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3" r:id="rId13"/>
    <sheet name="施設類型別ストック情報分析表①" sheetId="24" r:id="rId14"/>
    <sheet name="施設類型別ストック情報分析表②" sheetId="25" r:id="rId15"/>
    <sheet name="データシート" sheetId="8" state="hidden" r:id="rId16"/>
  </sheets>
  <calcPr calcId="162913" concurrentManualCount="2"/>
</workbook>
</file>

<file path=xl/calcChain.xml><?xml version="1.0" encoding="utf-8"?>
<calcChain xmlns="http://schemas.openxmlformats.org/spreadsheetml/2006/main">
  <c r="BG37" i="9" l="1"/>
  <c r="BG36" i="9"/>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AM37" i="9"/>
  <c r="U37" i="9"/>
  <c r="C37" i="9"/>
  <c r="CO36" i="9"/>
  <c r="AM36" i="9"/>
  <c r="C36" i="9"/>
  <c r="CO35" i="9"/>
  <c r="AM35" i="9"/>
  <c r="C35" i="9"/>
  <c r="C34" i="9"/>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O34" i="9" l="1"/>
  <c r="AM34" i="9"/>
  <c r="BW34" i="9"/>
  <c r="BW35" i="9" s="1"/>
  <c r="BW36" i="9" s="1"/>
  <c r="BW37" i="9" s="1"/>
  <c r="BW38" i="9" s="1"/>
  <c r="BW39" i="9" s="1"/>
  <c r="BW40" i="9" s="1"/>
  <c r="BW41" i="9" s="1"/>
  <c r="BW42" i="9" s="1"/>
  <c r="BE34" i="9"/>
  <c r="BE35" i="9" s="1"/>
  <c r="BE36" i="9" s="1"/>
  <c r="BE37" i="9" s="1"/>
</calcChain>
</file>

<file path=xl/sharedStrings.xml><?xml version="1.0" encoding="utf-8"?>
<sst xmlns="http://schemas.openxmlformats.org/spreadsheetml/2006/main" count="1084" uniqueCount="566">
  <si>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</si>
  <si>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</si>
  <si>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</si>
  <si>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</si>
  <si>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</si>
  <si>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</si>
  <si>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</si>
  <si>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</si>
  <si>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</si>
  <si>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</si>
  <si>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</si>
  <si>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</si>
  <si>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</si>
  <si>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</si>
  <si>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</si>
  <si>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</si>
  <si>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</si>
  <si>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</si>
  <si>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</si>
  <si>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</si>
  <si>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</si>
  <si>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</si>
  <si>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</si>
  <si>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</si>
  <si>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</si>
  <si>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</si>
  <si>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</si>
  <si>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</si>
  <si>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</si>
  <si>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</si>
  <si>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</si>
  <si>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</si>
  <si>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</si>
  <si>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</si>
  <si>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</si>
  <si>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</si>
  <si>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</si>
  <si>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</si>
  <si>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</si>
  <si>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</si>
  <si>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</si>
  <si>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</si>
  <si>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</si>
  <si>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</si>
  <si>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</si>
  <si>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</si>
  <si>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</si>
  <si>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</si>
  <si>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</si>
  <si>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</si>
  <si>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</si>
  <si>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</si>
  <si>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</si>
  <si>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</si>
  <si>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</si>
  <si>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</si>
  <si>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</si>
  <si>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</si>
  <si>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</si>
  <si>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</si>
  <si>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</si>
  <si>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</si>
  <si>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</si>
  <si>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</si>
  <si>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</si>
  <si>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</si>
  <si>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</si>
  <si>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</si>
  <si>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</si>
  <si>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Ⅱ－２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</si>
  <si>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</si>
  <si>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</si>
  <si>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</si>
  <si>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</si>
  <si>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</si>
  <si>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</si>
  <si>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</si>
  <si>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</si>
  <si>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</si>
  <si>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</si>
  <si>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</si>
  <si>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</si>
  <si>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大郷町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</si>
  <si>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</si>
  <si>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</si>
  <si>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</si>
  <si>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</si>
  <si>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</si>
  <si>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</si>
  <si>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</si>
  <si>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</si>
  <si>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</si>
  <si>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</si>
  <si>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</si>
  <si>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</si>
  <si>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</si>
  <si>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</si>
  <si>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</si>
  <si>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</si>
  <si>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</si>
  <si>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</si>
  <si>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</si>
  <si>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</si>
  <si>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</si>
  <si>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</si>
  <si>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</si>
  <si>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</si>
  <si>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</si>
  <si>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-6.2</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</si>
  <si>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</si>
  <si>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</si>
  <si>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</si>
  <si>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</si>
  <si>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</si>
  <si>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</si>
  <si>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</si>
  <si>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</si>
  <si>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</si>
  <si>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</si>
  <si>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</si>
  <si>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</si>
  <si>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</si>
  <si>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</si>
  <si>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</si>
  <si>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</si>
  <si>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</si>
  <si>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</si>
  <si>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</si>
  <si>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</si>
  <si>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</si>
  <si>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</si>
  <si>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</si>
  <si>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</si>
  <si>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</si>
  <si>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</si>
  <si>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18"/>
  </si>
  <si>
    <t>うち日本人(％)</t>
    <phoneticPr fontId="5"/>
  </si>
  <si>
    <t>-1.4</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</si>
  <si>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</si>
  <si>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</si>
  <si>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</si>
  <si>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</si>
  <si>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</si>
  <si>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</si>
  <si>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</si>
  <si>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</si>
  <si>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</si>
  <si>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</si>
  <si>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</si>
  <si>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</si>
  <si>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</si>
  <si>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</si>
  <si>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</si>
  <si>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</si>
  <si>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</si>
  <si>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</si>
  <si>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</si>
  <si>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</si>
  <si>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</si>
  <si>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</si>
  <si>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</si>
  <si>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</si>
  <si>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</si>
  <si>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</si>
  <si>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</si>
  <si>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</si>
  <si>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</si>
  <si>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</si>
  <si>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</si>
  <si>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</si>
  <si>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</si>
  <si>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</si>
  <si>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</si>
  <si>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</si>
  <si>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</si>
  <si>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</si>
  <si>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</si>
  <si>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</si>
  <si>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</si>
  <si>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</si>
  <si>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</si>
  <si>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</si>
  <si>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</si>
  <si>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</si>
  <si>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</si>
  <si>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</si>
  <si>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</si>
  <si>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</si>
  <si>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</si>
  <si>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</si>
  <si>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</si>
  <si>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</si>
  <si>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</si>
  <si>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</si>
  <si>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</si>
  <si>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</si>
  <si>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宮城県大郷町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</si>
  <si>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</si>
  <si>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</si>
  <si>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</si>
  <si>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</si>
  <si>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</si>
  <si>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</si>
  <si>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</si>
  <si>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</si>
  <si>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</si>
  <si>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</si>
  <si>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</si>
  <si>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</si>
  <si>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</si>
  <si>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</si>
  <si>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</si>
  <si>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</si>
  <si>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</si>
  <si>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</si>
  <si>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</si>
  <si>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</si>
  <si>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</si>
  <si>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</si>
  <si>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</si>
  <si>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</si>
  <si>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</si>
  <si>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</si>
  <si>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</si>
  <si>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</si>
  <si>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</si>
  <si>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</si>
  <si>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</si>
  <si>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</si>
  <si>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</si>
  <si>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</si>
  <si>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</si>
  <si>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</si>
  <si>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</si>
  <si>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</si>
  <si>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</si>
  <si>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</si>
  <si>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</si>
  <si>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</si>
  <si>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</si>
  <si>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</si>
  <si>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</si>
  <si>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</si>
  <si>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</si>
  <si>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</si>
  <si>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</si>
  <si>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</si>
  <si>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</si>
  <si>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</si>
  <si>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</si>
  <si>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</si>
  <si>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</si>
  <si>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</si>
  <si>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</si>
  <si>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</si>
  <si>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</si>
  <si>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</si>
  <si>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</si>
  <si>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</si>
  <si>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</si>
  <si>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</si>
  <si>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</si>
  <si>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</si>
  <si>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</si>
  <si>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</si>
  <si>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</si>
  <si>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</si>
  <si>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</si>
  <si>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</si>
  <si>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</si>
  <si>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</si>
  <si>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</si>
  <si>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</si>
  <si>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</si>
  <si>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</si>
  <si>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</si>
  <si>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</si>
  <si>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</si>
  <si>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</si>
  <si>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</si>
  <si>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</si>
  <si>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</si>
  <si>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</si>
  <si>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</si>
  <si>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</si>
  <si>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</si>
  <si>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</si>
  <si>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</si>
  <si>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</si>
  <si>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</si>
  <si>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</si>
  <si>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</si>
  <si>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</si>
  <si>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</si>
  <si>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</si>
  <si>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</si>
  <si>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</si>
  <si>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</si>
  <si>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</si>
  <si>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</si>
  <si>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</si>
  <si>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</si>
  <si>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</si>
  <si>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</si>
  <si>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</si>
  <si>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</si>
  <si>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</si>
  <si>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</si>
  <si>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</si>
  <si>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</si>
  <si>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</si>
  <si>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</si>
  <si>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</si>
  <si>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</si>
  <si>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</si>
  <si>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</si>
  <si>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</si>
  <si>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宅地造成</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</si>
  <si>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</si>
  <si>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</si>
  <si>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</si>
  <si>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</si>
  <si>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</si>
  <si>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</si>
  <si>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</si>
  <si>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</si>
  <si>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</si>
  <si>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</si>
  <si>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</si>
  <si>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</si>
  <si>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</si>
  <si>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</si>
  <si>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</si>
  <si>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</si>
  <si>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</si>
  <si>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</si>
  <si>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</si>
  <si>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</si>
  <si>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</si>
  <si>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</si>
  <si>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</si>
  <si>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</si>
  <si>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</si>
  <si>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</si>
  <si>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</si>
  <si>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宮城県大郷町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</si>
  <si>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</si>
  <si>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</si>
  <si>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</si>
  <si>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</si>
  <si>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</si>
  <si>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</si>
  <si>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</si>
  <si>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</si>
  <si>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</si>
  <si>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</si>
  <si>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</si>
  <si>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</si>
  <si>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</si>
  <si>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</si>
  <si>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</si>
  <si>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</si>
  <si>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</si>
  <si>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</si>
  <si>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</si>
  <si>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</si>
  <si>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</si>
  <si>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</si>
  <si>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</si>
  <si>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</si>
  <si>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</si>
  <si>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</si>
  <si>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</si>
  <si>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</si>
  <si>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</si>
  <si>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</si>
  <si>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</si>
  <si>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</si>
  <si>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</si>
  <si>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</si>
  <si>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</si>
  <si>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</si>
  <si>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</si>
  <si>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</si>
  <si>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</si>
  <si>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</si>
  <si>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農業集落排水事業特別会計</t>
    <phoneticPr fontId="5"/>
  </si>
  <si>
    <t>戸別合併処理浄化槽特別会計</t>
    <phoneticPr fontId="5"/>
  </si>
  <si>
    <t>宅地分譲事業特別会計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</si>
  <si>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</si>
  <si>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</si>
  <si>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</si>
  <si>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</si>
  <si>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</si>
  <si>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</si>
  <si>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</si>
  <si>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</si>
  <si>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</si>
  <si>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</si>
  <si>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</si>
  <si>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</si>
  <si>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</si>
  <si>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</si>
  <si>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</si>
  <si>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</si>
  <si>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</si>
  <si>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</si>
  <si>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</si>
  <si>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</si>
  <si>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</si>
  <si>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</si>
  <si>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</si>
  <si>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</si>
  <si>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</si>
  <si>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</si>
  <si>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</si>
  <si>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</si>
  <si>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</si>
  <si>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</si>
  <si>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</si>
  <si>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</si>
  <si>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</si>
  <si>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</si>
  <si>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</si>
  <si>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</si>
  <si>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</si>
  <si>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</si>
  <si>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</si>
  <si>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</si>
  <si>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</si>
  <si>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</si>
  <si>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</si>
  <si>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</si>
  <si>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</si>
  <si>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</si>
  <si>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</si>
  <si>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</si>
  <si>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</si>
  <si>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</si>
  <si>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</si>
  <si>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</si>
  <si>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</si>
  <si>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</si>
  <si>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</si>
  <si>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</si>
  <si>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</si>
  <si>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</si>
  <si>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</si>
  <si>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</si>
  <si>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</si>
  <si>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</si>
  <si>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</si>
  <si>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</si>
  <si>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</si>
  <si>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</si>
  <si>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</si>
  <si>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</si>
  <si>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</si>
  <si>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</si>
  <si>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</si>
  <si>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</si>
  <si>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</si>
  <si>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</si>
  <si>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</si>
  <si>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</si>
  <si>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</si>
  <si>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</si>
  <si>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</si>
  <si>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</si>
  <si>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</si>
  <si>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</si>
  <si>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</si>
  <si>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</si>
  <si>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</si>
  <si>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</si>
  <si>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</si>
  <si>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</si>
  <si>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</si>
  <si>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</si>
  <si>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</si>
  <si>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</si>
  <si>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</si>
  <si>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</si>
  <si>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</si>
  <si>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</si>
  <si>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</si>
  <si>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</si>
  <si>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</si>
  <si>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</si>
  <si>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</si>
  <si>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</si>
  <si>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</si>
  <si>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</si>
  <si>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</si>
  <si>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</si>
  <si>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</si>
  <si>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</si>
  <si>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</si>
  <si>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</si>
  <si>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</si>
  <si>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</si>
  <si>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</si>
  <si>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</si>
  <si>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</si>
  <si>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</si>
  <si>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</si>
  <si>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</si>
  <si>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</si>
  <si>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</si>
  <si>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</si>
  <si>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</si>
  <si>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</si>
  <si>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</si>
  <si>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</si>
  <si>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</si>
  <si>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</si>
  <si>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</si>
  <si>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</si>
  <si>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</si>
  <si>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</si>
  <si>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</si>
  <si>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</si>
  <si>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</si>
  <si>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</si>
  <si>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12.94</t>
  </si>
  <si>
    <t>▲ 5.66</t>
  </si>
  <si>
    <t>▲ 3.58</t>
  </si>
  <si>
    <t>▲ 2.19</t>
  </si>
  <si>
    <t>水道事業会計</t>
  </si>
  <si>
    <t>一般会計</t>
  </si>
  <si>
    <t>国民健康保険特別会計</t>
  </si>
  <si>
    <t>介護保険特別会計</t>
  </si>
  <si>
    <t>下水道事業特別会計</t>
  </si>
  <si>
    <t>戸別合併処理浄化槽特別会計</t>
  </si>
  <si>
    <t>農業集落排水事業特別会計</t>
  </si>
  <si>
    <t>宅地分譲事業特別会計</t>
  </si>
  <si>
    <t>その他会計（赤字）</t>
  </si>
  <si>
    <t>その他会計（黒字）</t>
  </si>
  <si>
    <t>吉田川流域溜池大和町外2市4ヶ町村組合</t>
    <rPh sb="0" eb="2">
      <t>ヨシダ</t>
    </rPh>
    <rPh sb="2" eb="3">
      <t>ガワ</t>
    </rPh>
    <rPh sb="3" eb="5">
      <t>リュウイキ</t>
    </rPh>
    <rPh sb="5" eb="7">
      <t>タメイケ</t>
    </rPh>
    <rPh sb="7" eb="9">
      <t>タイワ</t>
    </rPh>
    <rPh sb="9" eb="10">
      <t>マチ</t>
    </rPh>
    <rPh sb="10" eb="11">
      <t>ガイ</t>
    </rPh>
    <rPh sb="12" eb="13">
      <t>シ</t>
    </rPh>
    <rPh sb="15" eb="16">
      <t>マチ</t>
    </rPh>
    <rPh sb="16" eb="17">
      <t>ムラ</t>
    </rPh>
    <rPh sb="17" eb="19">
      <t>クミアイ</t>
    </rPh>
    <phoneticPr fontId="2"/>
  </si>
  <si>
    <t>黒川地域行政事務組合</t>
    <rPh sb="0" eb="2">
      <t>クロカワ</t>
    </rPh>
    <rPh sb="2" eb="4">
      <t>チイキ</t>
    </rPh>
    <rPh sb="4" eb="6">
      <t>ギョウセイ</t>
    </rPh>
    <rPh sb="6" eb="8">
      <t>ジム</t>
    </rPh>
    <rPh sb="8" eb="10">
      <t>クミアイ</t>
    </rPh>
    <phoneticPr fontId="2"/>
  </si>
  <si>
    <t>黒川地域行政事務組合：病院事業会計</t>
    <rPh sb="0" eb="2">
      <t>クロカワ</t>
    </rPh>
    <rPh sb="2" eb="4">
      <t>チイキ</t>
    </rPh>
    <rPh sb="4" eb="6">
      <t>ギョウセイ</t>
    </rPh>
    <rPh sb="6" eb="8">
      <t>ジム</t>
    </rPh>
    <rPh sb="8" eb="10">
      <t>クミアイ</t>
    </rPh>
    <rPh sb="11" eb="13">
      <t>ビョウイン</t>
    </rPh>
    <rPh sb="13" eb="15">
      <t>ジギョウ</t>
    </rPh>
    <rPh sb="15" eb="17">
      <t>カイケイ</t>
    </rPh>
    <phoneticPr fontId="2"/>
  </si>
  <si>
    <t>黒川地域行政事務組合：介護事業会計</t>
    <rPh sb="0" eb="2">
      <t>クロカワ</t>
    </rPh>
    <rPh sb="2" eb="4">
      <t>チイキ</t>
    </rPh>
    <rPh sb="4" eb="6">
      <t>ギョウセイ</t>
    </rPh>
    <rPh sb="6" eb="8">
      <t>ジム</t>
    </rPh>
    <rPh sb="8" eb="10">
      <t>クミアイ</t>
    </rPh>
    <rPh sb="11" eb="13">
      <t>カイゴ</t>
    </rPh>
    <rPh sb="13" eb="15">
      <t>ジギョウ</t>
    </rPh>
    <rPh sb="15" eb="17">
      <t>カイケイ</t>
    </rPh>
    <phoneticPr fontId="2"/>
  </si>
  <si>
    <t>宮城県市町村職員退職手当組合</t>
    <rPh sb="0" eb="3">
      <t>ミヤギケン</t>
    </rPh>
    <rPh sb="3" eb="6">
      <t>シチョウソン</t>
    </rPh>
    <rPh sb="6" eb="8">
      <t>ショクイン</t>
    </rPh>
    <rPh sb="8" eb="10">
      <t>タイショク</t>
    </rPh>
    <rPh sb="10" eb="12">
      <t>テアテ</t>
    </rPh>
    <rPh sb="12" eb="14">
      <t>クミアイ</t>
    </rPh>
    <phoneticPr fontId="2"/>
  </si>
  <si>
    <t>宮城県市町村非常勤消防団員補償報償組合</t>
    <rPh sb="0" eb="3">
      <t>ミヤギケン</t>
    </rPh>
    <rPh sb="3" eb="6">
      <t>シチョウソン</t>
    </rPh>
    <rPh sb="6" eb="9">
      <t>ヒジョウキン</t>
    </rPh>
    <rPh sb="9" eb="12">
      <t>ショウボウダン</t>
    </rPh>
    <rPh sb="12" eb="13">
      <t>イン</t>
    </rPh>
    <rPh sb="13" eb="15">
      <t>ホショウ</t>
    </rPh>
    <rPh sb="15" eb="17">
      <t>ホウショウ</t>
    </rPh>
    <rPh sb="17" eb="19">
      <t>クミアイ</t>
    </rPh>
    <phoneticPr fontId="2"/>
  </si>
  <si>
    <t>宮城県市町村自治振興センター</t>
    <rPh sb="0" eb="3">
      <t>ミヤギケン</t>
    </rPh>
    <rPh sb="3" eb="6">
      <t>シチョウソン</t>
    </rPh>
    <rPh sb="6" eb="8">
      <t>ジチ</t>
    </rPh>
    <rPh sb="8" eb="10">
      <t>シンコウ</t>
    </rPh>
    <phoneticPr fontId="2"/>
  </si>
  <si>
    <t>宮城県後期高齢者医療広域連合</t>
    <rPh sb="0" eb="3">
      <t>ミヤギケン</t>
    </rPh>
    <rPh sb="3" eb="5">
      <t>コウキ</t>
    </rPh>
    <rPh sb="5" eb="8">
      <t>コウレイシャ</t>
    </rPh>
    <rPh sb="8" eb="10">
      <t>イリョウ</t>
    </rPh>
    <rPh sb="10" eb="12">
      <t>コウイキ</t>
    </rPh>
    <rPh sb="12" eb="14">
      <t>レンゴウ</t>
    </rPh>
    <phoneticPr fontId="2"/>
  </si>
  <si>
    <t>宮城県後期高齢者医療事業会計</t>
    <rPh sb="0" eb="3">
      <t>ミヤギケン</t>
    </rPh>
    <rPh sb="3" eb="5">
      <t>コウキ</t>
    </rPh>
    <rPh sb="5" eb="8">
      <t>コウレイシャ</t>
    </rPh>
    <rPh sb="8" eb="10">
      <t>イリョウ</t>
    </rPh>
    <rPh sb="10" eb="12">
      <t>ジギョウ</t>
    </rPh>
    <rPh sb="12" eb="14">
      <t>カイケイ</t>
    </rPh>
    <phoneticPr fontId="2"/>
  </si>
  <si>
    <t>㈱おおさと地域振興公社</t>
    <rPh sb="5" eb="7">
      <t>チイキ</t>
    </rPh>
    <rPh sb="7" eb="9">
      <t>シンコウ</t>
    </rPh>
    <rPh sb="9" eb="11">
      <t>コウシャ</t>
    </rPh>
    <phoneticPr fontId="2"/>
  </si>
  <si>
    <t>-</t>
    <phoneticPr fontId="2"/>
  </si>
  <si>
    <t>-</t>
    <phoneticPr fontId="2"/>
  </si>
  <si>
    <t>-</t>
    <phoneticPr fontId="2"/>
  </si>
  <si>
    <t>-</t>
    <phoneticPr fontId="2"/>
  </si>
  <si>
    <t>-</t>
    <phoneticPr fontId="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</si>
  <si>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</si>
  <si>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</si>
  <si>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</si>
  <si>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</si>
  <si>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</si>
  <si>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</si>
  <si>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</si>
  <si>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</si>
  <si>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</si>
  <si>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</si>
  <si>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有形固定資産減価償却率</t>
    <phoneticPr fontId="5"/>
  </si>
  <si>
    <t xml:space="preserve">   将来負担比率は、類似団体内平均値より平成27年度で17.9ポイント、平成28年度でも16.9ポイント下回っており、平成28年度の本町の将来負担比率は地方債の新規借入抑制等により平成27年度比で0.6ポイント改善している。また、有形固定資産減価償却率も類似団体内平均値より平成27年度で15.8ポイント、平成28年度で13ポイント下回っており、老朽化の進捗度合いが比較的低い状況にある。しかし、老朽化に伴う施設の改修等による地方債の増加等が財政を圧迫する可能性があることから、各施設の特性に応じて計画的に更新・維持保全し、事業費の平準化に努める必要がある。
</t>
    <phoneticPr fontId="5"/>
  </si>
  <si>
    <t xml:space="preserve">   将来負担比率は平成24年度及び平成25年度で類似団体内平均値より高い水準にあったももの、平成26年度以降は低い水準になっている。実質公債費比率は平成24年度以降減少傾向にあったが、平成28年度はわずかに増加しており、類似団体内平均値よりもやや高い水準が続いている。今後施設等の老朽化に伴う改修によって将来負担比率及び実質公債費比率ともに数値が悪化することが懸念されることから、町債残高の抑制や交付税措置の大きい地方債を優先的に活用するなど、財政の健全化に努める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</si>
</sst>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6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180" fontId="1" fillId="0" borderId="0" xfId="34" applyNumberFormat="1" applyFont="1" applyFill="1" applyBorder="1">
      <alignment vertical="center"/>
    </xf>
    <xf numFmtId="0" fontId="31" fillId="0" borderId="0" xfId="38" applyFont="1" applyAlignment="1">
      <alignment vertical="center"/>
    </xf>
    <xf numFmtId="188" fontId="1" fillId="0" borderId="0" xfId="34" applyNumberFormat="1" applyFont="1" applyFill="1" applyBorder="1">
      <alignment vertical="center"/>
    </xf>
    <xf numFmtId="179" fontId="1" fillId="5" borderId="34" xfId="35" applyNumberFormat="1" applyFont="1" applyFill="1" applyBorder="1" applyAlignment="1">
      <alignment horizontal="center" vertical="center" wrapText="1"/>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178" fontId="1" fillId="0" borderId="0" xfId="34" applyNumberFormat="1" applyFont="1" applyFill="1" applyBorder="1">
      <alignment vertical="center"/>
    </xf>
    <xf numFmtId="178" fontId="30"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2" fillId="5" borderId="0" xfId="5" applyFont="1" applyFill="1"/>
    <xf numFmtId="0" fontId="8" fillId="5" borderId="0" xfId="5" applyFont="1" applyFill="1" applyAlignment="1" applyProtection="1">
      <protection hidden="1"/>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88" fontId="26" fillId="0" borderId="117" xfId="30" applyNumberFormat="1" applyFont="1" applyBorder="1" applyAlignment="1" applyProtection="1">
      <alignment horizontal="right" vertical="center" shrinkToFit="1"/>
      <protection locked="0"/>
    </xf>
    <xf numFmtId="188" fontId="26" fillId="0" borderId="113" xfId="30" applyNumberFormat="1" applyFont="1" applyBorder="1" applyAlignment="1" applyProtection="1">
      <alignment horizontal="right" vertical="center" shrinkToFit="1"/>
      <protection locked="0"/>
    </xf>
    <xf numFmtId="188" fontId="26" fillId="0" borderId="120"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9"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94828</c:v>
                </c:pt>
                <c:pt idx="1">
                  <c:v>119674</c:v>
                </c:pt>
                <c:pt idx="2">
                  <c:v>119685</c:v>
                </c:pt>
                <c:pt idx="3">
                  <c:v>109920</c:v>
                </c:pt>
                <c:pt idx="4">
                  <c:v>119882</c:v>
                </c:pt>
              </c:numCache>
            </c:numRef>
          </c:val>
          <c:smooth val="0"/>
          <c:extLst xmlns:c16r2="http://schemas.microsoft.com/office/drawing/2015/06/chart">
            <c:ext xmlns:c16="http://schemas.microsoft.com/office/drawing/2014/chart" uri="{C3380CC4-5D6E-409C-BE32-E72D297353CC}">
              <c16:uniqueId val="{00000000-03E9-4163-AB79-063625B3177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52275</c:v>
                </c:pt>
                <c:pt idx="1">
                  <c:v>86352</c:v>
                </c:pt>
                <c:pt idx="2">
                  <c:v>49029</c:v>
                </c:pt>
                <c:pt idx="3">
                  <c:v>73551</c:v>
                </c:pt>
                <c:pt idx="4">
                  <c:v>100242</c:v>
                </c:pt>
              </c:numCache>
            </c:numRef>
          </c:val>
          <c:smooth val="0"/>
          <c:extLst xmlns:c16r2="http://schemas.microsoft.com/office/drawing/2015/06/chart">
            <c:ext xmlns:c16="http://schemas.microsoft.com/office/drawing/2014/chart" uri="{C3380CC4-5D6E-409C-BE32-E72D297353CC}">
              <c16:uniqueId val="{00000001-03E9-4163-AB79-063625B3177D}"/>
            </c:ext>
          </c:extLst>
        </c:ser>
        <c:dLbls>
          <c:showLegendKey val="0"/>
          <c:showVal val="0"/>
          <c:showCatName val="0"/>
          <c:showSerName val="0"/>
          <c:showPercent val="0"/>
          <c:showBubbleSize val="0"/>
        </c:dLbls>
        <c:marker val="1"/>
        <c:smooth val="0"/>
        <c:axId val="119225728"/>
        <c:axId val="119232000"/>
      </c:lineChart>
      <c:catAx>
        <c:axId val="1192257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9232000"/>
        <c:crosses val="autoZero"/>
        <c:auto val="1"/>
        <c:lblAlgn val="ctr"/>
        <c:lblOffset val="100"/>
        <c:tickLblSkip val="1"/>
        <c:tickMarkSkip val="1"/>
        <c:noMultiLvlLbl val="0"/>
      </c:catAx>
      <c:valAx>
        <c:axId val="11923200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92257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0.51</c:v>
                </c:pt>
                <c:pt idx="1">
                  <c:v>12.84</c:v>
                </c:pt>
                <c:pt idx="2">
                  <c:v>7.29</c:v>
                </c:pt>
                <c:pt idx="3">
                  <c:v>6.98</c:v>
                </c:pt>
                <c:pt idx="4">
                  <c:v>8.2899999999999991</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19.11</c:v>
                </c:pt>
                <c:pt idx="1">
                  <c:v>19.100000000000001</c:v>
                </c:pt>
                <c:pt idx="2">
                  <c:v>29.4</c:v>
                </c:pt>
                <c:pt idx="3">
                  <c:v>29.97</c:v>
                </c:pt>
                <c:pt idx="4">
                  <c:v>31.95</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40731520"/>
        <c:axId val="1407334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-12.94</c:v>
                </c:pt>
                <c:pt idx="1">
                  <c:v>12.36</c:v>
                </c:pt>
                <c:pt idx="2">
                  <c:v>-5.66</c:v>
                </c:pt>
                <c:pt idx="3">
                  <c:v>-3.58</c:v>
                </c:pt>
                <c:pt idx="4">
                  <c:v>-2.19</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40731520"/>
        <c:axId val="140733440"/>
      </c:lineChart>
      <c:catAx>
        <c:axId val="1407315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40733440"/>
        <c:crosses val="autoZero"/>
        <c:auto val="1"/>
        <c:lblAlgn val="ctr"/>
        <c:lblOffset val="100"/>
        <c:tickLblSkip val="1"/>
        <c:tickMarkSkip val="1"/>
        <c:noMultiLvlLbl val="0"/>
      </c:catAx>
      <c:valAx>
        <c:axId val="1407334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07315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0.03</c:v>
                </c:pt>
                <c:pt idx="2">
                  <c:v>#N/A</c:v>
                </c:pt>
                <c:pt idx="3">
                  <c:v>0.02</c:v>
                </c:pt>
                <c:pt idx="4">
                  <c:v>#N/A</c:v>
                </c:pt>
                <c:pt idx="5">
                  <c:v>0.02</c:v>
                </c:pt>
                <c:pt idx="6">
                  <c:v>#N/A</c:v>
                </c:pt>
                <c:pt idx="7">
                  <c:v>0.01</c:v>
                </c:pt>
                <c:pt idx="8">
                  <c:v>#N/A</c:v>
                </c:pt>
                <c:pt idx="9">
                  <c:v>0.02</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宅地分譲事業特別会計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#N/A</c:v>
                </c:pt>
                <c:pt idx="7">
                  <c:v>6.21</c:v>
                </c:pt>
                <c:pt idx="8">
                  <c:v>#N/A</c:v>
                </c:pt>
                <c:pt idx="9">
                  <c:v>0.03</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0.23</c:v>
                </c:pt>
                <c:pt idx="2">
                  <c:v>#N/A</c:v>
                </c:pt>
                <c:pt idx="3">
                  <c:v>7.0000000000000007E-2</c:v>
                </c:pt>
                <c:pt idx="4">
                  <c:v>#N/A</c:v>
                </c:pt>
                <c:pt idx="5">
                  <c:v>7.0000000000000007E-2</c:v>
                </c:pt>
                <c:pt idx="6">
                  <c:v>#N/A</c:v>
                </c:pt>
                <c:pt idx="7">
                  <c:v>0.06</c:v>
                </c:pt>
                <c:pt idx="8">
                  <c:v>#N/A</c:v>
                </c:pt>
                <c:pt idx="9">
                  <c:v>7.0000000000000007E-2</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戸別合併処理浄化槽特別会計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0.05</c:v>
                </c:pt>
                <c:pt idx="2">
                  <c:v>#N/A</c:v>
                </c:pt>
                <c:pt idx="3">
                  <c:v>0</c:v>
                </c:pt>
                <c:pt idx="4">
                  <c:v>#N/A</c:v>
                </c:pt>
                <c:pt idx="5">
                  <c:v>0.05</c:v>
                </c:pt>
                <c:pt idx="6">
                  <c:v>#N/A</c:v>
                </c:pt>
                <c:pt idx="7">
                  <c:v>0.03</c:v>
                </c:pt>
                <c:pt idx="8">
                  <c:v>#N/A</c:v>
                </c:pt>
                <c:pt idx="9">
                  <c:v>0.1</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0.5</c:v>
                </c:pt>
                <c:pt idx="2">
                  <c:v>#N/A</c:v>
                </c:pt>
                <c:pt idx="3">
                  <c:v>0.21</c:v>
                </c:pt>
                <c:pt idx="4">
                  <c:v>#N/A</c:v>
                </c:pt>
                <c:pt idx="5">
                  <c:v>0.24</c:v>
                </c:pt>
                <c:pt idx="6">
                  <c:v>#N/A</c:v>
                </c:pt>
                <c:pt idx="7">
                  <c:v>0.23</c:v>
                </c:pt>
                <c:pt idx="8">
                  <c:v>#N/A</c:v>
                </c:pt>
                <c:pt idx="9">
                  <c:v>0.17</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0.46</c:v>
                </c:pt>
                <c:pt idx="2">
                  <c:v>#N/A</c:v>
                </c:pt>
                <c:pt idx="3">
                  <c:v>1.06</c:v>
                </c:pt>
                <c:pt idx="4">
                  <c:v>#N/A</c:v>
                </c:pt>
                <c:pt idx="5">
                  <c:v>0.9</c:v>
                </c:pt>
                <c:pt idx="6">
                  <c:v>#N/A</c:v>
                </c:pt>
                <c:pt idx="7">
                  <c:v>0.92</c:v>
                </c:pt>
                <c:pt idx="8">
                  <c:v>#N/A</c:v>
                </c:pt>
                <c:pt idx="9">
                  <c:v>1.6</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1.65</c:v>
                </c:pt>
                <c:pt idx="2">
                  <c:v>#N/A</c:v>
                </c:pt>
                <c:pt idx="3">
                  <c:v>3.85</c:v>
                </c:pt>
                <c:pt idx="4">
                  <c:v>#N/A</c:v>
                </c:pt>
                <c:pt idx="5">
                  <c:v>2.65</c:v>
                </c:pt>
                <c:pt idx="6">
                  <c:v>#N/A</c:v>
                </c:pt>
                <c:pt idx="7">
                  <c:v>1.43</c:v>
                </c:pt>
                <c:pt idx="8">
                  <c:v>#N/A</c:v>
                </c:pt>
                <c:pt idx="9">
                  <c:v>2.38</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0.5</c:v>
                </c:pt>
                <c:pt idx="2">
                  <c:v>#N/A</c:v>
                </c:pt>
                <c:pt idx="3">
                  <c:v>12.83</c:v>
                </c:pt>
                <c:pt idx="4">
                  <c:v>#N/A</c:v>
                </c:pt>
                <c:pt idx="5">
                  <c:v>7.29</c:v>
                </c:pt>
                <c:pt idx="6">
                  <c:v>#N/A</c:v>
                </c:pt>
                <c:pt idx="7">
                  <c:v>6.97</c:v>
                </c:pt>
                <c:pt idx="8">
                  <c:v>#N/A</c:v>
                </c:pt>
                <c:pt idx="9">
                  <c:v>8.2899999999999991</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7.9</c:v>
                </c:pt>
                <c:pt idx="2">
                  <c:v>#N/A</c:v>
                </c:pt>
                <c:pt idx="3">
                  <c:v>9.1199999999999992</c:v>
                </c:pt>
                <c:pt idx="4">
                  <c:v>#N/A</c:v>
                </c:pt>
                <c:pt idx="5">
                  <c:v>9.16</c:v>
                </c:pt>
                <c:pt idx="6">
                  <c:v>#N/A</c:v>
                </c:pt>
                <c:pt idx="7">
                  <c:v>10.86</c:v>
                </c:pt>
                <c:pt idx="8">
                  <c:v>#N/A</c:v>
                </c:pt>
                <c:pt idx="9">
                  <c:v>11.31</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15314048"/>
        <c:axId val="115324032"/>
      </c:barChart>
      <c:catAx>
        <c:axId val="1153140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5324032"/>
        <c:crosses val="autoZero"/>
        <c:auto val="1"/>
        <c:lblAlgn val="ctr"/>
        <c:lblOffset val="100"/>
        <c:tickLblSkip val="1"/>
        <c:tickMarkSkip val="1"/>
        <c:noMultiLvlLbl val="0"/>
      </c:catAx>
      <c:valAx>
        <c:axId val="1153240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53140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398</c:v>
                </c:pt>
                <c:pt idx="5">
                  <c:v>398</c:v>
                </c:pt>
                <c:pt idx="8">
                  <c:v>411</c:v>
                </c:pt>
                <c:pt idx="11">
                  <c:v>404</c:v>
                </c:pt>
                <c:pt idx="14">
                  <c:v>400</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68</c:v>
                </c:pt>
                <c:pt idx="3">
                  <c:v>70</c:v>
                </c:pt>
                <c:pt idx="6">
                  <c:v>67</c:v>
                </c:pt>
                <c:pt idx="9">
                  <c:v>58</c:v>
                </c:pt>
                <c:pt idx="12">
                  <c:v>45</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176</c:v>
                </c:pt>
                <c:pt idx="3">
                  <c:v>170</c:v>
                </c:pt>
                <c:pt idx="6">
                  <c:v>168</c:v>
                </c:pt>
                <c:pt idx="9">
                  <c:v>172</c:v>
                </c:pt>
                <c:pt idx="12">
                  <c:v>175</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431</c:v>
                </c:pt>
                <c:pt idx="3">
                  <c:v>420</c:v>
                </c:pt>
                <c:pt idx="6">
                  <c:v>418</c:v>
                </c:pt>
                <c:pt idx="9">
                  <c:v>438</c:v>
                </c:pt>
                <c:pt idx="12">
                  <c:v>437</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43647488"/>
        <c:axId val="1436494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277</c:v>
                </c:pt>
                <c:pt idx="2">
                  <c:v>#N/A</c:v>
                </c:pt>
                <c:pt idx="3">
                  <c:v>#N/A</c:v>
                </c:pt>
                <c:pt idx="4">
                  <c:v>262</c:v>
                </c:pt>
                <c:pt idx="5">
                  <c:v>#N/A</c:v>
                </c:pt>
                <c:pt idx="6">
                  <c:v>#N/A</c:v>
                </c:pt>
                <c:pt idx="7">
                  <c:v>242</c:v>
                </c:pt>
                <c:pt idx="8">
                  <c:v>#N/A</c:v>
                </c:pt>
                <c:pt idx="9">
                  <c:v>#N/A</c:v>
                </c:pt>
                <c:pt idx="10">
                  <c:v>264</c:v>
                </c:pt>
                <c:pt idx="11">
                  <c:v>#N/A</c:v>
                </c:pt>
                <c:pt idx="12">
                  <c:v>#N/A</c:v>
                </c:pt>
                <c:pt idx="13">
                  <c:v>257</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43647488"/>
        <c:axId val="143649408"/>
      </c:lineChart>
      <c:catAx>
        <c:axId val="1436474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3649408"/>
        <c:crosses val="autoZero"/>
        <c:auto val="1"/>
        <c:lblAlgn val="ctr"/>
        <c:lblOffset val="100"/>
        <c:tickLblSkip val="1"/>
        <c:tickMarkSkip val="1"/>
        <c:noMultiLvlLbl val="0"/>
      </c:catAx>
      <c:valAx>
        <c:axId val="1436494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36474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3984</c:v>
                </c:pt>
                <c:pt idx="5">
                  <c:v>3960</c:v>
                </c:pt>
                <c:pt idx="8">
                  <c:v>3953</c:v>
                </c:pt>
                <c:pt idx="11">
                  <c:v>3802</c:v>
                </c:pt>
                <c:pt idx="14">
                  <c:v>3775</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369</c:v>
                </c:pt>
                <c:pt idx="5">
                  <c:v>377</c:v>
                </c:pt>
                <c:pt idx="8">
                  <c:v>350</c:v>
                </c:pt>
                <c:pt idx="11">
                  <c:v>312</c:v>
                </c:pt>
                <c:pt idx="14">
                  <c:v>326</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2548</c:v>
                </c:pt>
                <c:pt idx="5">
                  <c:v>2510</c:v>
                </c:pt>
                <c:pt idx="8">
                  <c:v>2860</c:v>
                </c:pt>
                <c:pt idx="11">
                  <c:v>2826</c:v>
                </c:pt>
                <c:pt idx="14">
                  <c:v>2720</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973</c:v>
                </c:pt>
                <c:pt idx="3">
                  <c:v>933</c:v>
                </c:pt>
                <c:pt idx="6">
                  <c:v>869</c:v>
                </c:pt>
                <c:pt idx="9">
                  <c:v>839</c:v>
                </c:pt>
                <c:pt idx="12">
                  <c:v>693</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572</c:v>
                </c:pt>
                <c:pt idx="3">
                  <c:v>517</c:v>
                </c:pt>
                <c:pt idx="6">
                  <c:v>462</c:v>
                </c:pt>
                <c:pt idx="9">
                  <c:v>433</c:v>
                </c:pt>
                <c:pt idx="12">
                  <c:v>384</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2073</c:v>
                </c:pt>
                <c:pt idx="3">
                  <c:v>1978</c:v>
                </c:pt>
                <c:pt idx="6">
                  <c:v>1778</c:v>
                </c:pt>
                <c:pt idx="9">
                  <c:v>1631</c:v>
                </c:pt>
                <c:pt idx="12">
                  <c:v>1514</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4370</c:v>
                </c:pt>
                <c:pt idx="3">
                  <c:v>4409</c:v>
                </c:pt>
                <c:pt idx="6">
                  <c:v>4335</c:v>
                </c:pt>
                <c:pt idx="9">
                  <c:v>4277</c:v>
                </c:pt>
                <c:pt idx="12">
                  <c:v>4452</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40803456"/>
        <c:axId val="14082201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1088</c:v>
                </c:pt>
                <c:pt idx="2">
                  <c:v>#N/A</c:v>
                </c:pt>
                <c:pt idx="3">
                  <c:v>#N/A</c:v>
                </c:pt>
                <c:pt idx="4">
                  <c:v>989</c:v>
                </c:pt>
                <c:pt idx="5">
                  <c:v>#N/A</c:v>
                </c:pt>
                <c:pt idx="6">
                  <c:v>#N/A</c:v>
                </c:pt>
                <c:pt idx="7">
                  <c:v>279</c:v>
                </c:pt>
                <c:pt idx="8">
                  <c:v>#N/A</c:v>
                </c:pt>
                <c:pt idx="9">
                  <c:v>#N/A</c:v>
                </c:pt>
                <c:pt idx="10">
                  <c:v>240</c:v>
                </c:pt>
                <c:pt idx="11">
                  <c:v>#N/A</c:v>
                </c:pt>
                <c:pt idx="12">
                  <c:v>#N/A</c:v>
                </c:pt>
                <c:pt idx="13">
                  <c:v>221</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40803456"/>
        <c:axId val="140822016"/>
      </c:lineChart>
      <c:catAx>
        <c:axId val="140803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0822016"/>
        <c:crosses val="autoZero"/>
        <c:auto val="1"/>
        <c:lblAlgn val="ctr"/>
        <c:lblOffset val="100"/>
        <c:tickLblSkip val="1"/>
        <c:tickMarkSkip val="1"/>
        <c:noMultiLvlLbl val="0"/>
      </c:catAx>
      <c:valAx>
        <c:axId val="1408220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08034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{82DA6C49-A5D5-42E3-AC7C-026303EA1763}</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{C86BC154-8279-45BD-8EBE-49399CA6C9BC}</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{85288F05-02FD-42DF-858B-395DE81FBE24}</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D65D-4AFE-A0C6-16FFB4B1F805}"/>
                </c:ext>
              </c:extLst>
            </c:dLbl>
            <c:dLbl>
              <c:idx val="3"/>
              <c:layout/>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{14AB65BE-A7D7-40D3-B0A1-7D00B86CE77F}</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D65D-4AFE-A0C6-16FFB4B1F805}"/>
                </c:ext>
              </c:extLst>
            </c:dLbl>
            <c:dLbl>
              <c:idx val="4"/>
              <c:layout/>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{28240BE1-F959-4670-80D0-2AC214E6E447}</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41.4</c:v>
                </c:pt>
                <c:pt idx="4">
                  <c:v>42.1</c:v>
                </c:pt>
              </c:numCache>
            </c:numRef>
          </c:xVal>
          <c:yVal>
            <c:numRef>
              <c:f>公会計指標分析・財政指標組合せ分析表!$K$51:$O$51</c:f>
              <c:numCache>
                <c:formatCode>#,##0.0;"▲ "#,##0.0</c:formatCode>
                <c:ptCount val="5"/>
                <c:pt idx="3">
                  <c:v>9.1</c:v>
                </c:pt>
                <c:pt idx="4">
                  <c:v>8.5</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{54ABBF6D-CF6E-4094-9052-D62D1390E9A9}</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{317AB511-ED41-48ED-893E-0ED8DEAC2E71}</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{8BC4C70A-575E-4EBE-A4FB-13F9B9959787}</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D65D-4AFE-A0C6-16FFB4B1F805}"/>
                </c:ext>
              </c:extLst>
            </c:dLbl>
            <c:dLbl>
              <c:idx val="3"/>
              <c:layout/>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{8E35AB7E-E214-4AB8-A61B-4FCFC4577BC7}</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D65D-4AFE-A0C6-16FFB4B1F805}"/>
                </c:ext>
              </c:extLst>
            </c:dLbl>
            <c:dLbl>
              <c:idx val="4"/>
              <c:layout/>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{68949B5D-29EF-4EB8-B6D9-16922955947C}</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57.2</c:v>
                </c:pt>
                <c:pt idx="4">
                  <c:v>55.1</c:v>
                </c:pt>
              </c:numCache>
            </c:numRef>
          </c:xVal>
          <c:yVal>
            <c:numRef>
              <c:f>公会計指標分析・財政指標組合せ分析表!$K$55:$O$55</c:f>
              <c:numCache>
                <c:formatCode>#,##0.0;"▲ "#,##0.0</c:formatCode>
                <c:ptCount val="5"/>
                <c:pt idx="3">
                  <c:v>27</c:v>
                </c:pt>
                <c:pt idx="4">
                  <c:v>25.4</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44265600"/>
        <c:axId val="144267520"/>
      </c:scatterChart>
      <c:valAx>
        <c:axId val="144265600"/>
        <c:scaling>
          <c:orientation val="minMax"/>
          <c:max val="59"/>
          <c:min val="40"/>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4267520"/>
        <c:crosses val="autoZero"/>
        <c:crossBetween val="midCat"/>
      </c:valAx>
      <c:valAx>
        <c:axId val="144267520"/>
        <c:scaling>
          <c:orientation val="minMax"/>
          <c:max val="31"/>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426560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{18F570D7-100C-4888-8E6F-03133E96B03C}</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{0CF27DF3-1CD1-4E74-96AD-5C120443B077}</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{0D5981A0-2A1D-4F9B-965F-22018E013D66}</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76FE-40FB-9462-AE14C7AF5793}"/>
                </c:ext>
              </c:extLst>
            </c:dLbl>
            <c:dLbl>
              <c:idx val="3"/>
              <c:layout>
                <c:manualLayout>
                  <c:x val="-3.5545597839941691E-2"/>
                  <c:y val="-6.2527233115468414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{F5734A5F-A22A-49C5-9AE9-226C03BD003B}</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76FE-40FB-9462-AE14C7AF5793}"/>
                </c:ext>
              </c:extLst>
            </c:dLbl>
            <c:dLbl>
              <c:idx val="4"/>
              <c:layout>
                <c:manualLayout>
                  <c:x val="-2.7865326683685743E-2"/>
                  <c:y val="-6.2527233115468414E-2"/>
                </c:manualLayout>
              </c:layout>
              <c:tx>
                <c:strRef>
                  <c:f>公会計指標分析・財政指標組合せ分析表!$O$72</c:f>
                  <c:strCache>
                    <c:ptCount val="1"/>
                    <c:pt idx="0">
                      <c:v>H28</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{F53C3753-4901-4973-AE0E-4BFB61263283}</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12.3</c:v>
                </c:pt>
                <c:pt idx="1">
                  <c:v>11.3</c:v>
                </c:pt>
                <c:pt idx="2">
                  <c:v>9.9</c:v>
                </c:pt>
                <c:pt idx="3">
                  <c:v>9.6999999999999993</c:v>
                </c:pt>
                <c:pt idx="4">
                  <c:v>9.8000000000000007</c:v>
                </c:pt>
              </c:numCache>
            </c:numRef>
          </c:xVal>
          <c:yVal>
            <c:numRef>
              <c:f>公会計指標分析・財政指標組合せ分析表!$K$73:$O$73</c:f>
              <c:numCache>
                <c:formatCode>#,##0.0;"▲ "#,##0.0</c:formatCode>
                <c:ptCount val="5"/>
                <c:pt idx="0">
                  <c:v>41.8</c:v>
                </c:pt>
                <c:pt idx="1">
                  <c:v>37.299999999999997</c:v>
                </c:pt>
                <c:pt idx="2">
                  <c:v>10.7</c:v>
                </c:pt>
                <c:pt idx="3">
                  <c:v>9.1</c:v>
                </c:pt>
                <c:pt idx="4">
                  <c:v>8.5</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{31A4228E-33CD-463D-B233-52AD5786BFDE}</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{4259FEC9-66AC-4DF1-813A-F7DED3B30756}</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{17CC7AF4-959E-4400-97BE-943CE3DFB2FD}</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76FE-40FB-9462-AE14C7AF5793}"/>
                </c:ext>
              </c:extLst>
            </c:dLbl>
            <c:dLbl>
              <c:idx val="3"/>
              <c:layout>
                <c:manualLayout>
                  <c:x val="-2.7865398494134882E-2"/>
                  <c:y val="-6.2527233115468414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{D497A97B-A9EE-49C2-9784-60193D82B382}</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76FE-40FB-9462-AE14C7AF5793}"/>
                </c:ext>
              </c:extLst>
            </c:dLbl>
            <c:dLbl>
              <c:idx val="4"/>
              <c:layout>
                <c:manualLayout>
                  <c:x val="-3.5545526029492548E-2"/>
                  <c:y val="-6.2527233115468414E-2"/>
                </c:manualLayout>
              </c:layout>
              <c:tx>
                <c:strRef>
                  <c:f>公会計指標分析・財政指標組合せ分析表!$O$72</c:f>
                  <c:strCache>
                    <c:ptCount val="1"/>
                    <c:pt idx="0">
                      <c:v>H28</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{8427569A-EFD7-4191-96F8-B99D0071BEF2}</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11.4</c:v>
                </c:pt>
                <c:pt idx="1">
                  <c:v>10.5</c:v>
                </c:pt>
                <c:pt idx="2">
                  <c:v>9.5</c:v>
                </c:pt>
                <c:pt idx="3">
                  <c:v>8.6999999999999993</c:v>
                </c:pt>
                <c:pt idx="4">
                  <c:v>8.6</c:v>
                </c:pt>
              </c:numCache>
            </c:numRef>
          </c:xVal>
          <c:yVal>
            <c:numRef>
              <c:f>公会計指標分析・財政指標組合せ分析表!$K$77:$O$77</c:f>
              <c:numCache>
                <c:formatCode>#,##0.0;"▲ "#,##0.0</c:formatCode>
                <c:ptCount val="5"/>
                <c:pt idx="0">
                  <c:v>28.4</c:v>
                </c:pt>
                <c:pt idx="1">
                  <c:v>20.5</c:v>
                </c:pt>
                <c:pt idx="2">
                  <c:v>17.899999999999999</c:v>
                </c:pt>
                <c:pt idx="3">
                  <c:v>27</c:v>
                </c:pt>
                <c:pt idx="4">
                  <c:v>25.4</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44871808"/>
        <c:axId val="144873728"/>
      </c:scatterChart>
      <c:valAx>
        <c:axId val="144871808"/>
        <c:scaling>
          <c:orientation val="minMax"/>
          <c:max val="12.7"/>
          <c:min val="8.300000000000000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4873728"/>
        <c:crosses val="autoZero"/>
        <c:crossBetween val="midCat"/>
      </c:valAx>
      <c:valAx>
        <c:axId val="144873728"/>
        <c:scaling>
          <c:orientation val="minMax"/>
          <c:max val="48"/>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487180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宮城県大郷町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aseline="0">
              <a:solidFill>
                <a:schemeClr val="dk1"/>
              </a:solidFill>
              <a:effectLst/>
              <a:latin typeface="+mn-lt"/>
              <a:ea typeface="+mn-ea"/>
              <a:cs typeface="+mn-cs"/>
            </a:rPr>
            <a:t>　</a:t>
          </a:r>
          <a:r>
            <a:rPr kumimoji="1" lang="ja-JP" altLang="ja-JP" sz="1200" baseline="0">
              <a:solidFill>
                <a:schemeClr val="dk1"/>
              </a:solidFill>
              <a:effectLst/>
              <a:latin typeface="+mn-lt"/>
              <a:ea typeface="+mn-ea"/>
              <a:cs typeface="+mn-cs"/>
            </a:rPr>
            <a:t>実質公債比率は年々減少し</a:t>
          </a:r>
          <a:r>
            <a:rPr kumimoji="1" lang="ja-JP" altLang="en-US" sz="1200" baseline="0">
              <a:solidFill>
                <a:schemeClr val="dk1"/>
              </a:solidFill>
              <a:effectLst/>
              <a:latin typeface="+mn-lt"/>
              <a:ea typeface="+mn-ea"/>
              <a:cs typeface="+mn-cs"/>
            </a:rPr>
            <a:t>てきたが</a:t>
          </a:r>
          <a:r>
            <a:rPr kumimoji="1" lang="ja-JP" altLang="ja-JP" sz="1200" baseline="0">
              <a:solidFill>
                <a:schemeClr val="dk1"/>
              </a:solidFill>
              <a:effectLst/>
              <a:latin typeface="+mn-lt"/>
              <a:ea typeface="+mn-ea"/>
              <a:cs typeface="+mn-cs"/>
            </a:rPr>
            <a:t>、</a:t>
          </a:r>
          <a:r>
            <a:rPr kumimoji="1" lang="ja-JP" altLang="en-US" sz="1200" baseline="0">
              <a:solidFill>
                <a:schemeClr val="dk1"/>
              </a:solidFill>
              <a:effectLst/>
              <a:latin typeface="+mn-lt"/>
              <a:ea typeface="+mn-ea"/>
              <a:cs typeface="+mn-cs"/>
            </a:rPr>
            <a:t>平成２８年度は</a:t>
          </a:r>
          <a:r>
            <a:rPr kumimoji="1" lang="ja-JP" altLang="ja-JP" sz="1200" baseline="0">
              <a:solidFill>
                <a:schemeClr val="dk1"/>
              </a:solidFill>
              <a:effectLst/>
              <a:latin typeface="+mn-lt"/>
              <a:ea typeface="+mn-ea"/>
              <a:cs typeface="+mn-cs"/>
            </a:rPr>
            <a:t>前年度より０．</a:t>
          </a:r>
          <a:r>
            <a:rPr kumimoji="1" lang="ja-JP" altLang="en-US" sz="1200" baseline="0">
              <a:solidFill>
                <a:schemeClr val="dk1"/>
              </a:solidFill>
              <a:effectLst/>
              <a:latin typeface="+mn-lt"/>
              <a:ea typeface="+mn-ea"/>
              <a:cs typeface="+mn-cs"/>
            </a:rPr>
            <a:t>１</a:t>
          </a:r>
          <a:r>
            <a:rPr kumimoji="1" lang="ja-JP" altLang="ja-JP" sz="1200" baseline="0">
              <a:solidFill>
                <a:schemeClr val="dk1"/>
              </a:solidFill>
              <a:effectLst/>
              <a:latin typeface="+mn-lt"/>
              <a:ea typeface="+mn-ea"/>
              <a:cs typeface="+mn-cs"/>
            </a:rPr>
            <a:t>ポイント</a:t>
          </a:r>
          <a:r>
            <a:rPr kumimoji="1" lang="ja-JP" altLang="en-US" sz="1200" baseline="0">
              <a:solidFill>
                <a:schemeClr val="dk1"/>
              </a:solidFill>
              <a:effectLst/>
              <a:latin typeface="+mn-lt"/>
              <a:ea typeface="+mn-ea"/>
              <a:cs typeface="+mn-cs"/>
            </a:rPr>
            <a:t>増</a:t>
          </a:r>
          <a:r>
            <a:rPr kumimoji="1" lang="ja-JP" altLang="ja-JP" sz="1200" baseline="0">
              <a:solidFill>
                <a:schemeClr val="dk1"/>
              </a:solidFill>
              <a:effectLst/>
              <a:latin typeface="+mn-lt"/>
              <a:ea typeface="+mn-ea"/>
              <a:cs typeface="+mn-cs"/>
            </a:rPr>
            <a:t>の９．</a:t>
          </a:r>
          <a:r>
            <a:rPr kumimoji="1" lang="ja-JP" altLang="en-US" sz="1200" baseline="0">
              <a:solidFill>
                <a:schemeClr val="dk1"/>
              </a:solidFill>
              <a:effectLst/>
              <a:latin typeface="+mn-lt"/>
              <a:ea typeface="+mn-ea"/>
              <a:cs typeface="+mn-cs"/>
            </a:rPr>
            <a:t>８</a:t>
          </a:r>
          <a:r>
            <a:rPr kumimoji="1" lang="ja-JP" altLang="ja-JP" sz="1200" baseline="0">
              <a:solidFill>
                <a:schemeClr val="dk1"/>
              </a:solidFill>
              <a:effectLst/>
              <a:latin typeface="+mn-lt"/>
              <a:ea typeface="+mn-ea"/>
              <a:cs typeface="+mn-cs"/>
            </a:rPr>
            <a:t>％となっている。</a:t>
          </a:r>
          <a:endParaRPr lang="ja-JP" altLang="ja-JP" sz="1200" baseline="0">
            <a:effectLst/>
          </a:endParaRPr>
        </a:p>
        <a:p>
          <a:r>
            <a:rPr kumimoji="1" lang="ja-JP" altLang="ja-JP" sz="1200" baseline="0">
              <a:solidFill>
                <a:schemeClr val="dk1"/>
              </a:solidFill>
              <a:effectLst/>
              <a:latin typeface="+mn-lt"/>
              <a:ea typeface="+mn-ea"/>
              <a:cs typeface="+mn-cs"/>
            </a:rPr>
            <a:t>　元利償還金について</a:t>
          </a:r>
          <a:r>
            <a:rPr kumimoji="1" lang="ja-JP" altLang="en-US" sz="1200" baseline="0">
              <a:solidFill>
                <a:schemeClr val="dk1"/>
              </a:solidFill>
              <a:effectLst/>
              <a:latin typeface="+mn-lt"/>
              <a:ea typeface="+mn-ea"/>
              <a:cs typeface="+mn-cs"/>
            </a:rPr>
            <a:t>は</a:t>
          </a:r>
          <a:r>
            <a:rPr kumimoji="1" lang="ja-JP" altLang="ja-JP" sz="1200" baseline="0">
              <a:solidFill>
                <a:schemeClr val="dk1"/>
              </a:solidFill>
              <a:effectLst/>
              <a:latin typeface="+mn-lt"/>
              <a:ea typeface="+mn-ea"/>
              <a:cs typeface="+mn-cs"/>
            </a:rPr>
            <a:t>、</a:t>
          </a:r>
          <a:r>
            <a:rPr kumimoji="1" lang="ja-JP" altLang="en-US" sz="1200" baseline="0">
              <a:solidFill>
                <a:schemeClr val="dk1"/>
              </a:solidFill>
              <a:effectLst/>
              <a:latin typeface="+mn-lt"/>
              <a:ea typeface="+mn-ea"/>
              <a:cs typeface="+mn-cs"/>
            </a:rPr>
            <a:t>前年度より減少したものの、</a:t>
          </a:r>
          <a:r>
            <a:rPr kumimoji="1" lang="ja-JP" altLang="ja-JP" sz="1200" baseline="0">
              <a:solidFill>
                <a:schemeClr val="dk1"/>
              </a:solidFill>
              <a:effectLst/>
              <a:latin typeface="+mn-lt"/>
              <a:ea typeface="+mn-ea"/>
              <a:cs typeface="+mn-cs"/>
            </a:rPr>
            <a:t>統合小学校建設等に伴う地方債償還が開始</a:t>
          </a:r>
          <a:r>
            <a:rPr kumimoji="1" lang="ja-JP" altLang="en-US" sz="1200" baseline="0">
              <a:solidFill>
                <a:schemeClr val="dk1"/>
              </a:solidFill>
              <a:effectLst/>
              <a:latin typeface="+mn-lt"/>
              <a:ea typeface="+mn-ea"/>
              <a:cs typeface="+mn-cs"/>
            </a:rPr>
            <a:t>により平成２７年度から横ばいとなっている。</a:t>
          </a:r>
          <a:endParaRPr lang="ja-JP" altLang="ja-JP" sz="1200" baseline="0">
            <a:effectLst/>
          </a:endParaRPr>
        </a:p>
        <a:p>
          <a:pPr eaLnBrk="1" fontAlgn="auto" latinLnBrk="0" hangingPunct="1"/>
          <a:r>
            <a:rPr kumimoji="1" lang="ja-JP" altLang="ja-JP" sz="1200" baseline="0">
              <a:solidFill>
                <a:schemeClr val="dk1"/>
              </a:solidFill>
              <a:effectLst/>
              <a:latin typeface="+mn-lt"/>
              <a:ea typeface="+mn-ea"/>
              <a:cs typeface="+mn-cs"/>
            </a:rPr>
            <a:t>　また、公営企業債の元利償還金に対する繰入金も合併浄化槽事業の元利償還金が増加したこと等により前年度と比較すると増加している。</a:t>
          </a:r>
          <a:endParaRPr lang="ja-JP" altLang="ja-JP" sz="1200" baseline="0">
            <a:effectLst/>
          </a:endParaRPr>
        </a:p>
        <a:p>
          <a:r>
            <a:rPr kumimoji="1" lang="ja-JP" altLang="ja-JP" sz="1200" baseline="0">
              <a:solidFill>
                <a:schemeClr val="dk1"/>
              </a:solidFill>
              <a:effectLst/>
              <a:latin typeface="+mn-lt"/>
              <a:ea typeface="+mn-ea"/>
              <a:cs typeface="+mn-cs"/>
            </a:rPr>
            <a:t>　今後、町道改良</a:t>
          </a:r>
          <a:r>
            <a:rPr kumimoji="1" lang="ja-JP" altLang="en-US" sz="1200" baseline="0">
              <a:solidFill>
                <a:schemeClr val="dk1"/>
              </a:solidFill>
              <a:effectLst/>
              <a:latin typeface="+mn-lt"/>
              <a:ea typeface="+mn-ea"/>
              <a:cs typeface="+mn-cs"/>
            </a:rPr>
            <a:t>舗装</a:t>
          </a:r>
          <a:r>
            <a:rPr kumimoji="1" lang="ja-JP" altLang="ja-JP" sz="1200" baseline="0">
              <a:solidFill>
                <a:schemeClr val="dk1"/>
              </a:solidFill>
              <a:effectLst/>
              <a:latin typeface="+mn-lt"/>
              <a:ea typeface="+mn-ea"/>
              <a:cs typeface="+mn-cs"/>
            </a:rPr>
            <a:t>工事、宅地分譲事業等に係る起債償還が見込まれており、地方債の新規発行抑制等引き続き健全化の維持に努める。</a:t>
          </a:r>
          <a:endParaRPr kumimoji="1" lang="ja-JP" altLang="en-US" sz="1200" baseline="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宮城県大郷町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aseline="0">
              <a:solidFill>
                <a:schemeClr val="dk1"/>
              </a:solidFill>
              <a:effectLst/>
              <a:latin typeface="+mn-lt"/>
              <a:ea typeface="+mn-ea"/>
              <a:cs typeface="+mn-cs"/>
            </a:rPr>
            <a:t>　</a:t>
          </a:r>
          <a:r>
            <a:rPr kumimoji="1" lang="ja-JP" altLang="ja-JP" sz="1200" baseline="0">
              <a:solidFill>
                <a:schemeClr val="dk1"/>
              </a:solidFill>
              <a:effectLst/>
              <a:latin typeface="+mn-lt"/>
              <a:ea typeface="+mn-ea"/>
              <a:cs typeface="+mn-cs"/>
            </a:rPr>
            <a:t>将来負担比率については、義務的経費の削減等による行財政改革、下水道事業における地方債繰上償還（</a:t>
          </a:r>
          <a:r>
            <a:rPr kumimoji="1" lang="en-US" altLang="ja-JP" sz="1200" baseline="0">
              <a:solidFill>
                <a:schemeClr val="dk1"/>
              </a:solidFill>
              <a:effectLst/>
              <a:latin typeface="+mn-lt"/>
              <a:ea typeface="+mn-ea"/>
              <a:cs typeface="+mn-cs"/>
            </a:rPr>
            <a:t>H25</a:t>
          </a:r>
          <a:r>
            <a:rPr kumimoji="1" lang="ja-JP" altLang="ja-JP" sz="1200" baseline="0">
              <a:solidFill>
                <a:schemeClr val="dk1"/>
              </a:solidFill>
              <a:effectLst/>
              <a:latin typeface="+mn-lt"/>
              <a:ea typeface="+mn-ea"/>
              <a:cs typeface="+mn-cs"/>
            </a:rPr>
            <a:t>実施）及び新規借入の抑制により公営企業債等繰入見込額の減少、組合等負担等見込額の減少や財政調整基金等充当可能基金の微減等により、前年度比</a:t>
          </a:r>
          <a:r>
            <a:rPr kumimoji="1" lang="ja-JP" altLang="en-US" sz="1200" baseline="0">
              <a:solidFill>
                <a:schemeClr val="dk1"/>
              </a:solidFill>
              <a:effectLst/>
              <a:latin typeface="+mn-lt"/>
              <a:ea typeface="+mn-ea"/>
              <a:cs typeface="+mn-cs"/>
            </a:rPr>
            <a:t>０</a:t>
          </a:r>
          <a:r>
            <a:rPr kumimoji="1" lang="ja-JP" altLang="ja-JP" sz="1200" baseline="0">
              <a:solidFill>
                <a:schemeClr val="dk1"/>
              </a:solidFill>
              <a:effectLst/>
              <a:latin typeface="+mn-lt"/>
              <a:ea typeface="+mn-ea"/>
              <a:cs typeface="+mn-cs"/>
            </a:rPr>
            <a:t>．６ポイントの減となった。</a:t>
          </a:r>
          <a:endParaRPr lang="ja-JP" altLang="ja-JP" sz="1200" baseline="0">
            <a:effectLst/>
          </a:endParaRPr>
        </a:p>
        <a:p>
          <a:r>
            <a:rPr kumimoji="1" lang="ja-JP" altLang="ja-JP" sz="1200" baseline="0">
              <a:solidFill>
                <a:schemeClr val="dk1"/>
              </a:solidFill>
              <a:effectLst/>
              <a:latin typeface="+mn-lt"/>
              <a:ea typeface="+mn-ea"/>
              <a:cs typeface="+mn-cs"/>
            </a:rPr>
            <a:t>　しかしながら、一般会計等に係る地方債の現在高で分かるように、町道改良</a:t>
          </a:r>
          <a:r>
            <a:rPr kumimoji="1" lang="ja-JP" altLang="en-US" sz="1200" baseline="0">
              <a:solidFill>
                <a:schemeClr val="dk1"/>
              </a:solidFill>
              <a:effectLst/>
              <a:latin typeface="+mn-lt"/>
              <a:ea typeface="+mn-ea"/>
              <a:cs typeface="+mn-cs"/>
            </a:rPr>
            <a:t>舗装</a:t>
          </a:r>
          <a:r>
            <a:rPr kumimoji="1" lang="ja-JP" altLang="ja-JP" sz="1200" baseline="0">
              <a:solidFill>
                <a:schemeClr val="dk1"/>
              </a:solidFill>
              <a:effectLst/>
              <a:latin typeface="+mn-lt"/>
              <a:ea typeface="+mn-ea"/>
              <a:cs typeface="+mn-cs"/>
            </a:rPr>
            <a:t>工事に係る公債費の増加や宅地分譲事業に係る公債費の増加による公営企業債等繰入が見込まれており、より一層の財政健全化に努める必要がある。</a:t>
          </a:r>
          <a:endParaRPr lang="ja-JP" altLang="ja-JP" sz="1200" baseline="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宮城県大郷町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8,380
8,327
82.01
5,293,997
4,907,494
243,401
2,934,855
4,452,243</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9.8
8.5</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885825"/>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143125"/>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37" name="正方形/長方形 36"/>
        <xdr:cNvSpPr/>
      </xdr:nvSpPr>
      <xdr:spPr>
        <a:xfrm>
          <a:off x="3827139" y="382692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[ 42.1</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13/13</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49.7</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本町の有形固定資産減価償却率は、類似団体内・全国・宮城県の平均値と比べて低い水準にあり、老朽化の進捗度合いが比較的低い状況にある。しかし、大規模改修等を検討すべき建築後</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年以上が経過した施設が多く、事業費の平準化等を図るため、計画的に更新・維持保全、集約化していく必要がある。</a:t>
          </a:r>
          <a:endParaRPr lang="ja-JP" altLang="ja-JP">
            <a:effectLst/>
          </a:endParaRPr>
        </a:p>
        <a:p>
          <a:endParaRPr kumimoji="1" lang="ja-JP" altLang="en-US"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39814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63309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62371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35</xdr:row>
      <xdr:rowOff>21772</xdr:rowOff>
    </xdr:from>
    <xdr:to>
      <xdr:col>4</xdr:col>
      <xdr:colOff>539750</xdr:colOff>
      <xdr:row>35</xdr:row>
      <xdr:rowOff>21772</xdr:rowOff>
    </xdr:to>
    <xdr:cxnSp macro="">
      <xdr:nvCxnSpPr>
        <xdr:cNvPr id="51" name="直線コネクタ 50"/>
        <xdr:cNvCxnSpPr/>
      </xdr:nvCxnSpPr>
      <xdr:spPr>
        <a:xfrm>
          <a:off x="1270000" y="602252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99421</xdr:rowOff>
    </xdr:from>
    <xdr:ext cx="359393" cy="225703"/>
    <xdr:sp macro="" textlink="">
      <xdr:nvSpPr>
        <xdr:cNvPr id="52" name="テキスト ボックス 51"/>
        <xdr:cNvSpPr txBox="1"/>
      </xdr:nvSpPr>
      <xdr:spPr>
        <a:xfrm>
          <a:off x="847107" y="5928721"/>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33</xdr:row>
      <xdr:rowOff>56243</xdr:rowOff>
    </xdr:from>
    <xdr:to>
      <xdr:col>4</xdr:col>
      <xdr:colOff>539750</xdr:colOff>
      <xdr:row>33</xdr:row>
      <xdr:rowOff>56243</xdr:rowOff>
    </xdr:to>
    <xdr:cxnSp macro="">
      <xdr:nvCxnSpPr>
        <xdr:cNvPr id="53" name="直線コネクタ 52"/>
        <xdr:cNvCxnSpPr/>
      </xdr:nvCxnSpPr>
      <xdr:spPr>
        <a:xfrm>
          <a:off x="1270000" y="571409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133892</xdr:rowOff>
    </xdr:from>
    <xdr:ext cx="359393" cy="225703"/>
    <xdr:sp macro="" textlink="">
      <xdr:nvSpPr>
        <xdr:cNvPr id="54" name="テキスト ボックス 53"/>
        <xdr:cNvSpPr txBox="1"/>
      </xdr:nvSpPr>
      <xdr:spPr>
        <a:xfrm>
          <a:off x="847107" y="562029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31</xdr:row>
      <xdr:rowOff>90714</xdr:rowOff>
    </xdr:from>
    <xdr:to>
      <xdr:col>4</xdr:col>
      <xdr:colOff>539750</xdr:colOff>
      <xdr:row>31</xdr:row>
      <xdr:rowOff>90714</xdr:rowOff>
    </xdr:to>
    <xdr:cxnSp macro="">
      <xdr:nvCxnSpPr>
        <xdr:cNvPr id="55" name="直線コネクタ 54"/>
        <xdr:cNvCxnSpPr/>
      </xdr:nvCxnSpPr>
      <xdr:spPr>
        <a:xfrm>
          <a:off x="1270000" y="540566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168363</xdr:rowOff>
    </xdr:from>
    <xdr:ext cx="359393" cy="225703"/>
    <xdr:sp macro="" textlink="">
      <xdr:nvSpPr>
        <xdr:cNvPr id="56" name="テキスト ボックス 55"/>
        <xdr:cNvSpPr txBox="1"/>
      </xdr:nvSpPr>
      <xdr:spPr>
        <a:xfrm>
          <a:off x="847107" y="5311863"/>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29</xdr:row>
      <xdr:rowOff>125186</xdr:rowOff>
    </xdr:from>
    <xdr:to>
      <xdr:col>4</xdr:col>
      <xdr:colOff>539750</xdr:colOff>
      <xdr:row>29</xdr:row>
      <xdr:rowOff>125186</xdr:rowOff>
    </xdr:to>
    <xdr:cxnSp macro="">
      <xdr:nvCxnSpPr>
        <xdr:cNvPr id="57" name="直線コネクタ 56"/>
        <xdr:cNvCxnSpPr/>
      </xdr:nvCxnSpPr>
      <xdr:spPr>
        <a:xfrm>
          <a:off x="1270000" y="509723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29</xdr:row>
      <xdr:rowOff>31385</xdr:rowOff>
    </xdr:from>
    <xdr:ext cx="359393" cy="225703"/>
    <xdr:sp macro="" textlink="">
      <xdr:nvSpPr>
        <xdr:cNvPr id="58" name="テキスト ボックス 57"/>
        <xdr:cNvSpPr txBox="1"/>
      </xdr:nvSpPr>
      <xdr:spPr>
        <a:xfrm>
          <a:off x="847107" y="5003435"/>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27</xdr:row>
      <xdr:rowOff>159657</xdr:rowOff>
    </xdr:from>
    <xdr:to>
      <xdr:col>4</xdr:col>
      <xdr:colOff>539750</xdr:colOff>
      <xdr:row>27</xdr:row>
      <xdr:rowOff>159657</xdr:rowOff>
    </xdr:to>
    <xdr:cxnSp macro="">
      <xdr:nvCxnSpPr>
        <xdr:cNvPr id="59" name="直線コネクタ 58"/>
        <xdr:cNvCxnSpPr/>
      </xdr:nvCxnSpPr>
      <xdr:spPr>
        <a:xfrm>
          <a:off x="1270000" y="478880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65856</xdr:rowOff>
    </xdr:from>
    <xdr:ext cx="359393" cy="225703"/>
    <xdr:sp macro="" textlink="">
      <xdr:nvSpPr>
        <xdr:cNvPr id="60" name="テキスト ボックス 59"/>
        <xdr:cNvSpPr txBox="1"/>
      </xdr:nvSpPr>
      <xdr:spPr>
        <a:xfrm>
          <a:off x="847107" y="469500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26</xdr:row>
      <xdr:rowOff>22678</xdr:rowOff>
    </xdr:from>
    <xdr:to>
      <xdr:col>4</xdr:col>
      <xdr:colOff>539750</xdr:colOff>
      <xdr:row>26</xdr:row>
      <xdr:rowOff>22678</xdr:rowOff>
    </xdr:to>
    <xdr:cxnSp macro="">
      <xdr:nvCxnSpPr>
        <xdr:cNvPr id="61" name="直線コネクタ 60"/>
        <xdr:cNvCxnSpPr/>
      </xdr:nvCxnSpPr>
      <xdr:spPr>
        <a:xfrm>
          <a:off x="1270000" y="448037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100327</xdr:rowOff>
    </xdr:from>
    <xdr:ext cx="359393" cy="225703"/>
    <xdr:sp macro="" textlink="">
      <xdr:nvSpPr>
        <xdr:cNvPr id="62" name="テキスト ボックス 61"/>
        <xdr:cNvSpPr txBox="1"/>
      </xdr:nvSpPr>
      <xdr:spPr>
        <a:xfrm>
          <a:off x="847107" y="4386577"/>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90.0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3" name="直線コネクタ 62"/>
        <xdr:cNvCxnSpPr/>
      </xdr:nvCxnSpPr>
      <xdr:spPr>
        <a:xfrm>
          <a:off x="1270000" y="41719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310036</xdr:colOff>
      <xdr:row>23</xdr:row>
      <xdr:rowOff>134799</xdr:rowOff>
    </xdr:from>
    <xdr:ext cx="410689" cy="225703"/>
    <xdr:sp macro="" textlink="">
      <xdr:nvSpPr>
        <xdr:cNvPr id="64" name="テキスト ボックス 63"/>
        <xdr:cNvSpPr txBox="1"/>
      </xdr:nvSpPr>
      <xdr:spPr>
        <a:xfrm>
          <a:off x="795811" y="407814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100.0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5" name="有形固定資産減価償却率グラフ枠"/>
        <xdr:cNvSpPr/>
      </xdr:nvSpPr>
      <xdr:spPr>
        <a:xfrm>
          <a:off x="1270000" y="417195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57876</xdr:rowOff>
    </xdr:from>
    <xdr:to>
      <xdr:col>3</xdr:col>
      <xdr:colOff>1170940</xdr:colOff>
      <xdr:row>34</xdr:row>
      <xdr:rowOff>128451</xdr:rowOff>
    </xdr:to>
    <xdr:cxnSp macro="">
      <xdr:nvCxnSpPr>
        <xdr:cNvPr id="66" name="直線コネクタ 65"/>
        <xdr:cNvCxnSpPr/>
      </xdr:nvCxnSpPr>
      <xdr:spPr>
        <a:xfrm flipV="1">
          <a:off x="4760595" y="4687026"/>
          <a:ext cx="1270" cy="1270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132278</xdr:rowOff>
    </xdr:from>
    <xdr:ext cx="405111" cy="259045"/>
    <xdr:sp macro="" textlink="">
      <xdr:nvSpPr>
        <xdr:cNvPr id="67" name="有形固定資産減価償却率最小値テキスト"/>
        <xdr:cNvSpPr txBox="1"/>
      </xdr:nvSpPr>
      <xdr:spPr>
        <a:xfrm>
          <a:off x="4813300" y="5961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42.1</a:t>
          </a:r>
          <a:endParaRPr kumimoji="1" lang="ja-JP" altLang="en-US" sz="1000" b="1">
            <a:latin typeface="ＭＳ Ｐゴシック"/>
          </a:endParaRPr>
        </a:p>
      </xdr:txBody>
    </xdr:sp>
    <xdr:clientData/>
  </xdr:oneCellAnchor>
  <xdr:twoCellAnchor>
    <xdr:from>
      <xdr:col>3</xdr:col>
      <xdr:colOff>1082675</xdr:colOff>
      <xdr:row>34</xdr:row>
      <xdr:rowOff>128451</xdr:rowOff>
    </xdr:from>
    <xdr:to>
      <xdr:col>3</xdr:col>
      <xdr:colOff>1260475</xdr:colOff>
      <xdr:row>34</xdr:row>
      <xdr:rowOff>128451</xdr:rowOff>
    </xdr:to>
    <xdr:cxnSp macro="">
      <xdr:nvCxnSpPr>
        <xdr:cNvPr id="68" name="直線コネクタ 67"/>
        <xdr:cNvCxnSpPr/>
      </xdr:nvCxnSpPr>
      <xdr:spPr>
        <a:xfrm>
          <a:off x="4673600" y="5957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4553</xdr:rowOff>
    </xdr:from>
    <xdr:ext cx="405111" cy="259045"/>
    <xdr:sp macro="" textlink="">
      <xdr:nvSpPr>
        <xdr:cNvPr id="69" name="有形固定資産減価償却率最大値テキスト"/>
        <xdr:cNvSpPr txBox="1"/>
      </xdr:nvSpPr>
      <xdr:spPr>
        <a:xfrm>
          <a:off x="4813300" y="446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83.3</a:t>
          </a:r>
          <a:endParaRPr kumimoji="1" lang="ja-JP" altLang="en-US" sz="1000" b="1">
            <a:latin typeface="ＭＳ Ｐゴシック"/>
          </a:endParaRPr>
        </a:p>
      </xdr:txBody>
    </xdr:sp>
    <xdr:clientData/>
  </xdr:oneCellAnchor>
  <xdr:twoCellAnchor>
    <xdr:from>
      <xdr:col>3</xdr:col>
      <xdr:colOff>1082675</xdr:colOff>
      <xdr:row>27</xdr:row>
      <xdr:rowOff>57876</xdr:rowOff>
    </xdr:from>
    <xdr:to>
      <xdr:col>3</xdr:col>
      <xdr:colOff>1260475</xdr:colOff>
      <xdr:row>27</xdr:row>
      <xdr:rowOff>57876</xdr:rowOff>
    </xdr:to>
    <xdr:cxnSp macro="">
      <xdr:nvCxnSpPr>
        <xdr:cNvPr id="70" name="直線コネクタ 69"/>
        <xdr:cNvCxnSpPr/>
      </xdr:nvCxnSpPr>
      <xdr:spPr>
        <a:xfrm>
          <a:off x="4673600" y="4687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31</xdr:row>
      <xdr:rowOff>42471</xdr:rowOff>
    </xdr:from>
    <xdr:ext cx="405111" cy="259045"/>
    <xdr:sp macro="" textlink="">
      <xdr:nvSpPr>
        <xdr:cNvPr id="71" name="有形固定資産減価償却率平均値テキスト"/>
        <xdr:cNvSpPr txBox="1"/>
      </xdr:nvSpPr>
      <xdr:spPr>
        <a:xfrm>
          <a:off x="4813300" y="53574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a:t>
          </a:r>
          <a:endParaRPr kumimoji="1" lang="ja-JP" altLang="en-US" sz="1000" b="1">
            <a:solidFill>
              <a:srgbClr val="000080"/>
            </a:solidFill>
            <a:latin typeface="ＭＳ Ｐゴシック"/>
          </a:endParaRPr>
        </a:p>
      </xdr:txBody>
    </xdr:sp>
    <xdr:clientData/>
  </xdr:oneCellAnchor>
  <xdr:twoCellAnchor>
    <xdr:from>
      <xdr:col>3</xdr:col>
      <xdr:colOff>1120775</xdr:colOff>
      <xdr:row>32</xdr:row>
      <xdr:rowOff>19594</xdr:rowOff>
    </xdr:from>
    <xdr:to>
      <xdr:col>3</xdr:col>
      <xdr:colOff>1222375</xdr:colOff>
      <xdr:row>32</xdr:row>
      <xdr:rowOff>121194</xdr:rowOff>
    </xdr:to>
    <xdr:sp macro="" textlink="">
      <xdr:nvSpPr>
        <xdr:cNvPr id="72" name="フローチャート : 判断 71"/>
        <xdr:cNvSpPr/>
      </xdr:nvSpPr>
      <xdr:spPr>
        <a:xfrm>
          <a:off x="4711700" y="5505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31</xdr:row>
      <xdr:rowOff>126274</xdr:rowOff>
    </xdr:from>
    <xdr:to>
      <xdr:col>3</xdr:col>
      <xdr:colOff>511175</xdr:colOff>
      <xdr:row>32</xdr:row>
      <xdr:rowOff>56424</xdr:rowOff>
    </xdr:to>
    <xdr:sp macro="" textlink="">
      <xdr:nvSpPr>
        <xdr:cNvPr id="73" name="フローチャート : 判断 72"/>
        <xdr:cNvSpPr/>
      </xdr:nvSpPr>
      <xdr:spPr>
        <a:xfrm>
          <a:off x="4000500" y="5441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4" name="テキスト ボックス 73"/>
        <xdr:cNvSpPr txBox="1"/>
      </xdr:nvSpPr>
      <xdr:spPr>
        <a:xfrm>
          <a:off x="45847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5" name="テキスト ボックス 74"/>
        <xdr:cNvSpPr txBox="1"/>
      </xdr:nvSpPr>
      <xdr:spPr>
        <a:xfrm>
          <a:off x="3873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6" name="テキスト ボックス 75"/>
        <xdr:cNvSpPr txBox="1"/>
      </xdr:nvSpPr>
      <xdr:spPr>
        <a:xfrm>
          <a:off x="3111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7" name="テキスト ボックス 76"/>
        <xdr:cNvSpPr txBox="1"/>
      </xdr:nvSpPr>
      <xdr:spPr>
        <a:xfrm>
          <a:off x="2349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8" name="テキスト ボックス 77"/>
        <xdr:cNvSpPr txBox="1"/>
      </xdr:nvSpPr>
      <xdr:spPr>
        <a:xfrm>
          <a:off x="1587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1120775</xdr:colOff>
      <xdr:row>34</xdr:row>
      <xdr:rowOff>77651</xdr:rowOff>
    </xdr:from>
    <xdr:to>
      <xdr:col>3</xdr:col>
      <xdr:colOff>1222375</xdr:colOff>
      <xdr:row>35</xdr:row>
      <xdr:rowOff>7801</xdr:rowOff>
    </xdr:to>
    <xdr:sp macro="" textlink="">
      <xdr:nvSpPr>
        <xdr:cNvPr id="79" name="円/楕円 78"/>
        <xdr:cNvSpPr/>
      </xdr:nvSpPr>
      <xdr:spPr>
        <a:xfrm>
          <a:off x="4711700" y="5906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33</xdr:row>
      <xdr:rowOff>164028</xdr:rowOff>
    </xdr:from>
    <xdr:ext cx="405111" cy="259045"/>
    <xdr:sp macro="" textlink="">
      <xdr:nvSpPr>
        <xdr:cNvPr id="80" name="有形固定資産減価償却率該当値テキスト"/>
        <xdr:cNvSpPr txBox="1"/>
      </xdr:nvSpPr>
      <xdr:spPr>
        <a:xfrm>
          <a:off x="4813300" y="5821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42.1</a:t>
          </a:r>
          <a:endParaRPr kumimoji="1" lang="ja-JP" altLang="en-US" sz="1000" b="1">
            <a:solidFill>
              <a:srgbClr val="FF0000"/>
            </a:solidFill>
            <a:latin typeface="ＭＳ Ｐゴシック"/>
          </a:endParaRPr>
        </a:p>
      </xdr:txBody>
    </xdr:sp>
    <xdr:clientData/>
  </xdr:oneCellAnchor>
  <xdr:twoCellAnchor>
    <xdr:from>
      <xdr:col>3</xdr:col>
      <xdr:colOff>409575</xdr:colOff>
      <xdr:row>34</xdr:row>
      <xdr:rowOff>99241</xdr:rowOff>
    </xdr:from>
    <xdr:to>
      <xdr:col>3</xdr:col>
      <xdr:colOff>511175</xdr:colOff>
      <xdr:row>35</xdr:row>
      <xdr:rowOff>29391</xdr:rowOff>
    </xdr:to>
    <xdr:sp macro="" textlink="">
      <xdr:nvSpPr>
        <xdr:cNvPr id="81" name="円/楕円 80"/>
        <xdr:cNvSpPr/>
      </xdr:nvSpPr>
      <xdr:spPr>
        <a:xfrm>
          <a:off x="4000500" y="5928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460375</xdr:colOff>
      <xdr:row>34</xdr:row>
      <xdr:rowOff>128451</xdr:rowOff>
    </xdr:from>
    <xdr:to>
      <xdr:col>3</xdr:col>
      <xdr:colOff>1171575</xdr:colOff>
      <xdr:row>34</xdr:row>
      <xdr:rowOff>150041</xdr:rowOff>
    </xdr:to>
    <xdr:cxnSp macro="">
      <xdr:nvCxnSpPr>
        <xdr:cNvPr id="82" name="直線コネクタ 81"/>
        <xdr:cNvCxnSpPr/>
      </xdr:nvCxnSpPr>
      <xdr:spPr>
        <a:xfrm flipV="1">
          <a:off x="4051300" y="5957751"/>
          <a:ext cx="7112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245118</xdr:colOff>
      <xdr:row>30</xdr:row>
      <xdr:rowOff>72951</xdr:rowOff>
    </xdr:from>
    <xdr:ext cx="405111" cy="259045"/>
    <xdr:sp macro="" textlink="">
      <xdr:nvSpPr>
        <xdr:cNvPr id="83" name="n_1aveValue有形固定資産減価償却率"/>
        <xdr:cNvSpPr txBox="1"/>
      </xdr:nvSpPr>
      <xdr:spPr>
        <a:xfrm>
          <a:off x="3836043" y="5216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a:t>
          </a:r>
          <a:endParaRPr kumimoji="1" lang="ja-JP" altLang="en-US" sz="1000" b="1">
            <a:solidFill>
              <a:srgbClr val="000080"/>
            </a:solidFill>
            <a:latin typeface="ＭＳ Ｐゴシック"/>
          </a:endParaRPr>
        </a:p>
      </xdr:txBody>
    </xdr:sp>
    <xdr:clientData/>
  </xdr:oneCellAnchor>
  <xdr:oneCellAnchor>
    <xdr:from>
      <xdr:col>3</xdr:col>
      <xdr:colOff>245118</xdr:colOff>
      <xdr:row>35</xdr:row>
      <xdr:rowOff>20518</xdr:rowOff>
    </xdr:from>
    <xdr:ext cx="405111" cy="259045"/>
    <xdr:sp macro="" textlink="">
      <xdr:nvSpPr>
        <xdr:cNvPr id="84" name="n_1mainValue有形固定資産減価償却率"/>
        <xdr:cNvSpPr txBox="1"/>
      </xdr:nvSpPr>
      <xdr:spPr>
        <a:xfrm>
          <a:off x="3836043" y="6021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5" name="正方形/長方形 84"/>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6" name="正方形/長方形 85"/>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7" name="正方形/長方形 86"/>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8" name="正方形/長方形 87"/>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9" name="正方形/長方形 88"/>
        <xdr:cNvSpPr/>
      </xdr:nvSpPr>
      <xdr:spPr>
        <a:xfrm>
          <a:off x="15811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0" name="正方形/長方形 89"/>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1" name="テキスト ボックス 90"/>
        <xdr:cNvSpPr txBox="1"/>
      </xdr:nvSpPr>
      <xdr:spPr>
        <a:xfrm>
          <a:off x="15887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2" name="正方形/長方形 91"/>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3" name="正方形/長方形 92"/>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4" name="正方形/長方形 93"/>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5" name="テキスト ボックス 94"/>
        <xdr:cNvSpPr txBox="1"/>
      </xdr:nvSpPr>
      <xdr:spPr>
        <a:xfrm>
          <a:off x="914400" y="74263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6" name="テキスト ボックス 95"/>
        <xdr:cNvSpPr txBox="1"/>
      </xdr:nvSpPr>
      <xdr:spPr>
        <a:xfrm>
          <a:off x="6985000" y="100933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7" name="テキスト ボックス 96"/>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8" name="テキスト ボックス 97"/>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宮城県大郷町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8,380
8,327
82.01
5,293,997
4,907,494
243,401
2,934,855
4,452,243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9.8
8.5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12/13</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162577</xdr:rowOff>
    </xdr:from>
    <xdr:ext cx="467179" cy="259045"/>
    <xdr:sp macro="" textlink="">
      <xdr:nvSpPr>
        <xdr:cNvPr id="51" name="テキスト ボックス 50"/>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135636</xdr:rowOff>
    </xdr:from>
    <xdr:to>
      <xdr:col>6</xdr:col>
      <xdr:colOff>510540</xdr:colOff>
      <xdr:row>42</xdr:row>
      <xdr:rowOff>53340</xdr:rowOff>
    </xdr:to>
    <xdr:cxnSp macro="">
      <xdr:nvCxnSpPr>
        <xdr:cNvPr id="55" name="直線コネクタ 54"/>
        <xdr:cNvCxnSpPr/>
      </xdr:nvCxnSpPr>
      <xdr:spPr>
        <a:xfrm flipV="1">
          <a:off x="4634865" y="5793486"/>
          <a:ext cx="0" cy="1460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57167</xdr:rowOff>
    </xdr:from>
    <xdr:ext cx="405111" cy="259045"/>
    <xdr:sp macro="" textlink="">
      <xdr:nvSpPr>
        <xdr:cNvPr id="56" name="【道路】&#10;有形固定資産減価償却率最小値テキスト"/>
        <xdr:cNvSpPr txBox="1"/>
      </xdr:nvSpPr>
      <xdr:spPr>
        <a:xfrm>
          <a:off x="4724400" y="725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a:t>
          </a:r>
          <a:endParaRPr kumimoji="1" lang="ja-JP" altLang="en-US" sz="1000" b="1">
            <a:latin typeface="ＭＳ Ｐゴシック"/>
          </a:endParaRPr>
        </a:p>
      </xdr:txBody>
    </xdr:sp>
    <xdr:clientData/>
  </xdr:oneCellAnchor>
  <xdr:twoCellAnchor>
    <xdr:from>
      <xdr:col>6</xdr:col>
      <xdr:colOff>422275</xdr:colOff>
      <xdr:row>42</xdr:row>
      <xdr:rowOff>53340</xdr:rowOff>
    </xdr:from>
    <xdr:to>
      <xdr:col>6</xdr:col>
      <xdr:colOff>600075</xdr:colOff>
      <xdr:row>42</xdr:row>
      <xdr:rowOff>53340</xdr:rowOff>
    </xdr:to>
    <xdr:cxnSp macro="">
      <xdr:nvCxnSpPr>
        <xdr:cNvPr id="57" name="直線コネクタ 56"/>
        <xdr:cNvCxnSpPr/>
      </xdr:nvCxnSpPr>
      <xdr:spPr>
        <a:xfrm>
          <a:off x="4546600" y="725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82313</xdr:rowOff>
    </xdr:from>
    <xdr:ext cx="405111" cy="259045"/>
    <xdr:sp macro="" textlink="">
      <xdr:nvSpPr>
        <xdr:cNvPr id="58" name="【道路】&#10;有形固定資産減価償却率最大値テキスト"/>
        <xdr:cNvSpPr txBox="1"/>
      </xdr:nvSpPr>
      <xdr:spPr>
        <a:xfrm>
          <a:off x="4724400" y="5568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6</xdr:col>
      <xdr:colOff>422275</xdr:colOff>
      <xdr:row>33</xdr:row>
      <xdr:rowOff>135636</xdr:rowOff>
    </xdr:from>
    <xdr:to>
      <xdr:col>6</xdr:col>
      <xdr:colOff>600075</xdr:colOff>
      <xdr:row>33</xdr:row>
      <xdr:rowOff>135636</xdr:rowOff>
    </xdr:to>
    <xdr:cxnSp macro="">
      <xdr:nvCxnSpPr>
        <xdr:cNvPr id="59" name="直線コネクタ 58"/>
        <xdr:cNvCxnSpPr/>
      </xdr:nvCxnSpPr>
      <xdr:spPr>
        <a:xfrm>
          <a:off x="4546600" y="5793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98569</xdr:rowOff>
    </xdr:from>
    <xdr:ext cx="405111" cy="259045"/>
    <xdr:sp macro="" textlink="">
      <xdr:nvSpPr>
        <xdr:cNvPr id="60" name="【道路】&#10;有形固定資産減価償却率平均値テキスト"/>
        <xdr:cNvSpPr txBox="1"/>
      </xdr:nvSpPr>
      <xdr:spPr>
        <a:xfrm>
          <a:off x="4724400" y="66136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a:t>
          </a:r>
          <a:endParaRPr kumimoji="1" lang="ja-JP" altLang="en-US" sz="1000" b="1">
            <a:solidFill>
              <a:srgbClr val="000080"/>
            </a:solidFill>
            <a:latin typeface="ＭＳ Ｐゴシック"/>
          </a:endParaRPr>
        </a:p>
      </xdr:txBody>
    </xdr:sp>
    <xdr:clientData/>
  </xdr:oneCellAnchor>
  <xdr:twoCellAnchor>
    <xdr:from>
      <xdr:col>6</xdr:col>
      <xdr:colOff>460375</xdr:colOff>
      <xdr:row>39</xdr:row>
      <xdr:rowOff>75692</xdr:rowOff>
    </xdr:from>
    <xdr:to>
      <xdr:col>6</xdr:col>
      <xdr:colOff>561975</xdr:colOff>
      <xdr:row>40</xdr:row>
      <xdr:rowOff>5842</xdr:rowOff>
    </xdr:to>
    <xdr:sp macro="" textlink="">
      <xdr:nvSpPr>
        <xdr:cNvPr id="61" name="フローチャート : 判断 60"/>
        <xdr:cNvSpPr/>
      </xdr:nvSpPr>
      <xdr:spPr>
        <a:xfrm>
          <a:off x="4584700" y="676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135128</xdr:rowOff>
    </xdr:from>
    <xdr:to>
      <xdr:col>5</xdr:col>
      <xdr:colOff>409575</xdr:colOff>
      <xdr:row>39</xdr:row>
      <xdr:rowOff>65278</xdr:rowOff>
    </xdr:to>
    <xdr:sp macro="" textlink="">
      <xdr:nvSpPr>
        <xdr:cNvPr id="62" name="フローチャート : 判断 61"/>
        <xdr:cNvSpPr/>
      </xdr:nvSpPr>
      <xdr:spPr>
        <a:xfrm>
          <a:off x="3746500" y="665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40</xdr:row>
      <xdr:rowOff>132842</xdr:rowOff>
    </xdr:from>
    <xdr:to>
      <xdr:col>6</xdr:col>
      <xdr:colOff>561975</xdr:colOff>
      <xdr:row>41</xdr:row>
      <xdr:rowOff>62992</xdr:rowOff>
    </xdr:to>
    <xdr:sp macro="" textlink="">
      <xdr:nvSpPr>
        <xdr:cNvPr id="68" name="円/楕円 67"/>
        <xdr:cNvSpPr/>
      </xdr:nvSpPr>
      <xdr:spPr>
        <a:xfrm>
          <a:off x="4584700" y="699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40</xdr:row>
      <xdr:rowOff>111269</xdr:rowOff>
    </xdr:from>
    <xdr:ext cx="405111" cy="259045"/>
    <xdr:sp macro="" textlink="">
      <xdr:nvSpPr>
        <xdr:cNvPr id="69" name="【道路】&#10;有形固定資産減価償却率該当値テキスト"/>
        <xdr:cNvSpPr txBox="1"/>
      </xdr:nvSpPr>
      <xdr:spPr>
        <a:xfrm>
          <a:off x="4724400" y="6969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45.3</a:t>
          </a:r>
          <a:endParaRPr kumimoji="1" lang="ja-JP" altLang="en-US" sz="1000" b="1">
            <a:solidFill>
              <a:srgbClr val="FF0000"/>
            </a:solidFill>
            <a:latin typeface="ＭＳ Ｐゴシック"/>
          </a:endParaRPr>
        </a:p>
      </xdr:txBody>
    </xdr:sp>
    <xdr:clientData/>
  </xdr:oneCellAnchor>
  <xdr:twoCellAnchor>
    <xdr:from>
      <xdr:col>5</xdr:col>
      <xdr:colOff>307975</xdr:colOff>
      <xdr:row>41</xdr:row>
      <xdr:rowOff>160274</xdr:rowOff>
    </xdr:from>
    <xdr:to>
      <xdr:col>5</xdr:col>
      <xdr:colOff>409575</xdr:colOff>
      <xdr:row>42</xdr:row>
      <xdr:rowOff>90424</xdr:rowOff>
    </xdr:to>
    <xdr:sp macro="" textlink="">
      <xdr:nvSpPr>
        <xdr:cNvPr id="70" name="円/楕円 69"/>
        <xdr:cNvSpPr/>
      </xdr:nvSpPr>
      <xdr:spPr>
        <a:xfrm>
          <a:off x="3746500" y="7189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41</xdr:row>
      <xdr:rowOff>12192</xdr:rowOff>
    </xdr:from>
    <xdr:to>
      <xdr:col>6</xdr:col>
      <xdr:colOff>511175</xdr:colOff>
      <xdr:row>42</xdr:row>
      <xdr:rowOff>39624</xdr:rowOff>
    </xdr:to>
    <xdr:cxnSp macro="">
      <xdr:nvCxnSpPr>
        <xdr:cNvPr id="71" name="直線コネクタ 70"/>
        <xdr:cNvCxnSpPr/>
      </xdr:nvCxnSpPr>
      <xdr:spPr>
        <a:xfrm flipV="1">
          <a:off x="3797300" y="7041642"/>
          <a:ext cx="838200" cy="198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37</xdr:row>
      <xdr:rowOff>81805</xdr:rowOff>
    </xdr:from>
    <xdr:ext cx="405111" cy="259045"/>
    <xdr:sp macro="" textlink="">
      <xdr:nvSpPr>
        <xdr:cNvPr id="72" name="n_1aveValue【道路】&#10;有形固定資産減価償却率"/>
        <xdr:cNvSpPr txBox="1"/>
      </xdr:nvSpPr>
      <xdr:spPr>
        <a:xfrm>
          <a:off x="3582043" y="6425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oneCellAnchor>
    <xdr:from>
      <xdr:col>5</xdr:col>
      <xdr:colOff>143518</xdr:colOff>
      <xdr:row>42</xdr:row>
      <xdr:rowOff>81551</xdr:rowOff>
    </xdr:from>
    <xdr:ext cx="405111" cy="259045"/>
    <xdr:sp macro="" textlink="">
      <xdr:nvSpPr>
        <xdr:cNvPr id="73" name="n_1mainValue【道路】&#10;有形固定資産減価償却率"/>
        <xdr:cNvSpPr txBox="1"/>
      </xdr:nvSpPr>
      <xdr:spPr>
        <a:xfrm>
          <a:off x="3582043" y="728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8/13</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14.050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2" name="テキスト ボックス 81"/>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4" name="直線コネクタ 83"/>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5" name="テキスト ボックス 84"/>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6" name="直線コネクタ 85"/>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29227</xdr:rowOff>
    </xdr:from>
    <xdr:ext cx="531299" cy="259045"/>
    <xdr:sp macro="" textlink="">
      <xdr:nvSpPr>
        <xdr:cNvPr id="87" name="テキスト ボックス 86"/>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8" name="直線コネクタ 87"/>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162577</xdr:rowOff>
    </xdr:from>
    <xdr:ext cx="531299" cy="259045"/>
    <xdr:sp macro="" textlink="">
      <xdr:nvSpPr>
        <xdr:cNvPr id="89" name="テキスト ボックス 88"/>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0" name="直線コネクタ 89"/>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124477</xdr:rowOff>
    </xdr:from>
    <xdr:ext cx="531299" cy="259045"/>
    <xdr:sp macro="" textlink="">
      <xdr:nvSpPr>
        <xdr:cNvPr id="91" name="テキスト ボックス 90"/>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2" name="直線コネクタ 91"/>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86377</xdr:rowOff>
    </xdr:from>
    <xdr:ext cx="531299" cy="259045"/>
    <xdr:sp macro="" textlink="">
      <xdr:nvSpPr>
        <xdr:cNvPr id="93" name="テキスト ボックス 92"/>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4" name="直線コネクタ 9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48277</xdr:rowOff>
    </xdr:from>
    <xdr:ext cx="595419" cy="259045"/>
    <xdr:sp macro="" textlink="">
      <xdr:nvSpPr>
        <xdr:cNvPr id="95" name="テキスト ボックス 94"/>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6"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32</xdr:row>
      <xdr:rowOff>126854</xdr:rowOff>
    </xdr:from>
    <xdr:to>
      <xdr:col>15</xdr:col>
      <xdr:colOff>180340</xdr:colOff>
      <xdr:row>41</xdr:row>
      <xdr:rowOff>39453</xdr:rowOff>
    </xdr:to>
    <xdr:cxnSp macro="">
      <xdr:nvCxnSpPr>
        <xdr:cNvPr id="97" name="直線コネクタ 96"/>
        <xdr:cNvCxnSpPr/>
      </xdr:nvCxnSpPr>
      <xdr:spPr>
        <a:xfrm flipV="1">
          <a:off x="10476865" y="5613254"/>
          <a:ext cx="0" cy="1455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43280</xdr:rowOff>
    </xdr:from>
    <xdr:ext cx="469744" cy="259045"/>
    <xdr:sp macro="" textlink="">
      <xdr:nvSpPr>
        <xdr:cNvPr id="98" name="【道路】&#10;一人当たり延長最小値テキスト"/>
        <xdr:cNvSpPr txBox="1"/>
      </xdr:nvSpPr>
      <xdr:spPr>
        <a:xfrm>
          <a:off x="10566400" y="7072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8.929</a:t>
          </a:r>
          <a:endParaRPr kumimoji="1" lang="ja-JP" altLang="en-US" sz="1000" b="1">
            <a:latin typeface="ＭＳ Ｐゴシック"/>
          </a:endParaRPr>
        </a:p>
      </xdr:txBody>
    </xdr:sp>
    <xdr:clientData/>
  </xdr:oneCellAnchor>
  <xdr:twoCellAnchor>
    <xdr:from>
      <xdr:col>15</xdr:col>
      <xdr:colOff>92075</xdr:colOff>
      <xdr:row>41</xdr:row>
      <xdr:rowOff>39453</xdr:rowOff>
    </xdr:from>
    <xdr:to>
      <xdr:col>15</xdr:col>
      <xdr:colOff>269875</xdr:colOff>
      <xdr:row>41</xdr:row>
      <xdr:rowOff>39453</xdr:rowOff>
    </xdr:to>
    <xdr:cxnSp macro="">
      <xdr:nvCxnSpPr>
        <xdr:cNvPr id="99" name="直線コネクタ 98"/>
        <xdr:cNvCxnSpPr/>
      </xdr:nvCxnSpPr>
      <xdr:spPr>
        <a:xfrm>
          <a:off x="10388600" y="7068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73531</xdr:rowOff>
    </xdr:from>
    <xdr:ext cx="534377" cy="259045"/>
    <xdr:sp macro="" textlink="">
      <xdr:nvSpPr>
        <xdr:cNvPr id="100" name="【道路】&#10;一人当たり延長最大値テキスト"/>
        <xdr:cNvSpPr txBox="1"/>
      </xdr:nvSpPr>
      <xdr:spPr>
        <a:xfrm>
          <a:off x="10566400" y="5388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85.341</a:t>
          </a:r>
          <a:endParaRPr kumimoji="1" lang="ja-JP" altLang="en-US" sz="1000" b="1">
            <a:latin typeface="ＭＳ Ｐゴシック"/>
          </a:endParaRPr>
        </a:p>
      </xdr:txBody>
    </xdr:sp>
    <xdr:clientData/>
  </xdr:oneCellAnchor>
  <xdr:twoCellAnchor>
    <xdr:from>
      <xdr:col>15</xdr:col>
      <xdr:colOff>92075</xdr:colOff>
      <xdr:row>32</xdr:row>
      <xdr:rowOff>126854</xdr:rowOff>
    </xdr:from>
    <xdr:to>
      <xdr:col>15</xdr:col>
      <xdr:colOff>269875</xdr:colOff>
      <xdr:row>32</xdr:row>
      <xdr:rowOff>126854</xdr:rowOff>
    </xdr:to>
    <xdr:cxnSp macro="">
      <xdr:nvCxnSpPr>
        <xdr:cNvPr id="101" name="直線コネクタ 100"/>
        <xdr:cNvCxnSpPr/>
      </xdr:nvCxnSpPr>
      <xdr:spPr>
        <a:xfrm>
          <a:off x="10388600" y="5613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1890</xdr:rowOff>
    </xdr:from>
    <xdr:ext cx="534377" cy="259045"/>
    <xdr:sp macro="" textlink="">
      <xdr:nvSpPr>
        <xdr:cNvPr id="102" name="【道路】&#10;一人当たり延長平均値テキスト"/>
        <xdr:cNvSpPr txBox="1"/>
      </xdr:nvSpPr>
      <xdr:spPr>
        <a:xfrm>
          <a:off x="10566400" y="63455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36.435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150463</xdr:rowOff>
    </xdr:from>
    <xdr:to>
      <xdr:col>15</xdr:col>
      <xdr:colOff>231775</xdr:colOff>
      <xdr:row>38</xdr:row>
      <xdr:rowOff>80614</xdr:rowOff>
    </xdr:to>
    <xdr:sp macro="" textlink="">
      <xdr:nvSpPr>
        <xdr:cNvPr id="103" name="フローチャート : 判断 102"/>
        <xdr:cNvSpPr/>
      </xdr:nvSpPr>
      <xdr:spPr>
        <a:xfrm>
          <a:off x="10426700" y="649411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5931</xdr:rowOff>
    </xdr:from>
    <xdr:to>
      <xdr:col>14</xdr:col>
      <xdr:colOff>79375</xdr:colOff>
      <xdr:row>39</xdr:row>
      <xdr:rowOff>107531</xdr:rowOff>
    </xdr:to>
    <xdr:sp macro="" textlink="">
      <xdr:nvSpPr>
        <xdr:cNvPr id="104" name="フローチャート : 判断 103"/>
        <xdr:cNvSpPr/>
      </xdr:nvSpPr>
      <xdr:spPr>
        <a:xfrm>
          <a:off x="9588500" y="6692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5" name="テキスト ボックス 10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6" name="テキスト ボックス 10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7" name="テキスト ボックス 10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8" name="テキスト ボックス 10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9" name="テキスト ボックス 10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39</xdr:row>
      <xdr:rowOff>55575</xdr:rowOff>
    </xdr:from>
    <xdr:to>
      <xdr:col>15</xdr:col>
      <xdr:colOff>231775</xdr:colOff>
      <xdr:row>39</xdr:row>
      <xdr:rowOff>157175</xdr:rowOff>
    </xdr:to>
    <xdr:sp macro="" textlink="">
      <xdr:nvSpPr>
        <xdr:cNvPr id="110" name="円/楕円 109"/>
        <xdr:cNvSpPr/>
      </xdr:nvSpPr>
      <xdr:spPr>
        <a:xfrm>
          <a:off x="10426700" y="674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39</xdr:row>
      <xdr:rowOff>34002</xdr:rowOff>
    </xdr:from>
    <xdr:ext cx="534377" cy="259045"/>
    <xdr:sp macro="" textlink="">
      <xdr:nvSpPr>
        <xdr:cNvPr id="111" name="【道路】&#10;一人当たり延長該当値テキスト"/>
        <xdr:cNvSpPr txBox="1"/>
      </xdr:nvSpPr>
      <xdr:spPr>
        <a:xfrm>
          <a:off x="10566400" y="6720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23.416</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57271</xdr:rowOff>
    </xdr:from>
    <xdr:to>
      <xdr:col>14</xdr:col>
      <xdr:colOff>79375</xdr:colOff>
      <xdr:row>39</xdr:row>
      <xdr:rowOff>158871</xdr:rowOff>
    </xdr:to>
    <xdr:sp macro="" textlink="">
      <xdr:nvSpPr>
        <xdr:cNvPr id="112" name="円/楕円 111"/>
        <xdr:cNvSpPr/>
      </xdr:nvSpPr>
      <xdr:spPr>
        <a:xfrm>
          <a:off x="9588500" y="6743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39</xdr:row>
      <xdr:rowOff>106375</xdr:rowOff>
    </xdr:from>
    <xdr:to>
      <xdr:col>15</xdr:col>
      <xdr:colOff>180975</xdr:colOff>
      <xdr:row>39</xdr:row>
      <xdr:rowOff>108071</xdr:rowOff>
    </xdr:to>
    <xdr:cxnSp macro="">
      <xdr:nvCxnSpPr>
        <xdr:cNvPr id="113" name="直線コネクタ 112"/>
        <xdr:cNvCxnSpPr/>
      </xdr:nvCxnSpPr>
      <xdr:spPr>
        <a:xfrm flipV="1">
          <a:off x="9639300" y="6792925"/>
          <a:ext cx="838200" cy="1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434485</xdr:colOff>
      <xdr:row>37</xdr:row>
      <xdr:rowOff>124058</xdr:rowOff>
    </xdr:from>
    <xdr:ext cx="534377" cy="259045"/>
    <xdr:sp macro="" textlink="">
      <xdr:nvSpPr>
        <xdr:cNvPr id="114" name="n_1aveValue【道路】&#10;一人当たり延長"/>
        <xdr:cNvSpPr txBox="1"/>
      </xdr:nvSpPr>
      <xdr:spPr>
        <a:xfrm>
          <a:off x="9359410" y="646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26.022</a:t>
          </a:r>
          <a:endParaRPr kumimoji="1" lang="ja-JP" altLang="en-US" sz="1000" b="1">
            <a:solidFill>
              <a:srgbClr val="000080"/>
            </a:solidFill>
            <a:latin typeface="ＭＳ Ｐゴシック"/>
          </a:endParaRPr>
        </a:p>
      </xdr:txBody>
    </xdr:sp>
    <xdr:clientData/>
  </xdr:oneCellAnchor>
  <xdr:oneCellAnchor>
    <xdr:from>
      <xdr:col>13</xdr:col>
      <xdr:colOff>434485</xdr:colOff>
      <xdr:row>39</xdr:row>
      <xdr:rowOff>149998</xdr:rowOff>
    </xdr:from>
    <xdr:ext cx="534377" cy="259045"/>
    <xdr:sp macro="" textlink="">
      <xdr:nvSpPr>
        <xdr:cNvPr id="115" name="n_1mainValue【道路】&#10;一人当たり延長"/>
        <xdr:cNvSpPr txBox="1"/>
      </xdr:nvSpPr>
      <xdr:spPr>
        <a:xfrm>
          <a:off x="9359410" y="6836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23.327</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6" name="正方形/長方形 11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7" name="正方形/長方形 11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8" name="正方形/長方形 11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9" name="正方形/長方形 11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0" name="正方形/長方形 11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1" name="正方形/長方形 12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2" name="正方形/長方形 12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67.2</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3" name="正方形/長方形 12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4" name="テキスト ボックス 12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5" name="直線コネクタ 12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6" name="テキスト ボックス 125"/>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127" name="直線コネクタ 12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128" name="テキスト ボックス 127"/>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29" name="直線コネクタ 12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30" name="テキスト ボックス 12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31" name="直線コネクタ 13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32" name="テキスト ボックス 13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33" name="直線コネクタ 13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34" name="テキスト ボックス 13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35" name="直線コネクタ 13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36" name="テキスト ボックス 13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37" name="直線コネクタ 13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138" name="テキスト ボックス 137"/>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9" name="直線コネクタ 13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40" name="テキスト ボックス 13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122465</xdr:rowOff>
    </xdr:from>
    <xdr:to>
      <xdr:col>6</xdr:col>
      <xdr:colOff>510540</xdr:colOff>
      <xdr:row>64</xdr:row>
      <xdr:rowOff>160020</xdr:rowOff>
    </xdr:to>
    <xdr:cxnSp macro="">
      <xdr:nvCxnSpPr>
        <xdr:cNvPr id="142" name="直線コネクタ 141"/>
        <xdr:cNvCxnSpPr/>
      </xdr:nvCxnSpPr>
      <xdr:spPr>
        <a:xfrm flipV="1">
          <a:off x="4634865" y="9552215"/>
          <a:ext cx="0" cy="1580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163847</xdr:rowOff>
    </xdr:from>
    <xdr:ext cx="405111" cy="259045"/>
    <xdr:sp macro="" textlink="">
      <xdr:nvSpPr>
        <xdr:cNvPr id="143" name="【橋りょう・トンネル】&#10;有形固定資産減価償却率最小値テキスト"/>
        <xdr:cNvSpPr txBox="1"/>
      </xdr:nvSpPr>
      <xdr:spPr>
        <a:xfrm>
          <a:off x="4724400" y="1113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39.1</a:t>
          </a:r>
          <a:endParaRPr kumimoji="1" lang="ja-JP" altLang="en-US" sz="1000" b="1">
            <a:latin typeface="ＭＳ Ｐゴシック"/>
          </a:endParaRPr>
        </a:p>
      </xdr:txBody>
    </xdr:sp>
    <xdr:clientData/>
  </xdr:oneCellAnchor>
  <xdr:twoCellAnchor>
    <xdr:from>
      <xdr:col>6</xdr:col>
      <xdr:colOff>422275</xdr:colOff>
      <xdr:row>64</xdr:row>
      <xdr:rowOff>160020</xdr:rowOff>
    </xdr:from>
    <xdr:to>
      <xdr:col>6</xdr:col>
      <xdr:colOff>600075</xdr:colOff>
      <xdr:row>64</xdr:row>
      <xdr:rowOff>160020</xdr:rowOff>
    </xdr:to>
    <xdr:cxnSp macro="">
      <xdr:nvCxnSpPr>
        <xdr:cNvPr id="144" name="直線コネクタ 143"/>
        <xdr:cNvCxnSpPr/>
      </xdr:nvCxnSpPr>
      <xdr:spPr>
        <a:xfrm>
          <a:off x="4546600" y="1113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69142</xdr:rowOff>
    </xdr:from>
    <xdr:ext cx="405111" cy="259045"/>
    <xdr:sp macro="" textlink="">
      <xdr:nvSpPr>
        <xdr:cNvPr id="145" name="【橋りょう・トンネル】&#10;有形固定資産減価償却率最大値テキスト"/>
        <xdr:cNvSpPr txBox="1"/>
      </xdr:nvSpPr>
      <xdr:spPr>
        <a:xfrm>
          <a:off x="4724400" y="9327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87.5</a:t>
          </a:r>
          <a:endParaRPr kumimoji="1" lang="ja-JP" altLang="en-US" sz="1000" b="1">
            <a:latin typeface="ＭＳ Ｐゴシック"/>
          </a:endParaRPr>
        </a:p>
      </xdr:txBody>
    </xdr:sp>
    <xdr:clientData/>
  </xdr:oneCellAnchor>
  <xdr:twoCellAnchor>
    <xdr:from>
      <xdr:col>6</xdr:col>
      <xdr:colOff>422275</xdr:colOff>
      <xdr:row>55</xdr:row>
      <xdr:rowOff>122465</xdr:rowOff>
    </xdr:from>
    <xdr:to>
      <xdr:col>6</xdr:col>
      <xdr:colOff>600075</xdr:colOff>
      <xdr:row>55</xdr:row>
      <xdr:rowOff>122465</xdr:rowOff>
    </xdr:to>
    <xdr:cxnSp macro="">
      <xdr:nvCxnSpPr>
        <xdr:cNvPr id="146" name="直線コネクタ 145"/>
        <xdr:cNvCxnSpPr/>
      </xdr:nvCxnSpPr>
      <xdr:spPr>
        <a:xfrm>
          <a:off x="4546600" y="955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122300</xdr:rowOff>
    </xdr:from>
    <xdr:ext cx="405111" cy="259045"/>
    <xdr:sp macro="" textlink="">
      <xdr:nvSpPr>
        <xdr:cNvPr id="147" name="【橋りょう・トンネル】&#10;有形固定資産減価償却率平均値テキスト"/>
        <xdr:cNvSpPr txBox="1"/>
      </xdr:nvSpPr>
      <xdr:spPr>
        <a:xfrm>
          <a:off x="4724400" y="102378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60.4</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99423</xdr:rowOff>
    </xdr:from>
    <xdr:to>
      <xdr:col>6</xdr:col>
      <xdr:colOff>561975</xdr:colOff>
      <xdr:row>61</xdr:row>
      <xdr:rowOff>29573</xdr:rowOff>
    </xdr:to>
    <xdr:sp macro="" textlink="">
      <xdr:nvSpPr>
        <xdr:cNvPr id="148" name="フローチャート : 判断 147"/>
        <xdr:cNvSpPr/>
      </xdr:nvSpPr>
      <xdr:spPr>
        <a:xfrm>
          <a:off x="4584700" y="1038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7983</xdr:rowOff>
    </xdr:from>
    <xdr:to>
      <xdr:col>5</xdr:col>
      <xdr:colOff>409575</xdr:colOff>
      <xdr:row>60</xdr:row>
      <xdr:rowOff>109583</xdr:rowOff>
    </xdr:to>
    <xdr:sp macro="" textlink="">
      <xdr:nvSpPr>
        <xdr:cNvPr id="149" name="フローチャート : 判断 148"/>
        <xdr:cNvSpPr/>
      </xdr:nvSpPr>
      <xdr:spPr>
        <a:xfrm>
          <a:off x="37465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50" name="テキスト ボックス 14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1" name="テキスト ボックス 15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2" name="テキスト ボックス 15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3" name="テキスト ボックス 15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4" name="テキスト ボックス 15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60</xdr:row>
      <xdr:rowOff>135346</xdr:rowOff>
    </xdr:from>
    <xdr:to>
      <xdr:col>6</xdr:col>
      <xdr:colOff>561975</xdr:colOff>
      <xdr:row>61</xdr:row>
      <xdr:rowOff>65496</xdr:rowOff>
    </xdr:to>
    <xdr:sp macro="" textlink="">
      <xdr:nvSpPr>
        <xdr:cNvPr id="155" name="円/楕円 154"/>
        <xdr:cNvSpPr/>
      </xdr:nvSpPr>
      <xdr:spPr>
        <a:xfrm>
          <a:off x="4584700" y="1042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60</xdr:row>
      <xdr:rowOff>113773</xdr:rowOff>
    </xdr:from>
    <xdr:ext cx="405111" cy="259045"/>
    <xdr:sp macro="" textlink="">
      <xdr:nvSpPr>
        <xdr:cNvPr id="156" name="【橋りょう・トンネル】&#10;有形固定資産減価償却率該当値テキスト"/>
        <xdr:cNvSpPr txBox="1"/>
      </xdr:nvSpPr>
      <xdr:spPr>
        <a:xfrm>
          <a:off x="4724400" y="10400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59.3</a:t>
          </a:r>
          <a:endParaRPr kumimoji="1" lang="ja-JP" altLang="en-US" sz="1000" b="1">
            <a:solidFill>
              <a:srgbClr val="FF0000"/>
            </a:solidFill>
            <a:latin typeface="ＭＳ Ｐゴシック"/>
          </a:endParaRPr>
        </a:p>
      </xdr:txBody>
    </xdr:sp>
    <xdr:clientData/>
  </xdr:oneCellAnchor>
  <xdr:twoCellAnchor>
    <xdr:from>
      <xdr:col>5</xdr:col>
      <xdr:colOff>307975</xdr:colOff>
      <xdr:row>61</xdr:row>
      <xdr:rowOff>16147</xdr:rowOff>
    </xdr:from>
    <xdr:to>
      <xdr:col>5</xdr:col>
      <xdr:colOff>409575</xdr:colOff>
      <xdr:row>61</xdr:row>
      <xdr:rowOff>117747</xdr:rowOff>
    </xdr:to>
    <xdr:sp macro="" textlink="">
      <xdr:nvSpPr>
        <xdr:cNvPr id="157" name="円/楕円 156"/>
        <xdr:cNvSpPr/>
      </xdr:nvSpPr>
      <xdr:spPr>
        <a:xfrm>
          <a:off x="3746500" y="1047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61</xdr:row>
      <xdr:rowOff>14696</xdr:rowOff>
    </xdr:from>
    <xdr:to>
      <xdr:col>6</xdr:col>
      <xdr:colOff>511175</xdr:colOff>
      <xdr:row>61</xdr:row>
      <xdr:rowOff>66947</xdr:rowOff>
    </xdr:to>
    <xdr:cxnSp macro="">
      <xdr:nvCxnSpPr>
        <xdr:cNvPr id="158" name="直線コネクタ 157"/>
        <xdr:cNvCxnSpPr/>
      </xdr:nvCxnSpPr>
      <xdr:spPr>
        <a:xfrm flipV="1">
          <a:off x="3797300" y="10473146"/>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58</xdr:row>
      <xdr:rowOff>126110</xdr:rowOff>
    </xdr:from>
    <xdr:ext cx="405111" cy="259045"/>
    <xdr:sp macro="" textlink="">
      <xdr:nvSpPr>
        <xdr:cNvPr id="159" name="n_1aveValue【橋りょう・トンネル】&#10;有形固定資産減価償却率"/>
        <xdr:cNvSpPr txBox="1"/>
      </xdr:nvSpPr>
      <xdr:spPr>
        <a:xfrm>
          <a:off x="3582043" y="10070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63.2</a:t>
          </a:r>
          <a:endParaRPr kumimoji="1" lang="ja-JP" altLang="en-US" sz="1000" b="1">
            <a:solidFill>
              <a:srgbClr val="000080"/>
            </a:solidFill>
            <a:latin typeface="ＭＳ Ｐゴシック"/>
          </a:endParaRPr>
        </a:p>
      </xdr:txBody>
    </xdr:sp>
    <xdr:clientData/>
  </xdr:oneCellAnchor>
  <xdr:oneCellAnchor>
    <xdr:from>
      <xdr:col>5</xdr:col>
      <xdr:colOff>143518</xdr:colOff>
      <xdr:row>61</xdr:row>
      <xdr:rowOff>108874</xdr:rowOff>
    </xdr:from>
    <xdr:ext cx="405111" cy="259045"/>
    <xdr:sp macro="" textlink="">
      <xdr:nvSpPr>
        <xdr:cNvPr id="160" name="n_1mainValue【橋りょう・トンネル】&#10;有形固定資産減価償却率"/>
        <xdr:cNvSpPr txBox="1"/>
      </xdr:nvSpPr>
      <xdr:spPr>
        <a:xfrm>
          <a:off x="3582043" y="10567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57.7</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61" name="正方形/長方形 16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2" name="正方形/長方形 16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3" name="正方形/長方形 16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8/13</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4" name="正方形/長方形 16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5" name="正方形/長方形 16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6" name="正方形/長方形 16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7" name="正方形/長方形 16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152,297</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8" name="正方形/長方形 16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9" name="テキスト ボックス 16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70" name="直線コネクタ 16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71" name="直線コネクタ 170"/>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72" name="テキスト ボックス 171"/>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73" name="直線コネクタ 172"/>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74" name="テキスト ボックス 173"/>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75" name="直線コネクタ 17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59</xdr:row>
      <xdr:rowOff>29227</xdr:rowOff>
    </xdr:from>
    <xdr:ext cx="685572" cy="259045"/>
    <xdr:sp macro="" textlink="">
      <xdr:nvSpPr>
        <xdr:cNvPr id="176" name="テキスト ボックス 175"/>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7" name="直線コネクタ 176"/>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162577</xdr:rowOff>
    </xdr:from>
    <xdr:ext cx="685572" cy="259045"/>
    <xdr:sp macro="" textlink="">
      <xdr:nvSpPr>
        <xdr:cNvPr id="178" name="テキスト ボックス 177"/>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9" name="直線コネクタ 178"/>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124477</xdr:rowOff>
    </xdr:from>
    <xdr:ext cx="685572" cy="259045"/>
    <xdr:sp macro="" textlink="">
      <xdr:nvSpPr>
        <xdr:cNvPr id="180" name="テキスト ボックス 179"/>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81" name="直線コネクタ 18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82" name="テキスト ボックス 181"/>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3"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134338</xdr:rowOff>
    </xdr:from>
    <xdr:to>
      <xdr:col>15</xdr:col>
      <xdr:colOff>180340</xdr:colOff>
      <xdr:row>63</xdr:row>
      <xdr:rowOff>139178</xdr:rowOff>
    </xdr:to>
    <xdr:cxnSp macro="">
      <xdr:nvCxnSpPr>
        <xdr:cNvPr id="184" name="直線コネクタ 183"/>
        <xdr:cNvCxnSpPr/>
      </xdr:nvCxnSpPr>
      <xdr:spPr>
        <a:xfrm flipV="1">
          <a:off x="10476865" y="9735538"/>
          <a:ext cx="0" cy="1204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143005</xdr:rowOff>
    </xdr:from>
    <xdr:ext cx="599010" cy="259045"/>
    <xdr:sp macro="" textlink="">
      <xdr:nvSpPr>
        <xdr:cNvPr id="185" name="【橋りょう・トンネル】&#10;一人当たり有形固定資産（償却資産）額最小値テキスト"/>
        <xdr:cNvSpPr txBox="1"/>
      </xdr:nvSpPr>
      <xdr:spPr>
        <a:xfrm>
          <a:off x="10566400" y="10944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142,351</a:t>
          </a:r>
          <a:endParaRPr kumimoji="1" lang="ja-JP" altLang="en-US" sz="1000" b="1">
            <a:latin typeface="ＭＳ Ｐゴシック"/>
          </a:endParaRPr>
        </a:p>
      </xdr:txBody>
    </xdr:sp>
    <xdr:clientData/>
  </xdr:oneCellAnchor>
  <xdr:twoCellAnchor>
    <xdr:from>
      <xdr:col>15</xdr:col>
      <xdr:colOff>92075</xdr:colOff>
      <xdr:row>63</xdr:row>
      <xdr:rowOff>139178</xdr:rowOff>
    </xdr:from>
    <xdr:to>
      <xdr:col>15</xdr:col>
      <xdr:colOff>269875</xdr:colOff>
      <xdr:row>63</xdr:row>
      <xdr:rowOff>139178</xdr:rowOff>
    </xdr:to>
    <xdr:cxnSp macro="">
      <xdr:nvCxnSpPr>
        <xdr:cNvPr id="186" name="直線コネクタ 185"/>
        <xdr:cNvCxnSpPr/>
      </xdr:nvCxnSpPr>
      <xdr:spPr>
        <a:xfrm>
          <a:off x="10388600" y="10940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81015</xdr:rowOff>
    </xdr:from>
    <xdr:ext cx="690189" cy="259045"/>
    <xdr:sp macro="" textlink="">
      <xdr:nvSpPr>
        <xdr:cNvPr id="187" name="【橋りょう・トンネル】&#10;一人当たり有形固定資産（償却資産）額最大値テキスト"/>
        <xdr:cNvSpPr txBox="1"/>
      </xdr:nvSpPr>
      <xdr:spPr>
        <a:xfrm>
          <a:off x="10566400" y="95107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1,723,704</a:t>
          </a:r>
          <a:endParaRPr kumimoji="1" lang="ja-JP" altLang="en-US" sz="1000" b="1">
            <a:latin typeface="ＭＳ Ｐゴシック"/>
          </a:endParaRPr>
        </a:p>
      </xdr:txBody>
    </xdr:sp>
    <xdr:clientData/>
  </xdr:oneCellAnchor>
  <xdr:twoCellAnchor>
    <xdr:from>
      <xdr:col>15</xdr:col>
      <xdr:colOff>92075</xdr:colOff>
      <xdr:row>56</xdr:row>
      <xdr:rowOff>134338</xdr:rowOff>
    </xdr:from>
    <xdr:to>
      <xdr:col>15</xdr:col>
      <xdr:colOff>269875</xdr:colOff>
      <xdr:row>56</xdr:row>
      <xdr:rowOff>134338</xdr:rowOff>
    </xdr:to>
    <xdr:cxnSp macro="">
      <xdr:nvCxnSpPr>
        <xdr:cNvPr id="188" name="直線コネクタ 187"/>
        <xdr:cNvCxnSpPr/>
      </xdr:nvCxnSpPr>
      <xdr:spPr>
        <a:xfrm>
          <a:off x="10388600" y="9735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138465</xdr:rowOff>
    </xdr:from>
    <xdr:ext cx="599010" cy="259045"/>
    <xdr:sp macro="" textlink="">
      <xdr:nvSpPr>
        <xdr:cNvPr id="189" name="【橋りょう・トンネル】&#10;一人当たり有形固定資産（償却資産）額平均値テキスト"/>
        <xdr:cNvSpPr txBox="1"/>
      </xdr:nvSpPr>
      <xdr:spPr>
        <a:xfrm>
          <a:off x="10566400" y="104254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556,644</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115588</xdr:rowOff>
    </xdr:from>
    <xdr:to>
      <xdr:col>15</xdr:col>
      <xdr:colOff>231775</xdr:colOff>
      <xdr:row>62</xdr:row>
      <xdr:rowOff>45738</xdr:rowOff>
    </xdr:to>
    <xdr:sp macro="" textlink="">
      <xdr:nvSpPr>
        <xdr:cNvPr id="190" name="フローチャート : 判断 189"/>
        <xdr:cNvSpPr/>
      </xdr:nvSpPr>
      <xdr:spPr>
        <a:xfrm>
          <a:off x="10426700" y="1057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41187</xdr:rowOff>
    </xdr:from>
    <xdr:to>
      <xdr:col>14</xdr:col>
      <xdr:colOff>79375</xdr:colOff>
      <xdr:row>62</xdr:row>
      <xdr:rowOff>142787</xdr:rowOff>
    </xdr:to>
    <xdr:sp macro="" textlink="">
      <xdr:nvSpPr>
        <xdr:cNvPr id="191" name="フローチャート : 判断 190"/>
        <xdr:cNvSpPr/>
      </xdr:nvSpPr>
      <xdr:spPr>
        <a:xfrm>
          <a:off x="9588500" y="1067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92" name="テキスト ボックス 19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3" name="テキスト ボックス 19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4" name="テキスト ボックス 19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5" name="テキスト ボックス 19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6" name="テキスト ボックス 19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63</xdr:row>
      <xdr:rowOff>10978</xdr:rowOff>
    </xdr:from>
    <xdr:to>
      <xdr:col>15</xdr:col>
      <xdr:colOff>231775</xdr:colOff>
      <xdr:row>63</xdr:row>
      <xdr:rowOff>112578</xdr:rowOff>
    </xdr:to>
    <xdr:sp macro="" textlink="">
      <xdr:nvSpPr>
        <xdr:cNvPr id="197" name="円/楕円 196"/>
        <xdr:cNvSpPr/>
      </xdr:nvSpPr>
      <xdr:spPr>
        <a:xfrm>
          <a:off x="10426700" y="1081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62</xdr:row>
      <xdr:rowOff>97355</xdr:rowOff>
    </xdr:from>
    <xdr:ext cx="599010" cy="259045"/>
    <xdr:sp macro="" textlink="">
      <xdr:nvSpPr>
        <xdr:cNvPr id="198" name="【橋りょう・トンネル】&#10;一人当たり有形固定資産（償却資産）額該当値テキスト"/>
        <xdr:cNvSpPr txBox="1"/>
      </xdr:nvSpPr>
      <xdr:spPr>
        <a:xfrm>
          <a:off x="10566400" y="10727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243,926</a:t>
          </a:r>
          <a:endParaRPr kumimoji="1" lang="ja-JP" altLang="en-US" sz="1000" b="1">
            <a:solidFill>
              <a:srgbClr val="FF0000"/>
            </a:solidFill>
            <a:latin typeface="ＭＳ Ｐゴシック"/>
          </a:endParaRPr>
        </a:p>
      </xdr:txBody>
    </xdr:sp>
    <xdr:clientData/>
  </xdr:oneCellAnchor>
  <xdr:twoCellAnchor>
    <xdr:from>
      <xdr:col>13</xdr:col>
      <xdr:colOff>663575</xdr:colOff>
      <xdr:row>63</xdr:row>
      <xdr:rowOff>13236</xdr:rowOff>
    </xdr:from>
    <xdr:to>
      <xdr:col>14</xdr:col>
      <xdr:colOff>79375</xdr:colOff>
      <xdr:row>63</xdr:row>
      <xdr:rowOff>114836</xdr:rowOff>
    </xdr:to>
    <xdr:sp macro="" textlink="">
      <xdr:nvSpPr>
        <xdr:cNvPr id="199" name="円/楕円 198"/>
        <xdr:cNvSpPr/>
      </xdr:nvSpPr>
      <xdr:spPr>
        <a:xfrm>
          <a:off x="9588500" y="1081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63</xdr:row>
      <xdr:rowOff>61778</xdr:rowOff>
    </xdr:from>
    <xdr:to>
      <xdr:col>15</xdr:col>
      <xdr:colOff>180975</xdr:colOff>
      <xdr:row>63</xdr:row>
      <xdr:rowOff>64036</xdr:rowOff>
    </xdr:to>
    <xdr:cxnSp macro="">
      <xdr:nvCxnSpPr>
        <xdr:cNvPr id="200" name="直線コネクタ 199"/>
        <xdr:cNvCxnSpPr/>
      </xdr:nvCxnSpPr>
      <xdr:spPr>
        <a:xfrm flipV="1">
          <a:off x="9639300" y="10863128"/>
          <a:ext cx="838200" cy="2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402169</xdr:colOff>
      <xdr:row>60</xdr:row>
      <xdr:rowOff>159314</xdr:rowOff>
    </xdr:from>
    <xdr:ext cx="599010" cy="259045"/>
    <xdr:sp macro="" textlink="">
      <xdr:nvSpPr>
        <xdr:cNvPr id="201" name="n_1aveValue【橋りょう・トンネル】&#10;一人当たり有形固定資産（償却資産）額"/>
        <xdr:cNvSpPr txBox="1"/>
      </xdr:nvSpPr>
      <xdr:spPr>
        <a:xfrm>
          <a:off x="9327094" y="10446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429,282</a:t>
          </a:r>
          <a:endParaRPr kumimoji="1" lang="ja-JP" altLang="en-US" sz="1000" b="1">
            <a:solidFill>
              <a:srgbClr val="000080"/>
            </a:solidFill>
            <a:latin typeface="ＭＳ Ｐゴシック"/>
          </a:endParaRPr>
        </a:p>
      </xdr:txBody>
    </xdr:sp>
    <xdr:clientData/>
  </xdr:oneCellAnchor>
  <xdr:oneCellAnchor>
    <xdr:from>
      <xdr:col>13</xdr:col>
      <xdr:colOff>402169</xdr:colOff>
      <xdr:row>63</xdr:row>
      <xdr:rowOff>105963</xdr:rowOff>
    </xdr:from>
    <xdr:ext cx="599010" cy="259045"/>
    <xdr:sp macro="" textlink="">
      <xdr:nvSpPr>
        <xdr:cNvPr id="202" name="n_1mainValue【橋りょう・トンネル】&#10;一人当たり有形固定資産（償却資産）額"/>
        <xdr:cNvSpPr txBox="1"/>
      </xdr:nvSpPr>
      <xdr:spPr>
        <a:xfrm>
          <a:off x="9327094" y="10907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240,964</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3" name="正方形/長方形 20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4" name="正方形/長方形 20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5" name="正方形/長方形 20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4/13</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6" name="正方形/長方形 20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7" name="正方形/長方形 20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8" name="正方形/長方形 20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9" name="正方形/長方形 20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10" name="正方形/長方形 20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11" name="テキスト ボックス 21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12" name="直線コネクタ 21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13" name="テキスト ボックス 212"/>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14" name="直線コネクタ 213"/>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15" name="テキスト ボックス 214"/>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16" name="直線コネクタ 215"/>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17" name="テキスト ボックス 216"/>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18" name="直線コネクタ 217"/>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19" name="テキスト ボックス 218"/>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20" name="直線コネクタ 219"/>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221" name="テキスト ボックス 220"/>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2" name="直線コネクタ 22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23" name="テキスト ボックス 22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97537</xdr:rowOff>
    </xdr:from>
    <xdr:to>
      <xdr:col>6</xdr:col>
      <xdr:colOff>510540</xdr:colOff>
      <xdr:row>85</xdr:row>
      <xdr:rowOff>83820</xdr:rowOff>
    </xdr:to>
    <xdr:cxnSp macro="">
      <xdr:nvCxnSpPr>
        <xdr:cNvPr id="225" name="直線コネクタ 224"/>
        <xdr:cNvCxnSpPr/>
      </xdr:nvCxnSpPr>
      <xdr:spPr>
        <a:xfrm flipV="1">
          <a:off x="4634865" y="13470637"/>
          <a:ext cx="0" cy="1186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87647</xdr:rowOff>
    </xdr:from>
    <xdr:ext cx="405111" cy="259045"/>
    <xdr:sp macro="" textlink="">
      <xdr:nvSpPr>
        <xdr:cNvPr id="226" name="【公営住宅】&#10;有形固定資産減価償却率最小値テキスト"/>
        <xdr:cNvSpPr txBox="1"/>
      </xdr:nvSpPr>
      <xdr:spPr>
        <a:xfrm>
          <a:off x="4724400" y="1466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45.5</a:t>
          </a:r>
          <a:endParaRPr kumimoji="1" lang="ja-JP" altLang="en-US" sz="1000" b="1">
            <a:latin typeface="ＭＳ Ｐゴシック"/>
          </a:endParaRPr>
        </a:p>
      </xdr:txBody>
    </xdr:sp>
    <xdr:clientData/>
  </xdr:oneCellAnchor>
  <xdr:twoCellAnchor>
    <xdr:from>
      <xdr:col>6</xdr:col>
      <xdr:colOff>422275</xdr:colOff>
      <xdr:row>85</xdr:row>
      <xdr:rowOff>83820</xdr:rowOff>
    </xdr:from>
    <xdr:to>
      <xdr:col>6</xdr:col>
      <xdr:colOff>600075</xdr:colOff>
      <xdr:row>85</xdr:row>
      <xdr:rowOff>83820</xdr:rowOff>
    </xdr:to>
    <xdr:cxnSp macro="">
      <xdr:nvCxnSpPr>
        <xdr:cNvPr id="227" name="直線コネクタ 226"/>
        <xdr:cNvCxnSpPr/>
      </xdr:nvCxnSpPr>
      <xdr:spPr>
        <a:xfrm>
          <a:off x="4546600" y="1465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44214</xdr:rowOff>
    </xdr:from>
    <xdr:ext cx="405111" cy="259045"/>
    <xdr:sp macro="" textlink="">
      <xdr:nvSpPr>
        <xdr:cNvPr id="228" name="【公営住宅】&#10;有形固定資産減価償却率最大値テキスト"/>
        <xdr:cNvSpPr txBox="1"/>
      </xdr:nvSpPr>
      <xdr:spPr>
        <a:xfrm>
          <a:off x="4724400" y="1324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97.4</a:t>
          </a:r>
          <a:endParaRPr kumimoji="1" lang="ja-JP" altLang="en-US" sz="1000" b="1">
            <a:latin typeface="ＭＳ Ｐゴシック"/>
          </a:endParaRPr>
        </a:p>
      </xdr:txBody>
    </xdr:sp>
    <xdr:clientData/>
  </xdr:oneCellAnchor>
  <xdr:twoCellAnchor>
    <xdr:from>
      <xdr:col>6</xdr:col>
      <xdr:colOff>422275</xdr:colOff>
      <xdr:row>78</xdr:row>
      <xdr:rowOff>97537</xdr:rowOff>
    </xdr:from>
    <xdr:to>
      <xdr:col>6</xdr:col>
      <xdr:colOff>600075</xdr:colOff>
      <xdr:row>78</xdr:row>
      <xdr:rowOff>97537</xdr:rowOff>
    </xdr:to>
    <xdr:cxnSp macro="">
      <xdr:nvCxnSpPr>
        <xdr:cNvPr id="229" name="直線コネクタ 228"/>
        <xdr:cNvCxnSpPr/>
      </xdr:nvCxnSpPr>
      <xdr:spPr>
        <a:xfrm>
          <a:off x="4546600" y="1347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64025</xdr:rowOff>
    </xdr:from>
    <xdr:ext cx="405111" cy="259045"/>
    <xdr:sp macro="" textlink="">
      <xdr:nvSpPr>
        <xdr:cNvPr id="230" name="【公営住宅】&#10;有形固定資産減価償却率平均値テキスト"/>
        <xdr:cNvSpPr txBox="1"/>
      </xdr:nvSpPr>
      <xdr:spPr>
        <a:xfrm>
          <a:off x="4724400" y="141229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65.7</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85598</xdr:rowOff>
    </xdr:from>
    <xdr:to>
      <xdr:col>6</xdr:col>
      <xdr:colOff>561975</xdr:colOff>
      <xdr:row>83</xdr:row>
      <xdr:rowOff>15748</xdr:rowOff>
    </xdr:to>
    <xdr:sp macro="" textlink="">
      <xdr:nvSpPr>
        <xdr:cNvPr id="231" name="フローチャート : 判断 230"/>
        <xdr:cNvSpPr/>
      </xdr:nvSpPr>
      <xdr:spPr>
        <a:xfrm>
          <a:off x="4584700" y="1414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1015</xdr:rowOff>
    </xdr:from>
    <xdr:to>
      <xdr:col>5</xdr:col>
      <xdr:colOff>409575</xdr:colOff>
      <xdr:row>82</xdr:row>
      <xdr:rowOff>102615</xdr:rowOff>
    </xdr:to>
    <xdr:sp macro="" textlink="">
      <xdr:nvSpPr>
        <xdr:cNvPr id="232" name="フローチャート : 判断 231"/>
        <xdr:cNvSpPr/>
      </xdr:nvSpPr>
      <xdr:spPr>
        <a:xfrm>
          <a:off x="3746500" y="1405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33" name="テキスト ボックス 23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4" name="テキスト ボックス 23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5" name="テキスト ボックス 23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6" name="テキスト ボックス 23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7" name="テキスト ボックス 23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79</xdr:row>
      <xdr:rowOff>145035</xdr:rowOff>
    </xdr:from>
    <xdr:to>
      <xdr:col>6</xdr:col>
      <xdr:colOff>561975</xdr:colOff>
      <xdr:row>80</xdr:row>
      <xdr:rowOff>75185</xdr:rowOff>
    </xdr:to>
    <xdr:sp macro="" textlink="">
      <xdr:nvSpPr>
        <xdr:cNvPr id="238" name="円/楕円 237"/>
        <xdr:cNvSpPr/>
      </xdr:nvSpPr>
      <xdr:spPr>
        <a:xfrm>
          <a:off x="4584700" y="1368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78</xdr:row>
      <xdr:rowOff>167912</xdr:rowOff>
    </xdr:from>
    <xdr:ext cx="405111" cy="259045"/>
    <xdr:sp macro="" textlink="">
      <xdr:nvSpPr>
        <xdr:cNvPr id="239" name="【公営住宅】&#10;有形固定資産減価償却率該当値テキスト"/>
        <xdr:cNvSpPr txBox="1"/>
      </xdr:nvSpPr>
      <xdr:spPr>
        <a:xfrm>
          <a:off x="4724400" y="13541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85.6</a:t>
          </a:r>
          <a:endParaRPr kumimoji="1" lang="ja-JP" altLang="en-US" sz="1000" b="1">
            <a:solidFill>
              <a:srgbClr val="FF0000"/>
            </a:solidFill>
            <a:latin typeface="ＭＳ Ｐゴシック"/>
          </a:endParaRPr>
        </a:p>
      </xdr:txBody>
    </xdr:sp>
    <xdr:clientData/>
  </xdr:oneCellAnchor>
  <xdr:twoCellAnchor>
    <xdr:from>
      <xdr:col>5</xdr:col>
      <xdr:colOff>307975</xdr:colOff>
      <xdr:row>80</xdr:row>
      <xdr:rowOff>30735</xdr:rowOff>
    </xdr:from>
    <xdr:to>
      <xdr:col>5</xdr:col>
      <xdr:colOff>409575</xdr:colOff>
      <xdr:row>80</xdr:row>
      <xdr:rowOff>132335</xdr:rowOff>
    </xdr:to>
    <xdr:sp macro="" textlink="">
      <xdr:nvSpPr>
        <xdr:cNvPr id="240" name="円/楕円 239"/>
        <xdr:cNvSpPr/>
      </xdr:nvSpPr>
      <xdr:spPr>
        <a:xfrm>
          <a:off x="3746500" y="1374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80</xdr:row>
      <xdr:rowOff>24385</xdr:rowOff>
    </xdr:from>
    <xdr:to>
      <xdr:col>6</xdr:col>
      <xdr:colOff>511175</xdr:colOff>
      <xdr:row>80</xdr:row>
      <xdr:rowOff>81535</xdr:rowOff>
    </xdr:to>
    <xdr:cxnSp macro="">
      <xdr:nvCxnSpPr>
        <xdr:cNvPr id="241" name="直線コネクタ 240"/>
        <xdr:cNvCxnSpPr/>
      </xdr:nvCxnSpPr>
      <xdr:spPr>
        <a:xfrm flipV="1">
          <a:off x="3797300" y="13740385"/>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82</xdr:row>
      <xdr:rowOff>93742</xdr:rowOff>
    </xdr:from>
    <xdr:ext cx="405111" cy="259045"/>
    <xdr:sp macro="" textlink="">
      <xdr:nvSpPr>
        <xdr:cNvPr id="242" name="n_1aveValue【公営住宅】&#10;有形固定資産減価償却率"/>
        <xdr:cNvSpPr txBox="1"/>
      </xdr:nvSpPr>
      <xdr:spPr>
        <a:xfrm>
          <a:off x="3582043" y="14152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oneCellAnchor>
    <xdr:from>
      <xdr:col>5</xdr:col>
      <xdr:colOff>143518</xdr:colOff>
      <xdr:row>78</xdr:row>
      <xdr:rowOff>148862</xdr:rowOff>
    </xdr:from>
    <xdr:ext cx="405111" cy="259045"/>
    <xdr:sp macro="" textlink="">
      <xdr:nvSpPr>
        <xdr:cNvPr id="243" name="n_1mainValue【公営住宅】&#10;有形固定資産減価償却率"/>
        <xdr:cNvSpPr txBox="1"/>
      </xdr:nvSpPr>
      <xdr:spPr>
        <a:xfrm>
          <a:off x="3582043" y="13521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83.1</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44" name="正方形/長方形 24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5" name="正方形/長方形 24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6" name="正方形/長方形 24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7" name="正方形/長方形 24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8" name="正方形/長方形 24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49" name="正方形/長方形 24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50" name="正方形/長方形 24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1.042</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51" name="正方形/長方形 25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52" name="テキスト ボックス 25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53" name="直線コネクタ 25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254" name="直線コネクタ 253"/>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55" name="テキスト ボックス 254"/>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56" name="直線コネクタ 255"/>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57" name="テキスト ボックス 256"/>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58" name="直線コネクタ 257"/>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59" name="テキスト ボックス 258"/>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60" name="直線コネクタ 259"/>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61" name="テキスト ボックス 260"/>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62" name="直線コネクタ 261"/>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63" name="テキスト ボックス 262"/>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64" name="直線コネクタ 263"/>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65" name="テキスト ボックス 264"/>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66" name="直線コネクタ 26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67" name="テキスト ボックス 26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6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6096</xdr:rowOff>
    </xdr:from>
    <xdr:to>
      <xdr:col>15</xdr:col>
      <xdr:colOff>180340</xdr:colOff>
      <xdr:row>86</xdr:row>
      <xdr:rowOff>52795</xdr:rowOff>
    </xdr:to>
    <xdr:cxnSp macro="">
      <xdr:nvCxnSpPr>
        <xdr:cNvPr id="269" name="直線コネクタ 268"/>
        <xdr:cNvCxnSpPr/>
      </xdr:nvCxnSpPr>
      <xdr:spPr>
        <a:xfrm flipV="1">
          <a:off x="10476865" y="13207746"/>
          <a:ext cx="0" cy="1589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56622</xdr:rowOff>
    </xdr:from>
    <xdr:ext cx="469744" cy="259045"/>
    <xdr:sp macro="" textlink="">
      <xdr:nvSpPr>
        <xdr:cNvPr id="270" name="【公営住宅】&#10;一人当たり面積最小値テキスト"/>
        <xdr:cNvSpPr txBox="1"/>
      </xdr:nvSpPr>
      <xdr:spPr>
        <a:xfrm>
          <a:off x="10566400" y="14801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0.355</a:t>
          </a:r>
          <a:endParaRPr kumimoji="1" lang="ja-JP" altLang="en-US" sz="1000" b="1">
            <a:latin typeface="ＭＳ Ｐゴシック"/>
          </a:endParaRPr>
        </a:p>
      </xdr:txBody>
    </xdr:sp>
    <xdr:clientData/>
  </xdr:oneCellAnchor>
  <xdr:twoCellAnchor>
    <xdr:from>
      <xdr:col>15</xdr:col>
      <xdr:colOff>92075</xdr:colOff>
      <xdr:row>86</xdr:row>
      <xdr:rowOff>52795</xdr:rowOff>
    </xdr:from>
    <xdr:to>
      <xdr:col>15</xdr:col>
      <xdr:colOff>269875</xdr:colOff>
      <xdr:row>86</xdr:row>
      <xdr:rowOff>52795</xdr:rowOff>
    </xdr:to>
    <xdr:cxnSp macro="">
      <xdr:nvCxnSpPr>
        <xdr:cNvPr id="271" name="直線コネクタ 270"/>
        <xdr:cNvCxnSpPr/>
      </xdr:nvCxnSpPr>
      <xdr:spPr>
        <a:xfrm>
          <a:off x="10388600" y="14797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75</xdr:row>
      <xdr:rowOff>124223</xdr:rowOff>
    </xdr:from>
    <xdr:ext cx="469744" cy="259045"/>
    <xdr:sp macro="" textlink="">
      <xdr:nvSpPr>
        <xdr:cNvPr id="272" name="【公営住宅】&#10;一人当たり面積最大値テキスト"/>
        <xdr:cNvSpPr txBox="1"/>
      </xdr:nvSpPr>
      <xdr:spPr>
        <a:xfrm>
          <a:off x="10566400" y="12982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5.223</a:t>
          </a:r>
          <a:endParaRPr kumimoji="1" lang="ja-JP" altLang="en-US" sz="1000" b="1">
            <a:latin typeface="ＭＳ Ｐゴシック"/>
          </a:endParaRPr>
        </a:p>
      </xdr:txBody>
    </xdr:sp>
    <xdr:clientData/>
  </xdr:oneCellAnchor>
  <xdr:twoCellAnchor>
    <xdr:from>
      <xdr:col>15</xdr:col>
      <xdr:colOff>92075</xdr:colOff>
      <xdr:row>77</xdr:row>
      <xdr:rowOff>6096</xdr:rowOff>
    </xdr:from>
    <xdr:to>
      <xdr:col>15</xdr:col>
      <xdr:colOff>269875</xdr:colOff>
      <xdr:row>77</xdr:row>
      <xdr:rowOff>6096</xdr:rowOff>
    </xdr:to>
    <xdr:cxnSp macro="">
      <xdr:nvCxnSpPr>
        <xdr:cNvPr id="273" name="直線コネクタ 272"/>
        <xdr:cNvCxnSpPr/>
      </xdr:nvCxnSpPr>
      <xdr:spPr>
        <a:xfrm>
          <a:off x="10388600" y="13207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70593</xdr:rowOff>
    </xdr:from>
    <xdr:ext cx="469744" cy="259045"/>
    <xdr:sp macro="" textlink="">
      <xdr:nvSpPr>
        <xdr:cNvPr id="274" name="【公営住宅】&#10;一人当たり面積平均値テキスト"/>
        <xdr:cNvSpPr txBox="1"/>
      </xdr:nvSpPr>
      <xdr:spPr>
        <a:xfrm>
          <a:off x="10566400" y="143009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1.265</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47716</xdr:rowOff>
    </xdr:from>
    <xdr:to>
      <xdr:col>15</xdr:col>
      <xdr:colOff>231775</xdr:colOff>
      <xdr:row>84</xdr:row>
      <xdr:rowOff>149316</xdr:rowOff>
    </xdr:to>
    <xdr:sp macro="" textlink="">
      <xdr:nvSpPr>
        <xdr:cNvPr id="275" name="フローチャート : 判断 274"/>
        <xdr:cNvSpPr/>
      </xdr:nvSpPr>
      <xdr:spPr>
        <a:xfrm>
          <a:off x="10426700" y="14449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24529</xdr:rowOff>
    </xdr:from>
    <xdr:to>
      <xdr:col>14</xdr:col>
      <xdr:colOff>79375</xdr:colOff>
      <xdr:row>84</xdr:row>
      <xdr:rowOff>126129</xdr:rowOff>
    </xdr:to>
    <xdr:sp macro="" textlink="">
      <xdr:nvSpPr>
        <xdr:cNvPr id="276" name="フローチャート : 判断 275"/>
        <xdr:cNvSpPr/>
      </xdr:nvSpPr>
      <xdr:spPr>
        <a:xfrm>
          <a:off x="9588500" y="1442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77" name="テキスト ボックス 27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78" name="テキスト ボックス 27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9" name="テキスト ボックス 27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80" name="テキスト ボックス 27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81" name="テキスト ボックス 28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85</xdr:row>
      <xdr:rowOff>3955</xdr:rowOff>
    </xdr:from>
    <xdr:to>
      <xdr:col>15</xdr:col>
      <xdr:colOff>231775</xdr:colOff>
      <xdr:row>85</xdr:row>
      <xdr:rowOff>105555</xdr:rowOff>
    </xdr:to>
    <xdr:sp macro="" textlink="">
      <xdr:nvSpPr>
        <xdr:cNvPr id="282" name="円/楕円 281"/>
        <xdr:cNvSpPr/>
      </xdr:nvSpPr>
      <xdr:spPr>
        <a:xfrm>
          <a:off x="10426700" y="1457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84</xdr:row>
      <xdr:rowOff>153832</xdr:rowOff>
    </xdr:from>
    <xdr:ext cx="469744" cy="259045"/>
    <xdr:sp macro="" textlink="">
      <xdr:nvSpPr>
        <xdr:cNvPr id="283" name="【公営住宅】&#10;一人当たり面積該当値テキスト"/>
        <xdr:cNvSpPr txBox="1"/>
      </xdr:nvSpPr>
      <xdr:spPr>
        <a:xfrm>
          <a:off x="10566400" y="14555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0.874</a:t>
          </a:r>
          <a:endParaRPr kumimoji="1" lang="ja-JP" altLang="en-US" sz="1000" b="1">
            <a:solidFill>
              <a:srgbClr val="FF0000"/>
            </a:solidFill>
            <a:latin typeface="ＭＳ Ｐゴシック"/>
          </a:endParaRPr>
        </a:p>
      </xdr:txBody>
    </xdr:sp>
    <xdr:clientData/>
  </xdr:oneCellAnchor>
  <xdr:twoCellAnchor>
    <xdr:from>
      <xdr:col>13</xdr:col>
      <xdr:colOff>663575</xdr:colOff>
      <xdr:row>85</xdr:row>
      <xdr:rowOff>7221</xdr:rowOff>
    </xdr:from>
    <xdr:to>
      <xdr:col>14</xdr:col>
      <xdr:colOff>79375</xdr:colOff>
      <xdr:row>85</xdr:row>
      <xdr:rowOff>108821</xdr:rowOff>
    </xdr:to>
    <xdr:sp macro="" textlink="">
      <xdr:nvSpPr>
        <xdr:cNvPr id="284" name="円/楕円 283"/>
        <xdr:cNvSpPr/>
      </xdr:nvSpPr>
      <xdr:spPr>
        <a:xfrm>
          <a:off x="9588500" y="14580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85</xdr:row>
      <xdr:rowOff>54755</xdr:rowOff>
    </xdr:from>
    <xdr:to>
      <xdr:col>15</xdr:col>
      <xdr:colOff>180975</xdr:colOff>
      <xdr:row>85</xdr:row>
      <xdr:rowOff>58021</xdr:rowOff>
    </xdr:to>
    <xdr:cxnSp macro="">
      <xdr:nvCxnSpPr>
        <xdr:cNvPr id="285" name="直線コネクタ 284"/>
        <xdr:cNvCxnSpPr/>
      </xdr:nvCxnSpPr>
      <xdr:spPr>
        <a:xfrm flipV="1">
          <a:off x="9639300" y="14628005"/>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82</xdr:row>
      <xdr:rowOff>142656</xdr:rowOff>
    </xdr:from>
    <xdr:ext cx="469744" cy="259045"/>
    <xdr:sp macro="" textlink="">
      <xdr:nvSpPr>
        <xdr:cNvPr id="286" name="n_1aveValue【公営住宅】&#10;一人当たり面積"/>
        <xdr:cNvSpPr txBox="1"/>
      </xdr:nvSpPr>
      <xdr:spPr>
        <a:xfrm>
          <a:off x="9391727" y="14201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1.336</a:t>
          </a:r>
          <a:endParaRPr kumimoji="1" lang="ja-JP" altLang="en-US" sz="1000" b="1">
            <a:solidFill>
              <a:srgbClr val="000080"/>
            </a:solidFill>
            <a:latin typeface="ＭＳ Ｐゴシック"/>
          </a:endParaRPr>
        </a:p>
      </xdr:txBody>
    </xdr:sp>
    <xdr:clientData/>
  </xdr:oneCellAnchor>
  <xdr:oneCellAnchor>
    <xdr:from>
      <xdr:col>13</xdr:col>
      <xdr:colOff>466802</xdr:colOff>
      <xdr:row>85</xdr:row>
      <xdr:rowOff>99948</xdr:rowOff>
    </xdr:from>
    <xdr:ext cx="469744" cy="259045"/>
    <xdr:sp macro="" textlink="">
      <xdr:nvSpPr>
        <xdr:cNvPr id="287" name="n_1mainValue【公営住宅】&#10;一人当たり面積"/>
        <xdr:cNvSpPr txBox="1"/>
      </xdr:nvSpPr>
      <xdr:spPr>
        <a:xfrm>
          <a:off x="9391727" y="14673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0.864</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88" name="正方形/長方形 28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89" name="正方形/長方形 28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90" name="正方形/長方形 28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91" name="正方形/長方形 29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92" name="正方形/長方形 29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93" name="正方形/長方形 29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94" name="正方形/長方形 29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89.5</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95" name="正方形/長方形 29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96" name="正方形/長方形 29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97" name="正方形/長方形 29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98" name="正方形/長方形 29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99" name="正方形/長方形 29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00" name="正方形/長方形 29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01" name="正方形/長方形 30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02" name="正方形/長方形 30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136,694</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03" name="正方形/長方形 30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304" name="正方形/長方形 30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05" name="正方形/長方形 30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06" name="正方形/長方形 30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7/12</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07" name="正方形/長方形 30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08" name="正方形/長方形 30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09" name="正方形/長方形 30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10" name="正方形/長方形 30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11" name="正方形/長方形 31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12" name="テキスト ボックス 31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13" name="直線コネクタ 31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14" name="テキスト ボックス 313"/>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15" name="直線コネクタ 31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16" name="テキスト ボックス 315"/>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17" name="直線コネクタ 31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18" name="テキスト ボックス 31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19" name="直線コネクタ 31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20" name="テキスト ボックス 31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21" name="直線コネクタ 32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22" name="テキスト ボックス 32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23" name="直線コネクタ 32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24" name="テキスト ボックス 323"/>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25" name="直線コネクタ 32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26" name="テキスト ボックス 32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2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57150</xdr:rowOff>
    </xdr:from>
    <xdr:to>
      <xdr:col>23</xdr:col>
      <xdr:colOff>516889</xdr:colOff>
      <xdr:row>42</xdr:row>
      <xdr:rowOff>40005</xdr:rowOff>
    </xdr:to>
    <xdr:cxnSp macro="">
      <xdr:nvCxnSpPr>
        <xdr:cNvPr id="328" name="直線コネクタ 327"/>
        <xdr:cNvCxnSpPr/>
      </xdr:nvCxnSpPr>
      <xdr:spPr>
        <a:xfrm flipV="1">
          <a:off x="16318864" y="5715000"/>
          <a:ext cx="0" cy="15259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43832</xdr:rowOff>
    </xdr:from>
    <xdr:ext cx="405111" cy="259045"/>
    <xdr:sp macro="" textlink="">
      <xdr:nvSpPr>
        <xdr:cNvPr id="329" name="【認定こども園・幼稚園・保育所】&#10;有形固定資産減価償却率最小値テキスト"/>
        <xdr:cNvSpPr txBox="1"/>
      </xdr:nvSpPr>
      <xdr:spPr>
        <a:xfrm>
          <a:off x="16408400" y="724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23</xdr:col>
      <xdr:colOff>428625</xdr:colOff>
      <xdr:row>42</xdr:row>
      <xdr:rowOff>40005</xdr:rowOff>
    </xdr:from>
    <xdr:to>
      <xdr:col>23</xdr:col>
      <xdr:colOff>606425</xdr:colOff>
      <xdr:row>42</xdr:row>
      <xdr:rowOff>40005</xdr:rowOff>
    </xdr:to>
    <xdr:cxnSp macro="">
      <xdr:nvCxnSpPr>
        <xdr:cNvPr id="330" name="直線コネクタ 329"/>
        <xdr:cNvCxnSpPr/>
      </xdr:nvCxnSpPr>
      <xdr:spPr>
        <a:xfrm>
          <a:off x="16230600" y="7240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3827</xdr:rowOff>
    </xdr:from>
    <xdr:ext cx="469744" cy="259045"/>
    <xdr:sp macro="" textlink="">
      <xdr:nvSpPr>
        <xdr:cNvPr id="331" name="【認定こども園・幼稚園・保育所】&#10;有形固定資産減価償却率最大値テキスト"/>
        <xdr:cNvSpPr txBox="1"/>
      </xdr:nvSpPr>
      <xdr:spPr>
        <a:xfrm>
          <a:off x="16408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33</xdr:row>
      <xdr:rowOff>57150</xdr:rowOff>
    </xdr:from>
    <xdr:to>
      <xdr:col>23</xdr:col>
      <xdr:colOff>606425</xdr:colOff>
      <xdr:row>33</xdr:row>
      <xdr:rowOff>57150</xdr:rowOff>
    </xdr:to>
    <xdr:cxnSp macro="">
      <xdr:nvCxnSpPr>
        <xdr:cNvPr id="332" name="直線コネクタ 331"/>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32402</xdr:rowOff>
    </xdr:from>
    <xdr:ext cx="405111" cy="259045"/>
    <xdr:sp macro="" textlink="">
      <xdr:nvSpPr>
        <xdr:cNvPr id="333" name="【認定こども園・幼稚園・保育所】&#10;有形固定資産減価償却率平均値テキスト"/>
        <xdr:cNvSpPr txBox="1"/>
      </xdr:nvSpPr>
      <xdr:spPr>
        <a:xfrm>
          <a:off x="16408400" y="65475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53975</xdr:rowOff>
    </xdr:from>
    <xdr:to>
      <xdr:col>23</xdr:col>
      <xdr:colOff>568325</xdr:colOff>
      <xdr:row>38</xdr:row>
      <xdr:rowOff>155575</xdr:rowOff>
    </xdr:to>
    <xdr:sp macro="" textlink="">
      <xdr:nvSpPr>
        <xdr:cNvPr id="334" name="フローチャート : 判断 333"/>
        <xdr:cNvSpPr/>
      </xdr:nvSpPr>
      <xdr:spPr>
        <a:xfrm>
          <a:off x="16268700" y="656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109220</xdr:rowOff>
    </xdr:from>
    <xdr:to>
      <xdr:col>22</xdr:col>
      <xdr:colOff>415925</xdr:colOff>
      <xdr:row>38</xdr:row>
      <xdr:rowOff>39370</xdr:rowOff>
    </xdr:to>
    <xdr:sp macro="" textlink="">
      <xdr:nvSpPr>
        <xdr:cNvPr id="335" name="フローチャート : 判断 334"/>
        <xdr:cNvSpPr/>
      </xdr:nvSpPr>
      <xdr:spPr>
        <a:xfrm>
          <a:off x="15430500" y="645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36" name="テキスト ボックス 33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37" name="テキスト ボックス 33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38" name="テキスト ボックス 33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39" name="テキスト ボックス 33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40" name="テキスト ボックス 33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50165</xdr:rowOff>
    </xdr:from>
    <xdr:to>
      <xdr:col>23</xdr:col>
      <xdr:colOff>568325</xdr:colOff>
      <xdr:row>37</xdr:row>
      <xdr:rowOff>151765</xdr:rowOff>
    </xdr:to>
    <xdr:sp macro="" textlink="">
      <xdr:nvSpPr>
        <xdr:cNvPr id="341" name="円/楕円 340"/>
        <xdr:cNvSpPr/>
      </xdr:nvSpPr>
      <xdr:spPr>
        <a:xfrm>
          <a:off x="16268700" y="639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36</xdr:row>
      <xdr:rowOff>73042</xdr:rowOff>
    </xdr:from>
    <xdr:ext cx="405111" cy="259045"/>
    <xdr:sp macro="" textlink="">
      <xdr:nvSpPr>
        <xdr:cNvPr id="342" name="【認定こども園・幼稚園・保育所】&#10;有形固定資産減価償却率該当値テキスト"/>
        <xdr:cNvSpPr txBox="1"/>
      </xdr:nvSpPr>
      <xdr:spPr>
        <a:xfrm>
          <a:off x="16408400" y="624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61.7</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126365</xdr:rowOff>
    </xdr:from>
    <xdr:to>
      <xdr:col>22</xdr:col>
      <xdr:colOff>415925</xdr:colOff>
      <xdr:row>38</xdr:row>
      <xdr:rowOff>56515</xdr:rowOff>
    </xdr:to>
    <xdr:sp macro="" textlink="">
      <xdr:nvSpPr>
        <xdr:cNvPr id="343" name="円/楕円 342"/>
        <xdr:cNvSpPr/>
      </xdr:nvSpPr>
      <xdr:spPr>
        <a:xfrm>
          <a:off x="15430500" y="647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37</xdr:row>
      <xdr:rowOff>100965</xdr:rowOff>
    </xdr:from>
    <xdr:to>
      <xdr:col>23</xdr:col>
      <xdr:colOff>517525</xdr:colOff>
      <xdr:row>38</xdr:row>
      <xdr:rowOff>5715</xdr:rowOff>
    </xdr:to>
    <xdr:cxnSp macro="">
      <xdr:nvCxnSpPr>
        <xdr:cNvPr id="344" name="直線コネクタ 343"/>
        <xdr:cNvCxnSpPr/>
      </xdr:nvCxnSpPr>
      <xdr:spPr>
        <a:xfrm flipV="1">
          <a:off x="15481300" y="6444615"/>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36</xdr:row>
      <xdr:rowOff>55897</xdr:rowOff>
    </xdr:from>
    <xdr:ext cx="405111" cy="259045"/>
    <xdr:sp macro="" textlink="">
      <xdr:nvSpPr>
        <xdr:cNvPr id="345" name="n_1aveValue【認定こども園・幼稚園・保育所】&#10;有形固定資産減価償却率"/>
        <xdr:cNvSpPr txBox="1"/>
      </xdr:nvSpPr>
      <xdr:spPr>
        <a:xfrm>
          <a:off x="15266043" y="622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oneCellAnchor>
    <xdr:from>
      <xdr:col>22</xdr:col>
      <xdr:colOff>149868</xdr:colOff>
      <xdr:row>38</xdr:row>
      <xdr:rowOff>47642</xdr:rowOff>
    </xdr:from>
    <xdr:ext cx="405111" cy="259045"/>
    <xdr:sp macro="" textlink="">
      <xdr:nvSpPr>
        <xdr:cNvPr id="346" name="n_1mainValue【認定こども園・幼稚園・保育所】&#10;有形固定資産減価償却率"/>
        <xdr:cNvSpPr txBox="1"/>
      </xdr:nvSpPr>
      <xdr:spPr>
        <a:xfrm>
          <a:off x="15266043" y="6562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57.7</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47" name="正方形/長方形 34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48" name="正方形/長方形 34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49" name="正方形/長方形 34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7/12</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50" name="正方形/長方形 34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51" name="正方形/長方形 35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52" name="正方形/長方形 35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53" name="正方形/長方形 35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0.097</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54" name="正方形/長方形 35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55" name="テキスト ボックス 35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56" name="直線コネクタ 35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92528</xdr:rowOff>
    </xdr:from>
    <xdr:to>
      <xdr:col>33</xdr:col>
      <xdr:colOff>314325</xdr:colOff>
      <xdr:row>42</xdr:row>
      <xdr:rowOff>92528</xdr:rowOff>
    </xdr:to>
    <xdr:cxnSp macro="">
      <xdr:nvCxnSpPr>
        <xdr:cNvPr id="357" name="直線コネクタ 356"/>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121755</xdr:rowOff>
    </xdr:from>
    <xdr:ext cx="467179" cy="259045"/>
    <xdr:sp macro="" textlink="">
      <xdr:nvSpPr>
        <xdr:cNvPr id="358" name="テキスト ボックス 357"/>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108857</xdr:rowOff>
    </xdr:from>
    <xdr:to>
      <xdr:col>33</xdr:col>
      <xdr:colOff>314325</xdr:colOff>
      <xdr:row>40</xdr:row>
      <xdr:rowOff>108857</xdr:rowOff>
    </xdr:to>
    <xdr:cxnSp macro="">
      <xdr:nvCxnSpPr>
        <xdr:cNvPr id="359" name="直線コネクタ 358"/>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138084</xdr:rowOff>
    </xdr:from>
    <xdr:ext cx="467179" cy="259045"/>
    <xdr:sp macro="" textlink="">
      <xdr:nvSpPr>
        <xdr:cNvPr id="360" name="テキスト ボックス 359"/>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38</xdr:row>
      <xdr:rowOff>125185</xdr:rowOff>
    </xdr:from>
    <xdr:to>
      <xdr:col>33</xdr:col>
      <xdr:colOff>314325</xdr:colOff>
      <xdr:row>38</xdr:row>
      <xdr:rowOff>125185</xdr:rowOff>
    </xdr:to>
    <xdr:cxnSp macro="">
      <xdr:nvCxnSpPr>
        <xdr:cNvPr id="361" name="直線コネクタ 360"/>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37</xdr:row>
      <xdr:rowOff>154412</xdr:rowOff>
    </xdr:from>
    <xdr:ext cx="467179" cy="259045"/>
    <xdr:sp macro="" textlink="">
      <xdr:nvSpPr>
        <xdr:cNvPr id="362" name="テキスト ボックス 361"/>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36</xdr:row>
      <xdr:rowOff>141514</xdr:rowOff>
    </xdr:from>
    <xdr:to>
      <xdr:col>33</xdr:col>
      <xdr:colOff>314325</xdr:colOff>
      <xdr:row>36</xdr:row>
      <xdr:rowOff>141514</xdr:rowOff>
    </xdr:to>
    <xdr:cxnSp macro="">
      <xdr:nvCxnSpPr>
        <xdr:cNvPr id="363" name="直線コネクタ 362"/>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170741</xdr:rowOff>
    </xdr:from>
    <xdr:ext cx="467179" cy="259045"/>
    <xdr:sp macro="" textlink="">
      <xdr:nvSpPr>
        <xdr:cNvPr id="364" name="テキスト ボックス 363"/>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34</xdr:row>
      <xdr:rowOff>157843</xdr:rowOff>
    </xdr:from>
    <xdr:to>
      <xdr:col>33</xdr:col>
      <xdr:colOff>314325</xdr:colOff>
      <xdr:row>34</xdr:row>
      <xdr:rowOff>157843</xdr:rowOff>
    </xdr:to>
    <xdr:cxnSp macro="">
      <xdr:nvCxnSpPr>
        <xdr:cNvPr id="365" name="直線コネクタ 364"/>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15620</xdr:rowOff>
    </xdr:from>
    <xdr:ext cx="467179" cy="259045"/>
    <xdr:sp macro="" textlink="">
      <xdr:nvSpPr>
        <xdr:cNvPr id="366" name="テキスト ボックス 365"/>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33</xdr:row>
      <xdr:rowOff>2722</xdr:rowOff>
    </xdr:from>
    <xdr:to>
      <xdr:col>33</xdr:col>
      <xdr:colOff>314325</xdr:colOff>
      <xdr:row>33</xdr:row>
      <xdr:rowOff>2722</xdr:rowOff>
    </xdr:to>
    <xdr:cxnSp macro="">
      <xdr:nvCxnSpPr>
        <xdr:cNvPr id="367" name="直線コネクタ 366"/>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31949</xdr:rowOff>
    </xdr:from>
    <xdr:ext cx="467179" cy="259045"/>
    <xdr:sp macro="" textlink="">
      <xdr:nvSpPr>
        <xdr:cNvPr id="368" name="テキスト ボックス 367"/>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69" name="直線コネクタ 36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70" name="テキスト ボックス 36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7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152944</xdr:rowOff>
    </xdr:from>
    <xdr:to>
      <xdr:col>32</xdr:col>
      <xdr:colOff>186689</xdr:colOff>
      <xdr:row>41</xdr:row>
      <xdr:rowOff>77833</xdr:rowOff>
    </xdr:to>
    <xdr:cxnSp macro="">
      <xdr:nvCxnSpPr>
        <xdr:cNvPr id="372" name="直線コネクタ 371"/>
        <xdr:cNvCxnSpPr/>
      </xdr:nvCxnSpPr>
      <xdr:spPr>
        <a:xfrm flipV="1">
          <a:off x="22160864" y="5810794"/>
          <a:ext cx="0" cy="1296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81660</xdr:rowOff>
    </xdr:from>
    <xdr:ext cx="469744" cy="259045"/>
    <xdr:sp macro="" textlink="">
      <xdr:nvSpPr>
        <xdr:cNvPr id="373" name="【認定こども園・幼稚園・保育所】&#10;一人当たり面積最小値テキスト"/>
        <xdr:cNvSpPr txBox="1"/>
      </xdr:nvSpPr>
      <xdr:spPr>
        <a:xfrm>
          <a:off x="22250400" y="711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0.057</a:t>
          </a:r>
          <a:endParaRPr kumimoji="1" lang="ja-JP" altLang="en-US" sz="1000" b="1">
            <a:latin typeface="ＭＳ Ｐゴシック"/>
          </a:endParaRPr>
        </a:p>
      </xdr:txBody>
    </xdr:sp>
    <xdr:clientData/>
  </xdr:oneCellAnchor>
  <xdr:twoCellAnchor>
    <xdr:from>
      <xdr:col>32</xdr:col>
      <xdr:colOff>98425</xdr:colOff>
      <xdr:row>41</xdr:row>
      <xdr:rowOff>77833</xdr:rowOff>
    </xdr:from>
    <xdr:to>
      <xdr:col>32</xdr:col>
      <xdr:colOff>276225</xdr:colOff>
      <xdr:row>41</xdr:row>
      <xdr:rowOff>77833</xdr:rowOff>
    </xdr:to>
    <xdr:cxnSp macro="">
      <xdr:nvCxnSpPr>
        <xdr:cNvPr id="374" name="直線コネクタ 373"/>
        <xdr:cNvCxnSpPr/>
      </xdr:nvCxnSpPr>
      <xdr:spPr>
        <a:xfrm>
          <a:off x="22072600" y="7107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99621</xdr:rowOff>
    </xdr:from>
    <xdr:ext cx="469744" cy="259045"/>
    <xdr:sp macro="" textlink="">
      <xdr:nvSpPr>
        <xdr:cNvPr id="375" name="【認定こども園・幼稚園・保育所】&#10;一人当たり面積最大値テキスト"/>
        <xdr:cNvSpPr txBox="1"/>
      </xdr:nvSpPr>
      <xdr:spPr>
        <a:xfrm>
          <a:off x="22250400" y="558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0.454</a:t>
          </a:r>
          <a:endParaRPr kumimoji="1" lang="ja-JP" altLang="en-US" sz="1000" b="1">
            <a:latin typeface="ＭＳ Ｐゴシック"/>
          </a:endParaRPr>
        </a:p>
      </xdr:txBody>
    </xdr:sp>
    <xdr:clientData/>
  </xdr:oneCellAnchor>
  <xdr:twoCellAnchor>
    <xdr:from>
      <xdr:col>32</xdr:col>
      <xdr:colOff>98425</xdr:colOff>
      <xdr:row>33</xdr:row>
      <xdr:rowOff>152944</xdr:rowOff>
    </xdr:from>
    <xdr:to>
      <xdr:col>32</xdr:col>
      <xdr:colOff>276225</xdr:colOff>
      <xdr:row>33</xdr:row>
      <xdr:rowOff>152944</xdr:rowOff>
    </xdr:to>
    <xdr:cxnSp macro="">
      <xdr:nvCxnSpPr>
        <xdr:cNvPr id="376" name="直線コネクタ 375"/>
        <xdr:cNvCxnSpPr/>
      </xdr:nvCxnSpPr>
      <xdr:spPr>
        <a:xfrm>
          <a:off x="22072600" y="581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36</xdr:row>
      <xdr:rowOff>85470</xdr:rowOff>
    </xdr:from>
    <xdr:ext cx="469744" cy="259045"/>
    <xdr:sp macro="" textlink="">
      <xdr:nvSpPr>
        <xdr:cNvPr id="377" name="【認定こども園・幼稚園・保育所】&#10;一人当たり面積平均値テキスト"/>
        <xdr:cNvSpPr txBox="1"/>
      </xdr:nvSpPr>
      <xdr:spPr>
        <a:xfrm>
          <a:off x="22250400" y="62576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0.295</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107043</xdr:rowOff>
    </xdr:from>
    <xdr:to>
      <xdr:col>32</xdr:col>
      <xdr:colOff>238125</xdr:colOff>
      <xdr:row>37</xdr:row>
      <xdr:rowOff>37193</xdr:rowOff>
    </xdr:to>
    <xdr:sp macro="" textlink="">
      <xdr:nvSpPr>
        <xdr:cNvPr id="378" name="フローチャート : 判断 377"/>
        <xdr:cNvSpPr/>
      </xdr:nvSpPr>
      <xdr:spPr>
        <a:xfrm>
          <a:off x="22110700" y="627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37</xdr:row>
      <xdr:rowOff>13970</xdr:rowOff>
    </xdr:from>
    <xdr:to>
      <xdr:col>31</xdr:col>
      <xdr:colOff>85725</xdr:colOff>
      <xdr:row>37</xdr:row>
      <xdr:rowOff>115570</xdr:rowOff>
    </xdr:to>
    <xdr:sp macro="" textlink="">
      <xdr:nvSpPr>
        <xdr:cNvPr id="379" name="フローチャート : 判断 378"/>
        <xdr:cNvSpPr/>
      </xdr:nvSpPr>
      <xdr:spPr>
        <a:xfrm>
          <a:off x="21272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80" name="テキスト ボックス 37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81" name="テキスト ボックス 38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82" name="テキスト ボックス 38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83" name="テキスト ボックス 38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84" name="テキスト ボックス 38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35</xdr:row>
      <xdr:rowOff>170724</xdr:rowOff>
    </xdr:from>
    <xdr:to>
      <xdr:col>32</xdr:col>
      <xdr:colOff>238125</xdr:colOff>
      <xdr:row>36</xdr:row>
      <xdr:rowOff>100874</xdr:rowOff>
    </xdr:to>
    <xdr:sp macro="" textlink="">
      <xdr:nvSpPr>
        <xdr:cNvPr id="385" name="円/楕円 384"/>
        <xdr:cNvSpPr/>
      </xdr:nvSpPr>
      <xdr:spPr>
        <a:xfrm>
          <a:off x="22110700" y="617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35</xdr:row>
      <xdr:rowOff>22151</xdr:rowOff>
    </xdr:from>
    <xdr:ext cx="469744" cy="259045"/>
    <xdr:sp macro="" textlink="">
      <xdr:nvSpPr>
        <xdr:cNvPr id="386" name="【認定こども園・幼稚園・保育所】&#10;一人当たり面積該当値テキスト"/>
        <xdr:cNvSpPr txBox="1"/>
      </xdr:nvSpPr>
      <xdr:spPr>
        <a:xfrm>
          <a:off x="22250400" y="6022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0.328</a:t>
          </a:r>
          <a:endParaRPr kumimoji="1" lang="ja-JP" altLang="en-US" sz="1000" b="1">
            <a:solidFill>
              <a:srgbClr val="FF0000"/>
            </a:solidFill>
            <a:latin typeface="ＭＳ Ｐゴシック"/>
          </a:endParaRPr>
        </a:p>
      </xdr:txBody>
    </xdr:sp>
    <xdr:clientData/>
  </xdr:oneCellAnchor>
  <xdr:twoCellAnchor>
    <xdr:from>
      <xdr:col>30</xdr:col>
      <xdr:colOff>669925</xdr:colOff>
      <xdr:row>36</xdr:row>
      <xdr:rowOff>12337</xdr:rowOff>
    </xdr:from>
    <xdr:to>
      <xdr:col>31</xdr:col>
      <xdr:colOff>85725</xdr:colOff>
      <xdr:row>36</xdr:row>
      <xdr:rowOff>113937</xdr:rowOff>
    </xdr:to>
    <xdr:sp macro="" textlink="">
      <xdr:nvSpPr>
        <xdr:cNvPr id="387" name="円/楕円 386"/>
        <xdr:cNvSpPr/>
      </xdr:nvSpPr>
      <xdr:spPr>
        <a:xfrm>
          <a:off x="21272500" y="618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36</xdr:row>
      <xdr:rowOff>50074</xdr:rowOff>
    </xdr:from>
    <xdr:to>
      <xdr:col>32</xdr:col>
      <xdr:colOff>187325</xdr:colOff>
      <xdr:row>36</xdr:row>
      <xdr:rowOff>63137</xdr:rowOff>
    </xdr:to>
    <xdr:cxnSp macro="">
      <xdr:nvCxnSpPr>
        <xdr:cNvPr id="388" name="直線コネクタ 387"/>
        <xdr:cNvCxnSpPr/>
      </xdr:nvCxnSpPr>
      <xdr:spPr>
        <a:xfrm flipV="1">
          <a:off x="21323300" y="6222274"/>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37</xdr:row>
      <xdr:rowOff>106697</xdr:rowOff>
    </xdr:from>
    <xdr:ext cx="469744" cy="259045"/>
    <xdr:sp macro="" textlink="">
      <xdr:nvSpPr>
        <xdr:cNvPr id="389" name="n_1aveValue【認定こども園・幼稚園・保育所】&#10;一人当たり面積"/>
        <xdr:cNvSpPr txBox="1"/>
      </xdr:nvSpPr>
      <xdr:spPr>
        <a:xfrm>
          <a:off x="21075727" y="6450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0.271</a:t>
          </a:r>
          <a:endParaRPr kumimoji="1" lang="ja-JP" altLang="en-US" sz="1000" b="1">
            <a:solidFill>
              <a:srgbClr val="000080"/>
            </a:solidFill>
            <a:latin typeface="ＭＳ Ｐゴシック"/>
          </a:endParaRPr>
        </a:p>
      </xdr:txBody>
    </xdr:sp>
    <xdr:clientData/>
  </xdr:oneCellAnchor>
  <xdr:oneCellAnchor>
    <xdr:from>
      <xdr:col>30</xdr:col>
      <xdr:colOff>473152</xdr:colOff>
      <xdr:row>34</xdr:row>
      <xdr:rowOff>130464</xdr:rowOff>
    </xdr:from>
    <xdr:ext cx="469744" cy="259045"/>
    <xdr:sp macro="" textlink="">
      <xdr:nvSpPr>
        <xdr:cNvPr id="390" name="n_1mainValue【認定こども園・幼稚園・保育所】&#10;一人当たり面積"/>
        <xdr:cNvSpPr txBox="1"/>
      </xdr:nvSpPr>
      <xdr:spPr>
        <a:xfrm>
          <a:off x="21075727" y="5959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0.324</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91" name="正方形/長方形 39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92" name="正方形/長方形 39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93" name="正方形/長方形 39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94" name="正方形/長方形 39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95" name="正方形/長方形 39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96" name="正方形/長方形 39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97" name="正方形/長方形 39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98" name="正方形/長方形 39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99" name="テキスト ボックス 39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00" name="直線コネクタ 39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130628</xdr:rowOff>
    </xdr:from>
    <xdr:to>
      <xdr:col>24</xdr:col>
      <xdr:colOff>644525</xdr:colOff>
      <xdr:row>64</xdr:row>
      <xdr:rowOff>130628</xdr:rowOff>
    </xdr:to>
    <xdr:cxnSp macro="">
      <xdr:nvCxnSpPr>
        <xdr:cNvPr id="401" name="直線コネクタ 40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159855</xdr:rowOff>
    </xdr:from>
    <xdr:ext cx="338939" cy="259045"/>
    <xdr:sp macro="" textlink="">
      <xdr:nvSpPr>
        <xdr:cNvPr id="402" name="テキスト ボックス 401"/>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403" name="直線コネクタ 40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404" name="テキスト ボックス 40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405" name="直線コネクタ 40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406" name="テキスト ボックス 40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407" name="直線コネクタ 40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408" name="テキスト ボックス 40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409" name="直線コネクタ 40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410" name="テキスト ボックス 40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411" name="直線コネクタ 41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54</xdr:row>
      <xdr:rowOff>70049</xdr:rowOff>
    </xdr:from>
    <xdr:ext cx="467179" cy="259045"/>
    <xdr:sp macro="" textlink="">
      <xdr:nvSpPr>
        <xdr:cNvPr id="412" name="テキスト ボックス 411"/>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13" name="直線コネクタ 41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14" name="テキスト ボックス 41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1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45720</xdr:rowOff>
    </xdr:from>
    <xdr:to>
      <xdr:col>23</xdr:col>
      <xdr:colOff>516889</xdr:colOff>
      <xdr:row>63</xdr:row>
      <xdr:rowOff>117566</xdr:rowOff>
    </xdr:to>
    <xdr:cxnSp macro="">
      <xdr:nvCxnSpPr>
        <xdr:cNvPr id="416" name="直線コネクタ 415"/>
        <xdr:cNvCxnSpPr/>
      </xdr:nvCxnSpPr>
      <xdr:spPr>
        <a:xfrm flipV="1">
          <a:off x="16318864" y="9646920"/>
          <a:ext cx="0" cy="1271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121393</xdr:rowOff>
    </xdr:from>
    <xdr:ext cx="405111" cy="259045"/>
    <xdr:sp macro="" textlink="">
      <xdr:nvSpPr>
        <xdr:cNvPr id="417" name="【学校施設】&#10;有形固定資産減価償却率最小値テキスト"/>
        <xdr:cNvSpPr txBox="1"/>
      </xdr:nvSpPr>
      <xdr:spPr>
        <a:xfrm>
          <a:off x="16408400" y="10922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a:t>
          </a:r>
          <a:endParaRPr kumimoji="1" lang="ja-JP" altLang="en-US" sz="1000" b="1">
            <a:latin typeface="ＭＳ Ｐゴシック"/>
          </a:endParaRPr>
        </a:p>
      </xdr:txBody>
    </xdr:sp>
    <xdr:clientData/>
  </xdr:oneCellAnchor>
  <xdr:twoCellAnchor>
    <xdr:from>
      <xdr:col>23</xdr:col>
      <xdr:colOff>428625</xdr:colOff>
      <xdr:row>63</xdr:row>
      <xdr:rowOff>117566</xdr:rowOff>
    </xdr:from>
    <xdr:to>
      <xdr:col>23</xdr:col>
      <xdr:colOff>606425</xdr:colOff>
      <xdr:row>63</xdr:row>
      <xdr:rowOff>117566</xdr:rowOff>
    </xdr:to>
    <xdr:cxnSp macro="">
      <xdr:nvCxnSpPr>
        <xdr:cNvPr id="418" name="直線コネクタ 417"/>
        <xdr:cNvCxnSpPr/>
      </xdr:nvCxnSpPr>
      <xdr:spPr>
        <a:xfrm>
          <a:off x="16230600" y="1091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163847</xdr:rowOff>
    </xdr:from>
    <xdr:ext cx="405111" cy="259045"/>
    <xdr:sp macro="" textlink="">
      <xdr:nvSpPr>
        <xdr:cNvPr id="419" name="【学校施設】&#10;有形固定資産減価償却率最大値テキスト"/>
        <xdr:cNvSpPr txBox="1"/>
      </xdr:nvSpPr>
      <xdr:spPr>
        <a:xfrm>
          <a:off x="16408400" y="942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89.2</a:t>
          </a:r>
          <a:endParaRPr kumimoji="1" lang="ja-JP" altLang="en-US" sz="1000" b="1">
            <a:latin typeface="ＭＳ Ｐゴシック"/>
          </a:endParaRPr>
        </a:p>
      </xdr:txBody>
    </xdr:sp>
    <xdr:clientData/>
  </xdr:oneCellAnchor>
  <xdr:twoCellAnchor>
    <xdr:from>
      <xdr:col>23</xdr:col>
      <xdr:colOff>428625</xdr:colOff>
      <xdr:row>56</xdr:row>
      <xdr:rowOff>45720</xdr:rowOff>
    </xdr:from>
    <xdr:to>
      <xdr:col>23</xdr:col>
      <xdr:colOff>606425</xdr:colOff>
      <xdr:row>56</xdr:row>
      <xdr:rowOff>45720</xdr:rowOff>
    </xdr:to>
    <xdr:cxnSp macro="">
      <xdr:nvCxnSpPr>
        <xdr:cNvPr id="420" name="直線コネクタ 419"/>
        <xdr:cNvCxnSpPr/>
      </xdr:nvCxnSpPr>
      <xdr:spPr>
        <a:xfrm>
          <a:off x="16230600" y="964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17434</xdr:rowOff>
    </xdr:from>
    <xdr:ext cx="405111" cy="259045"/>
    <xdr:sp macro="" textlink="">
      <xdr:nvSpPr>
        <xdr:cNvPr id="421" name="【学校施設】&#10;有形固定資産減価償却率平均値テキスト"/>
        <xdr:cNvSpPr txBox="1"/>
      </xdr:nvSpPr>
      <xdr:spPr>
        <a:xfrm>
          <a:off x="16408400" y="101329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55.0</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39007</xdr:rowOff>
    </xdr:from>
    <xdr:to>
      <xdr:col>23</xdr:col>
      <xdr:colOff>568325</xdr:colOff>
      <xdr:row>59</xdr:row>
      <xdr:rowOff>140607</xdr:rowOff>
    </xdr:to>
    <xdr:sp macro="" textlink="">
      <xdr:nvSpPr>
        <xdr:cNvPr id="422" name="フローチャート : 判断 421"/>
        <xdr:cNvSpPr/>
      </xdr:nvSpPr>
      <xdr:spPr>
        <a:xfrm>
          <a:off x="16268700" y="1015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45538</xdr:rowOff>
    </xdr:from>
    <xdr:to>
      <xdr:col>22</xdr:col>
      <xdr:colOff>415925</xdr:colOff>
      <xdr:row>59</xdr:row>
      <xdr:rowOff>147138</xdr:rowOff>
    </xdr:to>
    <xdr:sp macro="" textlink="">
      <xdr:nvSpPr>
        <xdr:cNvPr id="423" name="フローチャート : 判断 422"/>
        <xdr:cNvSpPr/>
      </xdr:nvSpPr>
      <xdr:spPr>
        <a:xfrm>
          <a:off x="15430500" y="1016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24" name="テキスト ボックス 42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25" name="テキスト ボックス 42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26" name="テキスト ボックス 42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27" name="テキスト ボックス 42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28" name="テキスト ボックス 42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135346</xdr:rowOff>
    </xdr:from>
    <xdr:to>
      <xdr:col>23</xdr:col>
      <xdr:colOff>568325</xdr:colOff>
      <xdr:row>59</xdr:row>
      <xdr:rowOff>65496</xdr:rowOff>
    </xdr:to>
    <xdr:sp macro="" textlink="">
      <xdr:nvSpPr>
        <xdr:cNvPr id="429" name="円/楕円 428"/>
        <xdr:cNvSpPr/>
      </xdr:nvSpPr>
      <xdr:spPr>
        <a:xfrm>
          <a:off x="16268700" y="1007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57</xdr:row>
      <xdr:rowOff>158223</xdr:rowOff>
    </xdr:from>
    <xdr:ext cx="405111" cy="259045"/>
    <xdr:sp macro="" textlink="">
      <xdr:nvSpPr>
        <xdr:cNvPr id="430" name="【学校施設】&#10;有形固定資産減価償却率該当値テキスト"/>
        <xdr:cNvSpPr txBox="1"/>
      </xdr:nvSpPr>
      <xdr:spPr>
        <a:xfrm>
          <a:off x="16408400" y="99308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59.6</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171269</xdr:rowOff>
    </xdr:from>
    <xdr:to>
      <xdr:col>22</xdr:col>
      <xdr:colOff>415925</xdr:colOff>
      <xdr:row>59</xdr:row>
      <xdr:rowOff>101419</xdr:rowOff>
    </xdr:to>
    <xdr:sp macro="" textlink="">
      <xdr:nvSpPr>
        <xdr:cNvPr id="431" name="円/楕円 430"/>
        <xdr:cNvSpPr/>
      </xdr:nvSpPr>
      <xdr:spPr>
        <a:xfrm>
          <a:off x="15430500" y="1011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59</xdr:row>
      <xdr:rowOff>14696</xdr:rowOff>
    </xdr:from>
    <xdr:to>
      <xdr:col>23</xdr:col>
      <xdr:colOff>517525</xdr:colOff>
      <xdr:row>59</xdr:row>
      <xdr:rowOff>50619</xdr:rowOff>
    </xdr:to>
    <xdr:cxnSp macro="">
      <xdr:nvCxnSpPr>
        <xdr:cNvPr id="432" name="直線コネクタ 431"/>
        <xdr:cNvCxnSpPr/>
      </xdr:nvCxnSpPr>
      <xdr:spPr>
        <a:xfrm flipV="1">
          <a:off x="15481300" y="10130246"/>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59</xdr:row>
      <xdr:rowOff>138265</xdr:rowOff>
    </xdr:from>
    <xdr:ext cx="405111" cy="259045"/>
    <xdr:sp macro="" textlink="">
      <xdr:nvSpPr>
        <xdr:cNvPr id="433" name="n_1aveValue【学校施設】&#10;有形固定資産減価償却率"/>
        <xdr:cNvSpPr txBox="1"/>
      </xdr:nvSpPr>
      <xdr:spPr>
        <a:xfrm>
          <a:off x="15266043" y="10253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oneCellAnchor>
    <xdr:from>
      <xdr:col>22</xdr:col>
      <xdr:colOff>149868</xdr:colOff>
      <xdr:row>57</xdr:row>
      <xdr:rowOff>117946</xdr:rowOff>
    </xdr:from>
    <xdr:ext cx="405111" cy="259045"/>
    <xdr:sp macro="" textlink="">
      <xdr:nvSpPr>
        <xdr:cNvPr id="434" name="n_1mainValue【学校施設】&#10;有形固定資産減価償却率"/>
        <xdr:cNvSpPr txBox="1"/>
      </xdr:nvSpPr>
      <xdr:spPr>
        <a:xfrm>
          <a:off x="15266043" y="989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35" name="正方形/長方形 43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36" name="正方形/長方形 43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37" name="正方形/長方形 43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5/13</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38" name="正方形/長方形 43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39" name="正方形/長方形 43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40" name="正方形/長方形 43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41" name="正方形/長方形 44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42" name="正方形/長方形 44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43" name="テキスト ボックス 44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44" name="直線コネクタ 44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45" name="テキスト ボックス 44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0</xdr:rowOff>
    </xdr:from>
    <xdr:to>
      <xdr:col>33</xdr:col>
      <xdr:colOff>314325</xdr:colOff>
      <xdr:row>64</xdr:row>
      <xdr:rowOff>0</xdr:rowOff>
    </xdr:to>
    <xdr:cxnSp macro="">
      <xdr:nvCxnSpPr>
        <xdr:cNvPr id="446" name="直線コネクタ 445"/>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47" name="テキスト ボックス 446"/>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48" name="直線コネクタ 447"/>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49" name="テキスト ボックス 448"/>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50" name="直線コネクタ 449"/>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51" name="テキスト ボックス 450"/>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52" name="直線コネクタ 451"/>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53" name="テキスト ボックス 452"/>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54" name="直線コネクタ 45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55" name="テキスト ボックス 45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5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48920</xdr:rowOff>
    </xdr:from>
    <xdr:to>
      <xdr:col>32</xdr:col>
      <xdr:colOff>186689</xdr:colOff>
      <xdr:row>64</xdr:row>
      <xdr:rowOff>74523</xdr:rowOff>
    </xdr:to>
    <xdr:cxnSp macro="">
      <xdr:nvCxnSpPr>
        <xdr:cNvPr id="457" name="直線コネクタ 456"/>
        <xdr:cNvCxnSpPr/>
      </xdr:nvCxnSpPr>
      <xdr:spPr>
        <a:xfrm flipV="1">
          <a:off x="22160864" y="9478670"/>
          <a:ext cx="0" cy="1568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78350</xdr:rowOff>
    </xdr:from>
    <xdr:ext cx="469744" cy="259045"/>
    <xdr:sp macro="" textlink="">
      <xdr:nvSpPr>
        <xdr:cNvPr id="458" name="【学校施設】&#10;一人当たり面積最小値テキスト"/>
        <xdr:cNvSpPr txBox="1"/>
      </xdr:nvSpPr>
      <xdr:spPr>
        <a:xfrm>
          <a:off x="22250400" y="11051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0.837</a:t>
          </a:r>
          <a:endParaRPr kumimoji="1" lang="ja-JP" altLang="en-US" sz="1000" b="1">
            <a:latin typeface="ＭＳ Ｐゴシック"/>
          </a:endParaRPr>
        </a:p>
      </xdr:txBody>
    </xdr:sp>
    <xdr:clientData/>
  </xdr:oneCellAnchor>
  <xdr:twoCellAnchor>
    <xdr:from>
      <xdr:col>32</xdr:col>
      <xdr:colOff>98425</xdr:colOff>
      <xdr:row>64</xdr:row>
      <xdr:rowOff>74523</xdr:rowOff>
    </xdr:from>
    <xdr:to>
      <xdr:col>32</xdr:col>
      <xdr:colOff>276225</xdr:colOff>
      <xdr:row>64</xdr:row>
      <xdr:rowOff>74523</xdr:rowOff>
    </xdr:to>
    <xdr:cxnSp macro="">
      <xdr:nvCxnSpPr>
        <xdr:cNvPr id="459" name="直線コネクタ 458"/>
        <xdr:cNvCxnSpPr/>
      </xdr:nvCxnSpPr>
      <xdr:spPr>
        <a:xfrm>
          <a:off x="22072600" y="11047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167047</xdr:rowOff>
    </xdr:from>
    <xdr:ext cx="469744" cy="259045"/>
    <xdr:sp macro="" textlink="">
      <xdr:nvSpPr>
        <xdr:cNvPr id="460" name="【学校施設】&#10;一人当たり面積最大値テキスト"/>
        <xdr:cNvSpPr txBox="1"/>
      </xdr:nvSpPr>
      <xdr:spPr>
        <a:xfrm>
          <a:off x="22250400" y="9253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4.268</a:t>
          </a:r>
          <a:endParaRPr kumimoji="1" lang="ja-JP" altLang="en-US" sz="1000" b="1">
            <a:latin typeface="ＭＳ Ｐゴシック"/>
          </a:endParaRPr>
        </a:p>
      </xdr:txBody>
    </xdr:sp>
    <xdr:clientData/>
  </xdr:oneCellAnchor>
  <xdr:twoCellAnchor>
    <xdr:from>
      <xdr:col>32</xdr:col>
      <xdr:colOff>98425</xdr:colOff>
      <xdr:row>55</xdr:row>
      <xdr:rowOff>48920</xdr:rowOff>
    </xdr:from>
    <xdr:to>
      <xdr:col>32</xdr:col>
      <xdr:colOff>276225</xdr:colOff>
      <xdr:row>55</xdr:row>
      <xdr:rowOff>48920</xdr:rowOff>
    </xdr:to>
    <xdr:cxnSp macro="">
      <xdr:nvCxnSpPr>
        <xdr:cNvPr id="461" name="直線コネクタ 460"/>
        <xdr:cNvCxnSpPr/>
      </xdr:nvCxnSpPr>
      <xdr:spPr>
        <a:xfrm>
          <a:off x="22072600" y="9478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134738</xdr:rowOff>
    </xdr:from>
    <xdr:ext cx="469744" cy="259045"/>
    <xdr:sp macro="" textlink="">
      <xdr:nvSpPr>
        <xdr:cNvPr id="462" name="【学校施設】&#10;一人当たり面積平均値テキスト"/>
        <xdr:cNvSpPr txBox="1"/>
      </xdr:nvSpPr>
      <xdr:spPr>
        <a:xfrm>
          <a:off x="22250400" y="102502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2.422</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156311</xdr:rowOff>
    </xdr:from>
    <xdr:to>
      <xdr:col>32</xdr:col>
      <xdr:colOff>238125</xdr:colOff>
      <xdr:row>60</xdr:row>
      <xdr:rowOff>86461</xdr:rowOff>
    </xdr:to>
    <xdr:sp macro="" textlink="">
      <xdr:nvSpPr>
        <xdr:cNvPr id="463" name="フローチャート : 判断 462"/>
        <xdr:cNvSpPr/>
      </xdr:nvSpPr>
      <xdr:spPr>
        <a:xfrm>
          <a:off x="22110700" y="1027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10464</xdr:rowOff>
    </xdr:from>
    <xdr:to>
      <xdr:col>31</xdr:col>
      <xdr:colOff>85725</xdr:colOff>
      <xdr:row>60</xdr:row>
      <xdr:rowOff>112064</xdr:rowOff>
    </xdr:to>
    <xdr:sp macro="" textlink="">
      <xdr:nvSpPr>
        <xdr:cNvPr id="464" name="フローチャート : 判断 463"/>
        <xdr:cNvSpPr/>
      </xdr:nvSpPr>
      <xdr:spPr>
        <a:xfrm>
          <a:off x="21272500" y="1029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65" name="テキスト ボックス 46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66" name="テキスト ボックス 46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67" name="テキスト ボックス 46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68" name="テキスト ボックス 46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69" name="テキスト ボックス 46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59</xdr:row>
      <xdr:rowOff>48870</xdr:rowOff>
    </xdr:from>
    <xdr:to>
      <xdr:col>32</xdr:col>
      <xdr:colOff>238125</xdr:colOff>
      <xdr:row>59</xdr:row>
      <xdr:rowOff>150470</xdr:rowOff>
    </xdr:to>
    <xdr:sp macro="" textlink="">
      <xdr:nvSpPr>
        <xdr:cNvPr id="470" name="円/楕円 469"/>
        <xdr:cNvSpPr/>
      </xdr:nvSpPr>
      <xdr:spPr>
        <a:xfrm>
          <a:off x="22110700" y="1016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58</xdr:row>
      <xdr:rowOff>71747</xdr:rowOff>
    </xdr:from>
    <xdr:ext cx="469744" cy="259045"/>
    <xdr:sp macro="" textlink="">
      <xdr:nvSpPr>
        <xdr:cNvPr id="471" name="【学校施設】&#10;一人当たり面積該当値テキスト"/>
        <xdr:cNvSpPr txBox="1"/>
      </xdr:nvSpPr>
      <xdr:spPr>
        <a:xfrm>
          <a:off x="22250400" y="10015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2.657</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63500</xdr:rowOff>
    </xdr:from>
    <xdr:to>
      <xdr:col>31</xdr:col>
      <xdr:colOff>85725</xdr:colOff>
      <xdr:row>59</xdr:row>
      <xdr:rowOff>165100</xdr:rowOff>
    </xdr:to>
    <xdr:sp macro="" textlink="">
      <xdr:nvSpPr>
        <xdr:cNvPr id="472" name="円/楕円 471"/>
        <xdr:cNvSpPr/>
      </xdr:nvSpPr>
      <xdr:spPr>
        <a:xfrm>
          <a:off x="21272500" y="1017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59</xdr:row>
      <xdr:rowOff>99670</xdr:rowOff>
    </xdr:from>
    <xdr:to>
      <xdr:col>32</xdr:col>
      <xdr:colOff>187325</xdr:colOff>
      <xdr:row>59</xdr:row>
      <xdr:rowOff>114300</xdr:rowOff>
    </xdr:to>
    <xdr:cxnSp macro="">
      <xdr:nvCxnSpPr>
        <xdr:cNvPr id="473" name="直線コネクタ 472"/>
        <xdr:cNvCxnSpPr/>
      </xdr:nvCxnSpPr>
      <xdr:spPr>
        <a:xfrm flipV="1">
          <a:off x="21323300" y="10215220"/>
          <a:ext cx="8382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60</xdr:row>
      <xdr:rowOff>103191</xdr:rowOff>
    </xdr:from>
    <xdr:ext cx="469744" cy="259045"/>
    <xdr:sp macro="" textlink="">
      <xdr:nvSpPr>
        <xdr:cNvPr id="474" name="n_1aveValue【学校施設】&#10;一人当たり面積"/>
        <xdr:cNvSpPr txBox="1"/>
      </xdr:nvSpPr>
      <xdr:spPr>
        <a:xfrm>
          <a:off x="21075727" y="10390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2.366</a:t>
          </a:r>
          <a:endParaRPr kumimoji="1" lang="ja-JP" altLang="en-US" sz="1000" b="1">
            <a:solidFill>
              <a:srgbClr val="000080"/>
            </a:solidFill>
            <a:latin typeface="ＭＳ Ｐゴシック"/>
          </a:endParaRPr>
        </a:p>
      </xdr:txBody>
    </xdr:sp>
    <xdr:clientData/>
  </xdr:oneCellAnchor>
  <xdr:oneCellAnchor>
    <xdr:from>
      <xdr:col>30</xdr:col>
      <xdr:colOff>473152</xdr:colOff>
      <xdr:row>58</xdr:row>
      <xdr:rowOff>10177</xdr:rowOff>
    </xdr:from>
    <xdr:ext cx="469744" cy="259045"/>
    <xdr:sp macro="" textlink="">
      <xdr:nvSpPr>
        <xdr:cNvPr id="475" name="n_1mainValue【学校施設】&#10;一人当たり面積"/>
        <xdr:cNvSpPr txBox="1"/>
      </xdr:nvSpPr>
      <xdr:spPr>
        <a:xfrm>
          <a:off x="21075727" y="9954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2.625</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76" name="正方形/長方形 47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77" name="正方形/長方形 47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78" name="正方形/長方形 47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79" name="正方形/長方形 47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80" name="正方形/長方形 47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81" name="正方形/長方形 48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82" name="正方形/長方形 48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83" name="正方形/長方形 48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84" name="テキスト ボックス 48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85" name="直線コネクタ 48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114300</xdr:rowOff>
    </xdr:from>
    <xdr:to>
      <xdr:col>24</xdr:col>
      <xdr:colOff>644525</xdr:colOff>
      <xdr:row>86</xdr:row>
      <xdr:rowOff>114300</xdr:rowOff>
    </xdr:to>
    <xdr:cxnSp macro="">
      <xdr:nvCxnSpPr>
        <xdr:cNvPr id="486" name="直線コネクタ 485"/>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85</xdr:row>
      <xdr:rowOff>143527</xdr:rowOff>
    </xdr:from>
    <xdr:ext cx="338939" cy="259045"/>
    <xdr:sp macro="" textlink="">
      <xdr:nvSpPr>
        <xdr:cNvPr id="487" name="テキスト ボックス 486"/>
        <xdr:cNvSpPr txBox="1"/>
      </xdr:nvSpPr>
      <xdr:spPr>
        <a:xfrm>
          <a:off x="12107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88" name="直線コネクタ 487"/>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89" name="テキスト ボックス 488"/>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90" name="直線コネクタ 489"/>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91" name="テキスト ボックス 490"/>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92" name="直線コネクタ 491"/>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93" name="テキスト ボックス 492"/>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94" name="直線コネクタ 493"/>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495" name="テキスト ボックス 494"/>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96" name="直線コネクタ 49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97" name="テキスト ボックス 49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98"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79</xdr:row>
      <xdr:rowOff>44450</xdr:rowOff>
    </xdr:from>
    <xdr:to>
      <xdr:col>23</xdr:col>
      <xdr:colOff>516889</xdr:colOff>
      <xdr:row>86</xdr:row>
      <xdr:rowOff>114300</xdr:rowOff>
    </xdr:to>
    <xdr:cxnSp macro="">
      <xdr:nvCxnSpPr>
        <xdr:cNvPr id="499" name="直線コネクタ 498"/>
        <xdr:cNvCxnSpPr/>
      </xdr:nvCxnSpPr>
      <xdr:spPr>
        <a:xfrm flipV="1">
          <a:off x="16318864" y="1358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118127</xdr:rowOff>
    </xdr:from>
    <xdr:ext cx="340478" cy="259045"/>
    <xdr:sp macro="" textlink="">
      <xdr:nvSpPr>
        <xdr:cNvPr id="500" name="【児童館】&#10;有形固定資産減価償却率最小値テキスト"/>
        <xdr:cNvSpPr txBox="1"/>
      </xdr:nvSpPr>
      <xdr:spPr>
        <a:xfrm>
          <a:off x="16408400" y="1486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23</xdr:col>
      <xdr:colOff>428625</xdr:colOff>
      <xdr:row>86</xdr:row>
      <xdr:rowOff>114300</xdr:rowOff>
    </xdr:from>
    <xdr:to>
      <xdr:col>23</xdr:col>
      <xdr:colOff>606425</xdr:colOff>
      <xdr:row>86</xdr:row>
      <xdr:rowOff>114300</xdr:rowOff>
    </xdr:to>
    <xdr:cxnSp macro="">
      <xdr:nvCxnSpPr>
        <xdr:cNvPr id="501" name="直線コネクタ 500"/>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162577</xdr:rowOff>
    </xdr:from>
    <xdr:ext cx="469744" cy="259045"/>
    <xdr:sp macro="" textlink="">
      <xdr:nvSpPr>
        <xdr:cNvPr id="502" name="【児童館】&#10;有形固定資産減価償却率最大値テキスト"/>
        <xdr:cNvSpPr txBox="1"/>
      </xdr:nvSpPr>
      <xdr:spPr>
        <a:xfrm>
          <a:off x="16408400" y="1336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503" name="直線コネクタ 50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81</xdr:row>
      <xdr:rowOff>69866</xdr:rowOff>
    </xdr:from>
    <xdr:ext cx="405111" cy="259045"/>
    <xdr:sp macro="" textlink="">
      <xdr:nvSpPr>
        <xdr:cNvPr id="504" name="【児童館】&#10;有形固定資産減価償却率平均値テキスト"/>
        <xdr:cNvSpPr txBox="1"/>
      </xdr:nvSpPr>
      <xdr:spPr>
        <a:xfrm>
          <a:off x="16408400" y="139573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46989</xdr:rowOff>
    </xdr:from>
    <xdr:to>
      <xdr:col>23</xdr:col>
      <xdr:colOff>568325</xdr:colOff>
      <xdr:row>82</xdr:row>
      <xdr:rowOff>148589</xdr:rowOff>
    </xdr:to>
    <xdr:sp macro="" textlink="">
      <xdr:nvSpPr>
        <xdr:cNvPr id="505" name="フローチャート : 判断 504"/>
        <xdr:cNvSpPr/>
      </xdr:nvSpPr>
      <xdr:spPr>
        <a:xfrm>
          <a:off x="16268700" y="1410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13970</xdr:rowOff>
    </xdr:from>
    <xdr:to>
      <xdr:col>22</xdr:col>
      <xdr:colOff>415925</xdr:colOff>
      <xdr:row>81</xdr:row>
      <xdr:rowOff>115570</xdr:rowOff>
    </xdr:to>
    <xdr:sp macro="" textlink="">
      <xdr:nvSpPr>
        <xdr:cNvPr id="506" name="フローチャート : 判断 505"/>
        <xdr:cNvSpPr/>
      </xdr:nvSpPr>
      <xdr:spPr>
        <a:xfrm>
          <a:off x="15430500" y="1390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07" name="テキスト ボックス 50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08" name="テキスト ボックス 50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09" name="テキスト ボックス 50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10" name="テキスト ボックス 50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11" name="テキスト ボックス 51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86</xdr:row>
      <xdr:rowOff>63500</xdr:rowOff>
    </xdr:from>
    <xdr:to>
      <xdr:col>23</xdr:col>
      <xdr:colOff>568325</xdr:colOff>
      <xdr:row>86</xdr:row>
      <xdr:rowOff>165100</xdr:rowOff>
    </xdr:to>
    <xdr:sp macro="" textlink="">
      <xdr:nvSpPr>
        <xdr:cNvPr id="512" name="円/楕円 511"/>
        <xdr:cNvSpPr/>
      </xdr:nvSpPr>
      <xdr:spPr>
        <a:xfrm>
          <a:off x="162687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85</xdr:row>
      <xdr:rowOff>149877</xdr:rowOff>
    </xdr:from>
    <xdr:ext cx="340478" cy="259045"/>
    <xdr:sp macro="" textlink="">
      <xdr:nvSpPr>
        <xdr:cNvPr id="513" name="【児童館】&#10;有形固定資産減価償却率該当値テキスト"/>
        <xdr:cNvSpPr txBox="1"/>
      </xdr:nvSpPr>
      <xdr:spPr>
        <a:xfrm>
          <a:off x="16408400" y="147231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a:t>
          </a:r>
          <a:endParaRPr kumimoji="1" lang="ja-JP" altLang="en-US" sz="1000" b="1">
            <a:solidFill>
              <a:srgbClr val="FF0000"/>
            </a:solidFill>
            <a:latin typeface="ＭＳ Ｐゴシック"/>
          </a:endParaRPr>
        </a:p>
      </xdr:txBody>
    </xdr:sp>
    <xdr:clientData/>
  </xdr:oneCellAnchor>
  <xdr:oneCellAnchor>
    <xdr:from>
      <xdr:col>22</xdr:col>
      <xdr:colOff>149868</xdr:colOff>
      <xdr:row>79</xdr:row>
      <xdr:rowOff>132097</xdr:rowOff>
    </xdr:from>
    <xdr:ext cx="405111" cy="259045"/>
    <xdr:sp macro="" textlink="">
      <xdr:nvSpPr>
        <xdr:cNvPr id="514" name="n_1aveValue【児童館】&#10;有形固定資産減価償却率"/>
        <xdr:cNvSpPr txBox="1"/>
      </xdr:nvSpPr>
      <xdr:spPr>
        <a:xfrm>
          <a:off x="15266043" y="1367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71.4</a:t>
          </a:r>
          <a:endParaRPr kumimoji="1" lang="ja-JP" altLang="en-US" sz="1000" b="1">
            <a:solidFill>
              <a:srgbClr val="00008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15" name="正方形/長方形 51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16" name="正方形/長方形 51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17" name="正方形/長方形 51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18" name="正方形/長方形 51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19" name="正方形/長方形 51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20" name="正方形/長方形 51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21" name="正方形/長方形 52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22" name="正方形/長方形 52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23" name="テキスト ボックス 52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24" name="直線コネクタ 52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525" name="テキスト ボックス 524"/>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86</xdr:row>
      <xdr:rowOff>114300</xdr:rowOff>
    </xdr:from>
    <xdr:to>
      <xdr:col>33</xdr:col>
      <xdr:colOff>314325</xdr:colOff>
      <xdr:row>86</xdr:row>
      <xdr:rowOff>114300</xdr:rowOff>
    </xdr:to>
    <xdr:cxnSp macro="">
      <xdr:nvCxnSpPr>
        <xdr:cNvPr id="526" name="直線コネクタ 525"/>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527" name="テキスト ボックス 526"/>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528" name="直線コネクタ 527"/>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529" name="テキスト ボックス 528"/>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530" name="直線コネクタ 529"/>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531" name="テキスト ボックス 530"/>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532" name="直線コネクタ 531"/>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533" name="テキスト ボックス 532"/>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534" name="直線コネクタ 533"/>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535" name="テキスト ボックス 534"/>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36" name="直線コネクタ 53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37" name="テキスト ボックス 53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38"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114300</xdr:rowOff>
    </xdr:from>
    <xdr:to>
      <xdr:col>32</xdr:col>
      <xdr:colOff>186689</xdr:colOff>
      <xdr:row>85</xdr:row>
      <xdr:rowOff>76200</xdr:rowOff>
    </xdr:to>
    <xdr:cxnSp macro="">
      <xdr:nvCxnSpPr>
        <xdr:cNvPr id="539" name="直線コネクタ 538"/>
        <xdr:cNvCxnSpPr/>
      </xdr:nvCxnSpPr>
      <xdr:spPr>
        <a:xfrm flipV="1">
          <a:off x="22160864" y="13487400"/>
          <a:ext cx="0" cy="11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80027</xdr:rowOff>
    </xdr:from>
    <xdr:ext cx="469744" cy="259045"/>
    <xdr:sp macro="" textlink="">
      <xdr:nvSpPr>
        <xdr:cNvPr id="540" name="【児童館】&#10;一人当たり面積最小値テキスト"/>
        <xdr:cNvSpPr txBox="1"/>
      </xdr:nvSpPr>
      <xdr:spPr>
        <a:xfrm>
          <a:off x="22250400" y="1465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0.031</a:t>
          </a:r>
          <a:endParaRPr kumimoji="1" lang="ja-JP" altLang="en-US" sz="1000" b="1">
            <a:latin typeface="ＭＳ Ｐゴシック"/>
          </a:endParaRPr>
        </a:p>
      </xdr:txBody>
    </xdr:sp>
    <xdr:clientData/>
  </xdr:oneCellAnchor>
  <xdr:twoCellAnchor>
    <xdr:from>
      <xdr:col>32</xdr:col>
      <xdr:colOff>98425</xdr:colOff>
      <xdr:row>85</xdr:row>
      <xdr:rowOff>76200</xdr:rowOff>
    </xdr:from>
    <xdr:to>
      <xdr:col>32</xdr:col>
      <xdr:colOff>276225</xdr:colOff>
      <xdr:row>85</xdr:row>
      <xdr:rowOff>76200</xdr:rowOff>
    </xdr:to>
    <xdr:cxnSp macro="">
      <xdr:nvCxnSpPr>
        <xdr:cNvPr id="541" name="直線コネクタ 540"/>
        <xdr:cNvCxnSpPr/>
      </xdr:nvCxnSpPr>
      <xdr:spPr>
        <a:xfrm>
          <a:off x="22072600" y="1464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60977</xdr:rowOff>
    </xdr:from>
    <xdr:ext cx="469744" cy="259045"/>
    <xdr:sp macro="" textlink="">
      <xdr:nvSpPr>
        <xdr:cNvPr id="542" name="【児童館】&#10;一人当たり面積最大値テキスト"/>
        <xdr:cNvSpPr txBox="1"/>
      </xdr:nvSpPr>
      <xdr:spPr>
        <a:xfrm>
          <a:off x="22250400" y="1326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0.092</a:t>
          </a:r>
          <a:endParaRPr kumimoji="1" lang="ja-JP" altLang="en-US" sz="1000" b="1">
            <a:latin typeface="ＭＳ Ｐゴシック"/>
          </a:endParaRPr>
        </a:p>
      </xdr:txBody>
    </xdr:sp>
    <xdr:clientData/>
  </xdr:oneCellAnchor>
  <xdr:twoCellAnchor>
    <xdr:from>
      <xdr:col>32</xdr:col>
      <xdr:colOff>98425</xdr:colOff>
      <xdr:row>78</xdr:row>
      <xdr:rowOff>114300</xdr:rowOff>
    </xdr:from>
    <xdr:to>
      <xdr:col>32</xdr:col>
      <xdr:colOff>276225</xdr:colOff>
      <xdr:row>78</xdr:row>
      <xdr:rowOff>114300</xdr:rowOff>
    </xdr:to>
    <xdr:cxnSp macro="">
      <xdr:nvCxnSpPr>
        <xdr:cNvPr id="543" name="直線コネクタ 542"/>
        <xdr:cNvCxnSpPr/>
      </xdr:nvCxnSpPr>
      <xdr:spPr>
        <a:xfrm>
          <a:off x="22072600" y="1348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80027</xdr:rowOff>
    </xdr:from>
    <xdr:ext cx="469744" cy="259045"/>
    <xdr:sp macro="" textlink="">
      <xdr:nvSpPr>
        <xdr:cNvPr id="544" name="【児童館】&#10;一人当たり面積平均値テキスト"/>
        <xdr:cNvSpPr txBox="1"/>
      </xdr:nvSpPr>
      <xdr:spPr>
        <a:xfrm>
          <a:off x="22250400" y="13967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0.063</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101600</xdr:rowOff>
    </xdr:from>
    <xdr:to>
      <xdr:col>32</xdr:col>
      <xdr:colOff>238125</xdr:colOff>
      <xdr:row>82</xdr:row>
      <xdr:rowOff>31750</xdr:rowOff>
    </xdr:to>
    <xdr:sp macro="" textlink="">
      <xdr:nvSpPr>
        <xdr:cNvPr id="545" name="フローチャート : 判断 544"/>
        <xdr:cNvSpPr/>
      </xdr:nvSpPr>
      <xdr:spPr>
        <a:xfrm>
          <a:off x="221107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81</xdr:row>
      <xdr:rowOff>120650</xdr:rowOff>
    </xdr:from>
    <xdr:to>
      <xdr:col>31</xdr:col>
      <xdr:colOff>85725</xdr:colOff>
      <xdr:row>82</xdr:row>
      <xdr:rowOff>50800</xdr:rowOff>
    </xdr:to>
    <xdr:sp macro="" textlink="">
      <xdr:nvSpPr>
        <xdr:cNvPr id="546" name="フローチャート : 判断 545"/>
        <xdr:cNvSpPr/>
      </xdr:nvSpPr>
      <xdr:spPr>
        <a:xfrm>
          <a:off x="212725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47" name="テキスト ボックス 54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48" name="テキスト ボックス 54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49" name="テキスト ボックス 54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50" name="テキスト ボックス 54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51" name="テキスト ボックス 55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79</xdr:row>
      <xdr:rowOff>101600</xdr:rowOff>
    </xdr:from>
    <xdr:to>
      <xdr:col>32</xdr:col>
      <xdr:colOff>238125</xdr:colOff>
      <xdr:row>80</xdr:row>
      <xdr:rowOff>31750</xdr:rowOff>
    </xdr:to>
    <xdr:sp macro="" textlink="">
      <xdr:nvSpPr>
        <xdr:cNvPr id="552" name="円/楕円 551"/>
        <xdr:cNvSpPr/>
      </xdr:nvSpPr>
      <xdr:spPr>
        <a:xfrm>
          <a:off x="22110700" y="1364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78</xdr:row>
      <xdr:rowOff>124477</xdr:rowOff>
    </xdr:from>
    <xdr:ext cx="469744" cy="259045"/>
    <xdr:sp macro="" textlink="">
      <xdr:nvSpPr>
        <xdr:cNvPr id="553" name="【児童館】&#10;一人当たり面積該当値テキスト"/>
        <xdr:cNvSpPr txBox="1"/>
      </xdr:nvSpPr>
      <xdr:spPr>
        <a:xfrm>
          <a:off x="22250400" y="1349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0.081</a:t>
          </a:r>
          <a:endParaRPr kumimoji="1" lang="ja-JP" altLang="en-US" sz="1000" b="1">
            <a:solidFill>
              <a:srgbClr val="FF0000"/>
            </a:solidFill>
            <a:latin typeface="ＭＳ Ｐゴシック"/>
          </a:endParaRPr>
        </a:p>
      </xdr:txBody>
    </xdr:sp>
    <xdr:clientData/>
  </xdr:oneCellAnchor>
  <xdr:oneCellAnchor>
    <xdr:from>
      <xdr:col>30</xdr:col>
      <xdr:colOff>473152</xdr:colOff>
      <xdr:row>80</xdr:row>
      <xdr:rowOff>67327</xdr:rowOff>
    </xdr:from>
    <xdr:ext cx="469744" cy="259045"/>
    <xdr:sp macro="" textlink="">
      <xdr:nvSpPr>
        <xdr:cNvPr id="554" name="n_1aveValue【児童館】&#10;一人当たり面積"/>
        <xdr:cNvSpPr txBox="1"/>
      </xdr:nvSpPr>
      <xdr:spPr>
        <a:xfrm>
          <a:off x="21075727" y="1378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0.062</a:t>
          </a:r>
          <a:endParaRPr kumimoji="1" lang="ja-JP" altLang="en-US" sz="1000" b="1">
            <a:solidFill>
              <a:srgbClr val="00008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55" name="正方形/長方形 55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56" name="正方形/長方形 55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57" name="正方形/長方形 55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5/13</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58" name="正方形/長方形 55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59" name="正方形/長方形 55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60" name="正方形/長方形 55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61" name="正方形/長方形 56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60.2</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62" name="正方形/長方形 56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63" name="テキスト ボックス 56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64" name="直線コネクタ 56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65" name="テキスト ボックス 564"/>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566" name="直線コネクタ 56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567" name="テキスト ボックス 566"/>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68" name="直線コネクタ 56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69" name="テキスト ボックス 56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70" name="直線コネクタ 56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71" name="テキスト ボックス 57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72" name="直線コネクタ 57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73" name="テキスト ボックス 57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74" name="直線コネクタ 57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75" name="テキスト ボックス 57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76" name="直線コネクタ 57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146248</xdr:rowOff>
    </xdr:from>
    <xdr:ext cx="403059" cy="259045"/>
    <xdr:sp macro="" textlink="">
      <xdr:nvSpPr>
        <xdr:cNvPr id="577" name="テキスト ボックス 576"/>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78" name="直線コネクタ 57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79" name="テキスト ボックス 57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8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113756</xdr:rowOff>
    </xdr:from>
    <xdr:to>
      <xdr:col>23</xdr:col>
      <xdr:colOff>516889</xdr:colOff>
      <xdr:row>108</xdr:row>
      <xdr:rowOff>30480</xdr:rowOff>
    </xdr:to>
    <xdr:cxnSp macro="">
      <xdr:nvCxnSpPr>
        <xdr:cNvPr id="581" name="直線コネクタ 580"/>
        <xdr:cNvCxnSpPr/>
      </xdr:nvCxnSpPr>
      <xdr:spPr>
        <a:xfrm flipV="1">
          <a:off x="16318864" y="17087306"/>
          <a:ext cx="0" cy="145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34307</xdr:rowOff>
    </xdr:from>
    <xdr:ext cx="405111" cy="259045"/>
    <xdr:sp macro="" textlink="">
      <xdr:nvSpPr>
        <xdr:cNvPr id="582" name="【公民館】&#10;有形固定資産減価償却率最小値テキスト"/>
        <xdr:cNvSpPr txBox="1"/>
      </xdr:nvSpPr>
      <xdr:spPr>
        <a:xfrm>
          <a:off x="16408400" y="1855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45.4</a:t>
          </a:r>
          <a:endParaRPr kumimoji="1" lang="ja-JP" altLang="en-US" sz="1000" b="1">
            <a:latin typeface="ＭＳ Ｐゴシック"/>
          </a:endParaRPr>
        </a:p>
      </xdr:txBody>
    </xdr:sp>
    <xdr:clientData/>
  </xdr:oneCellAnchor>
  <xdr:twoCellAnchor>
    <xdr:from>
      <xdr:col>23</xdr:col>
      <xdr:colOff>428625</xdr:colOff>
      <xdr:row>108</xdr:row>
      <xdr:rowOff>30480</xdr:rowOff>
    </xdr:from>
    <xdr:to>
      <xdr:col>23</xdr:col>
      <xdr:colOff>606425</xdr:colOff>
      <xdr:row>108</xdr:row>
      <xdr:rowOff>30480</xdr:rowOff>
    </xdr:to>
    <xdr:cxnSp macro="">
      <xdr:nvCxnSpPr>
        <xdr:cNvPr id="583" name="直線コネクタ 582"/>
        <xdr:cNvCxnSpPr/>
      </xdr:nvCxnSpPr>
      <xdr:spPr>
        <a:xfrm>
          <a:off x="16230600" y="1854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60433</xdr:rowOff>
    </xdr:from>
    <xdr:ext cx="405111" cy="259045"/>
    <xdr:sp macro="" textlink="">
      <xdr:nvSpPr>
        <xdr:cNvPr id="584" name="【公民館】&#10;有形固定資産減価償却率最大値テキスト"/>
        <xdr:cNvSpPr txBox="1"/>
      </xdr:nvSpPr>
      <xdr:spPr>
        <a:xfrm>
          <a:off x="16408400" y="16862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90.1</a:t>
          </a:r>
          <a:endParaRPr kumimoji="1" lang="ja-JP" altLang="en-US" sz="1000" b="1">
            <a:latin typeface="ＭＳ Ｐゴシック"/>
          </a:endParaRPr>
        </a:p>
      </xdr:txBody>
    </xdr:sp>
    <xdr:clientData/>
  </xdr:oneCellAnchor>
  <xdr:twoCellAnchor>
    <xdr:from>
      <xdr:col>23</xdr:col>
      <xdr:colOff>428625</xdr:colOff>
      <xdr:row>99</xdr:row>
      <xdr:rowOff>113756</xdr:rowOff>
    </xdr:from>
    <xdr:to>
      <xdr:col>23</xdr:col>
      <xdr:colOff>606425</xdr:colOff>
      <xdr:row>99</xdr:row>
      <xdr:rowOff>113756</xdr:rowOff>
    </xdr:to>
    <xdr:cxnSp macro="">
      <xdr:nvCxnSpPr>
        <xdr:cNvPr id="585" name="直線コネクタ 584"/>
        <xdr:cNvCxnSpPr/>
      </xdr:nvCxnSpPr>
      <xdr:spPr>
        <a:xfrm>
          <a:off x="16230600" y="17087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31585</xdr:rowOff>
    </xdr:from>
    <xdr:ext cx="405111" cy="259045"/>
    <xdr:sp macro="" textlink="">
      <xdr:nvSpPr>
        <xdr:cNvPr id="586" name="【公民館】&#10;有形固定資産減価償却率平均値テキスト"/>
        <xdr:cNvSpPr txBox="1"/>
      </xdr:nvSpPr>
      <xdr:spPr>
        <a:xfrm>
          <a:off x="16408400" y="176909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53158</xdr:rowOff>
    </xdr:from>
    <xdr:to>
      <xdr:col>23</xdr:col>
      <xdr:colOff>568325</xdr:colOff>
      <xdr:row>103</xdr:row>
      <xdr:rowOff>154758</xdr:rowOff>
    </xdr:to>
    <xdr:sp macro="" textlink="">
      <xdr:nvSpPr>
        <xdr:cNvPr id="587" name="フローチャート : 判断 586"/>
        <xdr:cNvSpPr/>
      </xdr:nvSpPr>
      <xdr:spPr>
        <a:xfrm>
          <a:off x="16268700" y="1771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18869</xdr:rowOff>
    </xdr:from>
    <xdr:to>
      <xdr:col>22</xdr:col>
      <xdr:colOff>415925</xdr:colOff>
      <xdr:row>104</xdr:row>
      <xdr:rowOff>120469</xdr:rowOff>
    </xdr:to>
    <xdr:sp macro="" textlink="">
      <xdr:nvSpPr>
        <xdr:cNvPr id="588" name="フローチャート : 判断 587"/>
        <xdr:cNvSpPr/>
      </xdr:nvSpPr>
      <xdr:spPr>
        <a:xfrm>
          <a:off x="15430500" y="1784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89" name="テキスト ボックス 58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90" name="テキスト ボックス 58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91" name="テキスト ボックス 59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92" name="テキスト ボックス 59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93" name="テキスト ボックス 59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101</xdr:row>
      <xdr:rowOff>111942</xdr:rowOff>
    </xdr:from>
    <xdr:to>
      <xdr:col>23</xdr:col>
      <xdr:colOff>568325</xdr:colOff>
      <xdr:row>102</xdr:row>
      <xdr:rowOff>42092</xdr:rowOff>
    </xdr:to>
    <xdr:sp macro="" textlink="">
      <xdr:nvSpPr>
        <xdr:cNvPr id="594" name="円/楕円 593"/>
        <xdr:cNvSpPr/>
      </xdr:nvSpPr>
      <xdr:spPr>
        <a:xfrm>
          <a:off x="16268700" y="17428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100</xdr:row>
      <xdr:rowOff>134819</xdr:rowOff>
    </xdr:from>
    <xdr:ext cx="405111" cy="259045"/>
    <xdr:sp macro="" textlink="">
      <xdr:nvSpPr>
        <xdr:cNvPr id="595" name="【公民館】&#10;有形固定資産減価償却率該当値テキスト"/>
        <xdr:cNvSpPr txBox="1"/>
      </xdr:nvSpPr>
      <xdr:spPr>
        <a:xfrm>
          <a:off x="16408400" y="17279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78.1</a:t>
          </a:r>
          <a:endParaRPr kumimoji="1" lang="ja-JP" altLang="en-US" sz="1000" b="1">
            <a:solidFill>
              <a:srgbClr val="FF0000"/>
            </a:solidFill>
            <a:latin typeface="ＭＳ Ｐゴシック"/>
          </a:endParaRPr>
        </a:p>
      </xdr:txBody>
    </xdr:sp>
    <xdr:clientData/>
  </xdr:oneCellAnchor>
  <xdr:twoCellAnchor>
    <xdr:from>
      <xdr:col>22</xdr:col>
      <xdr:colOff>314325</xdr:colOff>
      <xdr:row>102</xdr:row>
      <xdr:rowOff>15602</xdr:rowOff>
    </xdr:from>
    <xdr:to>
      <xdr:col>22</xdr:col>
      <xdr:colOff>415925</xdr:colOff>
      <xdr:row>102</xdr:row>
      <xdr:rowOff>117202</xdr:rowOff>
    </xdr:to>
    <xdr:sp macro="" textlink="">
      <xdr:nvSpPr>
        <xdr:cNvPr id="596" name="円/楕円 595"/>
        <xdr:cNvSpPr/>
      </xdr:nvSpPr>
      <xdr:spPr>
        <a:xfrm>
          <a:off x="15430500" y="17503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101</xdr:row>
      <xdr:rowOff>162742</xdr:rowOff>
    </xdr:from>
    <xdr:to>
      <xdr:col>23</xdr:col>
      <xdr:colOff>517525</xdr:colOff>
      <xdr:row>102</xdr:row>
      <xdr:rowOff>66402</xdr:rowOff>
    </xdr:to>
    <xdr:cxnSp macro="">
      <xdr:nvCxnSpPr>
        <xdr:cNvPr id="597" name="直線コネクタ 596"/>
        <xdr:cNvCxnSpPr/>
      </xdr:nvCxnSpPr>
      <xdr:spPr>
        <a:xfrm flipV="1">
          <a:off x="15481300" y="17479192"/>
          <a:ext cx="838200" cy="75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104</xdr:row>
      <xdr:rowOff>111596</xdr:rowOff>
    </xdr:from>
    <xdr:ext cx="405111" cy="259045"/>
    <xdr:sp macro="" textlink="">
      <xdr:nvSpPr>
        <xdr:cNvPr id="598" name="n_1aveValue【公民館】&#10;有形固定資産減価償却率"/>
        <xdr:cNvSpPr txBox="1"/>
      </xdr:nvSpPr>
      <xdr:spPr>
        <a:xfrm>
          <a:off x="15266043" y="1794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oneCellAnchor>
    <xdr:from>
      <xdr:col>22</xdr:col>
      <xdr:colOff>149868</xdr:colOff>
      <xdr:row>100</xdr:row>
      <xdr:rowOff>133729</xdr:rowOff>
    </xdr:from>
    <xdr:ext cx="405111" cy="259045"/>
    <xdr:sp macro="" textlink="">
      <xdr:nvSpPr>
        <xdr:cNvPr id="599" name="n_1mainValue【公民館】&#10;有形固定資産減価償却率"/>
        <xdr:cNvSpPr txBox="1"/>
      </xdr:nvSpPr>
      <xdr:spPr>
        <a:xfrm>
          <a:off x="15266043" y="17278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75.8</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00" name="正方形/長方形 59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01" name="正方形/長方形 60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02" name="正方形/長方形 60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7/13</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03" name="正方形/長方形 60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04" name="正方形/長方形 60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05" name="正方形/長方形 60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06" name="正方形/長方形 60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0.180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07" name="正方形/長方形 60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08" name="テキスト ボックス 60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09" name="直線コネクタ 60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109</xdr:row>
      <xdr:rowOff>35379</xdr:rowOff>
    </xdr:from>
    <xdr:to>
      <xdr:col>33</xdr:col>
      <xdr:colOff>314325</xdr:colOff>
      <xdr:row>109</xdr:row>
      <xdr:rowOff>35379</xdr:rowOff>
    </xdr:to>
    <xdr:cxnSp macro="">
      <xdr:nvCxnSpPr>
        <xdr:cNvPr id="610" name="直線コネクタ 60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611" name="テキスト ボックス 61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612" name="直線コネクタ 61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613" name="テキスト ボックス 61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614" name="直線コネクタ 61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615" name="テキスト ボックス 61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616" name="直線コネクタ 61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617" name="テキスト ボックス 61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618" name="直線コネクタ 61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619" name="テキスト ボックス 61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620" name="直線コネクタ 61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621" name="テキスト ボックス 62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22" name="直線コネクタ 62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23" name="テキスト ボックス 62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2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142058</xdr:rowOff>
    </xdr:from>
    <xdr:to>
      <xdr:col>32</xdr:col>
      <xdr:colOff>186689</xdr:colOff>
      <xdr:row>109</xdr:row>
      <xdr:rowOff>17962</xdr:rowOff>
    </xdr:to>
    <xdr:cxnSp macro="">
      <xdr:nvCxnSpPr>
        <xdr:cNvPr id="625" name="直線コネクタ 624"/>
        <xdr:cNvCxnSpPr/>
      </xdr:nvCxnSpPr>
      <xdr:spPr>
        <a:xfrm flipV="1">
          <a:off x="22160864" y="17115608"/>
          <a:ext cx="0" cy="1590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109</xdr:row>
      <xdr:rowOff>21789</xdr:rowOff>
    </xdr:from>
    <xdr:ext cx="469744" cy="259045"/>
    <xdr:sp macro="" textlink="">
      <xdr:nvSpPr>
        <xdr:cNvPr id="626" name="【公民館】&#10;一人当たり面積最小値テキスト"/>
        <xdr:cNvSpPr txBox="1"/>
      </xdr:nvSpPr>
      <xdr:spPr>
        <a:xfrm>
          <a:off x="22250400" y="18709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dr:col>32</xdr:col>
      <xdr:colOff>98425</xdr:colOff>
      <xdr:row>109</xdr:row>
      <xdr:rowOff>17962</xdr:rowOff>
    </xdr:from>
    <xdr:to>
      <xdr:col>32</xdr:col>
      <xdr:colOff>276225</xdr:colOff>
      <xdr:row>109</xdr:row>
      <xdr:rowOff>17962</xdr:rowOff>
    </xdr:to>
    <xdr:cxnSp macro="">
      <xdr:nvCxnSpPr>
        <xdr:cNvPr id="627" name="直線コネクタ 626"/>
        <xdr:cNvCxnSpPr/>
      </xdr:nvCxnSpPr>
      <xdr:spPr>
        <a:xfrm>
          <a:off x="22072600" y="1870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88735</xdr:rowOff>
    </xdr:from>
    <xdr:ext cx="469744" cy="259045"/>
    <xdr:sp macro="" textlink="">
      <xdr:nvSpPr>
        <xdr:cNvPr id="628" name="【公民館】&#10;一人当たり面積最大値テキスト"/>
        <xdr:cNvSpPr txBox="1"/>
      </xdr:nvSpPr>
      <xdr:spPr>
        <a:xfrm>
          <a:off x="22250400" y="16890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1.477</a:t>
          </a:r>
          <a:endParaRPr kumimoji="1" lang="ja-JP" altLang="en-US" sz="1000" b="1">
            <a:latin typeface="ＭＳ Ｐゴシック"/>
          </a:endParaRPr>
        </a:p>
      </xdr:txBody>
    </xdr:sp>
    <xdr:clientData/>
  </xdr:oneCellAnchor>
  <xdr:twoCellAnchor>
    <xdr:from>
      <xdr:col>32</xdr:col>
      <xdr:colOff>98425</xdr:colOff>
      <xdr:row>99</xdr:row>
      <xdr:rowOff>142058</xdr:rowOff>
    </xdr:from>
    <xdr:to>
      <xdr:col>32</xdr:col>
      <xdr:colOff>276225</xdr:colOff>
      <xdr:row>99</xdr:row>
      <xdr:rowOff>142058</xdr:rowOff>
    </xdr:to>
    <xdr:cxnSp macro="">
      <xdr:nvCxnSpPr>
        <xdr:cNvPr id="629" name="直線コネクタ 628"/>
        <xdr:cNvCxnSpPr/>
      </xdr:nvCxnSpPr>
      <xdr:spPr>
        <a:xfrm>
          <a:off x="22072600" y="17115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65150</xdr:rowOff>
    </xdr:from>
    <xdr:ext cx="469744" cy="259045"/>
    <xdr:sp macro="" textlink="">
      <xdr:nvSpPr>
        <xdr:cNvPr id="630" name="【公民館】&#10;一人当たり面積平均値テキスト"/>
        <xdr:cNvSpPr txBox="1"/>
      </xdr:nvSpPr>
      <xdr:spPr>
        <a:xfrm>
          <a:off x="22250400" y="178959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0.577</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42273</xdr:rowOff>
    </xdr:from>
    <xdr:to>
      <xdr:col>32</xdr:col>
      <xdr:colOff>238125</xdr:colOff>
      <xdr:row>105</xdr:row>
      <xdr:rowOff>143873</xdr:rowOff>
    </xdr:to>
    <xdr:sp macro="" textlink="">
      <xdr:nvSpPr>
        <xdr:cNvPr id="631" name="フローチャート : 判断 630"/>
        <xdr:cNvSpPr/>
      </xdr:nvSpPr>
      <xdr:spPr>
        <a:xfrm>
          <a:off x="22110700" y="1804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106</xdr:row>
      <xdr:rowOff>104866</xdr:rowOff>
    </xdr:from>
    <xdr:to>
      <xdr:col>31</xdr:col>
      <xdr:colOff>85725</xdr:colOff>
      <xdr:row>107</xdr:row>
      <xdr:rowOff>35016</xdr:rowOff>
    </xdr:to>
    <xdr:sp macro="" textlink="">
      <xdr:nvSpPr>
        <xdr:cNvPr id="632" name="フローチャート : 判断 631"/>
        <xdr:cNvSpPr/>
      </xdr:nvSpPr>
      <xdr:spPr>
        <a:xfrm>
          <a:off x="21272500" y="1827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33" name="テキスト ボックス 63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34" name="テキスト ボックス 63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35" name="テキスト ボックス 63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36" name="テキスト ボックス 63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37" name="テキスト ボックス 63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105</xdr:row>
      <xdr:rowOff>164193</xdr:rowOff>
    </xdr:from>
    <xdr:to>
      <xdr:col>32</xdr:col>
      <xdr:colOff>238125</xdr:colOff>
      <xdr:row>106</xdr:row>
      <xdr:rowOff>94343</xdr:rowOff>
    </xdr:to>
    <xdr:sp macro="" textlink="">
      <xdr:nvSpPr>
        <xdr:cNvPr id="638" name="円/楕円 637"/>
        <xdr:cNvSpPr/>
      </xdr:nvSpPr>
      <xdr:spPr>
        <a:xfrm>
          <a:off x="22110700" y="1816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105</xdr:row>
      <xdr:rowOff>142620</xdr:rowOff>
    </xdr:from>
    <xdr:ext cx="469744" cy="259045"/>
    <xdr:sp macro="" textlink="">
      <xdr:nvSpPr>
        <xdr:cNvPr id="639" name="【公民館】&#10;一人当たり面積該当値テキスト"/>
        <xdr:cNvSpPr txBox="1"/>
      </xdr:nvSpPr>
      <xdr:spPr>
        <a:xfrm>
          <a:off x="22250400" y="18144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0.465</a:t>
          </a:r>
          <a:endParaRPr kumimoji="1" lang="ja-JP" altLang="en-US" sz="1000" b="1">
            <a:solidFill>
              <a:srgbClr val="FF0000"/>
            </a:solidFill>
            <a:latin typeface="ＭＳ Ｐゴシック"/>
          </a:endParaRPr>
        </a:p>
      </xdr:txBody>
    </xdr:sp>
    <xdr:clientData/>
  </xdr:oneCellAnchor>
  <xdr:twoCellAnchor>
    <xdr:from>
      <xdr:col>30</xdr:col>
      <xdr:colOff>669925</xdr:colOff>
      <xdr:row>105</xdr:row>
      <xdr:rowOff>169636</xdr:rowOff>
    </xdr:from>
    <xdr:to>
      <xdr:col>31</xdr:col>
      <xdr:colOff>85725</xdr:colOff>
      <xdr:row>106</xdr:row>
      <xdr:rowOff>99786</xdr:rowOff>
    </xdr:to>
    <xdr:sp macro="" textlink="">
      <xdr:nvSpPr>
        <xdr:cNvPr id="640" name="円/楕円 639"/>
        <xdr:cNvSpPr/>
      </xdr:nvSpPr>
      <xdr:spPr>
        <a:xfrm>
          <a:off x="21272500" y="1817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106</xdr:row>
      <xdr:rowOff>43543</xdr:rowOff>
    </xdr:from>
    <xdr:to>
      <xdr:col>32</xdr:col>
      <xdr:colOff>187325</xdr:colOff>
      <xdr:row>106</xdr:row>
      <xdr:rowOff>48986</xdr:rowOff>
    </xdr:to>
    <xdr:cxnSp macro="">
      <xdr:nvCxnSpPr>
        <xdr:cNvPr id="641" name="直線コネクタ 640"/>
        <xdr:cNvCxnSpPr/>
      </xdr:nvCxnSpPr>
      <xdr:spPr>
        <a:xfrm flipV="1">
          <a:off x="21323300" y="18217243"/>
          <a:ext cx="8382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107</xdr:row>
      <xdr:rowOff>26143</xdr:rowOff>
    </xdr:from>
    <xdr:ext cx="469744" cy="259045"/>
    <xdr:sp macro="" textlink="">
      <xdr:nvSpPr>
        <xdr:cNvPr id="642" name="n_1aveValue【公民館】&#10;一人当たり面積"/>
        <xdr:cNvSpPr txBox="1"/>
      </xdr:nvSpPr>
      <xdr:spPr>
        <a:xfrm>
          <a:off x="21075727" y="18371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0.362</a:t>
          </a:r>
          <a:endParaRPr kumimoji="1" lang="ja-JP" altLang="en-US" sz="1000" b="1">
            <a:solidFill>
              <a:srgbClr val="000080"/>
            </a:solidFill>
            <a:latin typeface="ＭＳ Ｐゴシック"/>
          </a:endParaRPr>
        </a:p>
      </xdr:txBody>
    </xdr:sp>
    <xdr:clientData/>
  </xdr:oneCellAnchor>
  <xdr:oneCellAnchor>
    <xdr:from>
      <xdr:col>30</xdr:col>
      <xdr:colOff>473152</xdr:colOff>
      <xdr:row>104</xdr:row>
      <xdr:rowOff>116313</xdr:rowOff>
    </xdr:from>
    <xdr:ext cx="469744" cy="259045"/>
    <xdr:sp macro="" textlink="">
      <xdr:nvSpPr>
        <xdr:cNvPr id="643" name="n_1mainValue【公民館】&#10;一人当たり面積"/>
        <xdr:cNvSpPr txBox="1"/>
      </xdr:nvSpPr>
      <xdr:spPr>
        <a:xfrm>
          <a:off x="21075727" y="17947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0.460</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44" name="正方形/長方形 64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45" name="正方形/長方形 64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46" name="テキスト ボックス 64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aseline="0">
              <a:solidFill>
                <a:schemeClr val="dk1"/>
              </a:solidFill>
              <a:effectLst/>
              <a:latin typeface="+mn-lt"/>
              <a:ea typeface="+mn-ea"/>
              <a:cs typeface="+mn-cs"/>
            </a:rPr>
            <a:t> </a:t>
          </a:r>
          <a:r>
            <a:rPr kumimoji="1" lang="en-US" altLang="ja-JP"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有形固定資産減価償却率は、公営住宅、認定こども園・幼稚園・保育</a:t>
          </a:r>
          <a:r>
            <a:rPr kumimoji="1" lang="ja-JP" altLang="en-US" sz="1100" baseline="0">
              <a:solidFill>
                <a:schemeClr val="dk1"/>
              </a:solidFill>
              <a:effectLst/>
              <a:latin typeface="+mn-lt"/>
              <a:ea typeface="+mn-ea"/>
              <a:cs typeface="+mn-cs"/>
            </a:rPr>
            <a:t>所</a:t>
          </a:r>
          <a:r>
            <a:rPr kumimoji="1" lang="ja-JP" altLang="ja-JP" sz="1100" baseline="0">
              <a:solidFill>
                <a:schemeClr val="dk1"/>
              </a:solidFill>
              <a:effectLst/>
              <a:latin typeface="+mn-lt"/>
              <a:ea typeface="+mn-ea"/>
              <a:cs typeface="+mn-cs"/>
            </a:rPr>
            <a:t>、学校施設、公民館で類似団体内平均値より高い水準にあり、道路、児童館では類似団体内平均値より低く、橋りょう・トンネルはほぼ同水準となっている。特に有形固定資産減価償却率が類似団体内平均値より高いのは、公営住宅、公民館で、町営住宅は老朽化による建替えを進めており、公民館は他施設への機能移転等が検討されている施設である。今後は</a:t>
          </a:r>
          <a:r>
            <a:rPr lang="ja-JP" altLang="ja-JP" sz="1100" b="0" i="0" baseline="0">
              <a:solidFill>
                <a:schemeClr val="dk1"/>
              </a:solidFill>
              <a:effectLst/>
              <a:latin typeface="+mn-lt"/>
              <a:ea typeface="+mn-ea"/>
              <a:cs typeface="+mn-cs"/>
            </a:rPr>
            <a:t>施設の特性や将来の人口展望を客観的に分析し、大郷町</a:t>
          </a:r>
          <a:r>
            <a:rPr kumimoji="1" lang="ja-JP" altLang="ja-JP" sz="1100" baseline="0">
              <a:solidFill>
                <a:schemeClr val="dk1"/>
              </a:solidFill>
              <a:effectLst/>
              <a:latin typeface="+mn-lt"/>
              <a:ea typeface="+mn-ea"/>
              <a:cs typeface="+mn-cs"/>
            </a:rPr>
            <a:t>公共施設等総合管理計画の個別整備計画に基づき計画的に更新・維持保全、集約化に努めていく。また、一人当たり面積は、有形固定資産減価償却率が類似団体内平均値より高い公営住宅、公民館で類似団体内平均値を下回る水準となり、</a:t>
          </a:r>
          <a:r>
            <a:rPr kumimoji="1" lang="ja-JP" altLang="en-US" sz="1100" baseline="0">
              <a:solidFill>
                <a:schemeClr val="dk1"/>
              </a:solidFill>
              <a:effectLst/>
              <a:latin typeface="+mn-lt"/>
              <a:ea typeface="+mn-ea"/>
              <a:cs typeface="+mn-cs"/>
            </a:rPr>
            <a:t>他にも道路、橋りょう・トンネルが</a:t>
          </a:r>
          <a:r>
            <a:rPr kumimoji="1" lang="ja-JP" altLang="ja-JP" sz="1100" baseline="0">
              <a:solidFill>
                <a:schemeClr val="dk1"/>
              </a:solidFill>
              <a:effectLst/>
              <a:latin typeface="+mn-lt"/>
              <a:ea typeface="+mn-ea"/>
              <a:cs typeface="+mn-cs"/>
            </a:rPr>
            <a:t>類似団体内平均値を</a:t>
          </a:r>
          <a:r>
            <a:rPr kumimoji="1" lang="ja-JP" altLang="en-US" sz="1100" baseline="0">
              <a:solidFill>
                <a:schemeClr val="dk1"/>
              </a:solidFill>
              <a:effectLst/>
              <a:latin typeface="+mn-lt"/>
              <a:ea typeface="+mn-ea"/>
              <a:cs typeface="+mn-cs"/>
            </a:rPr>
            <a:t>下回り、認定こども園・幼稚園・保育所、学校施設が</a:t>
          </a:r>
          <a:r>
            <a:rPr kumimoji="1" lang="ja-JP" altLang="ja-JP" sz="1100" baseline="0">
              <a:solidFill>
                <a:schemeClr val="dk1"/>
              </a:solidFill>
              <a:effectLst/>
              <a:latin typeface="+mn-lt"/>
              <a:ea typeface="+mn-ea"/>
              <a:cs typeface="+mn-cs"/>
            </a:rPr>
            <a:t>類似団体内平均値</a:t>
          </a:r>
          <a:r>
            <a:rPr kumimoji="1" lang="ja-JP" altLang="en-US" sz="1100" baseline="0">
              <a:solidFill>
                <a:schemeClr val="dk1"/>
              </a:solidFill>
              <a:effectLst/>
              <a:latin typeface="+mn-lt"/>
              <a:ea typeface="+mn-ea"/>
              <a:cs typeface="+mn-cs"/>
            </a:rPr>
            <a:t>を</a:t>
          </a:r>
          <a:r>
            <a:rPr kumimoji="1" lang="ja-JP" altLang="ja-JP" sz="1100" baseline="0">
              <a:solidFill>
                <a:schemeClr val="dk1"/>
              </a:solidFill>
              <a:effectLst/>
              <a:latin typeface="+mn-lt"/>
              <a:ea typeface="+mn-ea"/>
              <a:cs typeface="+mn-cs"/>
            </a:rPr>
            <a:t>上回る水準となっている。</a:t>
          </a:r>
          <a:endParaRPr lang="ja-JP" altLang="ja-JP" sz="1400">
            <a:effectLst/>
          </a:endParaRPr>
        </a:p>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宮城県大郷町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8,380
8,327
82.01
5,293,997
4,907,494
243,401
2,934,855
4,452,243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9.8
8.5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346075</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0.014</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676275</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11/12</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66.4</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59" name="テキスト ボックス 58"/>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60" name="直線コネクタ 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61" name="テキスト ボックス 60"/>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62" name="直線コネクタ 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63" name="テキスト ボックス 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64" name="直線コネクタ 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65" name="テキスト ボックス 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66" name="直線コネクタ 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67" name="テキスト ボックス 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68" name="直線コネクタ 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69" name="テキスト ボックス 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70" name="直線コネクタ 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71" name="テキスト ボックス 70"/>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72" name="直線コネクタ 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73" name="テキスト ボックス 7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7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109401</xdr:rowOff>
    </xdr:from>
    <xdr:to>
      <xdr:col>6</xdr:col>
      <xdr:colOff>510540</xdr:colOff>
      <xdr:row>63</xdr:row>
      <xdr:rowOff>138793</xdr:rowOff>
    </xdr:to>
    <xdr:cxnSp macro="">
      <xdr:nvCxnSpPr>
        <xdr:cNvPr id="75" name="直線コネクタ 74"/>
        <xdr:cNvCxnSpPr/>
      </xdr:nvCxnSpPr>
      <xdr:spPr>
        <a:xfrm flipV="1">
          <a:off x="4634865" y="9539151"/>
          <a:ext cx="0" cy="1400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142620</xdr:rowOff>
    </xdr:from>
    <xdr:ext cx="405111" cy="259045"/>
    <xdr:sp macro="" textlink="">
      <xdr:nvSpPr>
        <xdr:cNvPr id="76" name="【体育館・プール】&#10;有形固定資産減価償却率最小値テキスト"/>
        <xdr:cNvSpPr txBox="1"/>
      </xdr:nvSpPr>
      <xdr:spPr>
        <a:xfrm>
          <a:off x="4724400" y="10943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45.0</a:t>
          </a:r>
          <a:endParaRPr kumimoji="1" lang="ja-JP" altLang="en-US" sz="1000" b="1">
            <a:latin typeface="ＭＳ Ｐゴシック"/>
          </a:endParaRPr>
        </a:p>
      </xdr:txBody>
    </xdr:sp>
    <xdr:clientData/>
  </xdr:oneCellAnchor>
  <xdr:twoCellAnchor>
    <xdr:from>
      <xdr:col>6</xdr:col>
      <xdr:colOff>422275</xdr:colOff>
      <xdr:row>63</xdr:row>
      <xdr:rowOff>138793</xdr:rowOff>
    </xdr:from>
    <xdr:to>
      <xdr:col>6</xdr:col>
      <xdr:colOff>600075</xdr:colOff>
      <xdr:row>63</xdr:row>
      <xdr:rowOff>138793</xdr:rowOff>
    </xdr:to>
    <xdr:cxnSp macro="">
      <xdr:nvCxnSpPr>
        <xdr:cNvPr id="77" name="直線コネクタ 76"/>
        <xdr:cNvCxnSpPr/>
      </xdr:nvCxnSpPr>
      <xdr:spPr>
        <a:xfrm>
          <a:off x="4546600" y="1094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56078</xdr:rowOff>
    </xdr:from>
    <xdr:ext cx="405111" cy="259045"/>
    <xdr:sp macro="" textlink="">
      <xdr:nvSpPr>
        <xdr:cNvPr id="78" name="【体育館・プール】&#10;有形固定資産減価償却率最大値テキスト"/>
        <xdr:cNvSpPr txBox="1"/>
      </xdr:nvSpPr>
      <xdr:spPr>
        <a:xfrm>
          <a:off x="4724400" y="9314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87.9</a:t>
          </a:r>
          <a:endParaRPr kumimoji="1" lang="ja-JP" altLang="en-US" sz="1000" b="1">
            <a:latin typeface="ＭＳ Ｐゴシック"/>
          </a:endParaRPr>
        </a:p>
      </xdr:txBody>
    </xdr:sp>
    <xdr:clientData/>
  </xdr:oneCellAnchor>
  <xdr:twoCellAnchor>
    <xdr:from>
      <xdr:col>6</xdr:col>
      <xdr:colOff>422275</xdr:colOff>
      <xdr:row>55</xdr:row>
      <xdr:rowOff>109401</xdr:rowOff>
    </xdr:from>
    <xdr:to>
      <xdr:col>6</xdr:col>
      <xdr:colOff>600075</xdr:colOff>
      <xdr:row>55</xdr:row>
      <xdr:rowOff>109401</xdr:rowOff>
    </xdr:to>
    <xdr:cxnSp macro="">
      <xdr:nvCxnSpPr>
        <xdr:cNvPr id="79" name="直線コネクタ 78"/>
        <xdr:cNvCxnSpPr/>
      </xdr:nvCxnSpPr>
      <xdr:spPr>
        <a:xfrm>
          <a:off x="4546600" y="953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53720</xdr:rowOff>
    </xdr:from>
    <xdr:ext cx="405111" cy="259045"/>
    <xdr:sp macro="" textlink="">
      <xdr:nvSpPr>
        <xdr:cNvPr id="80" name="【体育館・プール】&#10;有形固定資産減価償却率平均値テキスト"/>
        <xdr:cNvSpPr txBox="1"/>
      </xdr:nvSpPr>
      <xdr:spPr>
        <a:xfrm>
          <a:off x="4724400" y="10169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62.5</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30843</xdr:rowOff>
    </xdr:from>
    <xdr:to>
      <xdr:col>6</xdr:col>
      <xdr:colOff>561975</xdr:colOff>
      <xdr:row>60</xdr:row>
      <xdr:rowOff>132443</xdr:rowOff>
    </xdr:to>
    <xdr:sp macro="" textlink="">
      <xdr:nvSpPr>
        <xdr:cNvPr id="81" name="フローチャート : 判断 80"/>
        <xdr:cNvSpPr/>
      </xdr:nvSpPr>
      <xdr:spPr>
        <a:xfrm>
          <a:off x="4584700" y="1031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22678</xdr:rowOff>
    </xdr:from>
    <xdr:to>
      <xdr:col>5</xdr:col>
      <xdr:colOff>409575</xdr:colOff>
      <xdr:row>61</xdr:row>
      <xdr:rowOff>124278</xdr:rowOff>
    </xdr:to>
    <xdr:sp macro="" textlink="">
      <xdr:nvSpPr>
        <xdr:cNvPr id="82" name="フローチャート : 判断 81"/>
        <xdr:cNvSpPr/>
      </xdr:nvSpPr>
      <xdr:spPr>
        <a:xfrm>
          <a:off x="3746500" y="1048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140805</xdr:rowOff>
    </xdr:from>
    <xdr:ext cx="405111" cy="259045"/>
    <xdr:sp macro="" textlink="">
      <xdr:nvSpPr>
        <xdr:cNvPr id="83" name="n_1aveValue【体育館・プール】&#10;有形固定資産減価償却率"/>
        <xdr:cNvSpPr txBox="1"/>
      </xdr:nvSpPr>
      <xdr:spPr>
        <a:xfrm>
          <a:off x="3582043" y="10256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84" name="テキスト ボックス 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85" name="テキスト ボックス 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86" name="テキスト ボックス 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87" name="テキスト ボックス 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88" name="テキスト ボックス 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62</xdr:row>
      <xdr:rowOff>105954</xdr:rowOff>
    </xdr:from>
    <xdr:to>
      <xdr:col>6</xdr:col>
      <xdr:colOff>561975</xdr:colOff>
      <xdr:row>63</xdr:row>
      <xdr:rowOff>36104</xdr:rowOff>
    </xdr:to>
    <xdr:sp macro="" textlink="">
      <xdr:nvSpPr>
        <xdr:cNvPr id="89" name="円/楕円 88"/>
        <xdr:cNvSpPr/>
      </xdr:nvSpPr>
      <xdr:spPr>
        <a:xfrm>
          <a:off x="4584700" y="10735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62</xdr:row>
      <xdr:rowOff>84381</xdr:rowOff>
    </xdr:from>
    <xdr:ext cx="405111" cy="259045"/>
    <xdr:sp macro="" textlink="">
      <xdr:nvSpPr>
        <xdr:cNvPr id="90" name="【体育館・プール】&#10;有形固定資産減価償却率該当値テキスト"/>
        <xdr:cNvSpPr txBox="1"/>
      </xdr:nvSpPr>
      <xdr:spPr>
        <a:xfrm>
          <a:off x="4724400" y="10714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49.7</a:t>
          </a:r>
          <a:endParaRPr kumimoji="1" lang="ja-JP" altLang="en-US" sz="1000" b="1">
            <a:solidFill>
              <a:srgbClr val="FF0000"/>
            </a:solidFill>
            <a:latin typeface="ＭＳ Ｐゴシック"/>
          </a:endParaRPr>
        </a:p>
      </xdr:txBody>
    </xdr:sp>
    <xdr:clientData/>
  </xdr:oneCellAnchor>
  <xdr:twoCellAnchor>
    <xdr:from>
      <xdr:col>5</xdr:col>
      <xdr:colOff>307975</xdr:colOff>
      <xdr:row>63</xdr:row>
      <xdr:rowOff>6350</xdr:rowOff>
    </xdr:from>
    <xdr:to>
      <xdr:col>5</xdr:col>
      <xdr:colOff>409575</xdr:colOff>
      <xdr:row>63</xdr:row>
      <xdr:rowOff>107950</xdr:rowOff>
    </xdr:to>
    <xdr:sp macro="" textlink="">
      <xdr:nvSpPr>
        <xdr:cNvPr id="91" name="円/楕円 90"/>
        <xdr:cNvSpPr/>
      </xdr:nvSpPr>
      <xdr:spPr>
        <a:xfrm>
          <a:off x="3746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62</xdr:row>
      <xdr:rowOff>156754</xdr:rowOff>
    </xdr:from>
    <xdr:to>
      <xdr:col>6</xdr:col>
      <xdr:colOff>511175</xdr:colOff>
      <xdr:row>63</xdr:row>
      <xdr:rowOff>57150</xdr:rowOff>
    </xdr:to>
    <xdr:cxnSp macro="">
      <xdr:nvCxnSpPr>
        <xdr:cNvPr id="92" name="直線コネクタ 91"/>
        <xdr:cNvCxnSpPr/>
      </xdr:nvCxnSpPr>
      <xdr:spPr>
        <a:xfrm flipV="1">
          <a:off x="3797300" y="10786654"/>
          <a:ext cx="8382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63</xdr:row>
      <xdr:rowOff>99077</xdr:rowOff>
    </xdr:from>
    <xdr:ext cx="405111" cy="259045"/>
    <xdr:sp macro="" textlink="">
      <xdr:nvSpPr>
        <xdr:cNvPr id="93" name="n_1mainValue【体育館・プール】&#10;有形固定資産減価償却率"/>
        <xdr:cNvSpPr txBox="1"/>
      </xdr:nvSpPr>
      <xdr:spPr>
        <a:xfrm>
          <a:off x="3582043"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94" name="正方形/長方形 9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95" name="正方形/長方形 9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96" name="正方形/長方形 9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97" name="正方形/長方形 9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98" name="正方形/長方形 9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99" name="正方形/長方形 9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00" name="正方形/長方形 9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0.171</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01" name="正方形/長方形 10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02" name="テキスト ボックス 10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03" name="直線コネクタ 10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04" name="直線コネクタ 10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05" name="テキスト ボックス 104"/>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06" name="直線コネクタ 10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07" name="テキスト ボックス 106"/>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08" name="直線コネクタ 10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09" name="テキスト ボックス 108"/>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10" name="直線コネクタ 10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11" name="テキスト ボックス 110"/>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12" name="直線コネクタ 11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13" name="テキスト ボックス 112"/>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14" name="直線コネクタ 11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15" name="テキスト ボックス 11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1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121920</xdr:rowOff>
    </xdr:from>
    <xdr:to>
      <xdr:col>15</xdr:col>
      <xdr:colOff>180340</xdr:colOff>
      <xdr:row>64</xdr:row>
      <xdr:rowOff>63500</xdr:rowOff>
    </xdr:to>
    <xdr:cxnSp macro="">
      <xdr:nvCxnSpPr>
        <xdr:cNvPr id="117" name="直線コネクタ 116"/>
        <xdr:cNvCxnSpPr/>
      </xdr:nvCxnSpPr>
      <xdr:spPr>
        <a:xfrm flipV="1">
          <a:off x="10476865" y="9723120"/>
          <a:ext cx="0" cy="1313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67327</xdr:rowOff>
    </xdr:from>
    <xdr:ext cx="469744" cy="259045"/>
    <xdr:sp macro="" textlink="">
      <xdr:nvSpPr>
        <xdr:cNvPr id="118" name="【体育館・プール】&#10;一人当たり面積最小値テキスト"/>
        <xdr:cNvSpPr txBox="1"/>
      </xdr:nvSpPr>
      <xdr:spPr>
        <a:xfrm>
          <a:off x="10566400" y="1104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0.010</a:t>
          </a:r>
          <a:endParaRPr kumimoji="1" lang="ja-JP" altLang="en-US" sz="1000" b="1">
            <a:latin typeface="ＭＳ Ｐゴシック"/>
          </a:endParaRPr>
        </a:p>
      </xdr:txBody>
    </xdr:sp>
    <xdr:clientData/>
  </xdr:oneCellAnchor>
  <xdr:twoCellAnchor>
    <xdr:from>
      <xdr:col>15</xdr:col>
      <xdr:colOff>92075</xdr:colOff>
      <xdr:row>64</xdr:row>
      <xdr:rowOff>63500</xdr:rowOff>
    </xdr:from>
    <xdr:to>
      <xdr:col>15</xdr:col>
      <xdr:colOff>269875</xdr:colOff>
      <xdr:row>64</xdr:row>
      <xdr:rowOff>63500</xdr:rowOff>
    </xdr:to>
    <xdr:cxnSp macro="">
      <xdr:nvCxnSpPr>
        <xdr:cNvPr id="119" name="直線コネクタ 118"/>
        <xdr:cNvCxnSpPr/>
      </xdr:nvCxnSpPr>
      <xdr:spPr>
        <a:xfrm>
          <a:off x="10388600" y="1103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68597</xdr:rowOff>
    </xdr:from>
    <xdr:ext cx="469744" cy="259045"/>
    <xdr:sp macro="" textlink="">
      <xdr:nvSpPr>
        <xdr:cNvPr id="120" name="【体育館・プール】&#10;一人当たり面積最大値テキスト"/>
        <xdr:cNvSpPr txBox="1"/>
      </xdr:nvSpPr>
      <xdr:spPr>
        <a:xfrm>
          <a:off x="10566400" y="949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1.044</a:t>
          </a:r>
          <a:endParaRPr kumimoji="1" lang="ja-JP" altLang="en-US" sz="1000" b="1">
            <a:latin typeface="ＭＳ Ｐゴシック"/>
          </a:endParaRPr>
        </a:p>
      </xdr:txBody>
    </xdr:sp>
    <xdr:clientData/>
  </xdr:oneCellAnchor>
  <xdr:twoCellAnchor>
    <xdr:from>
      <xdr:col>15</xdr:col>
      <xdr:colOff>92075</xdr:colOff>
      <xdr:row>56</xdr:row>
      <xdr:rowOff>121920</xdr:rowOff>
    </xdr:from>
    <xdr:to>
      <xdr:col>15</xdr:col>
      <xdr:colOff>269875</xdr:colOff>
      <xdr:row>56</xdr:row>
      <xdr:rowOff>121920</xdr:rowOff>
    </xdr:to>
    <xdr:cxnSp macro="">
      <xdr:nvCxnSpPr>
        <xdr:cNvPr id="121" name="直線コネクタ 120"/>
        <xdr:cNvCxnSpPr/>
      </xdr:nvCxnSpPr>
      <xdr:spPr>
        <a:xfrm>
          <a:off x="10388600" y="972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92727</xdr:rowOff>
    </xdr:from>
    <xdr:ext cx="469744" cy="259045"/>
    <xdr:sp macro="" textlink="">
      <xdr:nvSpPr>
        <xdr:cNvPr id="122" name="【体育館・プール】&#10;一人当たり面積平均値テキスト"/>
        <xdr:cNvSpPr txBox="1"/>
      </xdr:nvSpPr>
      <xdr:spPr>
        <a:xfrm>
          <a:off x="10566400" y="10208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0.605</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114300</xdr:rowOff>
    </xdr:from>
    <xdr:to>
      <xdr:col>15</xdr:col>
      <xdr:colOff>231775</xdr:colOff>
      <xdr:row>60</xdr:row>
      <xdr:rowOff>44450</xdr:rowOff>
    </xdr:to>
    <xdr:sp macro="" textlink="">
      <xdr:nvSpPr>
        <xdr:cNvPr id="123" name="フローチャート : 判断 122"/>
        <xdr:cNvSpPr/>
      </xdr:nvSpPr>
      <xdr:spPr>
        <a:xfrm>
          <a:off x="10426700" y="1022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135890</xdr:rowOff>
    </xdr:from>
    <xdr:to>
      <xdr:col>14</xdr:col>
      <xdr:colOff>79375</xdr:colOff>
      <xdr:row>61</xdr:row>
      <xdr:rowOff>66040</xdr:rowOff>
    </xdr:to>
    <xdr:sp macro="" textlink="">
      <xdr:nvSpPr>
        <xdr:cNvPr id="124" name="フローチャート : 判断 123"/>
        <xdr:cNvSpPr/>
      </xdr:nvSpPr>
      <xdr:spPr>
        <a:xfrm>
          <a:off x="9588500" y="1042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61</xdr:row>
      <xdr:rowOff>57167</xdr:rowOff>
    </xdr:from>
    <xdr:ext cx="469744" cy="259045"/>
    <xdr:sp macro="" textlink="">
      <xdr:nvSpPr>
        <xdr:cNvPr id="125" name="n_1aveValue【体育館・プール】&#10;一人当たり面積"/>
        <xdr:cNvSpPr txBox="1"/>
      </xdr:nvSpPr>
      <xdr:spPr>
        <a:xfrm>
          <a:off x="9391727" y="10515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0.453</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26" name="テキスト ボックス 12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27" name="テキスト ボックス 12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28" name="テキスト ボックス 12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29" name="テキスト ボックス 12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30" name="テキスト ボックス 12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146050</xdr:rowOff>
    </xdr:from>
    <xdr:to>
      <xdr:col>15</xdr:col>
      <xdr:colOff>231775</xdr:colOff>
      <xdr:row>58</xdr:row>
      <xdr:rowOff>76200</xdr:rowOff>
    </xdr:to>
    <xdr:sp macro="" textlink="">
      <xdr:nvSpPr>
        <xdr:cNvPr id="131" name="円/楕円 130"/>
        <xdr:cNvSpPr/>
      </xdr:nvSpPr>
      <xdr:spPr>
        <a:xfrm>
          <a:off x="10426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56</xdr:row>
      <xdr:rowOff>168927</xdr:rowOff>
    </xdr:from>
    <xdr:ext cx="469744" cy="259045"/>
    <xdr:sp macro="" textlink="">
      <xdr:nvSpPr>
        <xdr:cNvPr id="132" name="【体育館・プール】&#10;一人当たり面積該当値テキスト"/>
        <xdr:cNvSpPr txBox="1"/>
      </xdr:nvSpPr>
      <xdr:spPr>
        <a:xfrm>
          <a:off x="10566400" y="977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0.850</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160020</xdr:rowOff>
    </xdr:from>
    <xdr:to>
      <xdr:col>14</xdr:col>
      <xdr:colOff>79375</xdr:colOff>
      <xdr:row>58</xdr:row>
      <xdr:rowOff>90170</xdr:rowOff>
    </xdr:to>
    <xdr:sp macro="" textlink="">
      <xdr:nvSpPr>
        <xdr:cNvPr id="133" name="円/楕円 132"/>
        <xdr:cNvSpPr/>
      </xdr:nvSpPr>
      <xdr:spPr>
        <a:xfrm>
          <a:off x="9588500" y="993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58</xdr:row>
      <xdr:rowOff>25400</xdr:rowOff>
    </xdr:from>
    <xdr:to>
      <xdr:col>15</xdr:col>
      <xdr:colOff>180975</xdr:colOff>
      <xdr:row>58</xdr:row>
      <xdr:rowOff>39370</xdr:rowOff>
    </xdr:to>
    <xdr:cxnSp macro="">
      <xdr:nvCxnSpPr>
        <xdr:cNvPr id="134" name="直線コネクタ 133"/>
        <xdr:cNvCxnSpPr/>
      </xdr:nvCxnSpPr>
      <xdr:spPr>
        <a:xfrm flipV="1">
          <a:off x="9639300" y="9969500"/>
          <a:ext cx="838200" cy="1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56</xdr:row>
      <xdr:rowOff>106697</xdr:rowOff>
    </xdr:from>
    <xdr:ext cx="469744" cy="259045"/>
    <xdr:sp macro="" textlink="">
      <xdr:nvSpPr>
        <xdr:cNvPr id="135" name="n_1mainValue【体育館・プール】&#10;一人当たり面積"/>
        <xdr:cNvSpPr txBox="1"/>
      </xdr:nvSpPr>
      <xdr:spPr>
        <a:xfrm>
          <a:off x="9391727" y="9707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0.839</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36" name="正方形/長方形 13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37" name="正方形/長方形 13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38" name="正方形/長方形 13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3/10</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39" name="正方形/長方形 13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40" name="正方形/長方形 13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41" name="正方形/長方形 14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42" name="正方形/長方形 14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43" name="正方形/長方形 14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44" name="テキスト ボックス 14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45" name="直線コネクタ 14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46" name="テキスト ボックス 145"/>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47" name="直線コネクタ 146"/>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148" name="テキスト ボックス 147"/>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149" name="直線コネクタ 148"/>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150" name="テキスト ボックス 149"/>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151" name="直線コネクタ 150"/>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152" name="テキスト ボックス 151"/>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153" name="直線コネクタ 152"/>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154" name="テキスト ボックス 153"/>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155" name="直線コネクタ 15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156" name="テキスト ボックス 15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15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38100</xdr:rowOff>
    </xdr:from>
    <xdr:to>
      <xdr:col>6</xdr:col>
      <xdr:colOff>510540</xdr:colOff>
      <xdr:row>86</xdr:row>
      <xdr:rowOff>6096</xdr:rowOff>
    </xdr:to>
    <xdr:cxnSp macro="">
      <xdr:nvCxnSpPr>
        <xdr:cNvPr id="158" name="直線コネクタ 157"/>
        <xdr:cNvCxnSpPr/>
      </xdr:nvCxnSpPr>
      <xdr:spPr>
        <a:xfrm flipV="1">
          <a:off x="4634865" y="13411200"/>
          <a:ext cx="0" cy="1339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9923</xdr:rowOff>
    </xdr:from>
    <xdr:ext cx="405111" cy="259045"/>
    <xdr:sp macro="" textlink="">
      <xdr:nvSpPr>
        <xdr:cNvPr id="159" name="【福祉施設】&#10;有形固定資産減価償却率最小値テキスト"/>
        <xdr:cNvSpPr txBox="1"/>
      </xdr:nvSpPr>
      <xdr:spPr>
        <a:xfrm>
          <a:off x="4724400" y="14754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41.4</a:t>
          </a:r>
          <a:endParaRPr kumimoji="1" lang="ja-JP" altLang="en-US" sz="1000" b="1">
            <a:latin typeface="ＭＳ Ｐゴシック"/>
          </a:endParaRPr>
        </a:p>
      </xdr:txBody>
    </xdr:sp>
    <xdr:clientData/>
  </xdr:oneCellAnchor>
  <xdr:twoCellAnchor>
    <xdr:from>
      <xdr:col>6</xdr:col>
      <xdr:colOff>422275</xdr:colOff>
      <xdr:row>86</xdr:row>
      <xdr:rowOff>6096</xdr:rowOff>
    </xdr:from>
    <xdr:to>
      <xdr:col>6</xdr:col>
      <xdr:colOff>600075</xdr:colOff>
      <xdr:row>86</xdr:row>
      <xdr:rowOff>6096</xdr:rowOff>
    </xdr:to>
    <xdr:cxnSp macro="">
      <xdr:nvCxnSpPr>
        <xdr:cNvPr id="160" name="直線コネクタ 159"/>
        <xdr:cNvCxnSpPr/>
      </xdr:nvCxnSpPr>
      <xdr:spPr>
        <a:xfrm>
          <a:off x="4546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156227</xdr:rowOff>
    </xdr:from>
    <xdr:ext cx="469744" cy="259045"/>
    <xdr:sp macro="" textlink="">
      <xdr:nvSpPr>
        <xdr:cNvPr id="161" name="【福祉施設】&#10;有形固定資産減価償却率最大値テキスト"/>
        <xdr:cNvSpPr txBox="1"/>
      </xdr:nvSpPr>
      <xdr:spPr>
        <a:xfrm>
          <a:off x="47244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78</xdr:row>
      <xdr:rowOff>38100</xdr:rowOff>
    </xdr:from>
    <xdr:to>
      <xdr:col>6</xdr:col>
      <xdr:colOff>600075</xdr:colOff>
      <xdr:row>78</xdr:row>
      <xdr:rowOff>38100</xdr:rowOff>
    </xdr:to>
    <xdr:cxnSp macro="">
      <xdr:nvCxnSpPr>
        <xdr:cNvPr id="162" name="直線コネクタ 161"/>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166895</xdr:rowOff>
    </xdr:from>
    <xdr:ext cx="405111" cy="259045"/>
    <xdr:sp macro="" textlink="">
      <xdr:nvSpPr>
        <xdr:cNvPr id="163" name="【福祉施設】&#10;有形固定資産減価償却率平均値テキスト"/>
        <xdr:cNvSpPr txBox="1"/>
      </xdr:nvSpPr>
      <xdr:spPr>
        <a:xfrm>
          <a:off x="4724400" y="142257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17018</xdr:rowOff>
    </xdr:from>
    <xdr:to>
      <xdr:col>6</xdr:col>
      <xdr:colOff>561975</xdr:colOff>
      <xdr:row>83</xdr:row>
      <xdr:rowOff>118618</xdr:rowOff>
    </xdr:to>
    <xdr:sp macro="" textlink="">
      <xdr:nvSpPr>
        <xdr:cNvPr id="164" name="フローチャート : 判断 163"/>
        <xdr:cNvSpPr/>
      </xdr:nvSpPr>
      <xdr:spPr>
        <a:xfrm>
          <a:off x="4584700" y="1424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122174</xdr:rowOff>
    </xdr:from>
    <xdr:to>
      <xdr:col>5</xdr:col>
      <xdr:colOff>409575</xdr:colOff>
      <xdr:row>84</xdr:row>
      <xdr:rowOff>52324</xdr:rowOff>
    </xdr:to>
    <xdr:sp macro="" textlink="">
      <xdr:nvSpPr>
        <xdr:cNvPr id="165" name="フローチャート : 判断 164"/>
        <xdr:cNvSpPr/>
      </xdr:nvSpPr>
      <xdr:spPr>
        <a:xfrm>
          <a:off x="3746500" y="1435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84</xdr:row>
      <xdr:rowOff>43451</xdr:rowOff>
    </xdr:from>
    <xdr:ext cx="405111" cy="259045"/>
    <xdr:sp macro="" textlink="">
      <xdr:nvSpPr>
        <xdr:cNvPr id="166" name="n_1aveValue【福祉施設】&#10;有形固定資産減価償却率"/>
        <xdr:cNvSpPr txBox="1"/>
      </xdr:nvSpPr>
      <xdr:spPr>
        <a:xfrm>
          <a:off x="3582043" y="14445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167" name="テキスト ボックス 16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168" name="テキスト ボックス 16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169" name="テキスト ボックス 16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170" name="テキスト ボックス 16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171" name="テキスト ボックス 17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81</xdr:row>
      <xdr:rowOff>5587</xdr:rowOff>
    </xdr:from>
    <xdr:to>
      <xdr:col>6</xdr:col>
      <xdr:colOff>561975</xdr:colOff>
      <xdr:row>81</xdr:row>
      <xdr:rowOff>107187</xdr:rowOff>
    </xdr:to>
    <xdr:sp macro="" textlink="">
      <xdr:nvSpPr>
        <xdr:cNvPr id="172" name="円/楕円 171"/>
        <xdr:cNvSpPr/>
      </xdr:nvSpPr>
      <xdr:spPr>
        <a:xfrm>
          <a:off x="4584700" y="1389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80</xdr:row>
      <xdr:rowOff>28464</xdr:rowOff>
    </xdr:from>
    <xdr:ext cx="405111" cy="259045"/>
    <xdr:sp macro="" textlink="">
      <xdr:nvSpPr>
        <xdr:cNvPr id="173" name="【福祉施設】&#10;有形固定資産減価償却率該当値テキスト"/>
        <xdr:cNvSpPr txBox="1"/>
      </xdr:nvSpPr>
      <xdr:spPr>
        <a:xfrm>
          <a:off x="4724400" y="1374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76.7</a:t>
          </a:r>
          <a:endParaRPr kumimoji="1" lang="ja-JP" altLang="en-US" sz="1000" b="1">
            <a:solidFill>
              <a:srgbClr val="FF0000"/>
            </a:solidFill>
            <a:latin typeface="ＭＳ Ｐゴシック"/>
          </a:endParaRPr>
        </a:p>
      </xdr:txBody>
    </xdr:sp>
    <xdr:clientData/>
  </xdr:oneCellAnchor>
  <xdr:twoCellAnchor>
    <xdr:from>
      <xdr:col>5</xdr:col>
      <xdr:colOff>307975</xdr:colOff>
      <xdr:row>81</xdr:row>
      <xdr:rowOff>39878</xdr:rowOff>
    </xdr:from>
    <xdr:to>
      <xdr:col>5</xdr:col>
      <xdr:colOff>409575</xdr:colOff>
      <xdr:row>81</xdr:row>
      <xdr:rowOff>141478</xdr:rowOff>
    </xdr:to>
    <xdr:sp macro="" textlink="">
      <xdr:nvSpPr>
        <xdr:cNvPr id="174" name="円/楕円 173"/>
        <xdr:cNvSpPr/>
      </xdr:nvSpPr>
      <xdr:spPr>
        <a:xfrm>
          <a:off x="3746500" y="1392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81</xdr:row>
      <xdr:rowOff>56387</xdr:rowOff>
    </xdr:from>
    <xdr:to>
      <xdr:col>6</xdr:col>
      <xdr:colOff>511175</xdr:colOff>
      <xdr:row>81</xdr:row>
      <xdr:rowOff>90678</xdr:rowOff>
    </xdr:to>
    <xdr:cxnSp macro="">
      <xdr:nvCxnSpPr>
        <xdr:cNvPr id="175" name="直線コネクタ 174"/>
        <xdr:cNvCxnSpPr/>
      </xdr:nvCxnSpPr>
      <xdr:spPr>
        <a:xfrm flipV="1">
          <a:off x="3797300" y="13943837"/>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79</xdr:row>
      <xdr:rowOff>158005</xdr:rowOff>
    </xdr:from>
    <xdr:ext cx="405111" cy="259045"/>
    <xdr:sp macro="" textlink="">
      <xdr:nvSpPr>
        <xdr:cNvPr id="176" name="n_1mainValue【福祉施設】&#10;有形固定資産減価償却率"/>
        <xdr:cNvSpPr txBox="1"/>
      </xdr:nvSpPr>
      <xdr:spPr>
        <a:xfrm>
          <a:off x="3582043" y="13702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75.2</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177" name="正方形/長方形 17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78" name="正方形/長方形 17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79" name="正方形/長方形 17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8/10</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80" name="正方形/長方形 17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81" name="正方形/長方形 18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82" name="正方形/長方形 18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83" name="正方形/長方形 18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0.113</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184" name="正方形/長方形 18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185" name="テキスト ボックス 18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186" name="直線コネクタ 18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187" name="直線コネクタ 186"/>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188" name="テキスト ボックス 187"/>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189" name="直線コネクタ 188"/>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190" name="テキスト ボックス 189"/>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191" name="直線コネクタ 190"/>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192" name="テキスト ボックス 191"/>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193" name="直線コネクタ 192"/>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194" name="テキスト ボックス 193"/>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195" name="直線コネクタ 19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196" name="テキスト ボックス 19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19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159258</xdr:rowOff>
    </xdr:from>
    <xdr:to>
      <xdr:col>15</xdr:col>
      <xdr:colOff>180340</xdr:colOff>
      <xdr:row>85</xdr:row>
      <xdr:rowOff>120396</xdr:rowOff>
    </xdr:to>
    <xdr:cxnSp macro="">
      <xdr:nvCxnSpPr>
        <xdr:cNvPr id="198" name="直線コネクタ 197"/>
        <xdr:cNvCxnSpPr/>
      </xdr:nvCxnSpPr>
      <xdr:spPr>
        <a:xfrm flipV="1">
          <a:off x="10476865" y="13532358"/>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124223</xdr:rowOff>
    </xdr:from>
    <xdr:ext cx="469744" cy="259045"/>
    <xdr:sp macro="" textlink="">
      <xdr:nvSpPr>
        <xdr:cNvPr id="199" name="【福祉施設】&#10;一人当たり面積最小値テキスト"/>
        <xdr:cNvSpPr txBox="1"/>
      </xdr:nvSpPr>
      <xdr:spPr>
        <a:xfrm>
          <a:off x="10566400" y="14697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0.039</a:t>
          </a:r>
          <a:endParaRPr kumimoji="1" lang="ja-JP" altLang="en-US" sz="1000" b="1">
            <a:latin typeface="ＭＳ Ｐゴシック"/>
          </a:endParaRPr>
        </a:p>
      </xdr:txBody>
    </xdr:sp>
    <xdr:clientData/>
  </xdr:oneCellAnchor>
  <xdr:twoCellAnchor>
    <xdr:from>
      <xdr:col>15</xdr:col>
      <xdr:colOff>92075</xdr:colOff>
      <xdr:row>85</xdr:row>
      <xdr:rowOff>120396</xdr:rowOff>
    </xdr:from>
    <xdr:to>
      <xdr:col>15</xdr:col>
      <xdr:colOff>269875</xdr:colOff>
      <xdr:row>85</xdr:row>
      <xdr:rowOff>120396</xdr:rowOff>
    </xdr:to>
    <xdr:cxnSp macro="">
      <xdr:nvCxnSpPr>
        <xdr:cNvPr id="200" name="直線コネクタ 199"/>
        <xdr:cNvCxnSpPr/>
      </xdr:nvCxnSpPr>
      <xdr:spPr>
        <a:xfrm>
          <a:off x="10388600" y="14693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105935</xdr:rowOff>
    </xdr:from>
    <xdr:ext cx="469744" cy="259045"/>
    <xdr:sp macro="" textlink="">
      <xdr:nvSpPr>
        <xdr:cNvPr id="201" name="【福祉施設】&#10;一人当たり面積最大値テキスト"/>
        <xdr:cNvSpPr txBox="1"/>
      </xdr:nvSpPr>
      <xdr:spPr>
        <a:xfrm>
          <a:off x="10566400" y="13307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0.547</a:t>
          </a:r>
          <a:endParaRPr kumimoji="1" lang="ja-JP" altLang="en-US" sz="1000" b="1">
            <a:latin typeface="ＭＳ Ｐゴシック"/>
          </a:endParaRPr>
        </a:p>
      </xdr:txBody>
    </xdr:sp>
    <xdr:clientData/>
  </xdr:oneCellAnchor>
  <xdr:twoCellAnchor>
    <xdr:from>
      <xdr:col>15</xdr:col>
      <xdr:colOff>92075</xdr:colOff>
      <xdr:row>78</xdr:row>
      <xdr:rowOff>159258</xdr:rowOff>
    </xdr:from>
    <xdr:to>
      <xdr:col>15</xdr:col>
      <xdr:colOff>269875</xdr:colOff>
      <xdr:row>78</xdr:row>
      <xdr:rowOff>159258</xdr:rowOff>
    </xdr:to>
    <xdr:cxnSp macro="">
      <xdr:nvCxnSpPr>
        <xdr:cNvPr id="202" name="直線コネクタ 201"/>
        <xdr:cNvCxnSpPr/>
      </xdr:nvCxnSpPr>
      <xdr:spPr>
        <a:xfrm>
          <a:off x="10388600" y="13532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81</xdr:row>
      <xdr:rowOff>46753</xdr:rowOff>
    </xdr:from>
    <xdr:ext cx="469744" cy="259045"/>
    <xdr:sp macro="" textlink="">
      <xdr:nvSpPr>
        <xdr:cNvPr id="203" name="【福祉施設】&#10;一人当たり面積平均値テキスト"/>
        <xdr:cNvSpPr txBox="1"/>
      </xdr:nvSpPr>
      <xdr:spPr>
        <a:xfrm>
          <a:off x="10566400" y="139342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0.284</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23876</xdr:rowOff>
    </xdr:from>
    <xdr:to>
      <xdr:col>15</xdr:col>
      <xdr:colOff>231775</xdr:colOff>
      <xdr:row>82</xdr:row>
      <xdr:rowOff>125476</xdr:rowOff>
    </xdr:to>
    <xdr:sp macro="" textlink="">
      <xdr:nvSpPr>
        <xdr:cNvPr id="204" name="フローチャート : 判断 203"/>
        <xdr:cNvSpPr/>
      </xdr:nvSpPr>
      <xdr:spPr>
        <a:xfrm>
          <a:off x="10426700" y="1408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140463</xdr:rowOff>
    </xdr:from>
    <xdr:to>
      <xdr:col>14</xdr:col>
      <xdr:colOff>79375</xdr:colOff>
      <xdr:row>83</xdr:row>
      <xdr:rowOff>70613</xdr:rowOff>
    </xdr:to>
    <xdr:sp macro="" textlink="">
      <xdr:nvSpPr>
        <xdr:cNvPr id="205" name="フローチャート : 判断 204"/>
        <xdr:cNvSpPr/>
      </xdr:nvSpPr>
      <xdr:spPr>
        <a:xfrm>
          <a:off x="9588500" y="14199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81</xdr:row>
      <xdr:rowOff>87140</xdr:rowOff>
    </xdr:from>
    <xdr:ext cx="469744" cy="259045"/>
    <xdr:sp macro="" textlink="">
      <xdr:nvSpPr>
        <xdr:cNvPr id="206" name="n_1aveValue【福祉施設】&#10;一人当たり面積"/>
        <xdr:cNvSpPr txBox="1"/>
      </xdr:nvSpPr>
      <xdr:spPr>
        <a:xfrm>
          <a:off x="9391727" y="13974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0.233</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07" name="テキスト ボックス 20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08" name="テキスト ボックス 20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09" name="テキスト ボックス 20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10" name="テキスト ボックス 20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11" name="テキスト ボックス 21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84</xdr:row>
      <xdr:rowOff>65024</xdr:rowOff>
    </xdr:from>
    <xdr:to>
      <xdr:col>15</xdr:col>
      <xdr:colOff>231775</xdr:colOff>
      <xdr:row>84</xdr:row>
      <xdr:rowOff>166624</xdr:rowOff>
    </xdr:to>
    <xdr:sp macro="" textlink="">
      <xdr:nvSpPr>
        <xdr:cNvPr id="212" name="円/楕円 211"/>
        <xdr:cNvSpPr/>
      </xdr:nvSpPr>
      <xdr:spPr>
        <a:xfrm>
          <a:off x="10426700" y="1446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84</xdr:row>
      <xdr:rowOff>43451</xdr:rowOff>
    </xdr:from>
    <xdr:ext cx="469744" cy="259045"/>
    <xdr:sp macro="" textlink="">
      <xdr:nvSpPr>
        <xdr:cNvPr id="213" name="【福祉施設】&#10;一人当たり面積該当値テキスト"/>
        <xdr:cNvSpPr txBox="1"/>
      </xdr:nvSpPr>
      <xdr:spPr>
        <a:xfrm>
          <a:off x="10566400" y="1444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0.116</a:t>
          </a:r>
          <a:endParaRPr kumimoji="1" lang="ja-JP" altLang="en-US" sz="1000" b="1">
            <a:solidFill>
              <a:srgbClr val="FF0000"/>
            </a:solidFill>
            <a:latin typeface="ＭＳ Ｐゴシック"/>
          </a:endParaRPr>
        </a:p>
      </xdr:txBody>
    </xdr:sp>
    <xdr:clientData/>
  </xdr:oneCellAnchor>
  <xdr:twoCellAnchor>
    <xdr:from>
      <xdr:col>13</xdr:col>
      <xdr:colOff>663575</xdr:colOff>
      <xdr:row>84</xdr:row>
      <xdr:rowOff>67311</xdr:rowOff>
    </xdr:from>
    <xdr:to>
      <xdr:col>14</xdr:col>
      <xdr:colOff>79375</xdr:colOff>
      <xdr:row>84</xdr:row>
      <xdr:rowOff>168911</xdr:rowOff>
    </xdr:to>
    <xdr:sp macro="" textlink="">
      <xdr:nvSpPr>
        <xdr:cNvPr id="214" name="円/楕円 213"/>
        <xdr:cNvSpPr/>
      </xdr:nvSpPr>
      <xdr:spPr>
        <a:xfrm>
          <a:off x="9588500" y="1446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84</xdr:row>
      <xdr:rowOff>115824</xdr:rowOff>
    </xdr:from>
    <xdr:to>
      <xdr:col>15</xdr:col>
      <xdr:colOff>180975</xdr:colOff>
      <xdr:row>84</xdr:row>
      <xdr:rowOff>118111</xdr:rowOff>
    </xdr:to>
    <xdr:cxnSp macro="">
      <xdr:nvCxnSpPr>
        <xdr:cNvPr id="215" name="直線コネクタ 214"/>
        <xdr:cNvCxnSpPr/>
      </xdr:nvCxnSpPr>
      <xdr:spPr>
        <a:xfrm flipV="1">
          <a:off x="9639300" y="14517624"/>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84</xdr:row>
      <xdr:rowOff>160038</xdr:rowOff>
    </xdr:from>
    <xdr:ext cx="469744" cy="259045"/>
    <xdr:sp macro="" textlink="">
      <xdr:nvSpPr>
        <xdr:cNvPr id="216" name="n_1mainValue【福祉施設】&#10;一人当たり面積"/>
        <xdr:cNvSpPr txBox="1"/>
      </xdr:nvSpPr>
      <xdr:spPr>
        <a:xfrm>
          <a:off x="9391727" y="14561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0.115</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17" name="正方形/長方形 21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18" name="正方形/長方形 21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19" name="正方形/長方形 21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20" name="正方形/長方形 21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21" name="正方形/長方形 22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22" name="正方形/長方形 22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23" name="正方形/長方形 22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48.3</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24" name="正方形/長方形 22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25" name="テキスト ボックス 22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26" name="直線コネクタ 22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27" name="テキスト ボックス 226"/>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108</xdr:row>
      <xdr:rowOff>76200</xdr:rowOff>
    </xdr:from>
    <xdr:to>
      <xdr:col>7</xdr:col>
      <xdr:colOff>638175</xdr:colOff>
      <xdr:row>108</xdr:row>
      <xdr:rowOff>76200</xdr:rowOff>
    </xdr:to>
    <xdr:cxnSp macro="">
      <xdr:nvCxnSpPr>
        <xdr:cNvPr id="228" name="直線コネクタ 227"/>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107</xdr:row>
      <xdr:rowOff>105427</xdr:rowOff>
    </xdr:from>
    <xdr:ext cx="403059" cy="259045"/>
    <xdr:sp macro="" textlink="">
      <xdr:nvSpPr>
        <xdr:cNvPr id="229" name="テキスト ボックス 228"/>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105</xdr:row>
      <xdr:rowOff>133350</xdr:rowOff>
    </xdr:from>
    <xdr:to>
      <xdr:col>7</xdr:col>
      <xdr:colOff>638175</xdr:colOff>
      <xdr:row>105</xdr:row>
      <xdr:rowOff>133350</xdr:rowOff>
    </xdr:to>
    <xdr:cxnSp macro="">
      <xdr:nvCxnSpPr>
        <xdr:cNvPr id="230" name="直線コネクタ 229"/>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162577</xdr:rowOff>
    </xdr:from>
    <xdr:ext cx="403059" cy="259045"/>
    <xdr:sp macro="" textlink="">
      <xdr:nvSpPr>
        <xdr:cNvPr id="231" name="テキスト ボックス 230"/>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103</xdr:row>
      <xdr:rowOff>19050</xdr:rowOff>
    </xdr:from>
    <xdr:to>
      <xdr:col>7</xdr:col>
      <xdr:colOff>638175</xdr:colOff>
      <xdr:row>103</xdr:row>
      <xdr:rowOff>19050</xdr:rowOff>
    </xdr:to>
    <xdr:cxnSp macro="">
      <xdr:nvCxnSpPr>
        <xdr:cNvPr id="232" name="直線コネクタ 231"/>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48277</xdr:rowOff>
    </xdr:from>
    <xdr:ext cx="403059" cy="259045"/>
    <xdr:sp macro="" textlink="">
      <xdr:nvSpPr>
        <xdr:cNvPr id="233" name="テキスト ボックス 232"/>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100</xdr:row>
      <xdr:rowOff>76200</xdr:rowOff>
    </xdr:from>
    <xdr:to>
      <xdr:col>7</xdr:col>
      <xdr:colOff>638175</xdr:colOff>
      <xdr:row>100</xdr:row>
      <xdr:rowOff>76200</xdr:rowOff>
    </xdr:to>
    <xdr:cxnSp macro="">
      <xdr:nvCxnSpPr>
        <xdr:cNvPr id="234" name="直線コネクタ 233"/>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105427</xdr:rowOff>
    </xdr:from>
    <xdr:ext cx="403059" cy="259045"/>
    <xdr:sp macro="" textlink="">
      <xdr:nvSpPr>
        <xdr:cNvPr id="235" name="テキスト ボックス 234"/>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36" name="直線コネクタ 23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237" name="テキスト ボックス 236"/>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3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117348</xdr:rowOff>
    </xdr:from>
    <xdr:to>
      <xdr:col>6</xdr:col>
      <xdr:colOff>510540</xdr:colOff>
      <xdr:row>107</xdr:row>
      <xdr:rowOff>156211</xdr:rowOff>
    </xdr:to>
    <xdr:cxnSp macro="">
      <xdr:nvCxnSpPr>
        <xdr:cNvPr id="239" name="直線コネクタ 238"/>
        <xdr:cNvCxnSpPr/>
      </xdr:nvCxnSpPr>
      <xdr:spPr>
        <a:xfrm flipV="1">
          <a:off x="4634865" y="17262348"/>
          <a:ext cx="0" cy="1239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107</xdr:row>
      <xdr:rowOff>160038</xdr:rowOff>
    </xdr:from>
    <xdr:ext cx="405111" cy="259045"/>
    <xdr:sp macro="" textlink="">
      <xdr:nvSpPr>
        <xdr:cNvPr id="240" name="【市民会館】&#10;有形固定資産減価償却率最小値テキスト"/>
        <xdr:cNvSpPr txBox="1"/>
      </xdr:nvSpPr>
      <xdr:spPr>
        <a:xfrm>
          <a:off x="4724400" y="1850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42.0</a:t>
          </a:r>
          <a:endParaRPr kumimoji="1" lang="ja-JP" altLang="en-US" sz="1000" b="1">
            <a:latin typeface="ＭＳ Ｐゴシック"/>
          </a:endParaRPr>
        </a:p>
      </xdr:txBody>
    </xdr:sp>
    <xdr:clientData/>
  </xdr:oneCellAnchor>
  <xdr:twoCellAnchor>
    <xdr:from>
      <xdr:col>6</xdr:col>
      <xdr:colOff>422275</xdr:colOff>
      <xdr:row>107</xdr:row>
      <xdr:rowOff>156211</xdr:rowOff>
    </xdr:from>
    <xdr:to>
      <xdr:col>6</xdr:col>
      <xdr:colOff>600075</xdr:colOff>
      <xdr:row>107</xdr:row>
      <xdr:rowOff>156211</xdr:rowOff>
    </xdr:to>
    <xdr:cxnSp macro="">
      <xdr:nvCxnSpPr>
        <xdr:cNvPr id="241" name="直線コネクタ 240"/>
        <xdr:cNvCxnSpPr/>
      </xdr:nvCxnSpPr>
      <xdr:spPr>
        <a:xfrm>
          <a:off x="4546600" y="1850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64025</xdr:rowOff>
    </xdr:from>
    <xdr:ext cx="405111" cy="259045"/>
    <xdr:sp macro="" textlink="">
      <xdr:nvSpPr>
        <xdr:cNvPr id="242" name="【市民会館】&#10;有形固定資産減価償却率最大値テキスト"/>
        <xdr:cNvSpPr txBox="1"/>
      </xdr:nvSpPr>
      <xdr:spPr>
        <a:xfrm>
          <a:off x="4724400" y="17037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69.1</a:t>
          </a:r>
          <a:endParaRPr kumimoji="1" lang="ja-JP" altLang="en-US" sz="1000" b="1">
            <a:latin typeface="ＭＳ Ｐゴシック"/>
          </a:endParaRPr>
        </a:p>
      </xdr:txBody>
    </xdr:sp>
    <xdr:clientData/>
  </xdr:oneCellAnchor>
  <xdr:twoCellAnchor>
    <xdr:from>
      <xdr:col>6</xdr:col>
      <xdr:colOff>422275</xdr:colOff>
      <xdr:row>100</xdr:row>
      <xdr:rowOff>117348</xdr:rowOff>
    </xdr:from>
    <xdr:to>
      <xdr:col>6</xdr:col>
      <xdr:colOff>600075</xdr:colOff>
      <xdr:row>100</xdr:row>
      <xdr:rowOff>117348</xdr:rowOff>
    </xdr:to>
    <xdr:cxnSp macro="">
      <xdr:nvCxnSpPr>
        <xdr:cNvPr id="243" name="直線コネクタ 242"/>
        <xdr:cNvCxnSpPr/>
      </xdr:nvCxnSpPr>
      <xdr:spPr>
        <a:xfrm>
          <a:off x="4546600" y="17262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104</xdr:row>
      <xdr:rowOff>95266</xdr:rowOff>
    </xdr:from>
    <xdr:ext cx="405111" cy="259045"/>
    <xdr:sp macro="" textlink="">
      <xdr:nvSpPr>
        <xdr:cNvPr id="244" name="【市民会館】&#10;有形固定資産減価償却率平均値テキスト"/>
        <xdr:cNvSpPr txBox="1"/>
      </xdr:nvSpPr>
      <xdr:spPr>
        <a:xfrm>
          <a:off x="4724400" y="179260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53.0</a:t>
          </a:r>
          <a:endParaRPr kumimoji="1" lang="ja-JP" altLang="en-US" sz="1000" b="1">
            <a:solidFill>
              <a:srgbClr val="000080"/>
            </a:solidFill>
            <a:latin typeface="ＭＳ Ｐゴシック"/>
          </a:endParaRPr>
        </a:p>
      </xdr:txBody>
    </xdr:sp>
    <xdr:clientData/>
  </xdr:oneCellAnchor>
  <xdr:twoCellAnchor>
    <xdr:from>
      <xdr:col>6</xdr:col>
      <xdr:colOff>460375</xdr:colOff>
      <xdr:row>104</xdr:row>
      <xdr:rowOff>116839</xdr:rowOff>
    </xdr:from>
    <xdr:to>
      <xdr:col>6</xdr:col>
      <xdr:colOff>561975</xdr:colOff>
      <xdr:row>105</xdr:row>
      <xdr:rowOff>46989</xdr:rowOff>
    </xdr:to>
    <xdr:sp macro="" textlink="">
      <xdr:nvSpPr>
        <xdr:cNvPr id="245" name="フローチャート : 判断 244"/>
        <xdr:cNvSpPr/>
      </xdr:nvSpPr>
      <xdr:spPr>
        <a:xfrm>
          <a:off x="45847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107</xdr:row>
      <xdr:rowOff>91694</xdr:rowOff>
    </xdr:from>
    <xdr:to>
      <xdr:col>5</xdr:col>
      <xdr:colOff>409575</xdr:colOff>
      <xdr:row>108</xdr:row>
      <xdr:rowOff>21844</xdr:rowOff>
    </xdr:to>
    <xdr:sp macro="" textlink="">
      <xdr:nvSpPr>
        <xdr:cNvPr id="246" name="フローチャート : 判断 245"/>
        <xdr:cNvSpPr/>
      </xdr:nvSpPr>
      <xdr:spPr>
        <a:xfrm>
          <a:off x="3746500" y="18436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108</xdr:row>
      <xdr:rowOff>12971</xdr:rowOff>
    </xdr:from>
    <xdr:ext cx="405111" cy="259045"/>
    <xdr:sp macro="" textlink="">
      <xdr:nvSpPr>
        <xdr:cNvPr id="247" name="n_1aveValue【市民会館】&#10;有形固定資産減価償却率"/>
        <xdr:cNvSpPr txBox="1"/>
      </xdr:nvSpPr>
      <xdr:spPr>
        <a:xfrm>
          <a:off x="3582043" y="1852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42.3</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248" name="テキスト ボックス 24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49" name="テキスト ボックス 24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50" name="テキスト ボックス 24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51" name="テキスト ボックス 25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52" name="テキスト ボックス 25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102</xdr:row>
      <xdr:rowOff>48261</xdr:rowOff>
    </xdr:from>
    <xdr:to>
      <xdr:col>6</xdr:col>
      <xdr:colOff>561975</xdr:colOff>
      <xdr:row>102</xdr:row>
      <xdr:rowOff>149861</xdr:rowOff>
    </xdr:to>
    <xdr:sp macro="" textlink="">
      <xdr:nvSpPr>
        <xdr:cNvPr id="253" name="円/楕円 252"/>
        <xdr:cNvSpPr/>
      </xdr:nvSpPr>
      <xdr:spPr>
        <a:xfrm>
          <a:off x="4584700" y="1753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101</xdr:row>
      <xdr:rowOff>71138</xdr:rowOff>
    </xdr:from>
    <xdr:ext cx="405111" cy="259045"/>
    <xdr:sp macro="" textlink="">
      <xdr:nvSpPr>
        <xdr:cNvPr id="254" name="【市民会館】&#10;有形固定資産減価償却率該当値テキスト"/>
        <xdr:cNvSpPr txBox="1"/>
      </xdr:nvSpPr>
      <xdr:spPr>
        <a:xfrm>
          <a:off x="4724400" y="17387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62.0</a:t>
          </a:r>
          <a:endParaRPr kumimoji="1" lang="ja-JP" altLang="en-US" sz="1000" b="1">
            <a:solidFill>
              <a:srgbClr val="FF0000"/>
            </a:solidFill>
            <a:latin typeface="ＭＳ Ｐゴシック"/>
          </a:endParaRPr>
        </a:p>
      </xdr:txBody>
    </xdr:sp>
    <xdr:clientData/>
  </xdr:oneCellAnchor>
  <xdr:twoCellAnchor>
    <xdr:from>
      <xdr:col>5</xdr:col>
      <xdr:colOff>307975</xdr:colOff>
      <xdr:row>102</xdr:row>
      <xdr:rowOff>139700</xdr:rowOff>
    </xdr:from>
    <xdr:to>
      <xdr:col>5</xdr:col>
      <xdr:colOff>409575</xdr:colOff>
      <xdr:row>103</xdr:row>
      <xdr:rowOff>69850</xdr:rowOff>
    </xdr:to>
    <xdr:sp macro="" textlink="">
      <xdr:nvSpPr>
        <xdr:cNvPr id="255" name="円/楕円 254"/>
        <xdr:cNvSpPr/>
      </xdr:nvSpPr>
      <xdr:spPr>
        <a:xfrm>
          <a:off x="3746500" y="1762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102</xdr:row>
      <xdr:rowOff>99061</xdr:rowOff>
    </xdr:from>
    <xdr:to>
      <xdr:col>6</xdr:col>
      <xdr:colOff>511175</xdr:colOff>
      <xdr:row>103</xdr:row>
      <xdr:rowOff>19050</xdr:rowOff>
    </xdr:to>
    <xdr:cxnSp macro="">
      <xdr:nvCxnSpPr>
        <xdr:cNvPr id="256" name="直線コネクタ 255"/>
        <xdr:cNvCxnSpPr/>
      </xdr:nvCxnSpPr>
      <xdr:spPr>
        <a:xfrm flipV="1">
          <a:off x="3797300" y="17586961"/>
          <a:ext cx="8382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101</xdr:row>
      <xdr:rowOff>86377</xdr:rowOff>
    </xdr:from>
    <xdr:ext cx="405111" cy="259045"/>
    <xdr:sp macro="" textlink="">
      <xdr:nvSpPr>
        <xdr:cNvPr id="257" name="n_1mainValue【市民会館】&#10;有形固定資産減価償却率"/>
        <xdr:cNvSpPr txBox="1"/>
      </xdr:nvSpPr>
      <xdr:spPr>
        <a:xfrm>
          <a:off x="3582043" y="1740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258" name="正方形/長方形 25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59" name="正方形/長方形 25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60" name="正方形/長方形 25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61" name="正方形/長方形 26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62" name="正方形/長方形 26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63" name="正方形/長方形 26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64" name="正方形/長方形 26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0.201</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65" name="正方形/長方形 26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266" name="テキスト ボックス 26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267" name="直線コネクタ 26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110</xdr:row>
      <xdr:rowOff>48277</xdr:rowOff>
    </xdr:from>
    <xdr:ext cx="467179" cy="259045"/>
    <xdr:sp macro="" textlink="">
      <xdr:nvSpPr>
        <xdr:cNvPr id="268" name="テキスト ボックス 267"/>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108</xdr:row>
      <xdr:rowOff>76200</xdr:rowOff>
    </xdr:from>
    <xdr:to>
      <xdr:col>16</xdr:col>
      <xdr:colOff>307975</xdr:colOff>
      <xdr:row>108</xdr:row>
      <xdr:rowOff>76200</xdr:rowOff>
    </xdr:to>
    <xdr:cxnSp macro="">
      <xdr:nvCxnSpPr>
        <xdr:cNvPr id="269" name="直線コネクタ 268"/>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107</xdr:row>
      <xdr:rowOff>105427</xdr:rowOff>
    </xdr:from>
    <xdr:ext cx="467179" cy="259045"/>
    <xdr:sp macro="" textlink="">
      <xdr:nvSpPr>
        <xdr:cNvPr id="270" name="テキスト ボックス 269"/>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105</xdr:row>
      <xdr:rowOff>133350</xdr:rowOff>
    </xdr:from>
    <xdr:to>
      <xdr:col>16</xdr:col>
      <xdr:colOff>307975</xdr:colOff>
      <xdr:row>105</xdr:row>
      <xdr:rowOff>133350</xdr:rowOff>
    </xdr:to>
    <xdr:cxnSp macro="">
      <xdr:nvCxnSpPr>
        <xdr:cNvPr id="271" name="直線コネクタ 270"/>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104</xdr:row>
      <xdr:rowOff>162577</xdr:rowOff>
    </xdr:from>
    <xdr:ext cx="467179" cy="259045"/>
    <xdr:sp macro="" textlink="">
      <xdr:nvSpPr>
        <xdr:cNvPr id="272" name="テキスト ボックス 271"/>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103</xdr:row>
      <xdr:rowOff>19050</xdr:rowOff>
    </xdr:from>
    <xdr:to>
      <xdr:col>16</xdr:col>
      <xdr:colOff>307975</xdr:colOff>
      <xdr:row>103</xdr:row>
      <xdr:rowOff>19050</xdr:rowOff>
    </xdr:to>
    <xdr:cxnSp macro="">
      <xdr:nvCxnSpPr>
        <xdr:cNvPr id="273" name="直線コネクタ 272"/>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102</xdr:row>
      <xdr:rowOff>48277</xdr:rowOff>
    </xdr:from>
    <xdr:ext cx="467179" cy="259045"/>
    <xdr:sp macro="" textlink="">
      <xdr:nvSpPr>
        <xdr:cNvPr id="274" name="テキスト ボックス 273"/>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100</xdr:row>
      <xdr:rowOff>76200</xdr:rowOff>
    </xdr:from>
    <xdr:to>
      <xdr:col>16</xdr:col>
      <xdr:colOff>307975</xdr:colOff>
      <xdr:row>100</xdr:row>
      <xdr:rowOff>76200</xdr:rowOff>
    </xdr:to>
    <xdr:cxnSp macro="">
      <xdr:nvCxnSpPr>
        <xdr:cNvPr id="275" name="直線コネクタ 274"/>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105427</xdr:rowOff>
    </xdr:from>
    <xdr:ext cx="467179" cy="259045"/>
    <xdr:sp macro="" textlink="">
      <xdr:nvSpPr>
        <xdr:cNvPr id="276" name="テキスト ボックス 275"/>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277" name="直線コネクタ 27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278" name="テキスト ボックス 27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279"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101</xdr:row>
      <xdr:rowOff>19050</xdr:rowOff>
    </xdr:from>
    <xdr:to>
      <xdr:col>15</xdr:col>
      <xdr:colOff>180340</xdr:colOff>
      <xdr:row>108</xdr:row>
      <xdr:rowOff>151637</xdr:rowOff>
    </xdr:to>
    <xdr:cxnSp macro="">
      <xdr:nvCxnSpPr>
        <xdr:cNvPr id="280" name="直線コネクタ 279"/>
        <xdr:cNvCxnSpPr/>
      </xdr:nvCxnSpPr>
      <xdr:spPr>
        <a:xfrm flipV="1">
          <a:off x="10476865" y="17335500"/>
          <a:ext cx="0" cy="1332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155464</xdr:rowOff>
    </xdr:from>
    <xdr:ext cx="469744" cy="259045"/>
    <xdr:sp macro="" textlink="">
      <xdr:nvSpPr>
        <xdr:cNvPr id="281" name="【市民会館】&#10;一人当たり面積最小値テキスト"/>
        <xdr:cNvSpPr txBox="1"/>
      </xdr:nvSpPr>
      <xdr:spPr>
        <a:xfrm>
          <a:off x="10566400" y="18672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0.167</a:t>
          </a:r>
          <a:endParaRPr kumimoji="1" lang="ja-JP" altLang="en-US" sz="1000" b="1">
            <a:latin typeface="ＭＳ Ｐゴシック"/>
          </a:endParaRPr>
        </a:p>
      </xdr:txBody>
    </xdr:sp>
    <xdr:clientData/>
  </xdr:oneCellAnchor>
  <xdr:twoCellAnchor>
    <xdr:from>
      <xdr:col>15</xdr:col>
      <xdr:colOff>92075</xdr:colOff>
      <xdr:row>108</xdr:row>
      <xdr:rowOff>151637</xdr:rowOff>
    </xdr:from>
    <xdr:to>
      <xdr:col>15</xdr:col>
      <xdr:colOff>269875</xdr:colOff>
      <xdr:row>108</xdr:row>
      <xdr:rowOff>151637</xdr:rowOff>
    </xdr:to>
    <xdr:cxnSp macro="">
      <xdr:nvCxnSpPr>
        <xdr:cNvPr id="282" name="直線コネクタ 281"/>
        <xdr:cNvCxnSpPr/>
      </xdr:nvCxnSpPr>
      <xdr:spPr>
        <a:xfrm>
          <a:off x="10388600" y="18668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137177</xdr:rowOff>
    </xdr:from>
    <xdr:ext cx="469744" cy="259045"/>
    <xdr:sp macro="" textlink="">
      <xdr:nvSpPr>
        <xdr:cNvPr id="283" name="【市民会館】&#10;一人当たり面積最大値テキスト"/>
        <xdr:cNvSpPr txBox="1"/>
      </xdr:nvSpPr>
      <xdr:spPr>
        <a:xfrm>
          <a:off x="10566400" y="1711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0.750</a:t>
          </a:r>
          <a:endParaRPr kumimoji="1" lang="ja-JP" altLang="en-US" sz="1000" b="1">
            <a:latin typeface="ＭＳ Ｐゴシック"/>
          </a:endParaRPr>
        </a:p>
      </xdr:txBody>
    </xdr:sp>
    <xdr:clientData/>
  </xdr:oneCellAnchor>
  <xdr:twoCellAnchor>
    <xdr:from>
      <xdr:col>15</xdr:col>
      <xdr:colOff>92075</xdr:colOff>
      <xdr:row>101</xdr:row>
      <xdr:rowOff>19050</xdr:rowOff>
    </xdr:from>
    <xdr:to>
      <xdr:col>15</xdr:col>
      <xdr:colOff>269875</xdr:colOff>
      <xdr:row>101</xdr:row>
      <xdr:rowOff>19050</xdr:rowOff>
    </xdr:to>
    <xdr:cxnSp macro="">
      <xdr:nvCxnSpPr>
        <xdr:cNvPr id="284" name="直線コネクタ 283"/>
        <xdr:cNvCxnSpPr/>
      </xdr:nvCxnSpPr>
      <xdr:spPr>
        <a:xfrm>
          <a:off x="10388600" y="1733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103</xdr:row>
      <xdr:rowOff>126001</xdr:rowOff>
    </xdr:from>
    <xdr:ext cx="469744" cy="259045"/>
    <xdr:sp macro="" textlink="">
      <xdr:nvSpPr>
        <xdr:cNvPr id="285" name="【市民会館】&#10;一人当たり面積平均値テキスト"/>
        <xdr:cNvSpPr txBox="1"/>
      </xdr:nvSpPr>
      <xdr:spPr>
        <a:xfrm>
          <a:off x="10566400" y="177853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0.466</a:t>
          </a:r>
          <a:endParaRPr kumimoji="1" lang="ja-JP" altLang="en-US" sz="1000" b="1">
            <a:solidFill>
              <a:srgbClr val="000080"/>
            </a:solidFill>
            <a:latin typeface="ＭＳ Ｐゴシック"/>
          </a:endParaRPr>
        </a:p>
      </xdr:txBody>
    </xdr:sp>
    <xdr:clientData/>
  </xdr:oneCellAnchor>
  <xdr:twoCellAnchor>
    <xdr:from>
      <xdr:col>15</xdr:col>
      <xdr:colOff>130175</xdr:colOff>
      <xdr:row>104</xdr:row>
      <xdr:rowOff>103124</xdr:rowOff>
    </xdr:from>
    <xdr:to>
      <xdr:col>15</xdr:col>
      <xdr:colOff>231775</xdr:colOff>
      <xdr:row>105</xdr:row>
      <xdr:rowOff>33274</xdr:rowOff>
    </xdr:to>
    <xdr:sp macro="" textlink="">
      <xdr:nvSpPr>
        <xdr:cNvPr id="286" name="フローチャート : 判断 285"/>
        <xdr:cNvSpPr/>
      </xdr:nvSpPr>
      <xdr:spPr>
        <a:xfrm>
          <a:off x="10426700" y="17933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105</xdr:row>
      <xdr:rowOff>107696</xdr:rowOff>
    </xdr:from>
    <xdr:to>
      <xdr:col>14</xdr:col>
      <xdr:colOff>79375</xdr:colOff>
      <xdr:row>106</xdr:row>
      <xdr:rowOff>37846</xdr:rowOff>
    </xdr:to>
    <xdr:sp macro="" textlink="">
      <xdr:nvSpPr>
        <xdr:cNvPr id="287" name="フローチャート : 判断 286"/>
        <xdr:cNvSpPr/>
      </xdr:nvSpPr>
      <xdr:spPr>
        <a:xfrm>
          <a:off x="9588500" y="1810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104</xdr:row>
      <xdr:rowOff>54373</xdr:rowOff>
    </xdr:from>
    <xdr:ext cx="469744" cy="259045"/>
    <xdr:sp macro="" textlink="">
      <xdr:nvSpPr>
        <xdr:cNvPr id="288" name="n_1aveValue【市民会館】&#10;一人当たり面積"/>
        <xdr:cNvSpPr txBox="1"/>
      </xdr:nvSpPr>
      <xdr:spPr>
        <a:xfrm>
          <a:off x="9391727" y="17885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0.389</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289" name="テキスト ボックス 28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290" name="テキスト ボックス 28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291" name="テキスト ボックス 29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292" name="テキスト ボックス 29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293" name="テキスト ボックス 29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108</xdr:row>
      <xdr:rowOff>100837</xdr:rowOff>
    </xdr:from>
    <xdr:to>
      <xdr:col>15</xdr:col>
      <xdr:colOff>231775</xdr:colOff>
      <xdr:row>109</xdr:row>
      <xdr:rowOff>30987</xdr:rowOff>
    </xdr:to>
    <xdr:sp macro="" textlink="">
      <xdr:nvSpPr>
        <xdr:cNvPr id="294" name="円/楕円 293"/>
        <xdr:cNvSpPr/>
      </xdr:nvSpPr>
      <xdr:spPr>
        <a:xfrm>
          <a:off x="10426700" y="1861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108</xdr:row>
      <xdr:rowOff>15764</xdr:rowOff>
    </xdr:from>
    <xdr:ext cx="469744" cy="259045"/>
    <xdr:sp macro="" textlink="">
      <xdr:nvSpPr>
        <xdr:cNvPr id="295" name="【市民会館】&#10;一人当たり面積該当値テキスト"/>
        <xdr:cNvSpPr txBox="1"/>
      </xdr:nvSpPr>
      <xdr:spPr>
        <a:xfrm>
          <a:off x="10566400" y="18532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0.167</a:t>
          </a:r>
          <a:endParaRPr kumimoji="1" lang="ja-JP" altLang="en-US" sz="1000" b="1">
            <a:solidFill>
              <a:srgbClr val="FF0000"/>
            </a:solidFill>
            <a:latin typeface="ＭＳ Ｐゴシック"/>
          </a:endParaRPr>
        </a:p>
      </xdr:txBody>
    </xdr:sp>
    <xdr:clientData/>
  </xdr:oneCellAnchor>
  <xdr:twoCellAnchor>
    <xdr:from>
      <xdr:col>13</xdr:col>
      <xdr:colOff>663575</xdr:colOff>
      <xdr:row>108</xdr:row>
      <xdr:rowOff>105411</xdr:rowOff>
    </xdr:from>
    <xdr:to>
      <xdr:col>14</xdr:col>
      <xdr:colOff>79375</xdr:colOff>
      <xdr:row>109</xdr:row>
      <xdr:rowOff>35561</xdr:rowOff>
    </xdr:to>
    <xdr:sp macro="" textlink="">
      <xdr:nvSpPr>
        <xdr:cNvPr id="296" name="円/楕円 295"/>
        <xdr:cNvSpPr/>
      </xdr:nvSpPr>
      <xdr:spPr>
        <a:xfrm>
          <a:off x="9588500" y="18622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108</xdr:row>
      <xdr:rowOff>151637</xdr:rowOff>
    </xdr:from>
    <xdr:to>
      <xdr:col>15</xdr:col>
      <xdr:colOff>180975</xdr:colOff>
      <xdr:row>108</xdr:row>
      <xdr:rowOff>156211</xdr:rowOff>
    </xdr:to>
    <xdr:cxnSp macro="">
      <xdr:nvCxnSpPr>
        <xdr:cNvPr id="297" name="直線コネクタ 296"/>
        <xdr:cNvCxnSpPr/>
      </xdr:nvCxnSpPr>
      <xdr:spPr>
        <a:xfrm flipV="1">
          <a:off x="9639300" y="18668237"/>
          <a:ext cx="8382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109</xdr:row>
      <xdr:rowOff>26688</xdr:rowOff>
    </xdr:from>
    <xdr:ext cx="469744" cy="259045"/>
    <xdr:sp macro="" textlink="">
      <xdr:nvSpPr>
        <xdr:cNvPr id="298" name="n_1mainValue【市民会館】&#10;一人当たり面積"/>
        <xdr:cNvSpPr txBox="1"/>
      </xdr:nvSpPr>
      <xdr:spPr>
        <a:xfrm>
          <a:off x="9391727" y="18714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0.165</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299" name="正方形/長方形 29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00" name="正方形/長方形 29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01" name="正方形/長方形 30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02" name="正方形/長方形 30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03" name="正方形/長方形 30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04" name="正方形/長方形 30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05" name="正方形/長方形 30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64.7</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06" name="正方形/長方形 305"/>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307" name="正方形/長方形 30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08" name="正方形/長方形 30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09" name="正方形/長方形 30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10" name="正方形/長方形 30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11" name="正方形/長方形 31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12" name="正方形/長方形 31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13" name="正方形/長方形 31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285,597</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14" name="正方形/長方形 313"/>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315" name="正方形/長方形 31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16" name="正方形/長方形 31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17" name="正方形/長方形 31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18" name="正方形/長方形 31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19" name="正方形/長方形 31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20" name="正方形/長方形 31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21" name="正方形/長方形 32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63.3</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22" name="正方形/長方形 32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23" name="テキスト ボックス 32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24" name="直線コネクタ 32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25" name="テキスト ボックス 324"/>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326" name="直線コネクタ 325"/>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327" name="テキスト ボックス 326"/>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328" name="直線コネクタ 327"/>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329" name="テキスト ボックス 328"/>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330" name="直線コネクタ 329"/>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331" name="テキスト ボックス 330"/>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332" name="直線コネクタ 331"/>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333" name="テキスト ボックス 332"/>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334" name="直線コネクタ 333"/>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335" name="テキスト ボックス 334"/>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336" name="直線コネクタ 335"/>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337" name="テキスト ボックス 336"/>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38" name="直線コネクタ 33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39" name="テキスト ボックス 33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4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19594</xdr:rowOff>
    </xdr:from>
    <xdr:to>
      <xdr:col>23</xdr:col>
      <xdr:colOff>516889</xdr:colOff>
      <xdr:row>64</xdr:row>
      <xdr:rowOff>156754</xdr:rowOff>
    </xdr:to>
    <xdr:cxnSp macro="">
      <xdr:nvCxnSpPr>
        <xdr:cNvPr id="341" name="直線コネクタ 340"/>
        <xdr:cNvCxnSpPr/>
      </xdr:nvCxnSpPr>
      <xdr:spPr>
        <a:xfrm flipV="1">
          <a:off x="16318864" y="9620794"/>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160581</xdr:rowOff>
    </xdr:from>
    <xdr:ext cx="405111" cy="259045"/>
    <xdr:sp macro="" textlink="">
      <xdr:nvSpPr>
        <xdr:cNvPr id="342" name="【保健センター・保健所】&#10;有形固定資産減価償却率最小値テキスト"/>
        <xdr:cNvSpPr txBox="1"/>
      </xdr:nvSpPr>
      <xdr:spPr>
        <a:xfrm>
          <a:off x="16408400" y="11133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29.2</a:t>
          </a:r>
          <a:endParaRPr kumimoji="1" lang="ja-JP" altLang="en-US" sz="1000" b="1">
            <a:latin typeface="ＭＳ Ｐゴシック"/>
          </a:endParaRPr>
        </a:p>
      </xdr:txBody>
    </xdr:sp>
    <xdr:clientData/>
  </xdr:oneCellAnchor>
  <xdr:twoCellAnchor>
    <xdr:from>
      <xdr:col>23</xdr:col>
      <xdr:colOff>428625</xdr:colOff>
      <xdr:row>64</xdr:row>
      <xdr:rowOff>156754</xdr:rowOff>
    </xdr:from>
    <xdr:to>
      <xdr:col>23</xdr:col>
      <xdr:colOff>606425</xdr:colOff>
      <xdr:row>64</xdr:row>
      <xdr:rowOff>156754</xdr:rowOff>
    </xdr:to>
    <xdr:cxnSp macro="">
      <xdr:nvCxnSpPr>
        <xdr:cNvPr id="343" name="直線コネクタ 342"/>
        <xdr:cNvCxnSpPr/>
      </xdr:nvCxnSpPr>
      <xdr:spPr>
        <a:xfrm>
          <a:off x="16230600" y="11129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137721</xdr:rowOff>
    </xdr:from>
    <xdr:ext cx="405111" cy="259045"/>
    <xdr:sp macro="" textlink="">
      <xdr:nvSpPr>
        <xdr:cNvPr id="344" name="【保健センター・保健所】&#10;有形固定資産減価償却率最大値テキスト"/>
        <xdr:cNvSpPr txBox="1"/>
      </xdr:nvSpPr>
      <xdr:spPr>
        <a:xfrm>
          <a:off x="16408400" y="9396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75.4</a:t>
          </a:r>
          <a:endParaRPr kumimoji="1" lang="ja-JP" altLang="en-US" sz="1000" b="1">
            <a:latin typeface="ＭＳ Ｐゴシック"/>
          </a:endParaRPr>
        </a:p>
      </xdr:txBody>
    </xdr:sp>
    <xdr:clientData/>
  </xdr:oneCellAnchor>
  <xdr:twoCellAnchor>
    <xdr:from>
      <xdr:col>23</xdr:col>
      <xdr:colOff>428625</xdr:colOff>
      <xdr:row>56</xdr:row>
      <xdr:rowOff>19594</xdr:rowOff>
    </xdr:from>
    <xdr:to>
      <xdr:col>23</xdr:col>
      <xdr:colOff>606425</xdr:colOff>
      <xdr:row>56</xdr:row>
      <xdr:rowOff>19594</xdr:rowOff>
    </xdr:to>
    <xdr:cxnSp macro="">
      <xdr:nvCxnSpPr>
        <xdr:cNvPr id="345" name="直線コネクタ 344"/>
        <xdr:cNvCxnSpPr/>
      </xdr:nvCxnSpPr>
      <xdr:spPr>
        <a:xfrm>
          <a:off x="16230600" y="962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53357</xdr:rowOff>
    </xdr:from>
    <xdr:ext cx="405111" cy="259045"/>
    <xdr:sp macro="" textlink="">
      <xdr:nvSpPr>
        <xdr:cNvPr id="346" name="【保健センター・保健所】&#10;有形固定資産減価償却率平均値テキスト"/>
        <xdr:cNvSpPr txBox="1"/>
      </xdr:nvSpPr>
      <xdr:spPr>
        <a:xfrm>
          <a:off x="16408400" y="108547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35.4</a:t>
          </a:r>
          <a:endParaRPr kumimoji="1" lang="ja-JP" altLang="en-US" sz="1000" b="1">
            <a:solidFill>
              <a:srgbClr val="000080"/>
            </a:solidFill>
            <a:latin typeface="ＭＳ Ｐゴシック"/>
          </a:endParaRPr>
        </a:p>
      </xdr:txBody>
    </xdr:sp>
    <xdr:clientData/>
  </xdr:oneCellAnchor>
  <xdr:twoCellAnchor>
    <xdr:from>
      <xdr:col>23</xdr:col>
      <xdr:colOff>466725</xdr:colOff>
      <xdr:row>63</xdr:row>
      <xdr:rowOff>74930</xdr:rowOff>
    </xdr:from>
    <xdr:to>
      <xdr:col>23</xdr:col>
      <xdr:colOff>568325</xdr:colOff>
      <xdr:row>64</xdr:row>
      <xdr:rowOff>5080</xdr:rowOff>
    </xdr:to>
    <xdr:sp macro="" textlink="">
      <xdr:nvSpPr>
        <xdr:cNvPr id="347" name="フローチャート : 判断 346"/>
        <xdr:cNvSpPr/>
      </xdr:nvSpPr>
      <xdr:spPr>
        <a:xfrm>
          <a:off x="16268700" y="10876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62</xdr:row>
      <xdr:rowOff>70031</xdr:rowOff>
    </xdr:from>
    <xdr:to>
      <xdr:col>22</xdr:col>
      <xdr:colOff>415925</xdr:colOff>
      <xdr:row>63</xdr:row>
      <xdr:rowOff>181</xdr:rowOff>
    </xdr:to>
    <xdr:sp macro="" textlink="">
      <xdr:nvSpPr>
        <xdr:cNvPr id="348" name="フローチャート : 判断 347"/>
        <xdr:cNvSpPr/>
      </xdr:nvSpPr>
      <xdr:spPr>
        <a:xfrm>
          <a:off x="15430500" y="1069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62</xdr:row>
      <xdr:rowOff>162758</xdr:rowOff>
    </xdr:from>
    <xdr:ext cx="405111" cy="259045"/>
    <xdr:sp macro="" textlink="">
      <xdr:nvSpPr>
        <xdr:cNvPr id="349" name="n_1aveValue【保健センター・保健所】&#10;有形固定資産減価償却率"/>
        <xdr:cNvSpPr txBox="1"/>
      </xdr:nvSpPr>
      <xdr:spPr>
        <a:xfrm>
          <a:off x="15266043" y="10792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350" name="テキスト ボックス 34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51" name="テキスト ボックス 35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52" name="テキスト ボックス 35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53" name="テキスト ボックス 35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54" name="テキスト ボックス 35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60</xdr:row>
      <xdr:rowOff>70031</xdr:rowOff>
    </xdr:from>
    <xdr:to>
      <xdr:col>23</xdr:col>
      <xdr:colOff>568325</xdr:colOff>
      <xdr:row>61</xdr:row>
      <xdr:rowOff>181</xdr:rowOff>
    </xdr:to>
    <xdr:sp macro="" textlink="">
      <xdr:nvSpPr>
        <xdr:cNvPr id="355" name="円/楕円 354"/>
        <xdr:cNvSpPr/>
      </xdr:nvSpPr>
      <xdr:spPr>
        <a:xfrm>
          <a:off x="16268700" y="1035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59</xdr:row>
      <xdr:rowOff>92908</xdr:rowOff>
    </xdr:from>
    <xdr:ext cx="405111" cy="259045"/>
    <xdr:sp macro="" textlink="">
      <xdr:nvSpPr>
        <xdr:cNvPr id="356" name="【保健センター・保健所】&#10;有形固定資産減価償却率該当値テキスト"/>
        <xdr:cNvSpPr txBox="1"/>
      </xdr:nvSpPr>
      <xdr:spPr>
        <a:xfrm>
          <a:off x="16408400" y="10208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51.3</a:t>
          </a:r>
          <a:endParaRPr kumimoji="1" lang="ja-JP" altLang="en-US" sz="1000" b="1">
            <a:solidFill>
              <a:srgbClr val="FF0000"/>
            </a:solidFill>
            <a:latin typeface="ＭＳ Ｐゴシック"/>
          </a:endParaRPr>
        </a:p>
      </xdr:txBody>
    </xdr:sp>
    <xdr:clientData/>
  </xdr:oneCellAnchor>
  <xdr:twoCellAnchor>
    <xdr:from>
      <xdr:col>22</xdr:col>
      <xdr:colOff>314325</xdr:colOff>
      <xdr:row>60</xdr:row>
      <xdr:rowOff>158206</xdr:rowOff>
    </xdr:from>
    <xdr:to>
      <xdr:col>22</xdr:col>
      <xdr:colOff>415925</xdr:colOff>
      <xdr:row>61</xdr:row>
      <xdr:rowOff>88356</xdr:rowOff>
    </xdr:to>
    <xdr:sp macro="" textlink="">
      <xdr:nvSpPr>
        <xdr:cNvPr id="357" name="円/楕円 356"/>
        <xdr:cNvSpPr/>
      </xdr:nvSpPr>
      <xdr:spPr>
        <a:xfrm>
          <a:off x="15430500" y="1044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60</xdr:row>
      <xdr:rowOff>120831</xdr:rowOff>
    </xdr:from>
    <xdr:to>
      <xdr:col>23</xdr:col>
      <xdr:colOff>517525</xdr:colOff>
      <xdr:row>61</xdr:row>
      <xdr:rowOff>37556</xdr:rowOff>
    </xdr:to>
    <xdr:cxnSp macro="">
      <xdr:nvCxnSpPr>
        <xdr:cNvPr id="358" name="直線コネクタ 357"/>
        <xdr:cNvCxnSpPr/>
      </xdr:nvCxnSpPr>
      <xdr:spPr>
        <a:xfrm flipV="1">
          <a:off x="15481300" y="10407831"/>
          <a:ext cx="838200" cy="88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59</xdr:row>
      <xdr:rowOff>104883</xdr:rowOff>
    </xdr:from>
    <xdr:ext cx="405111" cy="259045"/>
    <xdr:sp macro="" textlink="">
      <xdr:nvSpPr>
        <xdr:cNvPr id="359" name="n_1mainValue【保健センター・保健所】&#10;有形固定資産減価償却率"/>
        <xdr:cNvSpPr txBox="1"/>
      </xdr:nvSpPr>
      <xdr:spPr>
        <a:xfrm>
          <a:off x="15266043" y="10220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60" name="正方形/長方形 35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61" name="正方形/長方形 36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62" name="正方形/長方形 36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63" name="正方形/長方形 36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64" name="正方形/長方形 36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65" name="正方形/長方形 36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66" name="正方形/長方形 36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67" name="正方形/長方形 36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68" name="テキスト ボックス 36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69" name="直線コネクタ 36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130628</xdr:rowOff>
    </xdr:from>
    <xdr:to>
      <xdr:col>33</xdr:col>
      <xdr:colOff>314325</xdr:colOff>
      <xdr:row>64</xdr:row>
      <xdr:rowOff>130628</xdr:rowOff>
    </xdr:to>
    <xdr:cxnSp macro="">
      <xdr:nvCxnSpPr>
        <xdr:cNvPr id="370" name="直線コネクタ 369"/>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371" name="テキスト ボックス 370"/>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372" name="直線コネクタ 371"/>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373" name="テキスト ボックス 372"/>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374" name="直線コネクタ 373"/>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375" name="テキスト ボックス 374"/>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376" name="直線コネクタ 375"/>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377" name="テキスト ボックス 376"/>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378" name="直線コネクタ 377"/>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379" name="テキスト ボックス 378"/>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380" name="直線コネクタ 379"/>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381" name="テキスト ボックス 380"/>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82" name="直線コネクタ 38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383" name="テキスト ボックス 38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38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110490</xdr:rowOff>
    </xdr:from>
    <xdr:to>
      <xdr:col>32</xdr:col>
      <xdr:colOff>186689</xdr:colOff>
      <xdr:row>64</xdr:row>
      <xdr:rowOff>62049</xdr:rowOff>
    </xdr:to>
    <xdr:cxnSp macro="">
      <xdr:nvCxnSpPr>
        <xdr:cNvPr id="385" name="直線コネクタ 384"/>
        <xdr:cNvCxnSpPr/>
      </xdr:nvCxnSpPr>
      <xdr:spPr>
        <a:xfrm flipV="1">
          <a:off x="22160864" y="9540240"/>
          <a:ext cx="0" cy="1494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65876</xdr:rowOff>
    </xdr:from>
    <xdr:ext cx="469744" cy="259045"/>
    <xdr:sp macro="" textlink="">
      <xdr:nvSpPr>
        <xdr:cNvPr id="386" name="【保健センター・保健所】&#10;一人当たり面積最小値テキスト"/>
        <xdr:cNvSpPr txBox="1"/>
      </xdr:nvSpPr>
      <xdr:spPr>
        <a:xfrm>
          <a:off x="22250400" y="11038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0.063</a:t>
          </a:r>
          <a:endParaRPr kumimoji="1" lang="ja-JP" altLang="en-US" sz="1000" b="1">
            <a:latin typeface="ＭＳ Ｐゴシック"/>
          </a:endParaRPr>
        </a:p>
      </xdr:txBody>
    </xdr:sp>
    <xdr:clientData/>
  </xdr:oneCellAnchor>
  <xdr:twoCellAnchor>
    <xdr:from>
      <xdr:col>32</xdr:col>
      <xdr:colOff>98425</xdr:colOff>
      <xdr:row>64</xdr:row>
      <xdr:rowOff>62049</xdr:rowOff>
    </xdr:from>
    <xdr:to>
      <xdr:col>32</xdr:col>
      <xdr:colOff>276225</xdr:colOff>
      <xdr:row>64</xdr:row>
      <xdr:rowOff>62049</xdr:rowOff>
    </xdr:to>
    <xdr:cxnSp macro="">
      <xdr:nvCxnSpPr>
        <xdr:cNvPr id="387" name="直線コネクタ 386"/>
        <xdr:cNvCxnSpPr/>
      </xdr:nvCxnSpPr>
      <xdr:spPr>
        <a:xfrm>
          <a:off x="22072600" y="1103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57167</xdr:rowOff>
    </xdr:from>
    <xdr:ext cx="469744" cy="259045"/>
    <xdr:sp macro="" textlink="">
      <xdr:nvSpPr>
        <xdr:cNvPr id="388" name="【保健センター・保健所】&#10;一人当たり面積最大値テキスト"/>
        <xdr:cNvSpPr txBox="1"/>
      </xdr:nvSpPr>
      <xdr:spPr>
        <a:xfrm>
          <a:off x="22250400" y="931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1.436</a:t>
          </a:r>
          <a:endParaRPr kumimoji="1" lang="ja-JP" altLang="en-US" sz="1000" b="1">
            <a:latin typeface="ＭＳ Ｐゴシック"/>
          </a:endParaRPr>
        </a:p>
      </xdr:txBody>
    </xdr:sp>
    <xdr:clientData/>
  </xdr:oneCellAnchor>
  <xdr:twoCellAnchor>
    <xdr:from>
      <xdr:col>32</xdr:col>
      <xdr:colOff>98425</xdr:colOff>
      <xdr:row>55</xdr:row>
      <xdr:rowOff>110490</xdr:rowOff>
    </xdr:from>
    <xdr:to>
      <xdr:col>32</xdr:col>
      <xdr:colOff>276225</xdr:colOff>
      <xdr:row>55</xdr:row>
      <xdr:rowOff>110490</xdr:rowOff>
    </xdr:to>
    <xdr:cxnSp macro="">
      <xdr:nvCxnSpPr>
        <xdr:cNvPr id="389" name="直線コネクタ 388"/>
        <xdr:cNvCxnSpPr/>
      </xdr:nvCxnSpPr>
      <xdr:spPr>
        <a:xfrm>
          <a:off x="22072600" y="954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63517</xdr:rowOff>
    </xdr:from>
    <xdr:ext cx="469744" cy="259045"/>
    <xdr:sp macro="" textlink="">
      <xdr:nvSpPr>
        <xdr:cNvPr id="390" name="【保健センター・保健所】&#10;一人当たり面積平均値テキスト"/>
        <xdr:cNvSpPr txBox="1"/>
      </xdr:nvSpPr>
      <xdr:spPr>
        <a:xfrm>
          <a:off x="22250400" y="105219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0.351</a:t>
          </a:r>
          <a:endParaRPr kumimoji="1" lang="ja-JP" altLang="en-US" sz="1000" b="1">
            <a:solidFill>
              <a:srgbClr val="000080"/>
            </a:solidFill>
            <a:latin typeface="ＭＳ Ｐゴシック"/>
          </a:endParaRPr>
        </a:p>
      </xdr:txBody>
    </xdr:sp>
    <xdr:clientData/>
  </xdr:oneCellAnchor>
  <xdr:twoCellAnchor>
    <xdr:from>
      <xdr:col>32</xdr:col>
      <xdr:colOff>136525</xdr:colOff>
      <xdr:row>62</xdr:row>
      <xdr:rowOff>40640</xdr:rowOff>
    </xdr:from>
    <xdr:to>
      <xdr:col>32</xdr:col>
      <xdr:colOff>238125</xdr:colOff>
      <xdr:row>62</xdr:row>
      <xdr:rowOff>142240</xdr:rowOff>
    </xdr:to>
    <xdr:sp macro="" textlink="">
      <xdr:nvSpPr>
        <xdr:cNvPr id="391" name="フローチャート : 判断 390"/>
        <xdr:cNvSpPr/>
      </xdr:nvSpPr>
      <xdr:spPr>
        <a:xfrm>
          <a:off x="22110700" y="1067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63</xdr:row>
      <xdr:rowOff>53159</xdr:rowOff>
    </xdr:from>
    <xdr:to>
      <xdr:col>31</xdr:col>
      <xdr:colOff>85725</xdr:colOff>
      <xdr:row>63</xdr:row>
      <xdr:rowOff>154759</xdr:rowOff>
    </xdr:to>
    <xdr:sp macro="" textlink="">
      <xdr:nvSpPr>
        <xdr:cNvPr id="392" name="フローチャート : 判断 391"/>
        <xdr:cNvSpPr/>
      </xdr:nvSpPr>
      <xdr:spPr>
        <a:xfrm>
          <a:off x="21272500" y="1085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61</xdr:row>
      <xdr:rowOff>171286</xdr:rowOff>
    </xdr:from>
    <xdr:ext cx="469744" cy="259045"/>
    <xdr:sp macro="" textlink="">
      <xdr:nvSpPr>
        <xdr:cNvPr id="393" name="n_1aveValue【保健センター・保健所】&#10;一人当たり面積"/>
        <xdr:cNvSpPr txBox="1"/>
      </xdr:nvSpPr>
      <xdr:spPr>
        <a:xfrm>
          <a:off x="21075727" y="10629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0.182</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394" name="テキスト ボックス 39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95" name="テキスト ボックス 39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96" name="テキスト ボックス 39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97" name="テキスト ボックス 39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98" name="テキスト ボックス 39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64</xdr:row>
      <xdr:rowOff>2540</xdr:rowOff>
    </xdr:from>
    <xdr:to>
      <xdr:col>32</xdr:col>
      <xdr:colOff>238125</xdr:colOff>
      <xdr:row>64</xdr:row>
      <xdr:rowOff>104140</xdr:rowOff>
    </xdr:to>
    <xdr:sp macro="" textlink="">
      <xdr:nvSpPr>
        <xdr:cNvPr id="399" name="円/楕円 398"/>
        <xdr:cNvSpPr/>
      </xdr:nvSpPr>
      <xdr:spPr>
        <a:xfrm>
          <a:off x="22110700" y="1097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63</xdr:row>
      <xdr:rowOff>88917</xdr:rowOff>
    </xdr:from>
    <xdr:ext cx="469744" cy="259045"/>
    <xdr:sp macro="" textlink="">
      <xdr:nvSpPr>
        <xdr:cNvPr id="400" name="【保健センター・保健所】&#10;一人当たり面積該当値テキスト"/>
        <xdr:cNvSpPr txBox="1"/>
      </xdr:nvSpPr>
      <xdr:spPr>
        <a:xfrm>
          <a:off x="22250400" y="10890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0.071</a:t>
          </a:r>
          <a:endParaRPr kumimoji="1" lang="ja-JP" altLang="en-US" sz="1000" b="1">
            <a:solidFill>
              <a:srgbClr val="FF0000"/>
            </a:solidFill>
            <a:latin typeface="ＭＳ Ｐゴシック"/>
          </a:endParaRPr>
        </a:p>
      </xdr:txBody>
    </xdr:sp>
    <xdr:clientData/>
  </xdr:oneCellAnchor>
  <xdr:twoCellAnchor>
    <xdr:from>
      <xdr:col>30</xdr:col>
      <xdr:colOff>669925</xdr:colOff>
      <xdr:row>64</xdr:row>
      <xdr:rowOff>3628</xdr:rowOff>
    </xdr:from>
    <xdr:to>
      <xdr:col>31</xdr:col>
      <xdr:colOff>85725</xdr:colOff>
      <xdr:row>64</xdr:row>
      <xdr:rowOff>105228</xdr:rowOff>
    </xdr:to>
    <xdr:sp macro="" textlink="">
      <xdr:nvSpPr>
        <xdr:cNvPr id="401" name="円/楕円 400"/>
        <xdr:cNvSpPr/>
      </xdr:nvSpPr>
      <xdr:spPr>
        <a:xfrm>
          <a:off x="21272500" y="1097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64</xdr:row>
      <xdr:rowOff>53340</xdr:rowOff>
    </xdr:from>
    <xdr:to>
      <xdr:col>32</xdr:col>
      <xdr:colOff>187325</xdr:colOff>
      <xdr:row>64</xdr:row>
      <xdr:rowOff>54428</xdr:rowOff>
    </xdr:to>
    <xdr:cxnSp macro="">
      <xdr:nvCxnSpPr>
        <xdr:cNvPr id="402" name="直線コネクタ 401"/>
        <xdr:cNvCxnSpPr/>
      </xdr:nvCxnSpPr>
      <xdr:spPr>
        <a:xfrm flipV="1">
          <a:off x="21323300" y="11026140"/>
          <a:ext cx="8382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64</xdr:row>
      <xdr:rowOff>96355</xdr:rowOff>
    </xdr:from>
    <xdr:ext cx="469744" cy="259045"/>
    <xdr:sp macro="" textlink="">
      <xdr:nvSpPr>
        <xdr:cNvPr id="403" name="n_1mainValue【保健センター・保健所】&#10;一人当たり面積"/>
        <xdr:cNvSpPr txBox="1"/>
      </xdr:nvSpPr>
      <xdr:spPr>
        <a:xfrm>
          <a:off x="21075727" y="11069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0.070</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04" name="正方形/長方形 40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05" name="正方形/長方形 40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06" name="正方形/長方形 40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07" name="正方形/長方形 40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08" name="正方形/長方形 40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09" name="正方形/長方形 40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10" name="正方形/長方形 40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49.9</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11" name="正方形/長方形 41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12" name="テキスト ボックス 41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13" name="直線コネクタ 41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414" name="テキスト ボックス 413"/>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86</xdr:row>
      <xdr:rowOff>38100</xdr:rowOff>
    </xdr:from>
    <xdr:to>
      <xdr:col>24</xdr:col>
      <xdr:colOff>644525</xdr:colOff>
      <xdr:row>86</xdr:row>
      <xdr:rowOff>38100</xdr:rowOff>
    </xdr:to>
    <xdr:cxnSp macro="">
      <xdr:nvCxnSpPr>
        <xdr:cNvPr id="415" name="直線コネクタ 414"/>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67327</xdr:rowOff>
    </xdr:from>
    <xdr:ext cx="403059" cy="259045"/>
    <xdr:sp macro="" textlink="">
      <xdr:nvSpPr>
        <xdr:cNvPr id="416" name="テキスト ボックス 415"/>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83</xdr:row>
      <xdr:rowOff>95250</xdr:rowOff>
    </xdr:from>
    <xdr:to>
      <xdr:col>24</xdr:col>
      <xdr:colOff>644525</xdr:colOff>
      <xdr:row>83</xdr:row>
      <xdr:rowOff>95250</xdr:rowOff>
    </xdr:to>
    <xdr:cxnSp macro="">
      <xdr:nvCxnSpPr>
        <xdr:cNvPr id="417" name="直線コネクタ 416"/>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124477</xdr:rowOff>
    </xdr:from>
    <xdr:ext cx="403059" cy="259045"/>
    <xdr:sp macro="" textlink="">
      <xdr:nvSpPr>
        <xdr:cNvPr id="418" name="テキスト ボックス 417"/>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152400</xdr:rowOff>
    </xdr:from>
    <xdr:to>
      <xdr:col>24</xdr:col>
      <xdr:colOff>644525</xdr:colOff>
      <xdr:row>80</xdr:row>
      <xdr:rowOff>152400</xdr:rowOff>
    </xdr:to>
    <xdr:cxnSp macro="">
      <xdr:nvCxnSpPr>
        <xdr:cNvPr id="419" name="直線コネクタ 418"/>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10177</xdr:rowOff>
    </xdr:from>
    <xdr:ext cx="403059" cy="259045"/>
    <xdr:sp macro="" textlink="">
      <xdr:nvSpPr>
        <xdr:cNvPr id="420" name="テキスト ボックス 419"/>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78</xdr:row>
      <xdr:rowOff>38100</xdr:rowOff>
    </xdr:from>
    <xdr:to>
      <xdr:col>24</xdr:col>
      <xdr:colOff>644525</xdr:colOff>
      <xdr:row>78</xdr:row>
      <xdr:rowOff>38100</xdr:rowOff>
    </xdr:to>
    <xdr:cxnSp macro="">
      <xdr:nvCxnSpPr>
        <xdr:cNvPr id="421" name="直線コネクタ 420"/>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77</xdr:row>
      <xdr:rowOff>67327</xdr:rowOff>
    </xdr:from>
    <xdr:ext cx="467179" cy="259045"/>
    <xdr:sp macro="" textlink="">
      <xdr:nvSpPr>
        <xdr:cNvPr id="422" name="テキスト ボックス 421"/>
        <xdr:cNvSpPr txBox="1"/>
      </xdr:nvSpPr>
      <xdr:spPr>
        <a:xfrm>
          <a:off x="11978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23" name="直線コネクタ 42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24" name="テキスト ボックス 42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2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134113</xdr:rowOff>
    </xdr:from>
    <xdr:to>
      <xdr:col>23</xdr:col>
      <xdr:colOff>516889</xdr:colOff>
      <xdr:row>86</xdr:row>
      <xdr:rowOff>140970</xdr:rowOff>
    </xdr:to>
    <xdr:cxnSp macro="">
      <xdr:nvCxnSpPr>
        <xdr:cNvPr id="426" name="直線コネクタ 425"/>
        <xdr:cNvCxnSpPr/>
      </xdr:nvCxnSpPr>
      <xdr:spPr>
        <a:xfrm flipV="1">
          <a:off x="16318864" y="13507213"/>
          <a:ext cx="0" cy="1378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144797</xdr:rowOff>
    </xdr:from>
    <xdr:ext cx="405111" cy="259045"/>
    <xdr:sp macro="" textlink="">
      <xdr:nvSpPr>
        <xdr:cNvPr id="427" name="【消防施設】&#10;有形固定資産減価償却率最小値テキスト"/>
        <xdr:cNvSpPr txBox="1"/>
      </xdr:nvSpPr>
      <xdr:spPr>
        <a:xfrm>
          <a:off x="16408400" y="1488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a:t>
          </a:r>
          <a:endParaRPr kumimoji="1" lang="ja-JP" altLang="en-US" sz="1000" b="1">
            <a:latin typeface="ＭＳ Ｐゴシック"/>
          </a:endParaRPr>
        </a:p>
      </xdr:txBody>
    </xdr:sp>
    <xdr:clientData/>
  </xdr:oneCellAnchor>
  <xdr:twoCellAnchor>
    <xdr:from>
      <xdr:col>23</xdr:col>
      <xdr:colOff>428625</xdr:colOff>
      <xdr:row>86</xdr:row>
      <xdr:rowOff>140970</xdr:rowOff>
    </xdr:from>
    <xdr:to>
      <xdr:col>23</xdr:col>
      <xdr:colOff>606425</xdr:colOff>
      <xdr:row>86</xdr:row>
      <xdr:rowOff>140970</xdr:rowOff>
    </xdr:to>
    <xdr:cxnSp macro="">
      <xdr:nvCxnSpPr>
        <xdr:cNvPr id="428" name="直線コネクタ 427"/>
        <xdr:cNvCxnSpPr/>
      </xdr:nvCxnSpPr>
      <xdr:spPr>
        <a:xfrm>
          <a:off x="16230600" y="1488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80790</xdr:rowOff>
    </xdr:from>
    <xdr:ext cx="405111" cy="259045"/>
    <xdr:sp macro="" textlink="">
      <xdr:nvSpPr>
        <xdr:cNvPr id="429" name="【消防施設】&#10;有形固定資産減価償却率最大値テキスト"/>
        <xdr:cNvSpPr txBox="1"/>
      </xdr:nvSpPr>
      <xdr:spPr>
        <a:xfrm>
          <a:off x="16408400" y="13282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95.8</a:t>
          </a:r>
          <a:endParaRPr kumimoji="1" lang="ja-JP" altLang="en-US" sz="1000" b="1">
            <a:latin typeface="ＭＳ Ｐゴシック"/>
          </a:endParaRPr>
        </a:p>
      </xdr:txBody>
    </xdr:sp>
    <xdr:clientData/>
  </xdr:oneCellAnchor>
  <xdr:twoCellAnchor>
    <xdr:from>
      <xdr:col>23</xdr:col>
      <xdr:colOff>428625</xdr:colOff>
      <xdr:row>78</xdr:row>
      <xdr:rowOff>134113</xdr:rowOff>
    </xdr:from>
    <xdr:to>
      <xdr:col>23</xdr:col>
      <xdr:colOff>606425</xdr:colOff>
      <xdr:row>78</xdr:row>
      <xdr:rowOff>134113</xdr:rowOff>
    </xdr:to>
    <xdr:cxnSp macro="">
      <xdr:nvCxnSpPr>
        <xdr:cNvPr id="430" name="直線コネクタ 429"/>
        <xdr:cNvCxnSpPr/>
      </xdr:nvCxnSpPr>
      <xdr:spPr>
        <a:xfrm>
          <a:off x="16230600" y="13507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43451</xdr:rowOff>
    </xdr:from>
    <xdr:ext cx="405111" cy="259045"/>
    <xdr:sp macro="" textlink="">
      <xdr:nvSpPr>
        <xdr:cNvPr id="431" name="【消防施設】&#10;有形固定資産減価償却率平均値テキスト"/>
        <xdr:cNvSpPr txBox="1"/>
      </xdr:nvSpPr>
      <xdr:spPr>
        <a:xfrm>
          <a:off x="16408400" y="141023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66.6</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65024</xdr:rowOff>
    </xdr:from>
    <xdr:to>
      <xdr:col>23</xdr:col>
      <xdr:colOff>568325</xdr:colOff>
      <xdr:row>82</xdr:row>
      <xdr:rowOff>166624</xdr:rowOff>
    </xdr:to>
    <xdr:sp macro="" textlink="">
      <xdr:nvSpPr>
        <xdr:cNvPr id="432" name="フローチャート : 判断 431"/>
        <xdr:cNvSpPr/>
      </xdr:nvSpPr>
      <xdr:spPr>
        <a:xfrm>
          <a:off x="16268700" y="14123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83</xdr:row>
      <xdr:rowOff>55880</xdr:rowOff>
    </xdr:from>
    <xdr:to>
      <xdr:col>22</xdr:col>
      <xdr:colOff>415925</xdr:colOff>
      <xdr:row>83</xdr:row>
      <xdr:rowOff>157480</xdr:rowOff>
    </xdr:to>
    <xdr:sp macro="" textlink="">
      <xdr:nvSpPr>
        <xdr:cNvPr id="433" name="フローチャート : 判断 432"/>
        <xdr:cNvSpPr/>
      </xdr:nvSpPr>
      <xdr:spPr>
        <a:xfrm>
          <a:off x="15430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83</xdr:row>
      <xdr:rowOff>148607</xdr:rowOff>
    </xdr:from>
    <xdr:ext cx="405111" cy="259045"/>
    <xdr:sp macro="" textlink="">
      <xdr:nvSpPr>
        <xdr:cNvPr id="434" name="n_1aveValue【消防施設】&#10;有形固定資産減価償却率"/>
        <xdr:cNvSpPr txBox="1"/>
      </xdr:nvSpPr>
      <xdr:spPr>
        <a:xfrm>
          <a:off x="15266043" y="1437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435" name="テキスト ボックス 43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36" name="テキスト ボックス 43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37" name="テキスト ボックス 43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38" name="テキスト ボックス 43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39" name="テキスト ボックス 43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81</xdr:row>
      <xdr:rowOff>119887</xdr:rowOff>
    </xdr:from>
    <xdr:to>
      <xdr:col>23</xdr:col>
      <xdr:colOff>568325</xdr:colOff>
      <xdr:row>82</xdr:row>
      <xdr:rowOff>50037</xdr:rowOff>
    </xdr:to>
    <xdr:sp macro="" textlink="">
      <xdr:nvSpPr>
        <xdr:cNvPr id="440" name="円/楕円 439"/>
        <xdr:cNvSpPr/>
      </xdr:nvSpPr>
      <xdr:spPr>
        <a:xfrm>
          <a:off x="16268700" y="1400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80</xdr:row>
      <xdr:rowOff>142764</xdr:rowOff>
    </xdr:from>
    <xdr:ext cx="405111" cy="259045"/>
    <xdr:sp macro="" textlink="">
      <xdr:nvSpPr>
        <xdr:cNvPr id="441" name="【消防施設】&#10;有形固定資産減価償却率該当値テキスト"/>
        <xdr:cNvSpPr txBox="1"/>
      </xdr:nvSpPr>
      <xdr:spPr>
        <a:xfrm>
          <a:off x="16408400" y="13858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71.7</a:t>
          </a:r>
          <a:endParaRPr kumimoji="1" lang="ja-JP" altLang="en-US" sz="1000" b="1">
            <a:solidFill>
              <a:srgbClr val="FF0000"/>
            </a:solidFill>
            <a:latin typeface="ＭＳ Ｐゴシック"/>
          </a:endParaRPr>
        </a:p>
      </xdr:txBody>
    </xdr:sp>
    <xdr:clientData/>
  </xdr:oneCellAnchor>
  <xdr:twoCellAnchor>
    <xdr:from>
      <xdr:col>22</xdr:col>
      <xdr:colOff>314325</xdr:colOff>
      <xdr:row>82</xdr:row>
      <xdr:rowOff>39878</xdr:rowOff>
    </xdr:from>
    <xdr:to>
      <xdr:col>22</xdr:col>
      <xdr:colOff>415925</xdr:colOff>
      <xdr:row>82</xdr:row>
      <xdr:rowOff>141478</xdr:rowOff>
    </xdr:to>
    <xdr:sp macro="" textlink="">
      <xdr:nvSpPr>
        <xdr:cNvPr id="442" name="円/楕円 441"/>
        <xdr:cNvSpPr/>
      </xdr:nvSpPr>
      <xdr:spPr>
        <a:xfrm>
          <a:off x="15430500" y="14098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81</xdr:row>
      <xdr:rowOff>170687</xdr:rowOff>
    </xdr:from>
    <xdr:to>
      <xdr:col>23</xdr:col>
      <xdr:colOff>517525</xdr:colOff>
      <xdr:row>82</xdr:row>
      <xdr:rowOff>90678</xdr:rowOff>
    </xdr:to>
    <xdr:cxnSp macro="">
      <xdr:nvCxnSpPr>
        <xdr:cNvPr id="443" name="直線コネクタ 442"/>
        <xdr:cNvCxnSpPr/>
      </xdr:nvCxnSpPr>
      <xdr:spPr>
        <a:xfrm flipV="1">
          <a:off x="15481300" y="14058137"/>
          <a:ext cx="8382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80</xdr:row>
      <xdr:rowOff>158005</xdr:rowOff>
    </xdr:from>
    <xdr:ext cx="405111" cy="259045"/>
    <xdr:sp macro="" textlink="">
      <xdr:nvSpPr>
        <xdr:cNvPr id="444" name="n_1mainValue【消防施設】&#10;有形固定資産減価償却率"/>
        <xdr:cNvSpPr txBox="1"/>
      </xdr:nvSpPr>
      <xdr:spPr>
        <a:xfrm>
          <a:off x="15266043" y="13874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67.7</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45" name="正方形/長方形 44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46" name="正方形/長方形 44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47" name="正方形/長方形 44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48" name="正方形/長方形 44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49" name="正方形/長方形 44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50" name="正方形/長方形 44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51" name="正方形/長方形 45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0.058</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52" name="正方形/長方形 45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53" name="テキスト ボックス 45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54" name="直線コネクタ 45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455" name="直線コネクタ 454"/>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456" name="テキスト ボックス 455"/>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457" name="直線コネクタ 456"/>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458" name="テキスト ボックス 457"/>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459" name="直線コネクタ 458"/>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460" name="テキスト ボックス 459"/>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461" name="直線コネクタ 460"/>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462" name="テキスト ボックス 461"/>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63" name="直線コネクタ 46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64" name="テキスト ボックス 46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46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79</xdr:row>
      <xdr:rowOff>113537</xdr:rowOff>
    </xdr:from>
    <xdr:to>
      <xdr:col>32</xdr:col>
      <xdr:colOff>186689</xdr:colOff>
      <xdr:row>85</xdr:row>
      <xdr:rowOff>72389</xdr:rowOff>
    </xdr:to>
    <xdr:cxnSp macro="">
      <xdr:nvCxnSpPr>
        <xdr:cNvPr id="466" name="直線コネクタ 465"/>
        <xdr:cNvCxnSpPr/>
      </xdr:nvCxnSpPr>
      <xdr:spPr>
        <a:xfrm flipV="1">
          <a:off x="22160864" y="13658087"/>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76216</xdr:rowOff>
    </xdr:from>
    <xdr:ext cx="469744" cy="259045"/>
    <xdr:sp macro="" textlink="">
      <xdr:nvSpPr>
        <xdr:cNvPr id="467" name="【消防施設】&#10;一人当たり面積最小値テキスト"/>
        <xdr:cNvSpPr txBox="1"/>
      </xdr:nvSpPr>
      <xdr:spPr>
        <a:xfrm>
          <a:off x="22250400" y="1464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0.030</a:t>
          </a:r>
          <a:endParaRPr kumimoji="1" lang="ja-JP" altLang="en-US" sz="1000" b="1">
            <a:latin typeface="ＭＳ Ｐゴシック"/>
          </a:endParaRPr>
        </a:p>
      </xdr:txBody>
    </xdr:sp>
    <xdr:clientData/>
  </xdr:oneCellAnchor>
  <xdr:twoCellAnchor>
    <xdr:from>
      <xdr:col>32</xdr:col>
      <xdr:colOff>98425</xdr:colOff>
      <xdr:row>85</xdr:row>
      <xdr:rowOff>72389</xdr:rowOff>
    </xdr:from>
    <xdr:to>
      <xdr:col>32</xdr:col>
      <xdr:colOff>276225</xdr:colOff>
      <xdr:row>85</xdr:row>
      <xdr:rowOff>72389</xdr:rowOff>
    </xdr:to>
    <xdr:cxnSp macro="">
      <xdr:nvCxnSpPr>
        <xdr:cNvPr id="468" name="直線コネクタ 467"/>
        <xdr:cNvCxnSpPr/>
      </xdr:nvCxnSpPr>
      <xdr:spPr>
        <a:xfrm>
          <a:off x="22072600" y="14645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78</xdr:row>
      <xdr:rowOff>60214</xdr:rowOff>
    </xdr:from>
    <xdr:ext cx="469744" cy="259045"/>
    <xdr:sp macro="" textlink="">
      <xdr:nvSpPr>
        <xdr:cNvPr id="469" name="【消防施設】&#10;一人当たり面積最大値テキスト"/>
        <xdr:cNvSpPr txBox="1"/>
      </xdr:nvSpPr>
      <xdr:spPr>
        <a:xfrm>
          <a:off x="22250400" y="13433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0.246</a:t>
          </a:r>
          <a:endParaRPr kumimoji="1" lang="ja-JP" altLang="en-US" sz="1000" b="1">
            <a:latin typeface="ＭＳ Ｐゴシック"/>
          </a:endParaRPr>
        </a:p>
      </xdr:txBody>
    </xdr:sp>
    <xdr:clientData/>
  </xdr:oneCellAnchor>
  <xdr:twoCellAnchor>
    <xdr:from>
      <xdr:col>32</xdr:col>
      <xdr:colOff>98425</xdr:colOff>
      <xdr:row>79</xdr:row>
      <xdr:rowOff>113537</xdr:rowOff>
    </xdr:from>
    <xdr:to>
      <xdr:col>32</xdr:col>
      <xdr:colOff>276225</xdr:colOff>
      <xdr:row>79</xdr:row>
      <xdr:rowOff>113537</xdr:rowOff>
    </xdr:to>
    <xdr:cxnSp macro="">
      <xdr:nvCxnSpPr>
        <xdr:cNvPr id="470" name="直線コネクタ 469"/>
        <xdr:cNvCxnSpPr/>
      </xdr:nvCxnSpPr>
      <xdr:spPr>
        <a:xfrm>
          <a:off x="22072600" y="13658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23892</xdr:rowOff>
    </xdr:from>
    <xdr:ext cx="469744" cy="259045"/>
    <xdr:sp macro="" textlink="">
      <xdr:nvSpPr>
        <xdr:cNvPr id="471" name="【消防施設】&#10;一人当たり面積平均値テキスト"/>
        <xdr:cNvSpPr txBox="1"/>
      </xdr:nvSpPr>
      <xdr:spPr>
        <a:xfrm>
          <a:off x="22250400" y="139113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0.147</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1015</xdr:rowOff>
    </xdr:from>
    <xdr:to>
      <xdr:col>32</xdr:col>
      <xdr:colOff>238125</xdr:colOff>
      <xdr:row>82</xdr:row>
      <xdr:rowOff>102615</xdr:rowOff>
    </xdr:to>
    <xdr:sp macro="" textlink="">
      <xdr:nvSpPr>
        <xdr:cNvPr id="472" name="フローチャート : 判断 471"/>
        <xdr:cNvSpPr/>
      </xdr:nvSpPr>
      <xdr:spPr>
        <a:xfrm>
          <a:off x="22110700" y="1405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101600</xdr:rowOff>
    </xdr:from>
    <xdr:to>
      <xdr:col>31</xdr:col>
      <xdr:colOff>85725</xdr:colOff>
      <xdr:row>83</xdr:row>
      <xdr:rowOff>31750</xdr:rowOff>
    </xdr:to>
    <xdr:sp macro="" textlink="">
      <xdr:nvSpPr>
        <xdr:cNvPr id="473" name="フローチャート : 判断 472"/>
        <xdr:cNvSpPr/>
      </xdr:nvSpPr>
      <xdr:spPr>
        <a:xfrm>
          <a:off x="21272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81</xdr:row>
      <xdr:rowOff>48277</xdr:rowOff>
    </xdr:from>
    <xdr:ext cx="469744" cy="259045"/>
    <xdr:sp macro="" textlink="">
      <xdr:nvSpPr>
        <xdr:cNvPr id="474" name="n_1aveValue【消防施設】&#10;一人当たり面積"/>
        <xdr:cNvSpPr txBox="1"/>
      </xdr:nvSpPr>
      <xdr:spPr>
        <a:xfrm>
          <a:off x="210757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0.125</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475" name="テキスト ボックス 47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476" name="テキスト ボックス 47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477" name="テキスト ボックス 47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478" name="テキスト ボックス 47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479" name="テキスト ボックス 47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85</xdr:row>
      <xdr:rowOff>21589</xdr:rowOff>
    </xdr:from>
    <xdr:to>
      <xdr:col>32</xdr:col>
      <xdr:colOff>238125</xdr:colOff>
      <xdr:row>85</xdr:row>
      <xdr:rowOff>123189</xdr:rowOff>
    </xdr:to>
    <xdr:sp macro="" textlink="">
      <xdr:nvSpPr>
        <xdr:cNvPr id="480" name="円/楕円 479"/>
        <xdr:cNvSpPr/>
      </xdr:nvSpPr>
      <xdr:spPr>
        <a:xfrm>
          <a:off x="221107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84</xdr:row>
      <xdr:rowOff>107966</xdr:rowOff>
    </xdr:from>
    <xdr:ext cx="469744" cy="259045"/>
    <xdr:sp macro="" textlink="">
      <xdr:nvSpPr>
        <xdr:cNvPr id="481" name="【消防施設】&#10;一人当たり面積該当値テキスト"/>
        <xdr:cNvSpPr txBox="1"/>
      </xdr:nvSpPr>
      <xdr:spPr>
        <a:xfrm>
          <a:off x="22250400" y="14509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0.030</a:t>
          </a:r>
          <a:endParaRPr kumimoji="1" lang="ja-JP" altLang="en-US" sz="1000" b="1">
            <a:solidFill>
              <a:srgbClr val="FF0000"/>
            </a:solidFill>
            <a:latin typeface="ＭＳ Ｐゴシック"/>
          </a:endParaRPr>
        </a:p>
      </xdr:txBody>
    </xdr:sp>
    <xdr:clientData/>
  </xdr:oneCellAnchor>
  <xdr:twoCellAnchor>
    <xdr:from>
      <xdr:col>30</xdr:col>
      <xdr:colOff>669925</xdr:colOff>
      <xdr:row>85</xdr:row>
      <xdr:rowOff>21589</xdr:rowOff>
    </xdr:from>
    <xdr:to>
      <xdr:col>31</xdr:col>
      <xdr:colOff>85725</xdr:colOff>
      <xdr:row>85</xdr:row>
      <xdr:rowOff>123189</xdr:rowOff>
    </xdr:to>
    <xdr:sp macro="" textlink="">
      <xdr:nvSpPr>
        <xdr:cNvPr id="482" name="円/楕円 481"/>
        <xdr:cNvSpPr/>
      </xdr:nvSpPr>
      <xdr:spPr>
        <a:xfrm>
          <a:off x="212725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85</xdr:row>
      <xdr:rowOff>72389</xdr:rowOff>
    </xdr:from>
    <xdr:to>
      <xdr:col>32</xdr:col>
      <xdr:colOff>187325</xdr:colOff>
      <xdr:row>85</xdr:row>
      <xdr:rowOff>72389</xdr:rowOff>
    </xdr:to>
    <xdr:cxnSp macro="">
      <xdr:nvCxnSpPr>
        <xdr:cNvPr id="483" name="直線コネクタ 482"/>
        <xdr:cNvCxnSpPr/>
      </xdr:nvCxnSpPr>
      <xdr:spPr>
        <a:xfrm>
          <a:off x="21323300" y="146456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85</xdr:row>
      <xdr:rowOff>114316</xdr:rowOff>
    </xdr:from>
    <xdr:ext cx="469744" cy="259045"/>
    <xdr:sp macro="" textlink="">
      <xdr:nvSpPr>
        <xdr:cNvPr id="484" name="n_1mainValue【消防施設】&#10;一人当たり面積"/>
        <xdr:cNvSpPr txBox="1"/>
      </xdr:nvSpPr>
      <xdr:spPr>
        <a:xfrm>
          <a:off x="21075727" y="1468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0.030</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485" name="正方形/長方形 48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86" name="正方形/長方形 48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87" name="正方形/長方形 48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4/13</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88" name="正方形/長方形 48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89" name="正方形/長方形 48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90" name="正方形/長方形 48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91" name="正方形/長方形 49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92" name="正方形/長方形 49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93" name="テキスト ボックス 49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94" name="直線コネクタ 49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495" name="テキスト ボックス 494"/>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496" name="直線コネクタ 495"/>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497" name="テキスト ボックス 496"/>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498" name="直線コネクタ 497"/>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499" name="テキスト ボックス 498"/>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500" name="直線コネクタ 499"/>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501" name="テキスト ボックス 500"/>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502" name="直線コネクタ 501"/>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105427</xdr:rowOff>
    </xdr:from>
    <xdr:ext cx="467179" cy="259045"/>
    <xdr:sp macro="" textlink="">
      <xdr:nvSpPr>
        <xdr:cNvPr id="503" name="テキスト ボックス 502"/>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04" name="直線コネクタ 50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05" name="テキスト ボックス 50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0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76200</xdr:rowOff>
    </xdr:from>
    <xdr:to>
      <xdr:col>23</xdr:col>
      <xdr:colOff>516889</xdr:colOff>
      <xdr:row>108</xdr:row>
      <xdr:rowOff>156211</xdr:rowOff>
    </xdr:to>
    <xdr:cxnSp macro="">
      <xdr:nvCxnSpPr>
        <xdr:cNvPr id="507" name="直線コネクタ 506"/>
        <xdr:cNvCxnSpPr/>
      </xdr:nvCxnSpPr>
      <xdr:spPr>
        <a:xfrm flipV="1">
          <a:off x="16318864" y="17221200"/>
          <a:ext cx="0" cy="1451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160038</xdr:rowOff>
    </xdr:from>
    <xdr:ext cx="405111" cy="259045"/>
    <xdr:sp macro="" textlink="">
      <xdr:nvSpPr>
        <xdr:cNvPr id="508" name="【庁舎】&#10;有形固定資産減価償却率最小値テキスト"/>
        <xdr:cNvSpPr txBox="1"/>
      </xdr:nvSpPr>
      <xdr:spPr>
        <a:xfrm>
          <a:off x="16408400" y="1867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36.5</a:t>
          </a:r>
          <a:endParaRPr kumimoji="1" lang="ja-JP" altLang="en-US" sz="1000" b="1">
            <a:latin typeface="ＭＳ Ｐゴシック"/>
          </a:endParaRPr>
        </a:p>
      </xdr:txBody>
    </xdr:sp>
    <xdr:clientData/>
  </xdr:oneCellAnchor>
  <xdr:twoCellAnchor>
    <xdr:from>
      <xdr:col>23</xdr:col>
      <xdr:colOff>428625</xdr:colOff>
      <xdr:row>108</xdr:row>
      <xdr:rowOff>156211</xdr:rowOff>
    </xdr:from>
    <xdr:to>
      <xdr:col>23</xdr:col>
      <xdr:colOff>606425</xdr:colOff>
      <xdr:row>108</xdr:row>
      <xdr:rowOff>156211</xdr:rowOff>
    </xdr:to>
    <xdr:cxnSp macro="">
      <xdr:nvCxnSpPr>
        <xdr:cNvPr id="509" name="直線コネクタ 508"/>
        <xdr:cNvCxnSpPr/>
      </xdr:nvCxnSpPr>
      <xdr:spPr>
        <a:xfrm>
          <a:off x="16230600" y="1867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22877</xdr:rowOff>
    </xdr:from>
    <xdr:ext cx="469744" cy="259045"/>
    <xdr:sp macro="" textlink="">
      <xdr:nvSpPr>
        <xdr:cNvPr id="510" name="【庁舎】&#10;有形固定資産減価償却率最大値テキスト"/>
        <xdr:cNvSpPr txBox="1"/>
      </xdr:nvSpPr>
      <xdr:spPr>
        <a:xfrm>
          <a:off x="164084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100</xdr:row>
      <xdr:rowOff>76200</xdr:rowOff>
    </xdr:from>
    <xdr:to>
      <xdr:col>23</xdr:col>
      <xdr:colOff>606425</xdr:colOff>
      <xdr:row>100</xdr:row>
      <xdr:rowOff>76200</xdr:rowOff>
    </xdr:to>
    <xdr:cxnSp macro="">
      <xdr:nvCxnSpPr>
        <xdr:cNvPr id="511" name="直線コネクタ 510"/>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105</xdr:row>
      <xdr:rowOff>70121</xdr:rowOff>
    </xdr:from>
    <xdr:ext cx="405111" cy="259045"/>
    <xdr:sp macro="" textlink="">
      <xdr:nvSpPr>
        <xdr:cNvPr id="512" name="【庁舎】&#10;有形固定資産減価償却率平均値テキスト"/>
        <xdr:cNvSpPr txBox="1"/>
      </xdr:nvSpPr>
      <xdr:spPr>
        <a:xfrm>
          <a:off x="16408400" y="180723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59.6</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91694</xdr:rowOff>
    </xdr:from>
    <xdr:to>
      <xdr:col>23</xdr:col>
      <xdr:colOff>568325</xdr:colOff>
      <xdr:row>106</xdr:row>
      <xdr:rowOff>21844</xdr:rowOff>
    </xdr:to>
    <xdr:sp macro="" textlink="">
      <xdr:nvSpPr>
        <xdr:cNvPr id="513" name="フローチャート : 判断 512"/>
        <xdr:cNvSpPr/>
      </xdr:nvSpPr>
      <xdr:spPr>
        <a:xfrm>
          <a:off x="16268700" y="1809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106</xdr:row>
      <xdr:rowOff>29972</xdr:rowOff>
    </xdr:from>
    <xdr:to>
      <xdr:col>22</xdr:col>
      <xdr:colOff>415925</xdr:colOff>
      <xdr:row>106</xdr:row>
      <xdr:rowOff>131572</xdr:rowOff>
    </xdr:to>
    <xdr:sp macro="" textlink="">
      <xdr:nvSpPr>
        <xdr:cNvPr id="514" name="フローチャート : 判断 513"/>
        <xdr:cNvSpPr/>
      </xdr:nvSpPr>
      <xdr:spPr>
        <a:xfrm>
          <a:off x="15430500" y="1820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106</xdr:row>
      <xdr:rowOff>122699</xdr:rowOff>
    </xdr:from>
    <xdr:ext cx="405111" cy="259045"/>
    <xdr:sp macro="" textlink="">
      <xdr:nvSpPr>
        <xdr:cNvPr id="515" name="n_1aveValue【庁舎】&#10;有形固定資産減価償却率"/>
        <xdr:cNvSpPr txBox="1"/>
      </xdr:nvSpPr>
      <xdr:spPr>
        <a:xfrm>
          <a:off x="15266043" y="18296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516" name="テキスト ボックス 51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17" name="テキスト ボックス 51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18" name="テキスト ボックス 51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19" name="テキスト ボックス 51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20" name="テキスト ボックス 51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103</xdr:row>
      <xdr:rowOff>64263</xdr:rowOff>
    </xdr:from>
    <xdr:to>
      <xdr:col>23</xdr:col>
      <xdr:colOff>568325</xdr:colOff>
      <xdr:row>103</xdr:row>
      <xdr:rowOff>165863</xdr:rowOff>
    </xdr:to>
    <xdr:sp macro="" textlink="">
      <xdr:nvSpPr>
        <xdr:cNvPr id="521" name="円/楕円 520"/>
        <xdr:cNvSpPr/>
      </xdr:nvSpPr>
      <xdr:spPr>
        <a:xfrm>
          <a:off x="16268700" y="1772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102</xdr:row>
      <xdr:rowOff>87140</xdr:rowOff>
    </xdr:from>
    <xdr:ext cx="405111" cy="259045"/>
    <xdr:sp macro="" textlink="">
      <xdr:nvSpPr>
        <xdr:cNvPr id="522" name="【庁舎】&#10;有形固定資産減価償却率該当値テキスト"/>
        <xdr:cNvSpPr txBox="1"/>
      </xdr:nvSpPr>
      <xdr:spPr>
        <a:xfrm>
          <a:off x="16408400" y="17575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75.8</a:t>
          </a:r>
          <a:endParaRPr kumimoji="1" lang="ja-JP" altLang="en-US" sz="1000" b="1">
            <a:solidFill>
              <a:srgbClr val="FF0000"/>
            </a:solidFill>
            <a:latin typeface="ＭＳ Ｐゴシック"/>
          </a:endParaRPr>
        </a:p>
      </xdr:txBody>
    </xdr:sp>
    <xdr:clientData/>
  </xdr:oneCellAnchor>
  <xdr:twoCellAnchor>
    <xdr:from>
      <xdr:col>22</xdr:col>
      <xdr:colOff>314325</xdr:colOff>
      <xdr:row>103</xdr:row>
      <xdr:rowOff>112268</xdr:rowOff>
    </xdr:from>
    <xdr:to>
      <xdr:col>22</xdr:col>
      <xdr:colOff>415925</xdr:colOff>
      <xdr:row>104</xdr:row>
      <xdr:rowOff>42418</xdr:rowOff>
    </xdr:to>
    <xdr:sp macro="" textlink="">
      <xdr:nvSpPr>
        <xdr:cNvPr id="523" name="円/楕円 522"/>
        <xdr:cNvSpPr/>
      </xdr:nvSpPr>
      <xdr:spPr>
        <a:xfrm>
          <a:off x="15430500" y="17771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103</xdr:row>
      <xdr:rowOff>115063</xdr:rowOff>
    </xdr:from>
    <xdr:to>
      <xdr:col>23</xdr:col>
      <xdr:colOff>517525</xdr:colOff>
      <xdr:row>103</xdr:row>
      <xdr:rowOff>163068</xdr:rowOff>
    </xdr:to>
    <xdr:cxnSp macro="">
      <xdr:nvCxnSpPr>
        <xdr:cNvPr id="524" name="直線コネクタ 523"/>
        <xdr:cNvCxnSpPr/>
      </xdr:nvCxnSpPr>
      <xdr:spPr>
        <a:xfrm flipV="1">
          <a:off x="15481300" y="17774413"/>
          <a:ext cx="838200" cy="48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102</xdr:row>
      <xdr:rowOff>58945</xdr:rowOff>
    </xdr:from>
    <xdr:ext cx="405111" cy="259045"/>
    <xdr:sp macro="" textlink="">
      <xdr:nvSpPr>
        <xdr:cNvPr id="525" name="n_1mainValue【庁舎】&#10;有形固定資産減価償却率"/>
        <xdr:cNvSpPr txBox="1"/>
      </xdr:nvSpPr>
      <xdr:spPr>
        <a:xfrm>
          <a:off x="15266043" y="17546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73.7</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26" name="正方形/長方形 52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27" name="正方形/長方形 52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28" name="正方形/長方形 52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11/13</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29" name="正方形/長方形 52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30" name="正方形/長方形 52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31" name="正方形/長方形 53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32" name="正方形/長方形 53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0.212</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33" name="正方形/長方形 53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34" name="テキスト ボックス 53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35" name="直線コネクタ 53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36" name="テキスト ボックス 535"/>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537" name="直線コネクタ 53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38" name="テキスト ボックス 53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39" name="直線コネクタ 53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40" name="テキスト ボックス 53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41" name="直線コネクタ 54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42" name="テキスト ボックス 54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43" name="直線コネクタ 54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44" name="テキスト ボックス 54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45" name="直線コネクタ 54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46" name="テキスト ボックス 545"/>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47" name="直線コネクタ 54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48" name="テキスト ボックス 54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4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154305</xdr:rowOff>
    </xdr:from>
    <xdr:to>
      <xdr:col>32</xdr:col>
      <xdr:colOff>186689</xdr:colOff>
      <xdr:row>108</xdr:row>
      <xdr:rowOff>41911</xdr:rowOff>
    </xdr:to>
    <xdr:cxnSp macro="">
      <xdr:nvCxnSpPr>
        <xdr:cNvPr id="550" name="直線コネクタ 549"/>
        <xdr:cNvCxnSpPr/>
      </xdr:nvCxnSpPr>
      <xdr:spPr>
        <a:xfrm flipV="1">
          <a:off x="22160864" y="17299305"/>
          <a:ext cx="0" cy="1259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45738</xdr:rowOff>
    </xdr:from>
    <xdr:ext cx="469744" cy="259045"/>
    <xdr:sp macro="" textlink="">
      <xdr:nvSpPr>
        <xdr:cNvPr id="551" name="【庁舎】&#10;一人当たり面積最小値テキスト"/>
        <xdr:cNvSpPr txBox="1"/>
      </xdr:nvSpPr>
      <xdr:spPr>
        <a:xfrm>
          <a:off x="22250400" y="18562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0.258</a:t>
          </a:r>
          <a:endParaRPr kumimoji="1" lang="ja-JP" altLang="en-US" sz="1000" b="1">
            <a:latin typeface="ＭＳ Ｐゴシック"/>
          </a:endParaRPr>
        </a:p>
      </xdr:txBody>
    </xdr:sp>
    <xdr:clientData/>
  </xdr:oneCellAnchor>
  <xdr:twoCellAnchor>
    <xdr:from>
      <xdr:col>32</xdr:col>
      <xdr:colOff>98425</xdr:colOff>
      <xdr:row>108</xdr:row>
      <xdr:rowOff>41911</xdr:rowOff>
    </xdr:from>
    <xdr:to>
      <xdr:col>32</xdr:col>
      <xdr:colOff>276225</xdr:colOff>
      <xdr:row>108</xdr:row>
      <xdr:rowOff>41911</xdr:rowOff>
    </xdr:to>
    <xdr:cxnSp macro="">
      <xdr:nvCxnSpPr>
        <xdr:cNvPr id="552" name="直線コネクタ 551"/>
        <xdr:cNvCxnSpPr/>
      </xdr:nvCxnSpPr>
      <xdr:spPr>
        <a:xfrm>
          <a:off x="22072600" y="1855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100982</xdr:rowOff>
    </xdr:from>
    <xdr:ext cx="469744" cy="259045"/>
    <xdr:sp macro="" textlink="">
      <xdr:nvSpPr>
        <xdr:cNvPr id="553" name="【庁舎】&#10;一人当たり面積最大値テキスト"/>
        <xdr:cNvSpPr txBox="1"/>
      </xdr:nvSpPr>
      <xdr:spPr>
        <a:xfrm>
          <a:off x="22250400" y="17074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0.919</a:t>
          </a:r>
          <a:endParaRPr kumimoji="1" lang="ja-JP" altLang="en-US" sz="1000" b="1">
            <a:latin typeface="ＭＳ Ｐゴシック"/>
          </a:endParaRPr>
        </a:p>
      </xdr:txBody>
    </xdr:sp>
    <xdr:clientData/>
  </xdr:oneCellAnchor>
  <xdr:twoCellAnchor>
    <xdr:from>
      <xdr:col>32</xdr:col>
      <xdr:colOff>98425</xdr:colOff>
      <xdr:row>100</xdr:row>
      <xdr:rowOff>154305</xdr:rowOff>
    </xdr:from>
    <xdr:to>
      <xdr:col>32</xdr:col>
      <xdr:colOff>276225</xdr:colOff>
      <xdr:row>100</xdr:row>
      <xdr:rowOff>154305</xdr:rowOff>
    </xdr:to>
    <xdr:cxnSp macro="">
      <xdr:nvCxnSpPr>
        <xdr:cNvPr id="554" name="直線コネクタ 553"/>
        <xdr:cNvCxnSpPr/>
      </xdr:nvCxnSpPr>
      <xdr:spPr>
        <a:xfrm>
          <a:off x="22072600" y="1729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118763</xdr:rowOff>
    </xdr:from>
    <xdr:ext cx="469744" cy="259045"/>
    <xdr:sp macro="" textlink="">
      <xdr:nvSpPr>
        <xdr:cNvPr id="555" name="【庁舎】&#10;一人当たり面積平均値テキスト"/>
        <xdr:cNvSpPr txBox="1"/>
      </xdr:nvSpPr>
      <xdr:spPr>
        <a:xfrm>
          <a:off x="22250400" y="177781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0.563</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95886</xdr:rowOff>
    </xdr:from>
    <xdr:to>
      <xdr:col>32</xdr:col>
      <xdr:colOff>238125</xdr:colOff>
      <xdr:row>105</xdr:row>
      <xdr:rowOff>26036</xdr:rowOff>
    </xdr:to>
    <xdr:sp macro="" textlink="">
      <xdr:nvSpPr>
        <xdr:cNvPr id="556" name="フローチャート : 判断 555"/>
        <xdr:cNvSpPr/>
      </xdr:nvSpPr>
      <xdr:spPr>
        <a:xfrm>
          <a:off x="22110700" y="1792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69214</xdr:rowOff>
    </xdr:from>
    <xdr:to>
      <xdr:col>31</xdr:col>
      <xdr:colOff>85725</xdr:colOff>
      <xdr:row>105</xdr:row>
      <xdr:rowOff>170814</xdr:rowOff>
    </xdr:to>
    <xdr:sp macro="" textlink="">
      <xdr:nvSpPr>
        <xdr:cNvPr id="557" name="フローチャート : 判断 556"/>
        <xdr:cNvSpPr/>
      </xdr:nvSpPr>
      <xdr:spPr>
        <a:xfrm>
          <a:off x="21272500" y="18071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15891</xdr:rowOff>
    </xdr:from>
    <xdr:ext cx="469744" cy="259045"/>
    <xdr:sp macro="" textlink="">
      <xdr:nvSpPr>
        <xdr:cNvPr id="558" name="n_1aveValue【庁舎】&#10;一人当たり面積"/>
        <xdr:cNvSpPr txBox="1"/>
      </xdr:nvSpPr>
      <xdr:spPr>
        <a:xfrm>
          <a:off x="21075727" y="17846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0.487</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559" name="テキスト ボックス 55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60" name="テキスト ボックス 55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61" name="テキスト ボックス 56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62" name="テキスト ボックス 56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63" name="テキスト ボックス 56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106</xdr:row>
      <xdr:rowOff>139700</xdr:rowOff>
    </xdr:from>
    <xdr:to>
      <xdr:col>32</xdr:col>
      <xdr:colOff>238125</xdr:colOff>
      <xdr:row>107</xdr:row>
      <xdr:rowOff>69850</xdr:rowOff>
    </xdr:to>
    <xdr:sp macro="" textlink="">
      <xdr:nvSpPr>
        <xdr:cNvPr id="564" name="円/楕円 563"/>
        <xdr:cNvSpPr/>
      </xdr:nvSpPr>
      <xdr:spPr>
        <a:xfrm>
          <a:off x="221107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106</xdr:row>
      <xdr:rowOff>118127</xdr:rowOff>
    </xdr:from>
    <xdr:ext cx="469744" cy="259045"/>
    <xdr:sp macro="" textlink="">
      <xdr:nvSpPr>
        <xdr:cNvPr id="565" name="【庁舎】&#10;一人当たり面積該当値テキスト"/>
        <xdr:cNvSpPr txBox="1"/>
      </xdr:nvSpPr>
      <xdr:spPr>
        <a:xfrm>
          <a:off x="22250400" y="1829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0.360</a:t>
          </a:r>
          <a:endParaRPr kumimoji="1" lang="ja-JP" altLang="en-US" sz="1000" b="1">
            <a:solidFill>
              <a:srgbClr val="FF0000"/>
            </a:solidFill>
            <a:latin typeface="ＭＳ Ｐゴシック"/>
          </a:endParaRPr>
        </a:p>
      </xdr:txBody>
    </xdr:sp>
    <xdr:clientData/>
  </xdr:oneCellAnchor>
  <xdr:twoCellAnchor>
    <xdr:from>
      <xdr:col>30</xdr:col>
      <xdr:colOff>669925</xdr:colOff>
      <xdr:row>106</xdr:row>
      <xdr:rowOff>149225</xdr:rowOff>
    </xdr:from>
    <xdr:to>
      <xdr:col>31</xdr:col>
      <xdr:colOff>85725</xdr:colOff>
      <xdr:row>107</xdr:row>
      <xdr:rowOff>79375</xdr:rowOff>
    </xdr:to>
    <xdr:sp macro="" textlink="">
      <xdr:nvSpPr>
        <xdr:cNvPr id="566" name="円/楕円 565"/>
        <xdr:cNvSpPr/>
      </xdr:nvSpPr>
      <xdr:spPr>
        <a:xfrm>
          <a:off x="21272500" y="1832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107</xdr:row>
      <xdr:rowOff>19050</xdr:rowOff>
    </xdr:from>
    <xdr:to>
      <xdr:col>32</xdr:col>
      <xdr:colOff>187325</xdr:colOff>
      <xdr:row>107</xdr:row>
      <xdr:rowOff>28575</xdr:rowOff>
    </xdr:to>
    <xdr:cxnSp macro="">
      <xdr:nvCxnSpPr>
        <xdr:cNvPr id="567" name="直線コネクタ 566"/>
        <xdr:cNvCxnSpPr/>
      </xdr:nvCxnSpPr>
      <xdr:spPr>
        <a:xfrm flipV="1">
          <a:off x="21323300" y="1836420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107</xdr:row>
      <xdr:rowOff>70502</xdr:rowOff>
    </xdr:from>
    <xdr:ext cx="469744" cy="259045"/>
    <xdr:sp macro="" textlink="">
      <xdr:nvSpPr>
        <xdr:cNvPr id="568" name="n_1mainValue【庁舎】&#10;一人当たり面積"/>
        <xdr:cNvSpPr txBox="1"/>
      </xdr:nvSpPr>
      <xdr:spPr>
        <a:xfrm>
          <a:off x="21075727" y="18415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0.355</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69" name="正方形/長方形 56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70" name="正方形/長方形 56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71" name="テキスト ボックス 57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福祉施設、市民会館、保健センター・保健所、消防施設、庁舎は、昭和</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年代から平成</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年代にかけて整備しており、耐用年数が近づいている施設もあることから、類似団体内平均値に比べて有形固定資産減価償却率が高い水準にある。大郷町公共施設等総合管理計画の個別整備計画に基づき、整備方針が決定している施設は計画的に長寿命化を進め、整備方針が継続検討中の施設は</a:t>
          </a:r>
          <a:r>
            <a:rPr lang="ja-JP" altLang="ja-JP" sz="1100" b="0" i="0" baseline="0">
              <a:solidFill>
                <a:schemeClr val="dk1"/>
              </a:solidFill>
              <a:effectLst/>
              <a:latin typeface="+mn-lt"/>
              <a:ea typeface="+mn-ea"/>
              <a:cs typeface="+mn-cs"/>
            </a:rPr>
            <a:t>施設機能を適正に維持しながら、施設の特性や将来の人口展望を客観的に分析し、方針を早期に決定する必要がある。また、</a:t>
          </a:r>
          <a:r>
            <a:rPr kumimoji="1" lang="ja-JP" altLang="ja-JP" sz="1100" baseline="0">
              <a:solidFill>
                <a:schemeClr val="dk1"/>
              </a:solidFill>
              <a:effectLst/>
              <a:latin typeface="+mn-lt"/>
              <a:ea typeface="+mn-ea"/>
              <a:cs typeface="+mn-cs"/>
            </a:rPr>
            <a:t>有形固定資産減価償却率が類似団体内平均値より高い施設は一人当たり面積が類似団体内平均値を下回り、有形固定資産減価償却率が類似団体内平均値を下回る施設は一人当たり面積が類似団体内平均値を上回る水準となっている。</a:t>
          </a:r>
          <a:endParaRPr lang="ja-JP" altLang="ja-JP" sz="1400">
            <a:effectLst/>
          </a:endParaRPr>
        </a:p>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宮城県大郷町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8,380
8,327
82.01
5,293,997
4,907,494
243,401
2,934,855
4,452,243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9.8
8.5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人口減少や高齢化（高齢化率：平成２８年度末３３．７％）等により税収等の経常的な一般財源が少ないため、</a:t>
          </a:r>
          <a:r>
            <a:rPr kumimoji="1" lang="ja-JP" altLang="ja-JP" sz="1200" baseline="0">
              <a:solidFill>
                <a:schemeClr val="dk1"/>
              </a:solidFill>
              <a:effectLst/>
              <a:latin typeface="+mn-lt"/>
              <a:ea typeface="+mn-ea"/>
              <a:cs typeface="+mn-cs"/>
            </a:rPr>
            <a:t>類似団体と比較して０．０３ポイント上回っているが、全国平均・宮城県平均より下回っている。</a:t>
          </a:r>
          <a:endParaRPr kumimoji="1" lang="en-US" altLang="ja-JP" sz="1200" baseline="0">
            <a:latin typeface="ＭＳ Ｐゴシック"/>
          </a:endParaRPr>
        </a:p>
        <a:p>
          <a:r>
            <a:rPr kumimoji="1" lang="ja-JP" altLang="en-US" sz="1300">
              <a:latin typeface="ＭＳ Ｐゴシック"/>
            </a:rPr>
            <a:t>　積極的な企業誘致等による新たな自主財源の確保や移住定住の促進による人口の増加、町税の収入未済額縮減のための徴収強化を図り、歳入の確保に努めるとともに、業務委託や指定管理制度の導入を通じて歳出の見直しも行い、財政基盤を強化す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145445</xdr:rowOff>
    </xdr:from>
    <xdr:to>
      <xdr:col>7</xdr:col>
      <xdr:colOff>152400</xdr:colOff>
      <xdr:row>44</xdr:row>
      <xdr:rowOff>119138</xdr:rowOff>
    </xdr:to>
    <xdr:cxnSp macro="">
      <xdr:nvCxnSpPr>
        <xdr:cNvPr id="64" name="直線コネクタ 63"/>
        <xdr:cNvCxnSpPr/>
      </xdr:nvCxnSpPr>
      <xdr:spPr>
        <a:xfrm flipV="1">
          <a:off x="4953000" y="6146195"/>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91215</xdr:rowOff>
    </xdr:from>
    <xdr:ext cx="762000" cy="259045"/>
    <xdr:sp macro="" textlink="">
      <xdr:nvSpPr>
        <xdr:cNvPr id="65"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0.16</a:t>
          </a:r>
          <a:endParaRPr kumimoji="1" lang="ja-JP" altLang="en-US" sz="1000" b="1">
            <a:latin typeface="ＭＳ Ｐゴシック"/>
          </a:endParaRPr>
        </a:p>
      </xdr:txBody>
    </xdr:sp>
    <xdr:clientData/>
  </xdr:oneCellAnchor>
  <xdr:twoCellAnchor>
    <xdr:from>
      <xdr:col>7</xdr:col>
      <xdr:colOff>63500</xdr:colOff>
      <xdr:row>44</xdr:row>
      <xdr:rowOff>119138</xdr:rowOff>
    </xdr:from>
    <xdr:to>
      <xdr:col>7</xdr:col>
      <xdr:colOff>241300</xdr:colOff>
      <xdr:row>44</xdr:row>
      <xdr:rowOff>119138</xdr:rowOff>
    </xdr:to>
    <xdr:cxnSp macro="">
      <xdr:nvCxnSpPr>
        <xdr:cNvPr id="66" name="直線コネクタ 65"/>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60372</xdr:rowOff>
    </xdr:from>
    <xdr:ext cx="762000" cy="259045"/>
    <xdr:sp macro="" textlink="">
      <xdr:nvSpPr>
        <xdr:cNvPr id="67" name="財政力最大値テキスト"/>
        <xdr:cNvSpPr txBox="1"/>
      </xdr:nvSpPr>
      <xdr:spPr>
        <a:xfrm>
          <a:off x="5041900" y="588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1.48</a:t>
          </a:r>
          <a:endParaRPr kumimoji="1" lang="ja-JP" altLang="en-US" sz="1000" b="1">
            <a:latin typeface="ＭＳ Ｐゴシック"/>
          </a:endParaRPr>
        </a:p>
      </xdr:txBody>
    </xdr:sp>
    <xdr:clientData/>
  </xdr:oneCellAnchor>
  <xdr:twoCellAnchor>
    <xdr:from>
      <xdr:col>7</xdr:col>
      <xdr:colOff>63500</xdr:colOff>
      <xdr:row>35</xdr:row>
      <xdr:rowOff>145445</xdr:rowOff>
    </xdr:from>
    <xdr:to>
      <xdr:col>7</xdr:col>
      <xdr:colOff>241300</xdr:colOff>
      <xdr:row>35</xdr:row>
      <xdr:rowOff>145445</xdr:rowOff>
    </xdr:to>
    <xdr:cxnSp macro="">
      <xdr:nvCxnSpPr>
        <xdr:cNvPr id="68" name="直線コネクタ 67"/>
        <xdr:cNvCxnSpPr/>
      </xdr:nvCxnSpPr>
      <xdr:spPr>
        <a:xfrm>
          <a:off x="4864100" y="6146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163285</xdr:rowOff>
    </xdr:from>
    <xdr:to>
      <xdr:col>7</xdr:col>
      <xdr:colOff>152400</xdr:colOff>
      <xdr:row>42</xdr:row>
      <xdr:rowOff>163285</xdr:rowOff>
    </xdr:to>
    <xdr:cxnSp macro="">
      <xdr:nvCxnSpPr>
        <xdr:cNvPr id="69" name="直線コネクタ 68"/>
        <xdr:cNvCxnSpPr/>
      </xdr:nvCxnSpPr>
      <xdr:spPr>
        <a:xfrm>
          <a:off x="4114800" y="73641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119034</xdr:rowOff>
    </xdr:from>
    <xdr:ext cx="762000" cy="259045"/>
    <xdr:sp macro="" textlink="">
      <xdr:nvSpPr>
        <xdr:cNvPr id="70" name="財政力平均値テキスト"/>
        <xdr:cNvSpPr txBox="1"/>
      </xdr:nvSpPr>
      <xdr:spPr>
        <a:xfrm>
          <a:off x="5041900" y="7319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146957</xdr:rowOff>
    </xdr:from>
    <xdr:to>
      <xdr:col>7</xdr:col>
      <xdr:colOff>203200</xdr:colOff>
      <xdr:row>43</xdr:row>
      <xdr:rowOff>77107</xdr:rowOff>
    </xdr:to>
    <xdr:sp macro="" textlink="">
      <xdr:nvSpPr>
        <xdr:cNvPr id="71" name="フローチャート : 判断 70"/>
        <xdr:cNvSpPr/>
      </xdr:nvSpPr>
      <xdr:spPr>
        <a:xfrm>
          <a:off x="49022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163285</xdr:rowOff>
    </xdr:from>
    <xdr:to>
      <xdr:col>6</xdr:col>
      <xdr:colOff>0</xdr:colOff>
      <xdr:row>43</xdr:row>
      <xdr:rowOff>14817</xdr:rowOff>
    </xdr:to>
    <xdr:cxnSp macro="">
      <xdr:nvCxnSpPr>
        <xdr:cNvPr id="72" name="直線コネクタ 71"/>
        <xdr:cNvCxnSpPr/>
      </xdr:nvCxnSpPr>
      <xdr:spPr>
        <a:xfrm flipV="1">
          <a:off x="3225800" y="7364185"/>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135467</xdr:rowOff>
    </xdr:from>
    <xdr:to>
      <xdr:col>6</xdr:col>
      <xdr:colOff>50800</xdr:colOff>
      <xdr:row>43</xdr:row>
      <xdr:rowOff>65617</xdr:rowOff>
    </xdr:to>
    <xdr:sp macro="" textlink="">
      <xdr:nvSpPr>
        <xdr:cNvPr id="73" name="フローチャート : 判断 72"/>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50394</xdr:rowOff>
    </xdr:from>
    <xdr:ext cx="736600" cy="259045"/>
    <xdr:sp macro="" textlink="">
      <xdr:nvSpPr>
        <xdr:cNvPr id="74" name="テキスト ボックス 73"/>
        <xdr:cNvSpPr txBox="1"/>
      </xdr:nvSpPr>
      <xdr:spPr>
        <a:xfrm>
          <a:off x="3733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14817</xdr:rowOff>
    </xdr:from>
    <xdr:to>
      <xdr:col>4</xdr:col>
      <xdr:colOff>482600</xdr:colOff>
      <xdr:row>43</xdr:row>
      <xdr:rowOff>26307</xdr:rowOff>
    </xdr:to>
    <xdr:cxnSp macro="">
      <xdr:nvCxnSpPr>
        <xdr:cNvPr id="75" name="直線コネクタ 74"/>
        <xdr:cNvCxnSpPr/>
      </xdr:nvCxnSpPr>
      <xdr:spPr>
        <a:xfrm flipV="1">
          <a:off x="2336800" y="7387167"/>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146957</xdr:rowOff>
    </xdr:from>
    <xdr:to>
      <xdr:col>4</xdr:col>
      <xdr:colOff>533400</xdr:colOff>
      <xdr:row>43</xdr:row>
      <xdr:rowOff>77107</xdr:rowOff>
    </xdr:to>
    <xdr:sp macro="" textlink="">
      <xdr:nvSpPr>
        <xdr:cNvPr id="76" name="フローチャート : 判断 75"/>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61884</xdr:rowOff>
    </xdr:from>
    <xdr:ext cx="762000" cy="259045"/>
    <xdr:sp macro="" textlink="">
      <xdr:nvSpPr>
        <xdr:cNvPr id="77" name="テキスト ボックス 76"/>
        <xdr:cNvSpPr txBox="1"/>
      </xdr:nvSpPr>
      <xdr:spPr>
        <a:xfrm>
          <a:off x="2844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26307</xdr:rowOff>
    </xdr:from>
    <xdr:to>
      <xdr:col>3</xdr:col>
      <xdr:colOff>279400</xdr:colOff>
      <xdr:row>43</xdr:row>
      <xdr:rowOff>26307</xdr:rowOff>
    </xdr:to>
    <xdr:cxnSp macro="">
      <xdr:nvCxnSpPr>
        <xdr:cNvPr id="78" name="直線コネクタ 77"/>
        <xdr:cNvCxnSpPr/>
      </xdr:nvCxnSpPr>
      <xdr:spPr>
        <a:xfrm>
          <a:off x="1447800" y="73986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135467</xdr:rowOff>
    </xdr:from>
    <xdr:to>
      <xdr:col>3</xdr:col>
      <xdr:colOff>330200</xdr:colOff>
      <xdr:row>43</xdr:row>
      <xdr:rowOff>65617</xdr:rowOff>
    </xdr:to>
    <xdr:sp macro="" textlink="">
      <xdr:nvSpPr>
        <xdr:cNvPr id="79" name="フローチャート : 判断 78"/>
        <xdr:cNvSpPr/>
      </xdr:nvSpPr>
      <xdr:spPr>
        <a:xfrm>
          <a:off x="2286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75794</xdr:rowOff>
    </xdr:from>
    <xdr:ext cx="762000" cy="259045"/>
    <xdr:sp macro="" textlink="">
      <xdr:nvSpPr>
        <xdr:cNvPr id="80" name="テキスト ボックス 79"/>
        <xdr:cNvSpPr txBox="1"/>
      </xdr:nvSpPr>
      <xdr:spPr>
        <a:xfrm>
          <a:off x="1955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123976</xdr:rowOff>
    </xdr:from>
    <xdr:to>
      <xdr:col>2</xdr:col>
      <xdr:colOff>127000</xdr:colOff>
      <xdr:row>43</xdr:row>
      <xdr:rowOff>54126</xdr:rowOff>
    </xdr:to>
    <xdr:sp macro="" textlink="">
      <xdr:nvSpPr>
        <xdr:cNvPr id="81" name="フローチャート : 判断 80"/>
        <xdr:cNvSpPr/>
      </xdr:nvSpPr>
      <xdr:spPr>
        <a:xfrm>
          <a:off x="1397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64303</xdr:rowOff>
    </xdr:from>
    <xdr:ext cx="762000" cy="259045"/>
    <xdr:sp macro="" textlink="">
      <xdr:nvSpPr>
        <xdr:cNvPr id="82" name="テキスト ボックス 81"/>
        <xdr:cNvSpPr txBox="1"/>
      </xdr:nvSpPr>
      <xdr:spPr>
        <a:xfrm>
          <a:off x="1066800" y="709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42</xdr:row>
      <xdr:rowOff>112485</xdr:rowOff>
    </xdr:from>
    <xdr:to>
      <xdr:col>7</xdr:col>
      <xdr:colOff>203200</xdr:colOff>
      <xdr:row>43</xdr:row>
      <xdr:rowOff>42635</xdr:rowOff>
    </xdr:to>
    <xdr:sp macro="" textlink="">
      <xdr:nvSpPr>
        <xdr:cNvPr id="88" name="円/楕円 87"/>
        <xdr:cNvSpPr/>
      </xdr:nvSpPr>
      <xdr:spPr>
        <a:xfrm>
          <a:off x="49022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129012</xdr:rowOff>
    </xdr:from>
    <xdr:ext cx="762000" cy="259045"/>
    <xdr:sp macro="" textlink="">
      <xdr:nvSpPr>
        <xdr:cNvPr id="89" name="財政力該当値テキスト"/>
        <xdr:cNvSpPr txBox="1"/>
      </xdr:nvSpPr>
      <xdr:spPr>
        <a:xfrm>
          <a:off x="50419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0.42</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112485</xdr:rowOff>
    </xdr:from>
    <xdr:to>
      <xdr:col>6</xdr:col>
      <xdr:colOff>50800</xdr:colOff>
      <xdr:row>43</xdr:row>
      <xdr:rowOff>42635</xdr:rowOff>
    </xdr:to>
    <xdr:sp macro="" textlink="">
      <xdr:nvSpPr>
        <xdr:cNvPr id="90" name="円/楕円 89"/>
        <xdr:cNvSpPr/>
      </xdr:nvSpPr>
      <xdr:spPr>
        <a:xfrm>
          <a:off x="4064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52812</xdr:rowOff>
    </xdr:from>
    <xdr:ext cx="736600" cy="259045"/>
    <xdr:sp macro="" textlink="">
      <xdr:nvSpPr>
        <xdr:cNvPr id="91" name="テキスト ボックス 90"/>
        <xdr:cNvSpPr txBox="1"/>
      </xdr:nvSpPr>
      <xdr:spPr>
        <a:xfrm>
          <a:off x="3733800" y="7082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0.42</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135467</xdr:rowOff>
    </xdr:from>
    <xdr:to>
      <xdr:col>4</xdr:col>
      <xdr:colOff>533400</xdr:colOff>
      <xdr:row>43</xdr:row>
      <xdr:rowOff>65617</xdr:rowOff>
    </xdr:to>
    <xdr:sp macro="" textlink="">
      <xdr:nvSpPr>
        <xdr:cNvPr id="92" name="円/楕円 91"/>
        <xdr:cNvSpPr/>
      </xdr:nvSpPr>
      <xdr:spPr>
        <a:xfrm>
          <a:off x="3175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75794</xdr:rowOff>
    </xdr:from>
    <xdr:ext cx="762000" cy="259045"/>
    <xdr:sp macro="" textlink="">
      <xdr:nvSpPr>
        <xdr:cNvPr id="93" name="テキスト ボックス 92"/>
        <xdr:cNvSpPr txBox="1"/>
      </xdr:nvSpPr>
      <xdr:spPr>
        <a:xfrm>
          <a:off x="2844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146957</xdr:rowOff>
    </xdr:from>
    <xdr:to>
      <xdr:col>3</xdr:col>
      <xdr:colOff>330200</xdr:colOff>
      <xdr:row>43</xdr:row>
      <xdr:rowOff>77107</xdr:rowOff>
    </xdr:to>
    <xdr:sp macro="" textlink="">
      <xdr:nvSpPr>
        <xdr:cNvPr id="94" name="円/楕円 93"/>
        <xdr:cNvSpPr/>
      </xdr:nvSpPr>
      <xdr:spPr>
        <a:xfrm>
          <a:off x="2286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61884</xdr:rowOff>
    </xdr:from>
    <xdr:ext cx="762000" cy="259045"/>
    <xdr:sp macro="" textlink="">
      <xdr:nvSpPr>
        <xdr:cNvPr id="95" name="テキスト ボックス 94"/>
        <xdr:cNvSpPr txBox="1"/>
      </xdr:nvSpPr>
      <xdr:spPr>
        <a:xfrm>
          <a:off x="1955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146957</xdr:rowOff>
    </xdr:from>
    <xdr:to>
      <xdr:col>2</xdr:col>
      <xdr:colOff>127000</xdr:colOff>
      <xdr:row>43</xdr:row>
      <xdr:rowOff>77107</xdr:rowOff>
    </xdr:to>
    <xdr:sp macro="" textlink="">
      <xdr:nvSpPr>
        <xdr:cNvPr id="96" name="円/楕円 95"/>
        <xdr:cNvSpPr/>
      </xdr:nvSpPr>
      <xdr:spPr>
        <a:xfrm>
          <a:off x="1397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61884</xdr:rowOff>
    </xdr:from>
    <xdr:ext cx="762000" cy="259045"/>
    <xdr:sp macro="" textlink="">
      <xdr:nvSpPr>
        <xdr:cNvPr id="97" name="テキスト ボックス 96"/>
        <xdr:cNvSpPr txBox="1"/>
      </xdr:nvSpPr>
      <xdr:spPr>
        <a:xfrm>
          <a:off x="1066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比０．７ポイント増加し、類似団体と比較して５．３ポイント上回っている。前年度比で支出額が人件費は０．４％減少しているが、子育て支援の充実等により扶助費で１３．６％、公債費で０．８％増となっていることが</a:t>
          </a:r>
          <a:r>
            <a:rPr kumimoji="1" lang="ja-JP" altLang="en-US" sz="1200" baseline="0">
              <a:solidFill>
                <a:schemeClr val="dk1"/>
              </a:solidFill>
              <a:effectLst/>
              <a:latin typeface="+mn-lt"/>
              <a:ea typeface="+mn-ea"/>
              <a:cs typeface="+mn-cs"/>
            </a:rPr>
            <a:t>主な要因と思われる。</a:t>
          </a:r>
          <a:endParaRPr kumimoji="1" lang="en-US" altLang="ja-JP" sz="12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aseline="0">
              <a:solidFill>
                <a:schemeClr val="dk1"/>
              </a:solidFill>
              <a:effectLst/>
              <a:latin typeface="+mn-lt"/>
              <a:ea typeface="+mn-ea"/>
              <a:cs typeface="+mn-cs"/>
            </a:rPr>
            <a:t>　</a:t>
          </a:r>
          <a:r>
            <a:rPr kumimoji="1" lang="ja-JP" altLang="ja-JP" sz="1200" baseline="0">
              <a:solidFill>
                <a:schemeClr val="dk1"/>
              </a:solidFill>
              <a:effectLst/>
              <a:latin typeface="+mn-lt"/>
              <a:ea typeface="+mn-ea"/>
              <a:cs typeface="+mn-cs"/>
            </a:rPr>
            <a:t>引き続き、企業誘致や定住促進等による人口増を図り、自主財源の確保や集中改革プランによる事務事業の見直し等により経常経費の削減に努める。</a:t>
          </a:r>
          <a:endParaRPr lang="ja-JP" altLang="ja-JP" sz="1200" baseline="0">
            <a:effectLst/>
          </a:endParaRPr>
        </a:p>
        <a:p>
          <a:endParaRPr kumimoji="1" lang="ja-JP" altLang="en-US" sz="1200" baseline="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113454</xdr:rowOff>
    </xdr:from>
    <xdr:to>
      <xdr:col>7</xdr:col>
      <xdr:colOff>152400</xdr:colOff>
      <xdr:row>67</xdr:row>
      <xdr:rowOff>108162</xdr:rowOff>
    </xdr:to>
    <xdr:cxnSp macro="">
      <xdr:nvCxnSpPr>
        <xdr:cNvPr id="127" name="直線コネクタ 126"/>
        <xdr:cNvCxnSpPr/>
      </xdr:nvCxnSpPr>
      <xdr:spPr>
        <a:xfrm flipV="1">
          <a:off x="4953000" y="9886104"/>
          <a:ext cx="0" cy="17092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80239</xdr:rowOff>
    </xdr:from>
    <xdr:ext cx="762000" cy="259045"/>
    <xdr:sp macro="" textlink="">
      <xdr:nvSpPr>
        <xdr:cNvPr id="128" name="財政構造の弾力性最小値テキスト"/>
        <xdr:cNvSpPr txBox="1"/>
      </xdr:nvSpPr>
      <xdr:spPr>
        <a:xfrm>
          <a:off x="5041900" y="11567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7</xdr:col>
      <xdr:colOff>63500</xdr:colOff>
      <xdr:row>67</xdr:row>
      <xdr:rowOff>108162</xdr:rowOff>
    </xdr:from>
    <xdr:to>
      <xdr:col>7</xdr:col>
      <xdr:colOff>241300</xdr:colOff>
      <xdr:row>67</xdr:row>
      <xdr:rowOff>108162</xdr:rowOff>
    </xdr:to>
    <xdr:cxnSp macro="">
      <xdr:nvCxnSpPr>
        <xdr:cNvPr id="129" name="直線コネクタ 128"/>
        <xdr:cNvCxnSpPr/>
      </xdr:nvCxnSpPr>
      <xdr:spPr>
        <a:xfrm>
          <a:off x="4864100" y="11595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28381</xdr:rowOff>
    </xdr:from>
    <xdr:ext cx="762000" cy="259045"/>
    <xdr:sp macro="" textlink="">
      <xdr:nvSpPr>
        <xdr:cNvPr id="130" name="財政構造の弾力性最大値テキスト"/>
        <xdr:cNvSpPr txBox="1"/>
      </xdr:nvSpPr>
      <xdr:spPr>
        <a:xfrm>
          <a:off x="5041900" y="9629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57.4</a:t>
          </a:r>
          <a:endParaRPr kumimoji="1" lang="ja-JP" altLang="en-US" sz="1000" b="1">
            <a:latin typeface="ＭＳ Ｐゴシック"/>
          </a:endParaRPr>
        </a:p>
      </xdr:txBody>
    </xdr:sp>
    <xdr:clientData/>
  </xdr:oneCellAnchor>
  <xdr:twoCellAnchor>
    <xdr:from>
      <xdr:col>7</xdr:col>
      <xdr:colOff>63500</xdr:colOff>
      <xdr:row>57</xdr:row>
      <xdr:rowOff>113454</xdr:rowOff>
    </xdr:from>
    <xdr:to>
      <xdr:col>7</xdr:col>
      <xdr:colOff>241300</xdr:colOff>
      <xdr:row>57</xdr:row>
      <xdr:rowOff>113454</xdr:rowOff>
    </xdr:to>
    <xdr:cxnSp macro="">
      <xdr:nvCxnSpPr>
        <xdr:cNvPr id="131" name="直線コネクタ 130"/>
        <xdr:cNvCxnSpPr/>
      </xdr:nvCxnSpPr>
      <xdr:spPr>
        <a:xfrm>
          <a:off x="4864100" y="9886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66</xdr:row>
      <xdr:rowOff>2117</xdr:rowOff>
    </xdr:from>
    <xdr:to>
      <xdr:col>7</xdr:col>
      <xdr:colOff>152400</xdr:colOff>
      <xdr:row>66</xdr:row>
      <xdr:rowOff>30269</xdr:rowOff>
    </xdr:to>
    <xdr:cxnSp macro="">
      <xdr:nvCxnSpPr>
        <xdr:cNvPr id="132" name="直線コネクタ 131"/>
        <xdr:cNvCxnSpPr/>
      </xdr:nvCxnSpPr>
      <xdr:spPr>
        <a:xfrm>
          <a:off x="4114800" y="11317817"/>
          <a:ext cx="8382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125747</xdr:rowOff>
    </xdr:from>
    <xdr:ext cx="762000" cy="259045"/>
    <xdr:sp macro="" textlink="">
      <xdr:nvSpPr>
        <xdr:cNvPr id="133" name="財政構造の弾力性平均値テキスト"/>
        <xdr:cNvSpPr txBox="1"/>
      </xdr:nvSpPr>
      <xdr:spPr>
        <a:xfrm>
          <a:off x="5041900" y="10927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109220</xdr:rowOff>
    </xdr:from>
    <xdr:to>
      <xdr:col>7</xdr:col>
      <xdr:colOff>203200</xdr:colOff>
      <xdr:row>65</xdr:row>
      <xdr:rowOff>39370</xdr:rowOff>
    </xdr:to>
    <xdr:sp macro="" textlink="">
      <xdr:nvSpPr>
        <xdr:cNvPr id="134" name="フローチャート : 判断 133"/>
        <xdr:cNvSpPr/>
      </xdr:nvSpPr>
      <xdr:spPr>
        <a:xfrm>
          <a:off x="49022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66</xdr:row>
      <xdr:rowOff>2117</xdr:rowOff>
    </xdr:from>
    <xdr:to>
      <xdr:col>6</xdr:col>
      <xdr:colOff>0</xdr:colOff>
      <xdr:row>66</xdr:row>
      <xdr:rowOff>6138</xdr:rowOff>
    </xdr:to>
    <xdr:cxnSp macro="">
      <xdr:nvCxnSpPr>
        <xdr:cNvPr id="135" name="直線コネクタ 134"/>
        <xdr:cNvCxnSpPr/>
      </xdr:nvCxnSpPr>
      <xdr:spPr>
        <a:xfrm flipV="1">
          <a:off x="3225800" y="11317817"/>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36830</xdr:rowOff>
    </xdr:from>
    <xdr:to>
      <xdr:col>6</xdr:col>
      <xdr:colOff>50800</xdr:colOff>
      <xdr:row>64</xdr:row>
      <xdr:rowOff>138430</xdr:rowOff>
    </xdr:to>
    <xdr:sp macro="" textlink="">
      <xdr:nvSpPr>
        <xdr:cNvPr id="136" name="フローチャート : 判断 135"/>
        <xdr:cNvSpPr/>
      </xdr:nvSpPr>
      <xdr:spPr>
        <a:xfrm>
          <a:off x="40640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148607</xdr:rowOff>
    </xdr:from>
    <xdr:ext cx="736600" cy="259045"/>
    <xdr:sp macro="" textlink="">
      <xdr:nvSpPr>
        <xdr:cNvPr id="137" name="テキスト ボックス 136"/>
        <xdr:cNvSpPr txBox="1"/>
      </xdr:nvSpPr>
      <xdr:spPr>
        <a:xfrm>
          <a:off x="3733800" y="10778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86.6</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143933</xdr:rowOff>
    </xdr:from>
    <xdr:to>
      <xdr:col>4</xdr:col>
      <xdr:colOff>482600</xdr:colOff>
      <xdr:row>66</xdr:row>
      <xdr:rowOff>6138</xdr:rowOff>
    </xdr:to>
    <xdr:cxnSp macro="">
      <xdr:nvCxnSpPr>
        <xdr:cNvPr id="138" name="直線コネクタ 137"/>
        <xdr:cNvCxnSpPr/>
      </xdr:nvCxnSpPr>
      <xdr:spPr>
        <a:xfrm>
          <a:off x="2336800" y="11116733"/>
          <a:ext cx="889000" cy="20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77046</xdr:rowOff>
    </xdr:from>
    <xdr:to>
      <xdr:col>4</xdr:col>
      <xdr:colOff>533400</xdr:colOff>
      <xdr:row>65</xdr:row>
      <xdr:rowOff>7196</xdr:rowOff>
    </xdr:to>
    <xdr:sp macro="" textlink="">
      <xdr:nvSpPr>
        <xdr:cNvPr id="139" name="フローチャート : 判断 138"/>
        <xdr:cNvSpPr/>
      </xdr:nvSpPr>
      <xdr:spPr>
        <a:xfrm>
          <a:off x="31750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17373</xdr:rowOff>
    </xdr:from>
    <xdr:ext cx="762000" cy="259045"/>
    <xdr:sp macro="" textlink="">
      <xdr:nvSpPr>
        <xdr:cNvPr id="140" name="テキスト ボックス 139"/>
        <xdr:cNvSpPr txBox="1"/>
      </xdr:nvSpPr>
      <xdr:spPr>
        <a:xfrm>
          <a:off x="2844800" y="10818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83608</xdr:rowOff>
    </xdr:from>
    <xdr:to>
      <xdr:col>3</xdr:col>
      <xdr:colOff>279400</xdr:colOff>
      <xdr:row>64</xdr:row>
      <xdr:rowOff>143933</xdr:rowOff>
    </xdr:to>
    <xdr:cxnSp macro="">
      <xdr:nvCxnSpPr>
        <xdr:cNvPr id="141" name="直線コネクタ 140"/>
        <xdr:cNvCxnSpPr/>
      </xdr:nvCxnSpPr>
      <xdr:spPr>
        <a:xfrm>
          <a:off x="1447800" y="11056408"/>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164042</xdr:rowOff>
    </xdr:from>
    <xdr:to>
      <xdr:col>3</xdr:col>
      <xdr:colOff>330200</xdr:colOff>
      <xdr:row>64</xdr:row>
      <xdr:rowOff>94192</xdr:rowOff>
    </xdr:to>
    <xdr:sp macro="" textlink="">
      <xdr:nvSpPr>
        <xdr:cNvPr id="142" name="フローチャート : 判断 141"/>
        <xdr:cNvSpPr/>
      </xdr:nvSpPr>
      <xdr:spPr>
        <a:xfrm>
          <a:off x="2286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104369</xdr:rowOff>
    </xdr:from>
    <xdr:ext cx="762000" cy="259045"/>
    <xdr:sp macro="" textlink="">
      <xdr:nvSpPr>
        <xdr:cNvPr id="143" name="テキスト ボックス 142"/>
        <xdr:cNvSpPr txBox="1"/>
      </xdr:nvSpPr>
      <xdr:spPr>
        <a:xfrm>
          <a:off x="1955800" y="1073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164042</xdr:rowOff>
    </xdr:from>
    <xdr:to>
      <xdr:col>2</xdr:col>
      <xdr:colOff>127000</xdr:colOff>
      <xdr:row>64</xdr:row>
      <xdr:rowOff>94192</xdr:rowOff>
    </xdr:to>
    <xdr:sp macro="" textlink="">
      <xdr:nvSpPr>
        <xdr:cNvPr id="144" name="フローチャート : 判断 143"/>
        <xdr:cNvSpPr/>
      </xdr:nvSpPr>
      <xdr:spPr>
        <a:xfrm>
          <a:off x="1397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104369</xdr:rowOff>
    </xdr:from>
    <xdr:ext cx="762000" cy="259045"/>
    <xdr:sp macro="" textlink="">
      <xdr:nvSpPr>
        <xdr:cNvPr id="145" name="テキスト ボックス 144"/>
        <xdr:cNvSpPr txBox="1"/>
      </xdr:nvSpPr>
      <xdr:spPr>
        <a:xfrm>
          <a:off x="1066800" y="1073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65</xdr:row>
      <xdr:rowOff>150919</xdr:rowOff>
    </xdr:from>
    <xdr:to>
      <xdr:col>7</xdr:col>
      <xdr:colOff>203200</xdr:colOff>
      <xdr:row>66</xdr:row>
      <xdr:rowOff>81069</xdr:rowOff>
    </xdr:to>
    <xdr:sp macro="" textlink="">
      <xdr:nvSpPr>
        <xdr:cNvPr id="151" name="円/楕円 150"/>
        <xdr:cNvSpPr/>
      </xdr:nvSpPr>
      <xdr:spPr>
        <a:xfrm>
          <a:off x="4902200" y="11295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122996</xdr:rowOff>
    </xdr:from>
    <xdr:ext cx="762000" cy="259045"/>
    <xdr:sp macro="" textlink="">
      <xdr:nvSpPr>
        <xdr:cNvPr id="152" name="財政構造の弾力性該当値テキスト"/>
        <xdr:cNvSpPr txBox="1"/>
      </xdr:nvSpPr>
      <xdr:spPr>
        <a:xfrm>
          <a:off x="5041900" y="11267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93.7</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122767</xdr:rowOff>
    </xdr:from>
    <xdr:to>
      <xdr:col>6</xdr:col>
      <xdr:colOff>50800</xdr:colOff>
      <xdr:row>66</xdr:row>
      <xdr:rowOff>52917</xdr:rowOff>
    </xdr:to>
    <xdr:sp macro="" textlink="">
      <xdr:nvSpPr>
        <xdr:cNvPr id="153" name="円/楕円 152"/>
        <xdr:cNvSpPr/>
      </xdr:nvSpPr>
      <xdr:spPr>
        <a:xfrm>
          <a:off x="4064000" y="1126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37694</xdr:rowOff>
    </xdr:from>
    <xdr:ext cx="736600" cy="259045"/>
    <xdr:sp macro="" textlink="">
      <xdr:nvSpPr>
        <xdr:cNvPr id="154" name="テキスト ボックス 153"/>
        <xdr:cNvSpPr txBox="1"/>
      </xdr:nvSpPr>
      <xdr:spPr>
        <a:xfrm>
          <a:off x="3733800" y="11353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93.0</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126788</xdr:rowOff>
    </xdr:from>
    <xdr:to>
      <xdr:col>4</xdr:col>
      <xdr:colOff>533400</xdr:colOff>
      <xdr:row>66</xdr:row>
      <xdr:rowOff>56938</xdr:rowOff>
    </xdr:to>
    <xdr:sp macro="" textlink="">
      <xdr:nvSpPr>
        <xdr:cNvPr id="155" name="円/楕円 154"/>
        <xdr:cNvSpPr/>
      </xdr:nvSpPr>
      <xdr:spPr>
        <a:xfrm>
          <a:off x="3175000" y="11271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41715</xdr:rowOff>
    </xdr:from>
    <xdr:ext cx="762000" cy="259045"/>
    <xdr:sp macro="" textlink="">
      <xdr:nvSpPr>
        <xdr:cNvPr id="156" name="テキスト ボックス 155"/>
        <xdr:cNvSpPr txBox="1"/>
      </xdr:nvSpPr>
      <xdr:spPr>
        <a:xfrm>
          <a:off x="2844800" y="11357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93133</xdr:rowOff>
    </xdr:from>
    <xdr:to>
      <xdr:col>3</xdr:col>
      <xdr:colOff>330200</xdr:colOff>
      <xdr:row>65</xdr:row>
      <xdr:rowOff>23283</xdr:rowOff>
    </xdr:to>
    <xdr:sp macro="" textlink="">
      <xdr:nvSpPr>
        <xdr:cNvPr id="157" name="円/楕円 156"/>
        <xdr:cNvSpPr/>
      </xdr:nvSpPr>
      <xdr:spPr>
        <a:xfrm>
          <a:off x="2286000" y="1106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8060</xdr:rowOff>
    </xdr:from>
    <xdr:ext cx="762000" cy="259045"/>
    <xdr:sp macro="" textlink="">
      <xdr:nvSpPr>
        <xdr:cNvPr id="158" name="テキスト ボックス 157"/>
        <xdr:cNvSpPr txBox="1"/>
      </xdr:nvSpPr>
      <xdr:spPr>
        <a:xfrm>
          <a:off x="1955800" y="1115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88.0</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32808</xdr:rowOff>
    </xdr:from>
    <xdr:to>
      <xdr:col>2</xdr:col>
      <xdr:colOff>127000</xdr:colOff>
      <xdr:row>64</xdr:row>
      <xdr:rowOff>134408</xdr:rowOff>
    </xdr:to>
    <xdr:sp macro="" textlink="">
      <xdr:nvSpPr>
        <xdr:cNvPr id="159" name="円/楕円 158"/>
        <xdr:cNvSpPr/>
      </xdr:nvSpPr>
      <xdr:spPr>
        <a:xfrm>
          <a:off x="1397000" y="1100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119185</xdr:rowOff>
    </xdr:from>
    <xdr:ext cx="762000" cy="259045"/>
    <xdr:sp macro="" textlink="">
      <xdr:nvSpPr>
        <xdr:cNvPr id="160" name="テキスト ボックス 159"/>
        <xdr:cNvSpPr txBox="1"/>
      </xdr:nvSpPr>
      <xdr:spPr>
        <a:xfrm>
          <a:off x="1066800" y="1109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[178,447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139,336</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baseline="0">
              <a:latin typeface="ＭＳ Ｐゴシック"/>
            </a:rPr>
            <a:t>人件費及び物件費とも決算額が前年度より減額となったことから、対前年比で</a:t>
          </a:r>
          <a:r>
            <a:rPr kumimoji="1" lang="ja-JP" altLang="en-US" sz="1300">
              <a:latin typeface="ＭＳ Ｐゴシック"/>
            </a:rPr>
            <a:t>４，８２４円の減となり、給与水準が低いことから類似団体と比較しても大きく下回っている。</a:t>
          </a:r>
          <a:endParaRPr kumimoji="1" lang="en-US" altLang="ja-JP" sz="1300">
            <a:latin typeface="ＭＳ Ｐゴシック"/>
          </a:endParaRPr>
        </a:p>
        <a:p>
          <a:r>
            <a:rPr kumimoji="1" lang="ja-JP" altLang="en-US" sz="1300">
              <a:latin typeface="ＭＳ Ｐゴシック"/>
            </a:rPr>
            <a:t>　</a:t>
          </a:r>
          <a:r>
            <a:rPr kumimoji="1" lang="ja-JP" altLang="ja-JP" sz="1200" baseline="0">
              <a:solidFill>
                <a:schemeClr val="dk1"/>
              </a:solidFill>
              <a:effectLst/>
              <a:latin typeface="+mn-lt"/>
              <a:ea typeface="+mn-ea"/>
              <a:cs typeface="+mn-cs"/>
            </a:rPr>
            <a:t>平成２</a:t>
          </a:r>
          <a:r>
            <a:rPr kumimoji="1" lang="ja-JP" altLang="en-US" sz="1200" baseline="0">
              <a:solidFill>
                <a:schemeClr val="dk1"/>
              </a:solidFill>
              <a:effectLst/>
              <a:latin typeface="+mn-lt"/>
              <a:ea typeface="+mn-ea"/>
              <a:cs typeface="+mn-cs"/>
            </a:rPr>
            <a:t>４</a:t>
          </a:r>
          <a:r>
            <a:rPr kumimoji="1" lang="ja-JP" altLang="ja-JP" sz="1200" baseline="0">
              <a:solidFill>
                <a:schemeClr val="dk1"/>
              </a:solidFill>
              <a:effectLst/>
              <a:latin typeface="+mn-lt"/>
              <a:ea typeface="+mn-ea"/>
              <a:cs typeface="+mn-cs"/>
            </a:rPr>
            <a:t>年度と比較すると１</a:t>
          </a:r>
          <a:r>
            <a:rPr kumimoji="1" lang="ja-JP" altLang="en-US" sz="1200" baseline="0">
              <a:solidFill>
                <a:schemeClr val="dk1"/>
              </a:solidFill>
              <a:effectLst/>
              <a:latin typeface="+mn-lt"/>
              <a:ea typeface="+mn-ea"/>
              <a:cs typeface="+mn-cs"/>
            </a:rPr>
            <a:t>１</a:t>
          </a:r>
          <a:r>
            <a:rPr kumimoji="1" lang="ja-JP" altLang="ja-JP" sz="1200" baseline="0">
              <a:solidFill>
                <a:schemeClr val="dk1"/>
              </a:solidFill>
              <a:effectLst/>
              <a:latin typeface="+mn-lt"/>
              <a:ea typeface="+mn-ea"/>
              <a:cs typeface="+mn-cs"/>
            </a:rPr>
            <a:t>，</a:t>
          </a:r>
          <a:r>
            <a:rPr kumimoji="1" lang="ja-JP" altLang="en-US" sz="1200" baseline="0">
              <a:solidFill>
                <a:schemeClr val="dk1"/>
              </a:solidFill>
              <a:effectLst/>
              <a:latin typeface="+mn-lt"/>
              <a:ea typeface="+mn-ea"/>
              <a:cs typeface="+mn-cs"/>
            </a:rPr>
            <a:t>６６７</a:t>
          </a:r>
          <a:r>
            <a:rPr kumimoji="1" lang="ja-JP" altLang="ja-JP" sz="1200" baseline="0">
              <a:solidFill>
                <a:schemeClr val="dk1"/>
              </a:solidFill>
              <a:effectLst/>
              <a:latin typeface="+mn-lt"/>
              <a:ea typeface="+mn-ea"/>
              <a:cs typeface="+mn-cs"/>
            </a:rPr>
            <a:t>円増加しているが、人口減少（▲</a:t>
          </a:r>
          <a:r>
            <a:rPr kumimoji="1" lang="ja-JP" altLang="en-US" sz="1200" baseline="0">
              <a:solidFill>
                <a:schemeClr val="dk1"/>
              </a:solidFill>
              <a:effectLst/>
              <a:latin typeface="+mn-lt"/>
              <a:ea typeface="+mn-ea"/>
              <a:cs typeface="+mn-cs"/>
            </a:rPr>
            <a:t>６</a:t>
          </a:r>
          <a:r>
            <a:rPr kumimoji="1" lang="ja-JP" altLang="ja-JP" sz="1200" baseline="0">
              <a:solidFill>
                <a:schemeClr val="dk1"/>
              </a:solidFill>
              <a:effectLst/>
              <a:latin typeface="+mn-lt"/>
              <a:ea typeface="+mn-ea"/>
              <a:cs typeface="+mn-cs"/>
            </a:rPr>
            <a:t>．</a:t>
          </a:r>
          <a:r>
            <a:rPr kumimoji="1" lang="ja-JP" altLang="en-US" sz="1200" baseline="0">
              <a:solidFill>
                <a:schemeClr val="dk1"/>
              </a:solidFill>
              <a:effectLst/>
              <a:latin typeface="+mn-lt"/>
              <a:ea typeface="+mn-ea"/>
              <a:cs typeface="+mn-cs"/>
            </a:rPr>
            <a:t>０</a:t>
          </a:r>
          <a:r>
            <a:rPr kumimoji="1" lang="ja-JP" altLang="ja-JP" sz="1200" baseline="0">
              <a:solidFill>
                <a:schemeClr val="dk1"/>
              </a:solidFill>
              <a:effectLst/>
              <a:latin typeface="+mn-lt"/>
              <a:ea typeface="+mn-ea"/>
              <a:cs typeface="+mn-cs"/>
            </a:rPr>
            <a:t>％）</a:t>
          </a:r>
          <a:r>
            <a:rPr kumimoji="1" lang="ja-JP" altLang="en-US" sz="1200" baseline="0">
              <a:solidFill>
                <a:schemeClr val="dk1"/>
              </a:solidFill>
              <a:effectLst/>
              <a:latin typeface="+mn-lt"/>
              <a:ea typeface="+mn-ea"/>
              <a:cs typeface="+mn-cs"/>
            </a:rPr>
            <a:t>が</a:t>
          </a:r>
          <a:r>
            <a:rPr kumimoji="1" lang="ja-JP" altLang="ja-JP" sz="1200" baseline="0">
              <a:solidFill>
                <a:schemeClr val="dk1"/>
              </a:solidFill>
              <a:effectLst/>
              <a:latin typeface="+mn-lt"/>
              <a:ea typeface="+mn-ea"/>
              <a:cs typeface="+mn-cs"/>
            </a:rPr>
            <a:t>要因と思われる。</a:t>
          </a:r>
          <a:endParaRPr lang="ja-JP" altLang="ja-JP" sz="1200" baseline="0">
            <a:effectLst/>
          </a:endParaRPr>
        </a:p>
        <a:p>
          <a:r>
            <a:rPr kumimoji="1" lang="ja-JP" altLang="ja-JP" sz="1200" baseline="0">
              <a:solidFill>
                <a:schemeClr val="dk1"/>
              </a:solidFill>
              <a:effectLst/>
              <a:latin typeface="+mn-lt"/>
              <a:ea typeface="+mn-ea"/>
              <a:cs typeface="+mn-cs"/>
            </a:rPr>
            <a:t>　今後も指定管理者制度の導入等により民間委託を進めるとともに、新たな定員適正化計画策定</a:t>
          </a:r>
          <a:r>
            <a:rPr kumimoji="1" lang="ja-JP" altLang="en-US" sz="1200" baseline="0">
              <a:solidFill>
                <a:schemeClr val="dk1"/>
              </a:solidFill>
              <a:effectLst/>
              <a:latin typeface="+mn-lt"/>
              <a:ea typeface="+mn-ea"/>
              <a:cs typeface="+mn-cs"/>
            </a:rPr>
            <a:t>等</a:t>
          </a:r>
          <a:r>
            <a:rPr kumimoji="1" lang="ja-JP" altLang="ja-JP" sz="1200" baseline="0">
              <a:solidFill>
                <a:schemeClr val="dk1"/>
              </a:solidFill>
              <a:effectLst/>
              <a:latin typeface="+mn-lt"/>
              <a:ea typeface="+mn-ea"/>
              <a:cs typeface="+mn-cs"/>
            </a:rPr>
            <a:t>によ</a:t>
          </a:r>
          <a:r>
            <a:rPr kumimoji="1" lang="ja-JP" altLang="en-US" sz="1200" baseline="0">
              <a:solidFill>
                <a:schemeClr val="dk1"/>
              </a:solidFill>
              <a:effectLst/>
              <a:latin typeface="+mn-lt"/>
              <a:ea typeface="+mn-ea"/>
              <a:cs typeface="+mn-cs"/>
            </a:rPr>
            <a:t>って</a:t>
          </a:r>
          <a:r>
            <a:rPr kumimoji="1" lang="ja-JP" altLang="ja-JP" sz="1200" baseline="0">
              <a:solidFill>
                <a:schemeClr val="dk1"/>
              </a:solidFill>
              <a:effectLst/>
              <a:latin typeface="+mn-lt"/>
              <a:ea typeface="+mn-ea"/>
              <a:cs typeface="+mn-cs"/>
            </a:rPr>
            <a:t>適正な定員管理に基づく人件費の抑制に努める。</a:t>
          </a:r>
          <a:endParaRPr lang="ja-JP" altLang="ja-JP" sz="1200" baseline="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71932</xdr:rowOff>
    </xdr:from>
    <xdr:to>
      <xdr:col>7</xdr:col>
      <xdr:colOff>152400</xdr:colOff>
      <xdr:row>88</xdr:row>
      <xdr:rowOff>148870</xdr:rowOff>
    </xdr:to>
    <xdr:cxnSp macro="">
      <xdr:nvCxnSpPr>
        <xdr:cNvPr id="190" name="直線コネクタ 189"/>
        <xdr:cNvCxnSpPr/>
      </xdr:nvCxnSpPr>
      <xdr:spPr>
        <a:xfrm flipV="1">
          <a:off x="4953000" y="13959382"/>
          <a:ext cx="0" cy="12770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120947</xdr:rowOff>
    </xdr:from>
    <xdr:ext cx="762000" cy="259045"/>
    <xdr:sp macro="" textlink="">
      <xdr:nvSpPr>
        <xdr:cNvPr id="191" name="人件費・物件費等の状況最小値テキスト"/>
        <xdr:cNvSpPr txBox="1"/>
      </xdr:nvSpPr>
      <xdr:spPr>
        <a:xfrm>
          <a:off x="5041900" y="15208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457,017</a:t>
          </a:r>
          <a:endParaRPr kumimoji="1" lang="ja-JP" altLang="en-US" sz="1000" b="1">
            <a:latin typeface="ＭＳ Ｐゴシック"/>
          </a:endParaRPr>
        </a:p>
      </xdr:txBody>
    </xdr:sp>
    <xdr:clientData/>
  </xdr:oneCellAnchor>
  <xdr:twoCellAnchor>
    <xdr:from>
      <xdr:col>7</xdr:col>
      <xdr:colOff>63500</xdr:colOff>
      <xdr:row>88</xdr:row>
      <xdr:rowOff>148870</xdr:rowOff>
    </xdr:from>
    <xdr:to>
      <xdr:col>7</xdr:col>
      <xdr:colOff>241300</xdr:colOff>
      <xdr:row>88</xdr:row>
      <xdr:rowOff>148870</xdr:rowOff>
    </xdr:to>
    <xdr:cxnSp macro="">
      <xdr:nvCxnSpPr>
        <xdr:cNvPr id="192" name="直線コネクタ 191"/>
        <xdr:cNvCxnSpPr/>
      </xdr:nvCxnSpPr>
      <xdr:spPr>
        <a:xfrm>
          <a:off x="4864100" y="15236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158309</xdr:rowOff>
    </xdr:from>
    <xdr:ext cx="762000" cy="259045"/>
    <xdr:sp macro="" textlink="">
      <xdr:nvSpPr>
        <xdr:cNvPr id="193" name="人件費・物件費等の状況最大値テキスト"/>
        <xdr:cNvSpPr txBox="1"/>
      </xdr:nvSpPr>
      <xdr:spPr>
        <a:xfrm>
          <a:off x="5041900" y="13702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139,465</a:t>
          </a:r>
          <a:endParaRPr kumimoji="1" lang="ja-JP" altLang="en-US" sz="1000" b="1">
            <a:latin typeface="ＭＳ Ｐゴシック"/>
          </a:endParaRPr>
        </a:p>
      </xdr:txBody>
    </xdr:sp>
    <xdr:clientData/>
  </xdr:oneCellAnchor>
  <xdr:twoCellAnchor>
    <xdr:from>
      <xdr:col>7</xdr:col>
      <xdr:colOff>63500</xdr:colOff>
      <xdr:row>81</xdr:row>
      <xdr:rowOff>71932</xdr:rowOff>
    </xdr:from>
    <xdr:to>
      <xdr:col>7</xdr:col>
      <xdr:colOff>241300</xdr:colOff>
      <xdr:row>81</xdr:row>
      <xdr:rowOff>71932</xdr:rowOff>
    </xdr:to>
    <xdr:cxnSp macro="">
      <xdr:nvCxnSpPr>
        <xdr:cNvPr id="194" name="直線コネクタ 193"/>
        <xdr:cNvCxnSpPr/>
      </xdr:nvCxnSpPr>
      <xdr:spPr>
        <a:xfrm>
          <a:off x="4864100" y="13959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57254</xdr:rowOff>
    </xdr:from>
    <xdr:to>
      <xdr:col>7</xdr:col>
      <xdr:colOff>152400</xdr:colOff>
      <xdr:row>82</xdr:row>
      <xdr:rowOff>76654</xdr:rowOff>
    </xdr:to>
    <xdr:cxnSp macro="">
      <xdr:nvCxnSpPr>
        <xdr:cNvPr id="195" name="直線コネクタ 194"/>
        <xdr:cNvCxnSpPr/>
      </xdr:nvCxnSpPr>
      <xdr:spPr>
        <a:xfrm flipV="1">
          <a:off x="4114800" y="14116154"/>
          <a:ext cx="838200" cy="19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24548</xdr:rowOff>
    </xdr:from>
    <xdr:ext cx="762000" cy="259045"/>
    <xdr:sp macro="" textlink="">
      <xdr:nvSpPr>
        <xdr:cNvPr id="196" name="人件費・物件費等の状況平均値テキスト"/>
        <xdr:cNvSpPr txBox="1"/>
      </xdr:nvSpPr>
      <xdr:spPr>
        <a:xfrm>
          <a:off x="5041900" y="142548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232,521</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52471</xdr:rowOff>
    </xdr:from>
    <xdr:to>
      <xdr:col>7</xdr:col>
      <xdr:colOff>203200</xdr:colOff>
      <xdr:row>83</xdr:row>
      <xdr:rowOff>154071</xdr:rowOff>
    </xdr:to>
    <xdr:sp macro="" textlink="">
      <xdr:nvSpPr>
        <xdr:cNvPr id="197" name="フローチャート : 判断 196"/>
        <xdr:cNvSpPr/>
      </xdr:nvSpPr>
      <xdr:spPr>
        <a:xfrm>
          <a:off x="4902200" y="1428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42672</xdr:rowOff>
    </xdr:from>
    <xdr:to>
      <xdr:col>6</xdr:col>
      <xdr:colOff>0</xdr:colOff>
      <xdr:row>82</xdr:row>
      <xdr:rowOff>76654</xdr:rowOff>
    </xdr:to>
    <xdr:cxnSp macro="">
      <xdr:nvCxnSpPr>
        <xdr:cNvPr id="198" name="直線コネクタ 197"/>
        <xdr:cNvCxnSpPr/>
      </xdr:nvCxnSpPr>
      <xdr:spPr>
        <a:xfrm>
          <a:off x="3225800" y="14101572"/>
          <a:ext cx="889000" cy="33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169875</xdr:rowOff>
    </xdr:from>
    <xdr:to>
      <xdr:col>6</xdr:col>
      <xdr:colOff>50800</xdr:colOff>
      <xdr:row>83</xdr:row>
      <xdr:rowOff>100025</xdr:rowOff>
    </xdr:to>
    <xdr:sp macro="" textlink="">
      <xdr:nvSpPr>
        <xdr:cNvPr id="199" name="フローチャート : 判断 198"/>
        <xdr:cNvSpPr/>
      </xdr:nvSpPr>
      <xdr:spPr>
        <a:xfrm>
          <a:off x="4064000" y="142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84802</xdr:rowOff>
    </xdr:from>
    <xdr:ext cx="736600" cy="259045"/>
    <xdr:sp macro="" textlink="">
      <xdr:nvSpPr>
        <xdr:cNvPr id="200" name="テキスト ボックス 199"/>
        <xdr:cNvSpPr txBox="1"/>
      </xdr:nvSpPr>
      <xdr:spPr>
        <a:xfrm>
          <a:off x="3733800" y="14315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219,082</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163497</xdr:rowOff>
    </xdr:from>
    <xdr:to>
      <xdr:col>4</xdr:col>
      <xdr:colOff>482600</xdr:colOff>
      <xdr:row>82</xdr:row>
      <xdr:rowOff>42672</xdr:rowOff>
    </xdr:to>
    <xdr:cxnSp macro="">
      <xdr:nvCxnSpPr>
        <xdr:cNvPr id="201" name="直線コネクタ 200"/>
        <xdr:cNvCxnSpPr/>
      </xdr:nvCxnSpPr>
      <xdr:spPr>
        <a:xfrm>
          <a:off x="2336800" y="14050947"/>
          <a:ext cx="889000" cy="50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159973</xdr:rowOff>
    </xdr:from>
    <xdr:to>
      <xdr:col>4</xdr:col>
      <xdr:colOff>533400</xdr:colOff>
      <xdr:row>83</xdr:row>
      <xdr:rowOff>90123</xdr:rowOff>
    </xdr:to>
    <xdr:sp macro="" textlink="">
      <xdr:nvSpPr>
        <xdr:cNvPr id="202" name="フローチャート : 判断 201"/>
        <xdr:cNvSpPr/>
      </xdr:nvSpPr>
      <xdr:spPr>
        <a:xfrm>
          <a:off x="3175000" y="1421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74900</xdr:rowOff>
    </xdr:from>
    <xdr:ext cx="762000" cy="259045"/>
    <xdr:sp macro="" textlink="">
      <xdr:nvSpPr>
        <xdr:cNvPr id="203" name="テキスト ボックス 202"/>
        <xdr:cNvSpPr txBox="1"/>
      </xdr:nvSpPr>
      <xdr:spPr>
        <a:xfrm>
          <a:off x="2844800" y="1430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216,620</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163497</xdr:rowOff>
    </xdr:from>
    <xdr:to>
      <xdr:col>3</xdr:col>
      <xdr:colOff>279400</xdr:colOff>
      <xdr:row>82</xdr:row>
      <xdr:rowOff>10334</xdr:rowOff>
    </xdr:to>
    <xdr:cxnSp macro="">
      <xdr:nvCxnSpPr>
        <xdr:cNvPr id="204" name="直線コネクタ 203"/>
        <xdr:cNvCxnSpPr/>
      </xdr:nvCxnSpPr>
      <xdr:spPr>
        <a:xfrm flipV="1">
          <a:off x="1447800" y="14050947"/>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92731</xdr:rowOff>
    </xdr:from>
    <xdr:to>
      <xdr:col>3</xdr:col>
      <xdr:colOff>330200</xdr:colOff>
      <xdr:row>83</xdr:row>
      <xdr:rowOff>22881</xdr:rowOff>
    </xdr:to>
    <xdr:sp macro="" textlink="">
      <xdr:nvSpPr>
        <xdr:cNvPr id="205" name="フローチャート : 判断 204"/>
        <xdr:cNvSpPr/>
      </xdr:nvSpPr>
      <xdr:spPr>
        <a:xfrm>
          <a:off x="2286000" y="14151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7658</xdr:rowOff>
    </xdr:from>
    <xdr:ext cx="762000" cy="259045"/>
    <xdr:sp macro="" textlink="">
      <xdr:nvSpPr>
        <xdr:cNvPr id="206" name="テキスト ボックス 205"/>
        <xdr:cNvSpPr txBox="1"/>
      </xdr:nvSpPr>
      <xdr:spPr>
        <a:xfrm>
          <a:off x="1955800" y="14238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199,900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129284</xdr:rowOff>
    </xdr:from>
    <xdr:to>
      <xdr:col>2</xdr:col>
      <xdr:colOff>127000</xdr:colOff>
      <xdr:row>83</xdr:row>
      <xdr:rowOff>59434</xdr:rowOff>
    </xdr:to>
    <xdr:sp macro="" textlink="">
      <xdr:nvSpPr>
        <xdr:cNvPr id="207" name="フローチャート : 判断 206"/>
        <xdr:cNvSpPr/>
      </xdr:nvSpPr>
      <xdr:spPr>
        <a:xfrm>
          <a:off x="1397000" y="1418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44211</xdr:rowOff>
    </xdr:from>
    <xdr:ext cx="762000" cy="259045"/>
    <xdr:sp macro="" textlink="">
      <xdr:nvSpPr>
        <xdr:cNvPr id="208" name="テキスト ボックス 207"/>
        <xdr:cNvSpPr txBox="1"/>
      </xdr:nvSpPr>
      <xdr:spPr>
        <a:xfrm>
          <a:off x="1066800" y="1427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208,989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6454</xdr:rowOff>
    </xdr:from>
    <xdr:to>
      <xdr:col>7</xdr:col>
      <xdr:colOff>203200</xdr:colOff>
      <xdr:row>82</xdr:row>
      <xdr:rowOff>108054</xdr:rowOff>
    </xdr:to>
    <xdr:sp macro="" textlink="">
      <xdr:nvSpPr>
        <xdr:cNvPr id="214" name="円/楕円 213"/>
        <xdr:cNvSpPr/>
      </xdr:nvSpPr>
      <xdr:spPr>
        <a:xfrm>
          <a:off x="4902200" y="14065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22981</xdr:rowOff>
    </xdr:from>
    <xdr:ext cx="762000" cy="259045"/>
    <xdr:sp macro="" textlink="">
      <xdr:nvSpPr>
        <xdr:cNvPr id="215" name="人件費・物件費等の状況該当値テキスト"/>
        <xdr:cNvSpPr txBox="1"/>
      </xdr:nvSpPr>
      <xdr:spPr>
        <a:xfrm>
          <a:off x="5041900" y="13910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178,447</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25854</xdr:rowOff>
    </xdr:from>
    <xdr:to>
      <xdr:col>6</xdr:col>
      <xdr:colOff>50800</xdr:colOff>
      <xdr:row>82</xdr:row>
      <xdr:rowOff>127454</xdr:rowOff>
    </xdr:to>
    <xdr:sp macro="" textlink="">
      <xdr:nvSpPr>
        <xdr:cNvPr id="216" name="円/楕円 215"/>
        <xdr:cNvSpPr/>
      </xdr:nvSpPr>
      <xdr:spPr>
        <a:xfrm>
          <a:off x="4064000" y="14084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137631</xdr:rowOff>
    </xdr:from>
    <xdr:ext cx="736600" cy="259045"/>
    <xdr:sp macro="" textlink="">
      <xdr:nvSpPr>
        <xdr:cNvPr id="217" name="テキスト ボックス 216"/>
        <xdr:cNvSpPr txBox="1"/>
      </xdr:nvSpPr>
      <xdr:spPr>
        <a:xfrm>
          <a:off x="3733800" y="13853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183,271</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163322</xdr:rowOff>
    </xdr:from>
    <xdr:to>
      <xdr:col>4</xdr:col>
      <xdr:colOff>533400</xdr:colOff>
      <xdr:row>82</xdr:row>
      <xdr:rowOff>93472</xdr:rowOff>
    </xdr:to>
    <xdr:sp macro="" textlink="">
      <xdr:nvSpPr>
        <xdr:cNvPr id="218" name="円/楕円 217"/>
        <xdr:cNvSpPr/>
      </xdr:nvSpPr>
      <xdr:spPr>
        <a:xfrm>
          <a:off x="3175000" y="1405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103649</xdr:rowOff>
    </xdr:from>
    <xdr:ext cx="762000" cy="259045"/>
    <xdr:sp macro="" textlink="">
      <xdr:nvSpPr>
        <xdr:cNvPr id="219" name="テキスト ボックス 218"/>
        <xdr:cNvSpPr txBox="1"/>
      </xdr:nvSpPr>
      <xdr:spPr>
        <a:xfrm>
          <a:off x="2844800" y="1381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174,821</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112697</xdr:rowOff>
    </xdr:from>
    <xdr:to>
      <xdr:col>3</xdr:col>
      <xdr:colOff>330200</xdr:colOff>
      <xdr:row>82</xdr:row>
      <xdr:rowOff>42847</xdr:rowOff>
    </xdr:to>
    <xdr:sp macro="" textlink="">
      <xdr:nvSpPr>
        <xdr:cNvPr id="220" name="円/楕円 219"/>
        <xdr:cNvSpPr/>
      </xdr:nvSpPr>
      <xdr:spPr>
        <a:xfrm>
          <a:off x="2286000" y="14000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53024</xdr:rowOff>
    </xdr:from>
    <xdr:ext cx="762000" cy="259045"/>
    <xdr:sp macro="" textlink="">
      <xdr:nvSpPr>
        <xdr:cNvPr id="221" name="テキスト ボックス 220"/>
        <xdr:cNvSpPr txBox="1"/>
      </xdr:nvSpPr>
      <xdr:spPr>
        <a:xfrm>
          <a:off x="1955800" y="13769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162,233</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130984</xdr:rowOff>
    </xdr:from>
    <xdr:to>
      <xdr:col>2</xdr:col>
      <xdr:colOff>127000</xdr:colOff>
      <xdr:row>82</xdr:row>
      <xdr:rowOff>61134</xdr:rowOff>
    </xdr:to>
    <xdr:sp macro="" textlink="">
      <xdr:nvSpPr>
        <xdr:cNvPr id="222" name="円/楕円 221"/>
        <xdr:cNvSpPr/>
      </xdr:nvSpPr>
      <xdr:spPr>
        <a:xfrm>
          <a:off x="1397000" y="14018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71311</xdr:rowOff>
    </xdr:from>
    <xdr:ext cx="762000" cy="259045"/>
    <xdr:sp macro="" textlink="">
      <xdr:nvSpPr>
        <xdr:cNvPr id="223" name="テキスト ボックス 222"/>
        <xdr:cNvSpPr txBox="1"/>
      </xdr:nvSpPr>
      <xdr:spPr>
        <a:xfrm>
          <a:off x="1066800" y="13787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166,780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給与の特例減額実施による影響や職員評価制度の実質的な運用見送り等により給与体系の見直しが遅れているため、類似団体と比較すると１．４ポイント、全国町村平均より２．９ポイント下回っている。</a:t>
          </a:r>
          <a:endParaRPr kumimoji="1" lang="en-US" altLang="ja-JP" sz="1300">
            <a:latin typeface="ＭＳ Ｐゴシック"/>
          </a:endParaRPr>
        </a:p>
        <a:p>
          <a:r>
            <a:rPr kumimoji="1" lang="ja-JP" altLang="en-US" sz="1300">
              <a:latin typeface="ＭＳ Ｐゴシック"/>
            </a:rPr>
            <a:t>　今後も給与水準の適正維持に努める。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90170</xdr:rowOff>
    </xdr:from>
    <xdr:to>
      <xdr:col>24</xdr:col>
      <xdr:colOff>558800</xdr:colOff>
      <xdr:row>88</xdr:row>
      <xdr:rowOff>24130</xdr:rowOff>
    </xdr:to>
    <xdr:cxnSp macro="">
      <xdr:nvCxnSpPr>
        <xdr:cNvPr id="252" name="直線コネクタ 251"/>
        <xdr:cNvCxnSpPr/>
      </xdr:nvCxnSpPr>
      <xdr:spPr>
        <a:xfrm flipV="1">
          <a:off x="17018000" y="13977620"/>
          <a:ext cx="0" cy="11341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167657</xdr:rowOff>
    </xdr:from>
    <xdr:ext cx="762000" cy="259045"/>
    <xdr:sp macro="" textlink="">
      <xdr:nvSpPr>
        <xdr:cNvPr id="253" name="給与水準   （国との比較）最小値テキスト"/>
        <xdr:cNvSpPr txBox="1"/>
      </xdr:nvSpPr>
      <xdr:spPr>
        <a:xfrm>
          <a:off x="17106900" y="1508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101.3</a:t>
          </a:r>
          <a:endParaRPr kumimoji="1" lang="ja-JP" altLang="en-US" sz="1000" b="1">
            <a:latin typeface="ＭＳ Ｐゴシック"/>
          </a:endParaRPr>
        </a:p>
      </xdr:txBody>
    </xdr:sp>
    <xdr:clientData/>
  </xdr:oneCellAnchor>
  <xdr:twoCellAnchor>
    <xdr:from>
      <xdr:col>24</xdr:col>
      <xdr:colOff>469900</xdr:colOff>
      <xdr:row>88</xdr:row>
      <xdr:rowOff>24130</xdr:rowOff>
    </xdr:from>
    <xdr:to>
      <xdr:col>24</xdr:col>
      <xdr:colOff>647700</xdr:colOff>
      <xdr:row>88</xdr:row>
      <xdr:rowOff>24130</xdr:rowOff>
    </xdr:to>
    <xdr:cxnSp macro="">
      <xdr:nvCxnSpPr>
        <xdr:cNvPr id="254" name="直線コネクタ 253"/>
        <xdr:cNvCxnSpPr/>
      </xdr:nvCxnSpPr>
      <xdr:spPr>
        <a:xfrm>
          <a:off x="16929100" y="1511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5097</xdr:rowOff>
    </xdr:from>
    <xdr:ext cx="762000" cy="259045"/>
    <xdr:sp macro="" textlink="">
      <xdr:nvSpPr>
        <xdr:cNvPr id="255" name="給与水準   （国との比較）最大値テキスト"/>
        <xdr:cNvSpPr txBox="1"/>
      </xdr:nvSpPr>
      <xdr:spPr>
        <a:xfrm>
          <a:off x="17106900" y="137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87.2</a:t>
          </a:r>
          <a:endParaRPr kumimoji="1" lang="ja-JP" altLang="en-US" sz="1000" b="1">
            <a:latin typeface="ＭＳ Ｐゴシック"/>
          </a:endParaRPr>
        </a:p>
      </xdr:txBody>
    </xdr:sp>
    <xdr:clientData/>
  </xdr:oneCellAnchor>
  <xdr:twoCellAnchor>
    <xdr:from>
      <xdr:col>24</xdr:col>
      <xdr:colOff>469900</xdr:colOff>
      <xdr:row>81</xdr:row>
      <xdr:rowOff>90170</xdr:rowOff>
    </xdr:from>
    <xdr:to>
      <xdr:col>24</xdr:col>
      <xdr:colOff>647700</xdr:colOff>
      <xdr:row>81</xdr:row>
      <xdr:rowOff>90170</xdr:rowOff>
    </xdr:to>
    <xdr:cxnSp macro="">
      <xdr:nvCxnSpPr>
        <xdr:cNvPr id="256" name="直線コネクタ 255"/>
        <xdr:cNvCxnSpPr/>
      </xdr:nvCxnSpPr>
      <xdr:spPr>
        <a:xfrm>
          <a:off x="16929100" y="1397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58420</xdr:rowOff>
    </xdr:from>
    <xdr:to>
      <xdr:col>24</xdr:col>
      <xdr:colOff>558800</xdr:colOff>
      <xdr:row>84</xdr:row>
      <xdr:rowOff>82550</xdr:rowOff>
    </xdr:to>
    <xdr:cxnSp macro="">
      <xdr:nvCxnSpPr>
        <xdr:cNvPr id="257" name="直線コネクタ 256"/>
        <xdr:cNvCxnSpPr/>
      </xdr:nvCxnSpPr>
      <xdr:spPr>
        <a:xfrm>
          <a:off x="16179800" y="1446022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116434</xdr:rowOff>
    </xdr:from>
    <xdr:ext cx="762000" cy="259045"/>
    <xdr:sp macro="" textlink="">
      <xdr:nvSpPr>
        <xdr:cNvPr id="258" name="給与水準   （国との比較）平均値テキスト"/>
        <xdr:cNvSpPr txBox="1"/>
      </xdr:nvSpPr>
      <xdr:spPr>
        <a:xfrm>
          <a:off x="17106900" y="14518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144357</xdr:rowOff>
    </xdr:from>
    <xdr:to>
      <xdr:col>24</xdr:col>
      <xdr:colOff>609600</xdr:colOff>
      <xdr:row>85</xdr:row>
      <xdr:rowOff>74507</xdr:rowOff>
    </xdr:to>
    <xdr:sp macro="" textlink="">
      <xdr:nvSpPr>
        <xdr:cNvPr id="259" name="フローチャート : 判断 258"/>
        <xdr:cNvSpPr/>
      </xdr:nvSpPr>
      <xdr:spPr>
        <a:xfrm>
          <a:off x="169672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2116</xdr:rowOff>
    </xdr:from>
    <xdr:to>
      <xdr:col>23</xdr:col>
      <xdr:colOff>406400</xdr:colOff>
      <xdr:row>84</xdr:row>
      <xdr:rowOff>58420</xdr:rowOff>
    </xdr:to>
    <xdr:cxnSp macro="">
      <xdr:nvCxnSpPr>
        <xdr:cNvPr id="260" name="直線コネクタ 259"/>
        <xdr:cNvCxnSpPr/>
      </xdr:nvCxnSpPr>
      <xdr:spPr>
        <a:xfrm>
          <a:off x="15290800" y="14403916"/>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152400</xdr:rowOff>
    </xdr:from>
    <xdr:to>
      <xdr:col>23</xdr:col>
      <xdr:colOff>457200</xdr:colOff>
      <xdr:row>85</xdr:row>
      <xdr:rowOff>82550</xdr:rowOff>
    </xdr:to>
    <xdr:sp macro="" textlink="">
      <xdr:nvSpPr>
        <xdr:cNvPr id="261" name="フローチャート : 判断 260"/>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67327</xdr:rowOff>
    </xdr:from>
    <xdr:ext cx="736600" cy="259045"/>
    <xdr:sp macro="" textlink="">
      <xdr:nvSpPr>
        <xdr:cNvPr id="262" name="テキスト ボックス 261"/>
        <xdr:cNvSpPr txBox="1"/>
      </xdr:nvSpPr>
      <xdr:spPr>
        <a:xfrm>
          <a:off x="15798800" y="1464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52916</xdr:rowOff>
    </xdr:from>
    <xdr:to>
      <xdr:col>22</xdr:col>
      <xdr:colOff>203200</xdr:colOff>
      <xdr:row>84</xdr:row>
      <xdr:rowOff>2116</xdr:rowOff>
    </xdr:to>
    <xdr:cxnSp macro="">
      <xdr:nvCxnSpPr>
        <xdr:cNvPr id="263" name="直線コネクタ 262"/>
        <xdr:cNvCxnSpPr/>
      </xdr:nvCxnSpPr>
      <xdr:spPr>
        <a:xfrm>
          <a:off x="14401800" y="14283266"/>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160443</xdr:rowOff>
    </xdr:from>
    <xdr:to>
      <xdr:col>22</xdr:col>
      <xdr:colOff>254000</xdr:colOff>
      <xdr:row>85</xdr:row>
      <xdr:rowOff>90593</xdr:rowOff>
    </xdr:to>
    <xdr:sp macro="" textlink="">
      <xdr:nvSpPr>
        <xdr:cNvPr id="264" name="フローチャート : 判断 263"/>
        <xdr:cNvSpPr/>
      </xdr:nvSpPr>
      <xdr:spPr>
        <a:xfrm>
          <a:off x="15240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75370</xdr:rowOff>
    </xdr:from>
    <xdr:ext cx="762000" cy="259045"/>
    <xdr:sp macro="" textlink="">
      <xdr:nvSpPr>
        <xdr:cNvPr id="265" name="テキスト ボックス 264"/>
        <xdr:cNvSpPr txBox="1"/>
      </xdr:nvSpPr>
      <xdr:spPr>
        <a:xfrm>
          <a:off x="14909800" y="14648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52916</xdr:rowOff>
    </xdr:from>
    <xdr:to>
      <xdr:col>21</xdr:col>
      <xdr:colOff>0</xdr:colOff>
      <xdr:row>86</xdr:row>
      <xdr:rowOff>29211</xdr:rowOff>
    </xdr:to>
    <xdr:cxnSp macro="">
      <xdr:nvCxnSpPr>
        <xdr:cNvPr id="266" name="直線コネクタ 265"/>
        <xdr:cNvCxnSpPr/>
      </xdr:nvCxnSpPr>
      <xdr:spPr>
        <a:xfrm flipV="1">
          <a:off x="13512800" y="14283266"/>
          <a:ext cx="889000" cy="490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144357</xdr:rowOff>
    </xdr:from>
    <xdr:to>
      <xdr:col>21</xdr:col>
      <xdr:colOff>50800</xdr:colOff>
      <xdr:row>85</xdr:row>
      <xdr:rowOff>74507</xdr:rowOff>
    </xdr:to>
    <xdr:sp macro="" textlink="">
      <xdr:nvSpPr>
        <xdr:cNvPr id="267" name="フローチャート : 判断 266"/>
        <xdr:cNvSpPr/>
      </xdr:nvSpPr>
      <xdr:spPr>
        <a:xfrm>
          <a:off x="143510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59284</xdr:rowOff>
    </xdr:from>
    <xdr:ext cx="762000" cy="259045"/>
    <xdr:sp macro="" textlink="">
      <xdr:nvSpPr>
        <xdr:cNvPr id="268" name="テキスト ボックス 267"/>
        <xdr:cNvSpPr txBox="1"/>
      </xdr:nvSpPr>
      <xdr:spPr>
        <a:xfrm>
          <a:off x="14020800" y="14632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61807</xdr:rowOff>
    </xdr:from>
    <xdr:to>
      <xdr:col>19</xdr:col>
      <xdr:colOff>533400</xdr:colOff>
      <xdr:row>88</xdr:row>
      <xdr:rowOff>163407</xdr:rowOff>
    </xdr:to>
    <xdr:sp macro="" textlink="">
      <xdr:nvSpPr>
        <xdr:cNvPr id="269" name="フローチャート : 判断 268"/>
        <xdr:cNvSpPr/>
      </xdr:nvSpPr>
      <xdr:spPr>
        <a:xfrm>
          <a:off x="13462000" y="1514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148184</xdr:rowOff>
    </xdr:from>
    <xdr:ext cx="762000" cy="259045"/>
    <xdr:sp macro="" textlink="">
      <xdr:nvSpPr>
        <xdr:cNvPr id="270" name="テキスト ボックス 269"/>
        <xdr:cNvSpPr txBox="1"/>
      </xdr:nvSpPr>
      <xdr:spPr>
        <a:xfrm>
          <a:off x="13131800" y="15235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31750</xdr:rowOff>
    </xdr:from>
    <xdr:to>
      <xdr:col>24</xdr:col>
      <xdr:colOff>609600</xdr:colOff>
      <xdr:row>84</xdr:row>
      <xdr:rowOff>133350</xdr:rowOff>
    </xdr:to>
    <xdr:sp macro="" textlink="">
      <xdr:nvSpPr>
        <xdr:cNvPr id="276" name="円/楕円 275"/>
        <xdr:cNvSpPr/>
      </xdr:nvSpPr>
      <xdr:spPr>
        <a:xfrm>
          <a:off x="169672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48277</xdr:rowOff>
    </xdr:from>
    <xdr:ext cx="762000" cy="259045"/>
    <xdr:sp macro="" textlink="">
      <xdr:nvSpPr>
        <xdr:cNvPr id="277" name="給与水準   （国との比較）該当値テキスト"/>
        <xdr:cNvSpPr txBox="1"/>
      </xdr:nvSpPr>
      <xdr:spPr>
        <a:xfrm>
          <a:off x="17106900" y="1427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93.5</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7620</xdr:rowOff>
    </xdr:from>
    <xdr:to>
      <xdr:col>23</xdr:col>
      <xdr:colOff>457200</xdr:colOff>
      <xdr:row>84</xdr:row>
      <xdr:rowOff>109220</xdr:rowOff>
    </xdr:to>
    <xdr:sp macro="" textlink="">
      <xdr:nvSpPr>
        <xdr:cNvPr id="278" name="円/楕円 277"/>
        <xdr:cNvSpPr/>
      </xdr:nvSpPr>
      <xdr:spPr>
        <a:xfrm>
          <a:off x="16129000" y="1440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119397</xdr:rowOff>
    </xdr:from>
    <xdr:ext cx="736600" cy="259045"/>
    <xdr:sp macro="" textlink="">
      <xdr:nvSpPr>
        <xdr:cNvPr id="279" name="テキスト ボックス 278"/>
        <xdr:cNvSpPr txBox="1"/>
      </xdr:nvSpPr>
      <xdr:spPr>
        <a:xfrm>
          <a:off x="15798800" y="1417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93.2</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122766</xdr:rowOff>
    </xdr:from>
    <xdr:to>
      <xdr:col>22</xdr:col>
      <xdr:colOff>254000</xdr:colOff>
      <xdr:row>84</xdr:row>
      <xdr:rowOff>52916</xdr:rowOff>
    </xdr:to>
    <xdr:sp macro="" textlink="">
      <xdr:nvSpPr>
        <xdr:cNvPr id="280" name="円/楕円 279"/>
        <xdr:cNvSpPr/>
      </xdr:nvSpPr>
      <xdr:spPr>
        <a:xfrm>
          <a:off x="152400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63093</xdr:rowOff>
    </xdr:from>
    <xdr:ext cx="762000" cy="259045"/>
    <xdr:sp macro="" textlink="">
      <xdr:nvSpPr>
        <xdr:cNvPr id="281" name="テキスト ボックス 280"/>
        <xdr:cNvSpPr txBox="1"/>
      </xdr:nvSpPr>
      <xdr:spPr>
        <a:xfrm>
          <a:off x="14909800" y="1412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92.5</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2116</xdr:rowOff>
    </xdr:from>
    <xdr:to>
      <xdr:col>21</xdr:col>
      <xdr:colOff>50800</xdr:colOff>
      <xdr:row>83</xdr:row>
      <xdr:rowOff>103716</xdr:rowOff>
    </xdr:to>
    <xdr:sp macro="" textlink="">
      <xdr:nvSpPr>
        <xdr:cNvPr id="282" name="円/楕円 281"/>
        <xdr:cNvSpPr/>
      </xdr:nvSpPr>
      <xdr:spPr>
        <a:xfrm>
          <a:off x="143510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113893</xdr:rowOff>
    </xdr:from>
    <xdr:ext cx="762000" cy="259045"/>
    <xdr:sp macro="" textlink="">
      <xdr:nvSpPr>
        <xdr:cNvPr id="283" name="テキスト ボックス 282"/>
        <xdr:cNvSpPr txBox="1"/>
      </xdr:nvSpPr>
      <xdr:spPr>
        <a:xfrm>
          <a:off x="14020800" y="1400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91.0</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149861</xdr:rowOff>
    </xdr:from>
    <xdr:to>
      <xdr:col>19</xdr:col>
      <xdr:colOff>533400</xdr:colOff>
      <xdr:row>86</xdr:row>
      <xdr:rowOff>80011</xdr:rowOff>
    </xdr:to>
    <xdr:sp macro="" textlink="">
      <xdr:nvSpPr>
        <xdr:cNvPr id="284" name="円/楕円 283"/>
        <xdr:cNvSpPr/>
      </xdr:nvSpPr>
      <xdr:spPr>
        <a:xfrm>
          <a:off x="13462000" y="1472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90188</xdr:rowOff>
    </xdr:from>
    <xdr:ext cx="762000" cy="259045"/>
    <xdr:sp macro="" textlink="">
      <xdr:nvSpPr>
        <xdr:cNvPr id="285" name="テキスト ボックス 284"/>
        <xdr:cNvSpPr txBox="1"/>
      </xdr:nvSpPr>
      <xdr:spPr>
        <a:xfrm>
          <a:off x="13131800" y="14491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[12.17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職員数はこれまで定数削減に努めてきたが、人口減が続いていることや平成２８年度新規採用者の増により前年比０．２６ポイントの増となっているものの、類似団体と比較して１．２７ポイント下回っている。</a:t>
          </a:r>
          <a:endParaRPr kumimoji="1" lang="en-US" altLang="ja-JP" sz="1300">
            <a:latin typeface="ＭＳ Ｐゴシック"/>
          </a:endParaRPr>
        </a:p>
        <a:p>
          <a:r>
            <a:rPr kumimoji="1" lang="ja-JP" altLang="en-US" sz="1300">
              <a:latin typeface="ＭＳ Ｐゴシック"/>
            </a:rPr>
            <a:t>　今後も民間委託等を推進しながら、住民サービスを低下させることのないような適正な定員管理に努める。</a:t>
          </a: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101939</xdr:rowOff>
    </xdr:from>
    <xdr:to>
      <xdr:col>24</xdr:col>
      <xdr:colOff>558800</xdr:colOff>
      <xdr:row>66</xdr:row>
      <xdr:rowOff>123571</xdr:rowOff>
    </xdr:to>
    <xdr:cxnSp macro="">
      <xdr:nvCxnSpPr>
        <xdr:cNvPr id="315" name="直線コネクタ 314"/>
        <xdr:cNvCxnSpPr/>
      </xdr:nvCxnSpPr>
      <xdr:spPr>
        <a:xfrm flipV="1">
          <a:off x="17018000" y="10217489"/>
          <a:ext cx="0" cy="12217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95648</xdr:rowOff>
    </xdr:from>
    <xdr:ext cx="762000" cy="259045"/>
    <xdr:sp macro="" textlink="">
      <xdr:nvSpPr>
        <xdr:cNvPr id="316" name="定員管理の状況最小値テキスト"/>
        <xdr:cNvSpPr txBox="1"/>
      </xdr:nvSpPr>
      <xdr:spPr>
        <a:xfrm>
          <a:off x="17106900" y="11411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23.01</a:t>
          </a:r>
          <a:endParaRPr kumimoji="1" lang="ja-JP" altLang="en-US" sz="1000" b="1">
            <a:latin typeface="ＭＳ Ｐゴシック"/>
          </a:endParaRPr>
        </a:p>
      </xdr:txBody>
    </xdr:sp>
    <xdr:clientData/>
  </xdr:oneCellAnchor>
  <xdr:twoCellAnchor>
    <xdr:from>
      <xdr:col>24</xdr:col>
      <xdr:colOff>469900</xdr:colOff>
      <xdr:row>66</xdr:row>
      <xdr:rowOff>123571</xdr:rowOff>
    </xdr:from>
    <xdr:to>
      <xdr:col>24</xdr:col>
      <xdr:colOff>647700</xdr:colOff>
      <xdr:row>66</xdr:row>
      <xdr:rowOff>123571</xdr:rowOff>
    </xdr:to>
    <xdr:cxnSp macro="">
      <xdr:nvCxnSpPr>
        <xdr:cNvPr id="317" name="直線コネクタ 316"/>
        <xdr:cNvCxnSpPr/>
      </xdr:nvCxnSpPr>
      <xdr:spPr>
        <a:xfrm>
          <a:off x="16929100" y="11439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16866</xdr:rowOff>
    </xdr:from>
    <xdr:ext cx="762000" cy="259045"/>
    <xdr:sp macro="" textlink="">
      <xdr:nvSpPr>
        <xdr:cNvPr id="318" name="定員管理の状況最大値テキスト"/>
        <xdr:cNvSpPr txBox="1"/>
      </xdr:nvSpPr>
      <xdr:spPr>
        <a:xfrm>
          <a:off x="17106900" y="9960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7.82</a:t>
          </a:r>
          <a:endParaRPr kumimoji="1" lang="ja-JP" altLang="en-US" sz="1000" b="1">
            <a:latin typeface="ＭＳ Ｐゴシック"/>
          </a:endParaRPr>
        </a:p>
      </xdr:txBody>
    </xdr:sp>
    <xdr:clientData/>
  </xdr:oneCellAnchor>
  <xdr:twoCellAnchor>
    <xdr:from>
      <xdr:col>24</xdr:col>
      <xdr:colOff>469900</xdr:colOff>
      <xdr:row>59</xdr:row>
      <xdr:rowOff>101939</xdr:rowOff>
    </xdr:from>
    <xdr:to>
      <xdr:col>24</xdr:col>
      <xdr:colOff>647700</xdr:colOff>
      <xdr:row>59</xdr:row>
      <xdr:rowOff>101939</xdr:rowOff>
    </xdr:to>
    <xdr:cxnSp macro="">
      <xdr:nvCxnSpPr>
        <xdr:cNvPr id="319" name="直線コネクタ 318"/>
        <xdr:cNvCxnSpPr/>
      </xdr:nvCxnSpPr>
      <xdr:spPr>
        <a:xfrm>
          <a:off x="16929100" y="10217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88011</xdr:rowOff>
    </xdr:from>
    <xdr:to>
      <xdr:col>24</xdr:col>
      <xdr:colOff>558800</xdr:colOff>
      <xdr:row>61</xdr:row>
      <xdr:rowOff>108924</xdr:rowOff>
    </xdr:to>
    <xdr:cxnSp macro="">
      <xdr:nvCxnSpPr>
        <xdr:cNvPr id="320" name="直線コネクタ 319"/>
        <xdr:cNvCxnSpPr/>
      </xdr:nvCxnSpPr>
      <xdr:spPr>
        <a:xfrm>
          <a:off x="16179800" y="10546461"/>
          <a:ext cx="838200" cy="20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132351</xdr:rowOff>
    </xdr:from>
    <xdr:ext cx="762000" cy="259045"/>
    <xdr:sp macro="" textlink="">
      <xdr:nvSpPr>
        <xdr:cNvPr id="321" name="定員管理の状況平均値テキスト"/>
        <xdr:cNvSpPr txBox="1"/>
      </xdr:nvSpPr>
      <xdr:spPr>
        <a:xfrm>
          <a:off x="17106900" y="105908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13.44</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160274</xdr:rowOff>
    </xdr:from>
    <xdr:to>
      <xdr:col>24</xdr:col>
      <xdr:colOff>609600</xdr:colOff>
      <xdr:row>62</xdr:row>
      <xdr:rowOff>90424</xdr:rowOff>
    </xdr:to>
    <xdr:sp macro="" textlink="">
      <xdr:nvSpPr>
        <xdr:cNvPr id="322" name="フローチャート : 判断 321"/>
        <xdr:cNvSpPr/>
      </xdr:nvSpPr>
      <xdr:spPr>
        <a:xfrm>
          <a:off x="169672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54229</xdr:rowOff>
    </xdr:from>
    <xdr:to>
      <xdr:col>23</xdr:col>
      <xdr:colOff>406400</xdr:colOff>
      <xdr:row>61</xdr:row>
      <xdr:rowOff>88011</xdr:rowOff>
    </xdr:to>
    <xdr:cxnSp macro="">
      <xdr:nvCxnSpPr>
        <xdr:cNvPr id="323" name="直線コネクタ 322"/>
        <xdr:cNvCxnSpPr/>
      </xdr:nvCxnSpPr>
      <xdr:spPr>
        <a:xfrm>
          <a:off x="15290800" y="10512679"/>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130514</xdr:rowOff>
    </xdr:from>
    <xdr:to>
      <xdr:col>23</xdr:col>
      <xdr:colOff>457200</xdr:colOff>
      <xdr:row>62</xdr:row>
      <xdr:rowOff>60664</xdr:rowOff>
    </xdr:to>
    <xdr:sp macro="" textlink="">
      <xdr:nvSpPr>
        <xdr:cNvPr id="324" name="フローチャート : 判断 323"/>
        <xdr:cNvSpPr/>
      </xdr:nvSpPr>
      <xdr:spPr>
        <a:xfrm>
          <a:off x="16129000" y="105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45441</xdr:rowOff>
    </xdr:from>
    <xdr:ext cx="736600" cy="259045"/>
    <xdr:sp macro="" textlink="">
      <xdr:nvSpPr>
        <xdr:cNvPr id="325" name="テキスト ボックス 324"/>
        <xdr:cNvSpPr txBox="1"/>
      </xdr:nvSpPr>
      <xdr:spPr>
        <a:xfrm>
          <a:off x="15798800" y="10675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13.07</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22056</xdr:rowOff>
    </xdr:from>
    <xdr:to>
      <xdr:col>22</xdr:col>
      <xdr:colOff>203200</xdr:colOff>
      <xdr:row>61</xdr:row>
      <xdr:rowOff>54229</xdr:rowOff>
    </xdr:to>
    <xdr:cxnSp macro="">
      <xdr:nvCxnSpPr>
        <xdr:cNvPr id="326" name="直線コネクタ 325"/>
        <xdr:cNvCxnSpPr/>
      </xdr:nvCxnSpPr>
      <xdr:spPr>
        <a:xfrm>
          <a:off x="14401800" y="10480506"/>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79841</xdr:rowOff>
    </xdr:from>
    <xdr:to>
      <xdr:col>22</xdr:col>
      <xdr:colOff>254000</xdr:colOff>
      <xdr:row>62</xdr:row>
      <xdr:rowOff>9991</xdr:rowOff>
    </xdr:to>
    <xdr:sp macro="" textlink="">
      <xdr:nvSpPr>
        <xdr:cNvPr id="327" name="フローチャート : 判断 326"/>
        <xdr:cNvSpPr/>
      </xdr:nvSpPr>
      <xdr:spPr>
        <a:xfrm>
          <a:off x="15240000" y="1053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166218</xdr:rowOff>
    </xdr:from>
    <xdr:ext cx="762000" cy="259045"/>
    <xdr:sp macro="" textlink="">
      <xdr:nvSpPr>
        <xdr:cNvPr id="328" name="テキスト ボックス 327"/>
        <xdr:cNvSpPr txBox="1"/>
      </xdr:nvSpPr>
      <xdr:spPr>
        <a:xfrm>
          <a:off x="14909800" y="1062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12.44</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22056</xdr:rowOff>
    </xdr:from>
    <xdr:to>
      <xdr:col>21</xdr:col>
      <xdr:colOff>0</xdr:colOff>
      <xdr:row>61</xdr:row>
      <xdr:rowOff>34120</xdr:rowOff>
    </xdr:to>
    <xdr:cxnSp macro="">
      <xdr:nvCxnSpPr>
        <xdr:cNvPr id="329" name="直線コネクタ 328"/>
        <xdr:cNvCxnSpPr/>
      </xdr:nvCxnSpPr>
      <xdr:spPr>
        <a:xfrm flipV="1">
          <a:off x="13512800" y="10480506"/>
          <a:ext cx="8890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65363</xdr:rowOff>
    </xdr:from>
    <xdr:to>
      <xdr:col>21</xdr:col>
      <xdr:colOff>50800</xdr:colOff>
      <xdr:row>61</xdr:row>
      <xdr:rowOff>166963</xdr:rowOff>
    </xdr:to>
    <xdr:sp macro="" textlink="">
      <xdr:nvSpPr>
        <xdr:cNvPr id="330" name="フローチャート : 判断 329"/>
        <xdr:cNvSpPr/>
      </xdr:nvSpPr>
      <xdr:spPr>
        <a:xfrm>
          <a:off x="14351000" y="10523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151740</xdr:rowOff>
    </xdr:from>
    <xdr:ext cx="762000" cy="259045"/>
    <xdr:sp macro="" textlink="">
      <xdr:nvSpPr>
        <xdr:cNvPr id="331" name="テキスト ボックス 330"/>
        <xdr:cNvSpPr txBox="1"/>
      </xdr:nvSpPr>
      <xdr:spPr>
        <a:xfrm>
          <a:off x="14020800" y="1061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12.26</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61341</xdr:rowOff>
    </xdr:from>
    <xdr:to>
      <xdr:col>19</xdr:col>
      <xdr:colOff>533400</xdr:colOff>
      <xdr:row>61</xdr:row>
      <xdr:rowOff>162941</xdr:rowOff>
    </xdr:to>
    <xdr:sp macro="" textlink="">
      <xdr:nvSpPr>
        <xdr:cNvPr id="332" name="フローチャート : 判断 331"/>
        <xdr:cNvSpPr/>
      </xdr:nvSpPr>
      <xdr:spPr>
        <a:xfrm>
          <a:off x="13462000" y="1051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147718</xdr:rowOff>
    </xdr:from>
    <xdr:ext cx="762000" cy="259045"/>
    <xdr:sp macro="" textlink="">
      <xdr:nvSpPr>
        <xdr:cNvPr id="333" name="テキスト ボックス 332"/>
        <xdr:cNvSpPr txBox="1"/>
      </xdr:nvSpPr>
      <xdr:spPr>
        <a:xfrm>
          <a:off x="13131800" y="10606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58124</xdr:rowOff>
    </xdr:from>
    <xdr:to>
      <xdr:col>24</xdr:col>
      <xdr:colOff>609600</xdr:colOff>
      <xdr:row>61</xdr:row>
      <xdr:rowOff>159724</xdr:rowOff>
    </xdr:to>
    <xdr:sp macro="" textlink="">
      <xdr:nvSpPr>
        <xdr:cNvPr id="339" name="円/楕円 338"/>
        <xdr:cNvSpPr/>
      </xdr:nvSpPr>
      <xdr:spPr>
        <a:xfrm>
          <a:off x="16967200" y="10516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74651</xdr:rowOff>
    </xdr:from>
    <xdr:ext cx="762000" cy="259045"/>
    <xdr:sp macro="" textlink="">
      <xdr:nvSpPr>
        <xdr:cNvPr id="340" name="定員管理の状況該当値テキスト"/>
        <xdr:cNvSpPr txBox="1"/>
      </xdr:nvSpPr>
      <xdr:spPr>
        <a:xfrm>
          <a:off x="17106900" y="10361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12.17</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37211</xdr:rowOff>
    </xdr:from>
    <xdr:to>
      <xdr:col>23</xdr:col>
      <xdr:colOff>457200</xdr:colOff>
      <xdr:row>61</xdr:row>
      <xdr:rowOff>138811</xdr:rowOff>
    </xdr:to>
    <xdr:sp macro="" textlink="">
      <xdr:nvSpPr>
        <xdr:cNvPr id="341" name="円/楕円 340"/>
        <xdr:cNvSpPr/>
      </xdr:nvSpPr>
      <xdr:spPr>
        <a:xfrm>
          <a:off x="16129000" y="1049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148988</xdr:rowOff>
    </xdr:from>
    <xdr:ext cx="736600" cy="259045"/>
    <xdr:sp macro="" textlink="">
      <xdr:nvSpPr>
        <xdr:cNvPr id="342" name="テキスト ボックス 341"/>
        <xdr:cNvSpPr txBox="1"/>
      </xdr:nvSpPr>
      <xdr:spPr>
        <a:xfrm>
          <a:off x="15798800" y="10264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11.91</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3429</xdr:rowOff>
    </xdr:from>
    <xdr:to>
      <xdr:col>22</xdr:col>
      <xdr:colOff>254000</xdr:colOff>
      <xdr:row>61</xdr:row>
      <xdr:rowOff>105029</xdr:rowOff>
    </xdr:to>
    <xdr:sp macro="" textlink="">
      <xdr:nvSpPr>
        <xdr:cNvPr id="343" name="円/楕円 342"/>
        <xdr:cNvSpPr/>
      </xdr:nvSpPr>
      <xdr:spPr>
        <a:xfrm>
          <a:off x="15240000" y="10461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115206</xdr:rowOff>
    </xdr:from>
    <xdr:ext cx="762000" cy="259045"/>
    <xdr:sp macro="" textlink="">
      <xdr:nvSpPr>
        <xdr:cNvPr id="344" name="テキスト ボックス 343"/>
        <xdr:cNvSpPr txBox="1"/>
      </xdr:nvSpPr>
      <xdr:spPr>
        <a:xfrm>
          <a:off x="14909800" y="10230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11.49</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142706</xdr:rowOff>
    </xdr:from>
    <xdr:to>
      <xdr:col>21</xdr:col>
      <xdr:colOff>50800</xdr:colOff>
      <xdr:row>61</xdr:row>
      <xdr:rowOff>72856</xdr:rowOff>
    </xdr:to>
    <xdr:sp macro="" textlink="">
      <xdr:nvSpPr>
        <xdr:cNvPr id="345" name="円/楕円 344"/>
        <xdr:cNvSpPr/>
      </xdr:nvSpPr>
      <xdr:spPr>
        <a:xfrm>
          <a:off x="14351000" y="10429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83033</xdr:rowOff>
    </xdr:from>
    <xdr:ext cx="762000" cy="259045"/>
    <xdr:sp macro="" textlink="">
      <xdr:nvSpPr>
        <xdr:cNvPr id="346" name="テキスト ボックス 345"/>
        <xdr:cNvSpPr txBox="1"/>
      </xdr:nvSpPr>
      <xdr:spPr>
        <a:xfrm>
          <a:off x="14020800" y="10198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11.09</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154770</xdr:rowOff>
    </xdr:from>
    <xdr:to>
      <xdr:col>19</xdr:col>
      <xdr:colOff>533400</xdr:colOff>
      <xdr:row>61</xdr:row>
      <xdr:rowOff>84920</xdr:rowOff>
    </xdr:to>
    <xdr:sp macro="" textlink="">
      <xdr:nvSpPr>
        <xdr:cNvPr id="347" name="円/楕円 346"/>
        <xdr:cNvSpPr/>
      </xdr:nvSpPr>
      <xdr:spPr>
        <a:xfrm>
          <a:off x="13462000" y="1044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95097</xdr:rowOff>
    </xdr:from>
    <xdr:ext cx="762000" cy="259045"/>
    <xdr:sp macro="" textlink="">
      <xdr:nvSpPr>
        <xdr:cNvPr id="348" name="テキスト ボックス 347"/>
        <xdr:cNvSpPr txBox="1"/>
      </xdr:nvSpPr>
      <xdr:spPr>
        <a:xfrm>
          <a:off x="13131800" y="10210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較すると１．０ポイント上回っているが、ここ数年は横ばい傾向にある。地方債の新規発行を抑制しているが、児童館建設による公債費の増加等で平成２７年度に比べ０．１ポイント増加している。今後は引き続き自主財源の確保による歳入増、地方債の新規発行抑制等で健全化に努める。</a:t>
          </a: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46</xdr:row>
      <xdr:rowOff>3175</xdr:rowOff>
    </xdr:from>
    <xdr:to>
      <xdr:col>26</xdr:col>
      <xdr:colOff>76200</xdr:colOff>
      <xdr:row>46</xdr:row>
      <xdr:rowOff>3175</xdr:rowOff>
    </xdr:to>
    <xdr:cxnSp macro="">
      <xdr:nvCxnSpPr>
        <xdr:cNvPr id="365" name="直線コネクタ 364"/>
        <xdr:cNvCxnSpPr/>
      </xdr:nvCxnSpPr>
      <xdr:spPr>
        <a:xfrm>
          <a:off x="12827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45</xdr:row>
      <xdr:rowOff>32402</xdr:rowOff>
    </xdr:from>
    <xdr:ext cx="762000" cy="259045"/>
    <xdr:sp macro="" textlink="">
      <xdr:nvSpPr>
        <xdr:cNvPr id="366" name="テキスト ボックス 365"/>
        <xdr:cNvSpPr txBox="1"/>
      </xdr:nvSpPr>
      <xdr:spPr>
        <a:xfrm>
          <a:off x="1206500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7" name="直線コネクタ 366"/>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8" name="テキスト ボックス 367"/>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85725</xdr:rowOff>
    </xdr:from>
    <xdr:to>
      <xdr:col>26</xdr:col>
      <xdr:colOff>76200</xdr:colOff>
      <xdr:row>42</xdr:row>
      <xdr:rowOff>85725</xdr:rowOff>
    </xdr:to>
    <xdr:cxnSp macro="">
      <xdr:nvCxnSpPr>
        <xdr:cNvPr id="369" name="直線コネクタ 368"/>
        <xdr:cNvCxnSpPr/>
      </xdr:nvCxnSpPr>
      <xdr:spPr>
        <a:xfrm>
          <a:off x="12827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114952</xdr:rowOff>
    </xdr:from>
    <xdr:ext cx="762000" cy="259045"/>
    <xdr:sp macro="" textlink="">
      <xdr:nvSpPr>
        <xdr:cNvPr id="370" name="テキスト ボックス 369"/>
        <xdr:cNvSpPr txBox="1"/>
      </xdr:nvSpPr>
      <xdr:spPr>
        <a:xfrm>
          <a:off x="1206500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38</xdr:row>
      <xdr:rowOff>168275</xdr:rowOff>
    </xdr:from>
    <xdr:to>
      <xdr:col>26</xdr:col>
      <xdr:colOff>76200</xdr:colOff>
      <xdr:row>38</xdr:row>
      <xdr:rowOff>168275</xdr:rowOff>
    </xdr:to>
    <xdr:cxnSp macro="">
      <xdr:nvCxnSpPr>
        <xdr:cNvPr id="373" name="直線コネクタ 372"/>
        <xdr:cNvCxnSpPr/>
      </xdr:nvCxnSpPr>
      <xdr:spPr>
        <a:xfrm>
          <a:off x="12827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26052</xdr:rowOff>
    </xdr:from>
    <xdr:ext cx="762000" cy="259045"/>
    <xdr:sp macro="" textlink="">
      <xdr:nvSpPr>
        <xdr:cNvPr id="374" name="テキスト ボックス 373"/>
        <xdr:cNvSpPr txBox="1"/>
      </xdr:nvSpPr>
      <xdr:spPr>
        <a:xfrm>
          <a:off x="1206500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5" name="直線コネクタ 374"/>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6" name="テキスト ボックス 375"/>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35</xdr:row>
      <xdr:rowOff>79375</xdr:rowOff>
    </xdr:from>
    <xdr:to>
      <xdr:col>26</xdr:col>
      <xdr:colOff>76200</xdr:colOff>
      <xdr:row>35</xdr:row>
      <xdr:rowOff>79375</xdr:rowOff>
    </xdr:to>
    <xdr:cxnSp macro="">
      <xdr:nvCxnSpPr>
        <xdr:cNvPr id="377" name="直線コネクタ 376"/>
        <xdr:cNvCxnSpPr/>
      </xdr:nvCxnSpPr>
      <xdr:spPr>
        <a:xfrm>
          <a:off x="12827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108602</xdr:rowOff>
    </xdr:from>
    <xdr:ext cx="762000" cy="259045"/>
    <xdr:sp macro="" textlink="">
      <xdr:nvSpPr>
        <xdr:cNvPr id="378" name="テキスト ボックス 377"/>
        <xdr:cNvSpPr txBox="1"/>
      </xdr:nvSpPr>
      <xdr:spPr>
        <a:xfrm>
          <a:off x="1206500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18521</xdr:rowOff>
    </xdr:from>
    <xdr:to>
      <xdr:col>24</xdr:col>
      <xdr:colOff>558800</xdr:colOff>
      <xdr:row>44</xdr:row>
      <xdr:rowOff>124883</xdr:rowOff>
    </xdr:to>
    <xdr:cxnSp macro="">
      <xdr:nvCxnSpPr>
        <xdr:cNvPr id="381" name="直線コネクタ 380"/>
        <xdr:cNvCxnSpPr/>
      </xdr:nvCxnSpPr>
      <xdr:spPr>
        <a:xfrm flipV="1">
          <a:off x="17018000" y="6190721"/>
          <a:ext cx="0" cy="14779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96960</xdr:rowOff>
    </xdr:from>
    <xdr:ext cx="762000" cy="259045"/>
    <xdr:sp macro="" textlink="">
      <xdr:nvSpPr>
        <xdr:cNvPr id="382" name="公債費負担の状況最小値テキスト"/>
        <xdr:cNvSpPr txBox="1"/>
      </xdr:nvSpPr>
      <xdr:spPr>
        <a:xfrm>
          <a:off x="17106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24</xdr:col>
      <xdr:colOff>469900</xdr:colOff>
      <xdr:row>44</xdr:row>
      <xdr:rowOff>124883</xdr:rowOff>
    </xdr:from>
    <xdr:to>
      <xdr:col>24</xdr:col>
      <xdr:colOff>647700</xdr:colOff>
      <xdr:row>44</xdr:row>
      <xdr:rowOff>124883</xdr:rowOff>
    </xdr:to>
    <xdr:cxnSp macro="">
      <xdr:nvCxnSpPr>
        <xdr:cNvPr id="383" name="直線コネクタ 382"/>
        <xdr:cNvCxnSpPr/>
      </xdr:nvCxnSpPr>
      <xdr:spPr>
        <a:xfrm>
          <a:off x="16929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104898</xdr:rowOff>
    </xdr:from>
    <xdr:ext cx="762000" cy="259045"/>
    <xdr:sp macro="" textlink="">
      <xdr:nvSpPr>
        <xdr:cNvPr id="384" name="公債費負担の状況最大値テキスト"/>
        <xdr:cNvSpPr txBox="1"/>
      </xdr:nvSpPr>
      <xdr:spPr>
        <a:xfrm>
          <a:off x="17106900" y="5934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24</xdr:col>
      <xdr:colOff>469900</xdr:colOff>
      <xdr:row>36</xdr:row>
      <xdr:rowOff>18521</xdr:rowOff>
    </xdr:from>
    <xdr:to>
      <xdr:col>24</xdr:col>
      <xdr:colOff>647700</xdr:colOff>
      <xdr:row>36</xdr:row>
      <xdr:rowOff>18521</xdr:rowOff>
    </xdr:to>
    <xdr:cxnSp macro="">
      <xdr:nvCxnSpPr>
        <xdr:cNvPr id="385" name="直線コネクタ 384"/>
        <xdr:cNvCxnSpPr/>
      </xdr:nvCxnSpPr>
      <xdr:spPr>
        <a:xfrm>
          <a:off x="16929100" y="6190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25929</xdr:rowOff>
    </xdr:from>
    <xdr:to>
      <xdr:col>24</xdr:col>
      <xdr:colOff>558800</xdr:colOff>
      <xdr:row>41</xdr:row>
      <xdr:rowOff>35983</xdr:rowOff>
    </xdr:to>
    <xdr:cxnSp macro="">
      <xdr:nvCxnSpPr>
        <xdr:cNvPr id="386" name="直線コネクタ 385"/>
        <xdr:cNvCxnSpPr/>
      </xdr:nvCxnSpPr>
      <xdr:spPr>
        <a:xfrm>
          <a:off x="16179800" y="7055379"/>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52510</xdr:rowOff>
    </xdr:from>
    <xdr:ext cx="762000" cy="259045"/>
    <xdr:sp macro="" textlink="">
      <xdr:nvSpPr>
        <xdr:cNvPr id="387" name="公債費負担の状況平均値テキスト"/>
        <xdr:cNvSpPr txBox="1"/>
      </xdr:nvSpPr>
      <xdr:spPr>
        <a:xfrm>
          <a:off x="17106900" y="6739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35983</xdr:rowOff>
    </xdr:from>
    <xdr:to>
      <xdr:col>24</xdr:col>
      <xdr:colOff>609600</xdr:colOff>
      <xdr:row>40</xdr:row>
      <xdr:rowOff>137583</xdr:rowOff>
    </xdr:to>
    <xdr:sp macro="" textlink="">
      <xdr:nvSpPr>
        <xdr:cNvPr id="388" name="フローチャート : 判断 387"/>
        <xdr:cNvSpPr/>
      </xdr:nvSpPr>
      <xdr:spPr>
        <a:xfrm>
          <a:off x="169672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25929</xdr:rowOff>
    </xdr:from>
    <xdr:to>
      <xdr:col>23</xdr:col>
      <xdr:colOff>406400</xdr:colOff>
      <xdr:row>41</xdr:row>
      <xdr:rowOff>46038</xdr:rowOff>
    </xdr:to>
    <xdr:cxnSp macro="">
      <xdr:nvCxnSpPr>
        <xdr:cNvPr id="389" name="直線コネクタ 388"/>
        <xdr:cNvCxnSpPr/>
      </xdr:nvCxnSpPr>
      <xdr:spPr>
        <a:xfrm flipV="1">
          <a:off x="15290800" y="7055379"/>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46038</xdr:rowOff>
    </xdr:from>
    <xdr:to>
      <xdr:col>23</xdr:col>
      <xdr:colOff>457200</xdr:colOff>
      <xdr:row>40</xdr:row>
      <xdr:rowOff>147638</xdr:rowOff>
    </xdr:to>
    <xdr:sp macro="" textlink="">
      <xdr:nvSpPr>
        <xdr:cNvPr id="390" name="フローチャート : 判断 389"/>
        <xdr:cNvSpPr/>
      </xdr:nvSpPr>
      <xdr:spPr>
        <a:xfrm>
          <a:off x="16129000" y="690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157815</xdr:rowOff>
    </xdr:from>
    <xdr:ext cx="736600" cy="259045"/>
    <xdr:sp macro="" textlink="">
      <xdr:nvSpPr>
        <xdr:cNvPr id="391" name="テキスト ボックス 390"/>
        <xdr:cNvSpPr txBox="1"/>
      </xdr:nvSpPr>
      <xdr:spPr>
        <a:xfrm>
          <a:off x="15798800" y="66729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46038</xdr:rowOff>
    </xdr:from>
    <xdr:to>
      <xdr:col>22</xdr:col>
      <xdr:colOff>203200</xdr:colOff>
      <xdr:row>42</xdr:row>
      <xdr:rowOff>15346</xdr:rowOff>
    </xdr:to>
    <xdr:cxnSp macro="">
      <xdr:nvCxnSpPr>
        <xdr:cNvPr id="392" name="直線コネクタ 391"/>
        <xdr:cNvCxnSpPr/>
      </xdr:nvCxnSpPr>
      <xdr:spPr>
        <a:xfrm flipV="1">
          <a:off x="14401800" y="7075488"/>
          <a:ext cx="889000" cy="140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126471</xdr:rowOff>
    </xdr:from>
    <xdr:to>
      <xdr:col>22</xdr:col>
      <xdr:colOff>254000</xdr:colOff>
      <xdr:row>41</xdr:row>
      <xdr:rowOff>56621</xdr:rowOff>
    </xdr:to>
    <xdr:sp macro="" textlink="">
      <xdr:nvSpPr>
        <xdr:cNvPr id="393" name="フローチャート : 判断 392"/>
        <xdr:cNvSpPr/>
      </xdr:nvSpPr>
      <xdr:spPr>
        <a:xfrm>
          <a:off x="15240000" y="698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66798</xdr:rowOff>
    </xdr:from>
    <xdr:ext cx="762000" cy="259045"/>
    <xdr:sp macro="" textlink="">
      <xdr:nvSpPr>
        <xdr:cNvPr id="394" name="テキスト ボックス 393"/>
        <xdr:cNvSpPr txBox="1"/>
      </xdr:nvSpPr>
      <xdr:spPr>
        <a:xfrm>
          <a:off x="14909800" y="675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15346</xdr:rowOff>
    </xdr:from>
    <xdr:to>
      <xdr:col>21</xdr:col>
      <xdr:colOff>0</xdr:colOff>
      <xdr:row>42</xdr:row>
      <xdr:rowOff>115888</xdr:rowOff>
    </xdr:to>
    <xdr:cxnSp macro="">
      <xdr:nvCxnSpPr>
        <xdr:cNvPr id="395" name="直線コネクタ 394"/>
        <xdr:cNvCxnSpPr/>
      </xdr:nvCxnSpPr>
      <xdr:spPr>
        <a:xfrm flipV="1">
          <a:off x="13512800" y="7216246"/>
          <a:ext cx="8890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55563</xdr:rowOff>
    </xdr:from>
    <xdr:to>
      <xdr:col>21</xdr:col>
      <xdr:colOff>50800</xdr:colOff>
      <xdr:row>41</xdr:row>
      <xdr:rowOff>157163</xdr:rowOff>
    </xdr:to>
    <xdr:sp macro="" textlink="">
      <xdr:nvSpPr>
        <xdr:cNvPr id="396" name="フローチャート : 判断 395"/>
        <xdr:cNvSpPr/>
      </xdr:nvSpPr>
      <xdr:spPr>
        <a:xfrm>
          <a:off x="14351000" y="708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167340</xdr:rowOff>
    </xdr:from>
    <xdr:ext cx="762000" cy="259045"/>
    <xdr:sp macro="" textlink="">
      <xdr:nvSpPr>
        <xdr:cNvPr id="397" name="テキスト ボックス 396"/>
        <xdr:cNvSpPr txBox="1"/>
      </xdr:nvSpPr>
      <xdr:spPr>
        <a:xfrm>
          <a:off x="14020800" y="6853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146050</xdr:rowOff>
    </xdr:from>
    <xdr:to>
      <xdr:col>19</xdr:col>
      <xdr:colOff>533400</xdr:colOff>
      <xdr:row>42</xdr:row>
      <xdr:rowOff>76200</xdr:rowOff>
    </xdr:to>
    <xdr:sp macro="" textlink="">
      <xdr:nvSpPr>
        <xdr:cNvPr id="398" name="フローチャート : 判断 397"/>
        <xdr:cNvSpPr/>
      </xdr:nvSpPr>
      <xdr:spPr>
        <a:xfrm>
          <a:off x="13462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86377</xdr:rowOff>
    </xdr:from>
    <xdr:ext cx="762000" cy="259045"/>
    <xdr:sp macro="" textlink="">
      <xdr:nvSpPr>
        <xdr:cNvPr id="399" name="テキスト ボックス 398"/>
        <xdr:cNvSpPr txBox="1"/>
      </xdr:nvSpPr>
      <xdr:spPr>
        <a:xfrm>
          <a:off x="13131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156633</xdr:rowOff>
    </xdr:from>
    <xdr:to>
      <xdr:col>24</xdr:col>
      <xdr:colOff>609600</xdr:colOff>
      <xdr:row>41</xdr:row>
      <xdr:rowOff>86783</xdr:rowOff>
    </xdr:to>
    <xdr:sp macro="" textlink="">
      <xdr:nvSpPr>
        <xdr:cNvPr id="405" name="円/楕円 404"/>
        <xdr:cNvSpPr/>
      </xdr:nvSpPr>
      <xdr:spPr>
        <a:xfrm>
          <a:off x="169672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128710</xdr:rowOff>
    </xdr:from>
    <xdr:ext cx="762000" cy="259045"/>
    <xdr:sp macro="" textlink="">
      <xdr:nvSpPr>
        <xdr:cNvPr id="406" name="公債費負担の状況該当値テキスト"/>
        <xdr:cNvSpPr txBox="1"/>
      </xdr:nvSpPr>
      <xdr:spPr>
        <a:xfrm>
          <a:off x="17106900" y="6986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146579</xdr:rowOff>
    </xdr:from>
    <xdr:to>
      <xdr:col>23</xdr:col>
      <xdr:colOff>457200</xdr:colOff>
      <xdr:row>41</xdr:row>
      <xdr:rowOff>76729</xdr:rowOff>
    </xdr:to>
    <xdr:sp macro="" textlink="">
      <xdr:nvSpPr>
        <xdr:cNvPr id="407" name="円/楕円 406"/>
        <xdr:cNvSpPr/>
      </xdr:nvSpPr>
      <xdr:spPr>
        <a:xfrm>
          <a:off x="16129000" y="7004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61506</xdr:rowOff>
    </xdr:from>
    <xdr:ext cx="736600" cy="259045"/>
    <xdr:sp macro="" textlink="">
      <xdr:nvSpPr>
        <xdr:cNvPr id="408" name="テキスト ボックス 407"/>
        <xdr:cNvSpPr txBox="1"/>
      </xdr:nvSpPr>
      <xdr:spPr>
        <a:xfrm>
          <a:off x="15798800" y="70909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166688</xdr:rowOff>
    </xdr:from>
    <xdr:to>
      <xdr:col>22</xdr:col>
      <xdr:colOff>254000</xdr:colOff>
      <xdr:row>41</xdr:row>
      <xdr:rowOff>96838</xdr:rowOff>
    </xdr:to>
    <xdr:sp macro="" textlink="">
      <xdr:nvSpPr>
        <xdr:cNvPr id="409" name="円/楕円 408"/>
        <xdr:cNvSpPr/>
      </xdr:nvSpPr>
      <xdr:spPr>
        <a:xfrm>
          <a:off x="15240000" y="702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81615</xdr:rowOff>
    </xdr:from>
    <xdr:ext cx="762000" cy="259045"/>
    <xdr:sp macro="" textlink="">
      <xdr:nvSpPr>
        <xdr:cNvPr id="410" name="テキスト ボックス 409"/>
        <xdr:cNvSpPr txBox="1"/>
      </xdr:nvSpPr>
      <xdr:spPr>
        <a:xfrm>
          <a:off x="14909800" y="711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135996</xdr:rowOff>
    </xdr:from>
    <xdr:to>
      <xdr:col>21</xdr:col>
      <xdr:colOff>50800</xdr:colOff>
      <xdr:row>42</xdr:row>
      <xdr:rowOff>66146</xdr:rowOff>
    </xdr:to>
    <xdr:sp macro="" textlink="">
      <xdr:nvSpPr>
        <xdr:cNvPr id="411" name="円/楕円 410"/>
        <xdr:cNvSpPr/>
      </xdr:nvSpPr>
      <xdr:spPr>
        <a:xfrm>
          <a:off x="14351000" y="7165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50923</xdr:rowOff>
    </xdr:from>
    <xdr:ext cx="762000" cy="259045"/>
    <xdr:sp macro="" textlink="">
      <xdr:nvSpPr>
        <xdr:cNvPr id="412" name="テキスト ボックス 411"/>
        <xdr:cNvSpPr txBox="1"/>
      </xdr:nvSpPr>
      <xdr:spPr>
        <a:xfrm>
          <a:off x="14020800" y="7251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65088</xdr:rowOff>
    </xdr:from>
    <xdr:to>
      <xdr:col>19</xdr:col>
      <xdr:colOff>533400</xdr:colOff>
      <xdr:row>42</xdr:row>
      <xdr:rowOff>166688</xdr:rowOff>
    </xdr:to>
    <xdr:sp macro="" textlink="">
      <xdr:nvSpPr>
        <xdr:cNvPr id="413" name="円/楕円 412"/>
        <xdr:cNvSpPr/>
      </xdr:nvSpPr>
      <xdr:spPr>
        <a:xfrm>
          <a:off x="13462000" y="726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151465</xdr:rowOff>
    </xdr:from>
    <xdr:ext cx="762000" cy="259045"/>
    <xdr:sp macro="" textlink="">
      <xdr:nvSpPr>
        <xdr:cNvPr id="414" name="テキスト ボックス 413"/>
        <xdr:cNvSpPr txBox="1"/>
      </xdr:nvSpPr>
      <xdr:spPr>
        <a:xfrm>
          <a:off x="13131800" y="7352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6" name="テキスト ボックス 41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7" name="テキスト ボックス 41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49.8</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比率は、平成</a:t>
          </a:r>
          <a:r>
            <a:rPr kumimoji="1" lang="en-US" altLang="ja-JP" sz="1300">
              <a:latin typeface="ＭＳ Ｐゴシック"/>
            </a:rPr>
            <a:t>24</a:t>
          </a:r>
          <a:r>
            <a:rPr kumimoji="1" lang="ja-JP" altLang="en-US" sz="1300">
              <a:latin typeface="ＭＳ Ｐゴシック"/>
            </a:rPr>
            <a:t>年度比で３３．３ポイント、前年度比０．６ポイント改善され、類似団体と比較しても１６．９ポイント下回っている。地方債の新規借入抑制等により地方債残高の減によるものと思われる。</a:t>
          </a:r>
          <a:endParaRPr kumimoji="1" lang="en-US" altLang="ja-JP" sz="1300">
            <a:latin typeface="ＭＳ Ｐゴシック"/>
          </a:endParaRPr>
        </a:p>
        <a:p>
          <a:r>
            <a:rPr kumimoji="1" lang="ja-JP" altLang="en-US" sz="1300">
              <a:latin typeface="ＭＳ Ｐゴシック"/>
            </a:rPr>
            <a:t>　今後も企業誘致等による自主財源の確保を図るとともに、地方債の新規借入抑制等による公債費の削減など行財政改革を進め、財政の健全化に努める。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31" name="直線コネクタ 430"/>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32" name="テキスト ボックス 431"/>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33" name="直線コネクタ 432"/>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4" name="テキスト ボックス 433"/>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5" name="直線コネクタ 434"/>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6" name="テキスト ボックス 435"/>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7" name="直線コネクタ 436"/>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8" name="テキスト ボックス 437"/>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23</xdr:row>
      <xdr:rowOff>52070</xdr:rowOff>
    </xdr:to>
    <xdr:cxnSp macro="">
      <xdr:nvCxnSpPr>
        <xdr:cNvPr id="441" name="直線コネクタ 440"/>
        <xdr:cNvCxnSpPr/>
      </xdr:nvCxnSpPr>
      <xdr:spPr>
        <a:xfrm flipV="1">
          <a:off x="17018000" y="245110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24147</xdr:rowOff>
    </xdr:from>
    <xdr:ext cx="762000" cy="259045"/>
    <xdr:sp macro="" textlink="">
      <xdr:nvSpPr>
        <xdr:cNvPr id="442" name="将来負担の状況最小値テキスト"/>
        <xdr:cNvSpPr txBox="1"/>
      </xdr:nvSpPr>
      <xdr:spPr>
        <a:xfrm>
          <a:off x="17106900" y="396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160.0</a:t>
          </a:r>
          <a:endParaRPr kumimoji="1" lang="ja-JP" altLang="en-US" sz="1000" b="1">
            <a:latin typeface="ＭＳ Ｐゴシック"/>
          </a:endParaRPr>
        </a:p>
      </xdr:txBody>
    </xdr:sp>
    <xdr:clientData/>
  </xdr:oneCellAnchor>
  <xdr:twoCellAnchor>
    <xdr:from>
      <xdr:col>24</xdr:col>
      <xdr:colOff>469900</xdr:colOff>
      <xdr:row>23</xdr:row>
      <xdr:rowOff>52070</xdr:rowOff>
    </xdr:from>
    <xdr:to>
      <xdr:col>24</xdr:col>
      <xdr:colOff>647700</xdr:colOff>
      <xdr:row>23</xdr:row>
      <xdr:rowOff>52070</xdr:rowOff>
    </xdr:to>
    <xdr:cxnSp macro="">
      <xdr:nvCxnSpPr>
        <xdr:cNvPr id="443" name="直線コネクタ 442"/>
        <xdr:cNvCxnSpPr/>
      </xdr:nvCxnSpPr>
      <xdr:spPr>
        <a:xfrm>
          <a:off x="16929100" y="399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4"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5" name="直線コネクタ 444"/>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132842</xdr:rowOff>
    </xdr:from>
    <xdr:to>
      <xdr:col>24</xdr:col>
      <xdr:colOff>558800</xdr:colOff>
      <xdr:row>14</xdr:row>
      <xdr:rowOff>138633</xdr:rowOff>
    </xdr:to>
    <xdr:cxnSp macro="">
      <xdr:nvCxnSpPr>
        <xdr:cNvPr id="446" name="直線コネクタ 445"/>
        <xdr:cNvCxnSpPr/>
      </xdr:nvCxnSpPr>
      <xdr:spPr>
        <a:xfrm flipV="1">
          <a:off x="16179800" y="2533142"/>
          <a:ext cx="838200" cy="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45788</xdr:rowOff>
    </xdr:from>
    <xdr:ext cx="762000" cy="259045"/>
    <xdr:sp macro="" textlink="">
      <xdr:nvSpPr>
        <xdr:cNvPr id="447" name="将来負担の状況平均値テキスト"/>
        <xdr:cNvSpPr txBox="1"/>
      </xdr:nvSpPr>
      <xdr:spPr>
        <a:xfrm>
          <a:off x="17106900" y="2617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25.4</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73711</xdr:rowOff>
    </xdr:from>
    <xdr:to>
      <xdr:col>24</xdr:col>
      <xdr:colOff>609600</xdr:colOff>
      <xdr:row>16</xdr:row>
      <xdr:rowOff>3861</xdr:rowOff>
    </xdr:to>
    <xdr:sp macro="" textlink="">
      <xdr:nvSpPr>
        <xdr:cNvPr id="448" name="フローチャート : 判断 447"/>
        <xdr:cNvSpPr/>
      </xdr:nvSpPr>
      <xdr:spPr>
        <a:xfrm>
          <a:off x="16967200" y="264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138633</xdr:rowOff>
    </xdr:from>
    <xdr:to>
      <xdr:col>23</xdr:col>
      <xdr:colOff>406400</xdr:colOff>
      <xdr:row>14</xdr:row>
      <xdr:rowOff>154076</xdr:rowOff>
    </xdr:to>
    <xdr:cxnSp macro="">
      <xdr:nvCxnSpPr>
        <xdr:cNvPr id="449" name="直線コネクタ 448"/>
        <xdr:cNvCxnSpPr/>
      </xdr:nvCxnSpPr>
      <xdr:spPr>
        <a:xfrm flipV="1">
          <a:off x="15290800" y="2538933"/>
          <a:ext cx="889000" cy="1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89154</xdr:rowOff>
    </xdr:from>
    <xdr:to>
      <xdr:col>23</xdr:col>
      <xdr:colOff>457200</xdr:colOff>
      <xdr:row>16</xdr:row>
      <xdr:rowOff>19304</xdr:rowOff>
    </xdr:to>
    <xdr:sp macro="" textlink="">
      <xdr:nvSpPr>
        <xdr:cNvPr id="450" name="フローチャート : 判断 449"/>
        <xdr:cNvSpPr/>
      </xdr:nvSpPr>
      <xdr:spPr>
        <a:xfrm>
          <a:off x="16129000" y="26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4081</xdr:rowOff>
    </xdr:from>
    <xdr:ext cx="736600" cy="259045"/>
    <xdr:sp macro="" textlink="">
      <xdr:nvSpPr>
        <xdr:cNvPr id="451" name="テキスト ボックス 450"/>
        <xdr:cNvSpPr txBox="1"/>
      </xdr:nvSpPr>
      <xdr:spPr>
        <a:xfrm>
          <a:off x="15798800" y="2747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154076</xdr:rowOff>
    </xdr:from>
    <xdr:to>
      <xdr:col>22</xdr:col>
      <xdr:colOff>203200</xdr:colOff>
      <xdr:row>16</xdr:row>
      <xdr:rowOff>67920</xdr:rowOff>
    </xdr:to>
    <xdr:cxnSp macro="">
      <xdr:nvCxnSpPr>
        <xdr:cNvPr id="452" name="直線コネクタ 451"/>
        <xdr:cNvCxnSpPr/>
      </xdr:nvCxnSpPr>
      <xdr:spPr>
        <a:xfrm flipV="1">
          <a:off x="14401800" y="2554376"/>
          <a:ext cx="889000" cy="25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1321</xdr:rowOff>
    </xdr:from>
    <xdr:to>
      <xdr:col>22</xdr:col>
      <xdr:colOff>254000</xdr:colOff>
      <xdr:row>15</xdr:row>
      <xdr:rowOff>102921</xdr:rowOff>
    </xdr:to>
    <xdr:sp macro="" textlink="">
      <xdr:nvSpPr>
        <xdr:cNvPr id="453" name="フローチャート : 判断 452"/>
        <xdr:cNvSpPr/>
      </xdr:nvSpPr>
      <xdr:spPr>
        <a:xfrm>
          <a:off x="15240000" y="257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87698</xdr:rowOff>
    </xdr:from>
    <xdr:ext cx="762000" cy="259045"/>
    <xdr:sp macro="" textlink="">
      <xdr:nvSpPr>
        <xdr:cNvPr id="454" name="テキスト ボックス 453"/>
        <xdr:cNvSpPr txBox="1"/>
      </xdr:nvSpPr>
      <xdr:spPr>
        <a:xfrm>
          <a:off x="14909800" y="2659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67920</xdr:rowOff>
    </xdr:from>
    <xdr:to>
      <xdr:col>21</xdr:col>
      <xdr:colOff>0</xdr:colOff>
      <xdr:row>16</xdr:row>
      <xdr:rowOff>111354</xdr:rowOff>
    </xdr:to>
    <xdr:cxnSp macro="">
      <xdr:nvCxnSpPr>
        <xdr:cNvPr id="455" name="直線コネクタ 454"/>
        <xdr:cNvCxnSpPr/>
      </xdr:nvCxnSpPr>
      <xdr:spPr>
        <a:xfrm flipV="1">
          <a:off x="13512800" y="2811120"/>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26416</xdr:rowOff>
    </xdr:from>
    <xdr:to>
      <xdr:col>21</xdr:col>
      <xdr:colOff>50800</xdr:colOff>
      <xdr:row>15</xdr:row>
      <xdr:rowOff>128016</xdr:rowOff>
    </xdr:to>
    <xdr:sp macro="" textlink="">
      <xdr:nvSpPr>
        <xdr:cNvPr id="456" name="フローチャート : 判断 455"/>
        <xdr:cNvSpPr/>
      </xdr:nvSpPr>
      <xdr:spPr>
        <a:xfrm>
          <a:off x="14351000" y="259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138193</xdr:rowOff>
    </xdr:from>
    <xdr:ext cx="762000" cy="259045"/>
    <xdr:sp macro="" textlink="">
      <xdr:nvSpPr>
        <xdr:cNvPr id="457" name="テキスト ボックス 456"/>
        <xdr:cNvSpPr txBox="1"/>
      </xdr:nvSpPr>
      <xdr:spPr>
        <a:xfrm>
          <a:off x="14020800" y="236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102667</xdr:rowOff>
    </xdr:from>
    <xdr:to>
      <xdr:col>19</xdr:col>
      <xdr:colOff>533400</xdr:colOff>
      <xdr:row>16</xdr:row>
      <xdr:rowOff>32817</xdr:rowOff>
    </xdr:to>
    <xdr:sp macro="" textlink="">
      <xdr:nvSpPr>
        <xdr:cNvPr id="458" name="フローチャート : 判断 457"/>
        <xdr:cNvSpPr/>
      </xdr:nvSpPr>
      <xdr:spPr>
        <a:xfrm>
          <a:off x="13462000" y="26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42994</xdr:rowOff>
    </xdr:from>
    <xdr:ext cx="762000" cy="259045"/>
    <xdr:sp macro="" textlink="">
      <xdr:nvSpPr>
        <xdr:cNvPr id="459" name="テキスト ボックス 458"/>
        <xdr:cNvSpPr txBox="1"/>
      </xdr:nvSpPr>
      <xdr:spPr>
        <a:xfrm>
          <a:off x="13131800" y="24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14</xdr:row>
      <xdr:rowOff>82042</xdr:rowOff>
    </xdr:from>
    <xdr:to>
      <xdr:col>24</xdr:col>
      <xdr:colOff>609600</xdr:colOff>
      <xdr:row>15</xdr:row>
      <xdr:rowOff>12192</xdr:rowOff>
    </xdr:to>
    <xdr:sp macro="" textlink="">
      <xdr:nvSpPr>
        <xdr:cNvPr id="465" name="円/楕円 464"/>
        <xdr:cNvSpPr/>
      </xdr:nvSpPr>
      <xdr:spPr>
        <a:xfrm>
          <a:off x="16967200" y="2482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3319</xdr:rowOff>
    </xdr:from>
    <xdr:ext cx="762000" cy="259045"/>
    <xdr:sp macro="" textlink="">
      <xdr:nvSpPr>
        <xdr:cNvPr id="466" name="将来負担の状況該当値テキスト"/>
        <xdr:cNvSpPr txBox="1"/>
      </xdr:nvSpPr>
      <xdr:spPr>
        <a:xfrm>
          <a:off x="17106900" y="2403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87833</xdr:rowOff>
    </xdr:from>
    <xdr:to>
      <xdr:col>23</xdr:col>
      <xdr:colOff>457200</xdr:colOff>
      <xdr:row>15</xdr:row>
      <xdr:rowOff>17983</xdr:rowOff>
    </xdr:to>
    <xdr:sp macro="" textlink="">
      <xdr:nvSpPr>
        <xdr:cNvPr id="467" name="円/楕円 466"/>
        <xdr:cNvSpPr/>
      </xdr:nvSpPr>
      <xdr:spPr>
        <a:xfrm>
          <a:off x="16129000" y="2488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28160</xdr:rowOff>
    </xdr:from>
    <xdr:ext cx="736600" cy="259045"/>
    <xdr:sp macro="" textlink="">
      <xdr:nvSpPr>
        <xdr:cNvPr id="468" name="テキスト ボックス 467"/>
        <xdr:cNvSpPr txBox="1"/>
      </xdr:nvSpPr>
      <xdr:spPr>
        <a:xfrm>
          <a:off x="15798800" y="2257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103276</xdr:rowOff>
    </xdr:from>
    <xdr:to>
      <xdr:col>22</xdr:col>
      <xdr:colOff>254000</xdr:colOff>
      <xdr:row>15</xdr:row>
      <xdr:rowOff>33426</xdr:rowOff>
    </xdr:to>
    <xdr:sp macro="" textlink="">
      <xdr:nvSpPr>
        <xdr:cNvPr id="469" name="円/楕円 468"/>
        <xdr:cNvSpPr/>
      </xdr:nvSpPr>
      <xdr:spPr>
        <a:xfrm>
          <a:off x="15240000" y="250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43603</xdr:rowOff>
    </xdr:from>
    <xdr:ext cx="762000" cy="259045"/>
    <xdr:sp macro="" textlink="">
      <xdr:nvSpPr>
        <xdr:cNvPr id="470" name="テキスト ボックス 469"/>
        <xdr:cNvSpPr txBox="1"/>
      </xdr:nvSpPr>
      <xdr:spPr>
        <a:xfrm>
          <a:off x="14909800" y="2272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17120</xdr:rowOff>
    </xdr:from>
    <xdr:to>
      <xdr:col>21</xdr:col>
      <xdr:colOff>50800</xdr:colOff>
      <xdr:row>16</xdr:row>
      <xdr:rowOff>118720</xdr:rowOff>
    </xdr:to>
    <xdr:sp macro="" textlink="">
      <xdr:nvSpPr>
        <xdr:cNvPr id="471" name="円/楕円 470"/>
        <xdr:cNvSpPr/>
      </xdr:nvSpPr>
      <xdr:spPr>
        <a:xfrm>
          <a:off x="14351000" y="276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103497</xdr:rowOff>
    </xdr:from>
    <xdr:ext cx="762000" cy="259045"/>
    <xdr:sp macro="" textlink="">
      <xdr:nvSpPr>
        <xdr:cNvPr id="472" name="テキスト ボックス 471"/>
        <xdr:cNvSpPr txBox="1"/>
      </xdr:nvSpPr>
      <xdr:spPr>
        <a:xfrm>
          <a:off x="14020800" y="284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37.3</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60554</xdr:rowOff>
    </xdr:from>
    <xdr:to>
      <xdr:col>19</xdr:col>
      <xdr:colOff>533400</xdr:colOff>
      <xdr:row>16</xdr:row>
      <xdr:rowOff>162154</xdr:rowOff>
    </xdr:to>
    <xdr:sp macro="" textlink="">
      <xdr:nvSpPr>
        <xdr:cNvPr id="473" name="円/楕円 472"/>
        <xdr:cNvSpPr/>
      </xdr:nvSpPr>
      <xdr:spPr>
        <a:xfrm>
          <a:off x="13462000" y="280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146931</xdr:rowOff>
    </xdr:from>
    <xdr:ext cx="762000" cy="259045"/>
    <xdr:sp macro="" textlink="">
      <xdr:nvSpPr>
        <xdr:cNvPr id="474" name="テキスト ボックス 473"/>
        <xdr:cNvSpPr txBox="1"/>
      </xdr:nvSpPr>
      <xdr:spPr>
        <a:xfrm>
          <a:off x="13131800" y="289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宮城県大郷町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8,380
8,327
82.01
5,293,997
4,907,494
243,401
2,934,855
4,452,243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9.8
8.5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baseline="0">
              <a:solidFill>
                <a:schemeClr val="dk1"/>
              </a:solidFill>
              <a:effectLst/>
              <a:latin typeface="+mn-lt"/>
              <a:ea typeface="+mn-ea"/>
              <a:cs typeface="+mn-cs"/>
            </a:rPr>
            <a:t>　</a:t>
          </a:r>
          <a:r>
            <a:rPr kumimoji="1" lang="ja-JP" altLang="ja-JP" sz="1200" baseline="0">
              <a:solidFill>
                <a:schemeClr val="dk1"/>
              </a:solidFill>
              <a:effectLst/>
              <a:latin typeface="+mn-lt"/>
              <a:ea typeface="+mn-ea"/>
              <a:cs typeface="+mn-cs"/>
            </a:rPr>
            <a:t>人件費は平成２</a:t>
          </a:r>
          <a:r>
            <a:rPr kumimoji="1" lang="ja-JP" altLang="en-US" sz="1200" baseline="0">
              <a:solidFill>
                <a:schemeClr val="dk1"/>
              </a:solidFill>
              <a:effectLst/>
              <a:latin typeface="+mn-lt"/>
              <a:ea typeface="+mn-ea"/>
              <a:cs typeface="+mn-cs"/>
            </a:rPr>
            <a:t>４</a:t>
          </a:r>
          <a:r>
            <a:rPr kumimoji="1" lang="ja-JP" altLang="ja-JP" sz="1200" baseline="0">
              <a:solidFill>
                <a:schemeClr val="dk1"/>
              </a:solidFill>
              <a:effectLst/>
              <a:latin typeface="+mn-lt"/>
              <a:ea typeface="+mn-ea"/>
              <a:cs typeface="+mn-cs"/>
            </a:rPr>
            <a:t>年度と比較すると</a:t>
          </a:r>
          <a:r>
            <a:rPr kumimoji="1" lang="ja-JP" altLang="en-US" sz="1200" baseline="0">
              <a:solidFill>
                <a:schemeClr val="dk1"/>
              </a:solidFill>
              <a:effectLst/>
              <a:latin typeface="+mn-lt"/>
              <a:ea typeface="+mn-ea"/>
              <a:cs typeface="+mn-cs"/>
            </a:rPr>
            <a:t>０</a:t>
          </a:r>
          <a:r>
            <a:rPr kumimoji="1" lang="ja-JP" altLang="ja-JP" sz="1200" baseline="0">
              <a:solidFill>
                <a:schemeClr val="dk1"/>
              </a:solidFill>
              <a:effectLst/>
              <a:latin typeface="+mn-lt"/>
              <a:ea typeface="+mn-ea"/>
              <a:cs typeface="+mn-cs"/>
            </a:rPr>
            <a:t>．</a:t>
          </a:r>
          <a:r>
            <a:rPr kumimoji="1" lang="ja-JP" altLang="en-US" sz="1200" baseline="0">
              <a:solidFill>
                <a:schemeClr val="dk1"/>
              </a:solidFill>
              <a:effectLst/>
              <a:latin typeface="+mn-lt"/>
              <a:ea typeface="+mn-ea"/>
              <a:cs typeface="+mn-cs"/>
            </a:rPr>
            <a:t>６</a:t>
          </a:r>
          <a:r>
            <a:rPr kumimoji="1" lang="ja-JP" altLang="ja-JP" sz="1200" baseline="0">
              <a:solidFill>
                <a:schemeClr val="dk1"/>
              </a:solidFill>
              <a:effectLst/>
              <a:latin typeface="+mn-lt"/>
              <a:ea typeface="+mn-ea"/>
              <a:cs typeface="+mn-cs"/>
            </a:rPr>
            <a:t>ポイント上回っており、</a:t>
          </a:r>
          <a:r>
            <a:rPr kumimoji="1" lang="ja-JP" altLang="en-US" sz="1200" baseline="0">
              <a:solidFill>
                <a:schemeClr val="dk1"/>
              </a:solidFill>
              <a:effectLst/>
              <a:latin typeface="+mn-lt"/>
              <a:ea typeface="+mn-ea"/>
              <a:cs typeface="+mn-cs"/>
            </a:rPr>
            <a:t>前年度比では０．７ポイント、</a:t>
          </a:r>
          <a:r>
            <a:rPr kumimoji="1" lang="ja-JP" altLang="ja-JP" sz="1200" baseline="0">
              <a:solidFill>
                <a:schemeClr val="dk1"/>
              </a:solidFill>
              <a:effectLst/>
              <a:latin typeface="+mn-lt"/>
              <a:ea typeface="+mn-ea"/>
              <a:cs typeface="+mn-cs"/>
            </a:rPr>
            <a:t>類似団体と比較</a:t>
          </a:r>
          <a:r>
            <a:rPr kumimoji="1" lang="ja-JP" altLang="en-US" sz="1200" baseline="0">
              <a:solidFill>
                <a:schemeClr val="dk1"/>
              </a:solidFill>
              <a:effectLst/>
              <a:latin typeface="+mn-lt"/>
              <a:ea typeface="+mn-ea"/>
              <a:cs typeface="+mn-cs"/>
            </a:rPr>
            <a:t>しても２</a:t>
          </a:r>
          <a:r>
            <a:rPr kumimoji="1" lang="ja-JP" altLang="ja-JP" sz="1200" baseline="0">
              <a:solidFill>
                <a:schemeClr val="dk1"/>
              </a:solidFill>
              <a:effectLst/>
              <a:latin typeface="+mn-lt"/>
              <a:ea typeface="+mn-ea"/>
              <a:cs typeface="+mn-cs"/>
            </a:rPr>
            <a:t>．</a:t>
          </a:r>
          <a:r>
            <a:rPr kumimoji="1" lang="ja-JP" altLang="en-US" sz="1200" baseline="0">
              <a:solidFill>
                <a:schemeClr val="dk1"/>
              </a:solidFill>
              <a:effectLst/>
              <a:latin typeface="+mn-lt"/>
              <a:ea typeface="+mn-ea"/>
              <a:cs typeface="+mn-cs"/>
            </a:rPr>
            <a:t>２</a:t>
          </a:r>
          <a:r>
            <a:rPr kumimoji="1" lang="ja-JP" altLang="ja-JP" sz="1200" baseline="0">
              <a:solidFill>
                <a:schemeClr val="dk1"/>
              </a:solidFill>
              <a:effectLst/>
              <a:latin typeface="+mn-lt"/>
              <a:ea typeface="+mn-ea"/>
              <a:cs typeface="+mn-cs"/>
            </a:rPr>
            <a:t>ポイント上回っている。</a:t>
          </a:r>
          <a:r>
            <a:rPr kumimoji="1" lang="ja-JP" altLang="en-US" sz="1200" baseline="0">
              <a:solidFill>
                <a:schemeClr val="dk1"/>
              </a:solidFill>
              <a:effectLst/>
              <a:latin typeface="+mn-lt"/>
              <a:ea typeface="+mn-ea"/>
              <a:cs typeface="+mn-cs"/>
            </a:rPr>
            <a:t>新規</a:t>
          </a:r>
          <a:r>
            <a:rPr kumimoji="1" lang="ja-JP" altLang="ja-JP" sz="1200" baseline="0">
              <a:solidFill>
                <a:schemeClr val="dk1"/>
              </a:solidFill>
              <a:effectLst/>
              <a:latin typeface="+mn-lt"/>
              <a:ea typeface="+mn-ea"/>
              <a:cs typeface="+mn-cs"/>
            </a:rPr>
            <a:t>採用職員の増によるものと思われる。</a:t>
          </a:r>
          <a:endParaRPr lang="ja-JP" altLang="ja-JP" sz="1200" baseline="0">
            <a:effectLst/>
          </a:endParaRPr>
        </a:p>
        <a:p>
          <a:r>
            <a:rPr kumimoji="1" lang="ja-JP" altLang="ja-JP" sz="1200" baseline="0">
              <a:solidFill>
                <a:schemeClr val="dk1"/>
              </a:solidFill>
              <a:effectLst/>
              <a:latin typeface="+mn-lt"/>
              <a:ea typeface="+mn-ea"/>
              <a:cs typeface="+mn-cs"/>
            </a:rPr>
            <a:t>　今後は適切な定員管理により人件費の抑制に努める。</a:t>
          </a:r>
          <a:endParaRPr lang="ja-JP" altLang="ja-JP" sz="1200" baseline="0">
            <a:effectLst/>
          </a:endParaRPr>
        </a:p>
        <a:p>
          <a:endParaRPr kumimoji="1" lang="ja-JP" altLang="en-US" sz="1200" baseline="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115570</xdr:rowOff>
    </xdr:from>
    <xdr:to>
      <xdr:col>7</xdr:col>
      <xdr:colOff>15875</xdr:colOff>
      <xdr:row>42</xdr:row>
      <xdr:rowOff>20320</xdr:rowOff>
    </xdr:to>
    <xdr:cxnSp macro="">
      <xdr:nvCxnSpPr>
        <xdr:cNvPr id="61" name="直線コネクタ 60"/>
        <xdr:cNvCxnSpPr/>
      </xdr:nvCxnSpPr>
      <xdr:spPr>
        <a:xfrm flipV="1">
          <a:off x="4826000" y="577342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163847</xdr:rowOff>
    </xdr:from>
    <xdr:ext cx="762000" cy="259045"/>
    <xdr:sp macro="" textlink="">
      <xdr:nvSpPr>
        <xdr:cNvPr id="62" name="人件費最小値テキスト"/>
        <xdr:cNvSpPr txBox="1"/>
      </xdr:nvSpPr>
      <xdr:spPr>
        <a:xfrm>
          <a:off x="4914900" y="719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35.6</a:t>
          </a:r>
          <a:endParaRPr kumimoji="1" lang="ja-JP" altLang="en-US" sz="1000" b="1">
            <a:latin typeface="ＭＳ Ｐゴシック"/>
          </a:endParaRPr>
        </a:p>
      </xdr:txBody>
    </xdr:sp>
    <xdr:clientData/>
  </xdr:oneCellAnchor>
  <xdr:twoCellAnchor>
    <xdr:from>
      <xdr:col>6</xdr:col>
      <xdr:colOff>612775</xdr:colOff>
      <xdr:row>42</xdr:row>
      <xdr:rowOff>20320</xdr:rowOff>
    </xdr:from>
    <xdr:to>
      <xdr:col>7</xdr:col>
      <xdr:colOff>104775</xdr:colOff>
      <xdr:row>42</xdr:row>
      <xdr:rowOff>20320</xdr:rowOff>
    </xdr:to>
    <xdr:cxnSp macro="">
      <xdr:nvCxnSpPr>
        <xdr:cNvPr id="63" name="直線コネクタ 62"/>
        <xdr:cNvCxnSpPr/>
      </xdr:nvCxnSpPr>
      <xdr:spPr>
        <a:xfrm>
          <a:off x="4737100" y="722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30497</xdr:rowOff>
    </xdr:from>
    <xdr:ext cx="762000" cy="259045"/>
    <xdr:sp macro="" textlink="">
      <xdr:nvSpPr>
        <xdr:cNvPr id="64" name="人件費最大値テキスト"/>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a:t>
          </a:r>
          <a:endParaRPr kumimoji="1" lang="ja-JP" altLang="en-US" sz="1000" b="1">
            <a:latin typeface="ＭＳ Ｐゴシック"/>
          </a:endParaRPr>
        </a:p>
      </xdr:txBody>
    </xdr:sp>
    <xdr:clientData/>
  </xdr:oneCellAnchor>
  <xdr:twoCellAnchor>
    <xdr:from>
      <xdr:col>6</xdr:col>
      <xdr:colOff>612775</xdr:colOff>
      <xdr:row>33</xdr:row>
      <xdr:rowOff>115570</xdr:rowOff>
    </xdr:from>
    <xdr:to>
      <xdr:col>7</xdr:col>
      <xdr:colOff>104775</xdr:colOff>
      <xdr:row>33</xdr:row>
      <xdr:rowOff>115570</xdr:rowOff>
    </xdr:to>
    <xdr:cxnSp macro="">
      <xdr:nvCxnSpPr>
        <xdr:cNvPr id="65" name="直線コネクタ 64"/>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50800</xdr:rowOff>
    </xdr:from>
    <xdr:to>
      <xdr:col>7</xdr:col>
      <xdr:colOff>15875</xdr:colOff>
      <xdr:row>38</xdr:row>
      <xdr:rowOff>104140</xdr:rowOff>
    </xdr:to>
    <xdr:cxnSp macro="">
      <xdr:nvCxnSpPr>
        <xdr:cNvPr id="66" name="直線コネクタ 65"/>
        <xdr:cNvCxnSpPr/>
      </xdr:nvCxnSpPr>
      <xdr:spPr>
        <a:xfrm>
          <a:off x="3987800" y="656590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73677</xdr:rowOff>
    </xdr:from>
    <xdr:ext cx="762000" cy="259045"/>
    <xdr:sp macro="" textlink="">
      <xdr:nvSpPr>
        <xdr:cNvPr id="67" name="人件費平均値テキスト"/>
        <xdr:cNvSpPr txBox="1"/>
      </xdr:nvSpPr>
      <xdr:spPr>
        <a:xfrm>
          <a:off x="4914900" y="6245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57150</xdr:rowOff>
    </xdr:from>
    <xdr:to>
      <xdr:col>7</xdr:col>
      <xdr:colOff>66675</xdr:colOff>
      <xdr:row>37</xdr:row>
      <xdr:rowOff>158750</xdr:rowOff>
    </xdr:to>
    <xdr:sp macro="" textlink="">
      <xdr:nvSpPr>
        <xdr:cNvPr id="68" name="フローチャート : 判断 67"/>
        <xdr:cNvSpPr/>
      </xdr:nvSpPr>
      <xdr:spPr>
        <a:xfrm>
          <a:off x="47752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43180</xdr:rowOff>
    </xdr:from>
    <xdr:to>
      <xdr:col>5</xdr:col>
      <xdr:colOff>549275</xdr:colOff>
      <xdr:row>38</xdr:row>
      <xdr:rowOff>50800</xdr:rowOff>
    </xdr:to>
    <xdr:cxnSp macro="">
      <xdr:nvCxnSpPr>
        <xdr:cNvPr id="69" name="直線コネクタ 68"/>
        <xdr:cNvCxnSpPr/>
      </xdr:nvCxnSpPr>
      <xdr:spPr>
        <a:xfrm>
          <a:off x="3098800" y="65582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34290</xdr:rowOff>
    </xdr:from>
    <xdr:to>
      <xdr:col>5</xdr:col>
      <xdr:colOff>600075</xdr:colOff>
      <xdr:row>37</xdr:row>
      <xdr:rowOff>135890</xdr:rowOff>
    </xdr:to>
    <xdr:sp macro="" textlink="">
      <xdr:nvSpPr>
        <xdr:cNvPr id="70" name="フローチャート : 判断 69"/>
        <xdr:cNvSpPr/>
      </xdr:nvSpPr>
      <xdr:spPr>
        <a:xfrm>
          <a:off x="3937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146067</xdr:rowOff>
    </xdr:from>
    <xdr:ext cx="736600" cy="259045"/>
    <xdr:sp macro="" textlink="">
      <xdr:nvSpPr>
        <xdr:cNvPr id="71" name="テキスト ボックス 70"/>
        <xdr:cNvSpPr txBox="1"/>
      </xdr:nvSpPr>
      <xdr:spPr>
        <a:xfrm>
          <a:off x="3606800" y="6146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43180</xdr:rowOff>
    </xdr:from>
    <xdr:to>
      <xdr:col>4</xdr:col>
      <xdr:colOff>346075</xdr:colOff>
      <xdr:row>38</xdr:row>
      <xdr:rowOff>81280</xdr:rowOff>
    </xdr:to>
    <xdr:cxnSp macro="">
      <xdr:nvCxnSpPr>
        <xdr:cNvPr id="72" name="直線コネクタ 71"/>
        <xdr:cNvCxnSpPr/>
      </xdr:nvCxnSpPr>
      <xdr:spPr>
        <a:xfrm flipV="1">
          <a:off x="2209800" y="65582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19050</xdr:rowOff>
    </xdr:from>
    <xdr:to>
      <xdr:col>4</xdr:col>
      <xdr:colOff>396875</xdr:colOff>
      <xdr:row>37</xdr:row>
      <xdr:rowOff>120650</xdr:rowOff>
    </xdr:to>
    <xdr:sp macro="" textlink="">
      <xdr:nvSpPr>
        <xdr:cNvPr id="73" name="フローチャート : 判断 72"/>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130827</xdr:rowOff>
    </xdr:from>
    <xdr:ext cx="762000" cy="259045"/>
    <xdr:sp macro="" textlink="">
      <xdr:nvSpPr>
        <xdr:cNvPr id="74" name="テキスト ボックス 73"/>
        <xdr:cNvSpPr txBox="1"/>
      </xdr:nvSpPr>
      <xdr:spPr>
        <a:xfrm>
          <a:off x="2717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58420</xdr:rowOff>
    </xdr:from>
    <xdr:to>
      <xdr:col>3</xdr:col>
      <xdr:colOff>142875</xdr:colOff>
      <xdr:row>38</xdr:row>
      <xdr:rowOff>81280</xdr:rowOff>
    </xdr:to>
    <xdr:cxnSp macro="">
      <xdr:nvCxnSpPr>
        <xdr:cNvPr id="75" name="直線コネクタ 74"/>
        <xdr:cNvCxnSpPr/>
      </xdr:nvCxnSpPr>
      <xdr:spPr>
        <a:xfrm>
          <a:off x="1320800" y="65735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144780</xdr:rowOff>
    </xdr:from>
    <xdr:to>
      <xdr:col>3</xdr:col>
      <xdr:colOff>193675</xdr:colOff>
      <xdr:row>37</xdr:row>
      <xdr:rowOff>74930</xdr:rowOff>
    </xdr:to>
    <xdr:sp macro="" textlink="">
      <xdr:nvSpPr>
        <xdr:cNvPr id="76" name="フローチャート : 判断 75"/>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85107</xdr:rowOff>
    </xdr:from>
    <xdr:ext cx="762000" cy="259045"/>
    <xdr:sp macro="" textlink="">
      <xdr:nvSpPr>
        <xdr:cNvPr id="77" name="テキスト ボックス 76"/>
        <xdr:cNvSpPr txBox="1"/>
      </xdr:nvSpPr>
      <xdr:spPr>
        <a:xfrm>
          <a:off x="1828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3810</xdr:rowOff>
    </xdr:from>
    <xdr:to>
      <xdr:col>1</xdr:col>
      <xdr:colOff>676275</xdr:colOff>
      <xdr:row>37</xdr:row>
      <xdr:rowOff>105410</xdr:rowOff>
    </xdr:to>
    <xdr:sp macro="" textlink="">
      <xdr:nvSpPr>
        <xdr:cNvPr id="78" name="フローチャート : 判断 77"/>
        <xdr:cNvSpPr/>
      </xdr:nvSpPr>
      <xdr:spPr>
        <a:xfrm>
          <a:off x="1270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115587</xdr:rowOff>
    </xdr:from>
    <xdr:ext cx="762000" cy="259045"/>
    <xdr:sp macro="" textlink="">
      <xdr:nvSpPr>
        <xdr:cNvPr id="79" name="テキスト ボックス 78"/>
        <xdr:cNvSpPr txBox="1"/>
      </xdr:nvSpPr>
      <xdr:spPr>
        <a:xfrm>
          <a:off x="9398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38</xdr:row>
      <xdr:rowOff>53340</xdr:rowOff>
    </xdr:from>
    <xdr:to>
      <xdr:col>7</xdr:col>
      <xdr:colOff>66675</xdr:colOff>
      <xdr:row>38</xdr:row>
      <xdr:rowOff>154940</xdr:rowOff>
    </xdr:to>
    <xdr:sp macro="" textlink="">
      <xdr:nvSpPr>
        <xdr:cNvPr id="85" name="円/楕円 84"/>
        <xdr:cNvSpPr/>
      </xdr:nvSpPr>
      <xdr:spPr>
        <a:xfrm>
          <a:off x="47752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25417</xdr:rowOff>
    </xdr:from>
    <xdr:ext cx="762000" cy="259045"/>
    <xdr:sp macro="" textlink="">
      <xdr:nvSpPr>
        <xdr:cNvPr id="86" name="人件費該当値テキスト"/>
        <xdr:cNvSpPr txBox="1"/>
      </xdr:nvSpPr>
      <xdr:spPr>
        <a:xfrm>
          <a:off x="49149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27.7</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0</xdr:rowOff>
    </xdr:from>
    <xdr:to>
      <xdr:col>5</xdr:col>
      <xdr:colOff>600075</xdr:colOff>
      <xdr:row>38</xdr:row>
      <xdr:rowOff>101600</xdr:rowOff>
    </xdr:to>
    <xdr:sp macro="" textlink="">
      <xdr:nvSpPr>
        <xdr:cNvPr id="87" name="円/楕円 86"/>
        <xdr:cNvSpPr/>
      </xdr:nvSpPr>
      <xdr:spPr>
        <a:xfrm>
          <a:off x="3937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86377</xdr:rowOff>
    </xdr:from>
    <xdr:ext cx="736600" cy="259045"/>
    <xdr:sp macro="" textlink="">
      <xdr:nvSpPr>
        <xdr:cNvPr id="88" name="テキスト ボックス 87"/>
        <xdr:cNvSpPr txBox="1"/>
      </xdr:nvSpPr>
      <xdr:spPr>
        <a:xfrm>
          <a:off x="3606800" y="660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27.0</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163830</xdr:rowOff>
    </xdr:from>
    <xdr:to>
      <xdr:col>4</xdr:col>
      <xdr:colOff>396875</xdr:colOff>
      <xdr:row>38</xdr:row>
      <xdr:rowOff>93980</xdr:rowOff>
    </xdr:to>
    <xdr:sp macro="" textlink="">
      <xdr:nvSpPr>
        <xdr:cNvPr id="89" name="円/楕円 88"/>
        <xdr:cNvSpPr/>
      </xdr:nvSpPr>
      <xdr:spPr>
        <a:xfrm>
          <a:off x="3048000" y="650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78757</xdr:rowOff>
    </xdr:from>
    <xdr:ext cx="762000" cy="259045"/>
    <xdr:sp macro="" textlink="">
      <xdr:nvSpPr>
        <xdr:cNvPr id="90" name="テキスト ボックス 89"/>
        <xdr:cNvSpPr txBox="1"/>
      </xdr:nvSpPr>
      <xdr:spPr>
        <a:xfrm>
          <a:off x="2717800" y="659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26.9</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30480</xdr:rowOff>
    </xdr:from>
    <xdr:to>
      <xdr:col>3</xdr:col>
      <xdr:colOff>193675</xdr:colOff>
      <xdr:row>38</xdr:row>
      <xdr:rowOff>132080</xdr:rowOff>
    </xdr:to>
    <xdr:sp macro="" textlink="">
      <xdr:nvSpPr>
        <xdr:cNvPr id="91" name="円/楕円 90"/>
        <xdr:cNvSpPr/>
      </xdr:nvSpPr>
      <xdr:spPr>
        <a:xfrm>
          <a:off x="2159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116857</xdr:rowOff>
    </xdr:from>
    <xdr:ext cx="762000" cy="259045"/>
    <xdr:sp macro="" textlink="">
      <xdr:nvSpPr>
        <xdr:cNvPr id="92" name="テキスト ボックス 91"/>
        <xdr:cNvSpPr txBox="1"/>
      </xdr:nvSpPr>
      <xdr:spPr>
        <a:xfrm>
          <a:off x="1828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27.4</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7620</xdr:rowOff>
    </xdr:from>
    <xdr:to>
      <xdr:col>1</xdr:col>
      <xdr:colOff>676275</xdr:colOff>
      <xdr:row>38</xdr:row>
      <xdr:rowOff>109220</xdr:rowOff>
    </xdr:to>
    <xdr:sp macro="" textlink="">
      <xdr:nvSpPr>
        <xdr:cNvPr id="93" name="円/楕円 92"/>
        <xdr:cNvSpPr/>
      </xdr:nvSpPr>
      <xdr:spPr>
        <a:xfrm>
          <a:off x="1270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93997</xdr:rowOff>
    </xdr:from>
    <xdr:ext cx="762000" cy="259045"/>
    <xdr:sp macro="" textlink="">
      <xdr:nvSpPr>
        <xdr:cNvPr id="94" name="テキスト ボックス 93"/>
        <xdr:cNvSpPr txBox="1"/>
      </xdr:nvSpPr>
      <xdr:spPr>
        <a:xfrm>
          <a:off x="9398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baseline="0">
              <a:solidFill>
                <a:schemeClr val="dk1"/>
              </a:solidFill>
              <a:effectLst/>
              <a:latin typeface="+mn-lt"/>
              <a:ea typeface="+mn-ea"/>
              <a:cs typeface="+mn-cs"/>
            </a:rPr>
            <a:t>　</a:t>
          </a:r>
          <a:r>
            <a:rPr kumimoji="1" lang="ja-JP" altLang="ja-JP" sz="1200" baseline="0">
              <a:solidFill>
                <a:schemeClr val="dk1"/>
              </a:solidFill>
              <a:effectLst/>
              <a:latin typeface="+mn-lt"/>
              <a:ea typeface="+mn-ea"/>
              <a:cs typeface="+mn-cs"/>
            </a:rPr>
            <a:t>物件費は類似団体と比較すると０．</a:t>
          </a:r>
          <a:r>
            <a:rPr kumimoji="1" lang="ja-JP" altLang="en-US" sz="1200" baseline="0">
              <a:solidFill>
                <a:schemeClr val="dk1"/>
              </a:solidFill>
              <a:effectLst/>
              <a:latin typeface="+mn-lt"/>
              <a:ea typeface="+mn-ea"/>
              <a:cs typeface="+mn-cs"/>
            </a:rPr>
            <a:t>６</a:t>
          </a:r>
          <a:r>
            <a:rPr kumimoji="1" lang="ja-JP" altLang="ja-JP" sz="1200" baseline="0">
              <a:solidFill>
                <a:schemeClr val="dk1"/>
              </a:solidFill>
              <a:effectLst/>
              <a:latin typeface="+mn-lt"/>
              <a:ea typeface="+mn-ea"/>
              <a:cs typeface="+mn-cs"/>
            </a:rPr>
            <a:t>ポイント</a:t>
          </a:r>
          <a:r>
            <a:rPr kumimoji="1" lang="ja-JP" altLang="en-US" sz="1200" baseline="0">
              <a:solidFill>
                <a:schemeClr val="dk1"/>
              </a:solidFill>
              <a:effectLst/>
              <a:latin typeface="+mn-lt"/>
              <a:ea typeface="+mn-ea"/>
              <a:cs typeface="+mn-cs"/>
            </a:rPr>
            <a:t>、平成２４年度と比較すると３．４ポイント、</a:t>
          </a:r>
          <a:r>
            <a:rPr kumimoji="1" lang="ja-JP" altLang="ja-JP" sz="1200" baseline="0">
              <a:solidFill>
                <a:schemeClr val="dk1"/>
              </a:solidFill>
              <a:effectLst/>
              <a:latin typeface="+mn-lt"/>
              <a:ea typeface="+mn-ea"/>
              <a:cs typeface="+mn-cs"/>
            </a:rPr>
            <a:t>前年度と比較すると</a:t>
          </a:r>
          <a:r>
            <a:rPr kumimoji="1" lang="ja-JP" altLang="en-US" sz="1200" baseline="0">
              <a:solidFill>
                <a:schemeClr val="dk1"/>
              </a:solidFill>
              <a:effectLst/>
              <a:latin typeface="+mn-lt"/>
              <a:ea typeface="+mn-ea"/>
              <a:cs typeface="+mn-cs"/>
            </a:rPr>
            <a:t>０</a:t>
          </a:r>
          <a:r>
            <a:rPr kumimoji="1" lang="ja-JP" altLang="ja-JP" sz="1200" baseline="0">
              <a:solidFill>
                <a:schemeClr val="dk1"/>
              </a:solidFill>
              <a:effectLst/>
              <a:latin typeface="+mn-lt"/>
              <a:ea typeface="+mn-ea"/>
              <a:cs typeface="+mn-cs"/>
            </a:rPr>
            <a:t>．</a:t>
          </a:r>
          <a:r>
            <a:rPr kumimoji="1" lang="ja-JP" altLang="en-US" sz="1200" baseline="0">
              <a:solidFill>
                <a:schemeClr val="dk1"/>
              </a:solidFill>
              <a:effectLst/>
              <a:latin typeface="+mn-lt"/>
              <a:ea typeface="+mn-ea"/>
              <a:cs typeface="+mn-cs"/>
            </a:rPr>
            <a:t>３</a:t>
          </a:r>
          <a:r>
            <a:rPr kumimoji="1" lang="ja-JP" altLang="ja-JP" sz="1200" baseline="0">
              <a:solidFill>
                <a:schemeClr val="dk1"/>
              </a:solidFill>
              <a:effectLst/>
              <a:latin typeface="+mn-lt"/>
              <a:ea typeface="+mn-ea"/>
              <a:cs typeface="+mn-cs"/>
            </a:rPr>
            <a:t>ポイント増加した。要因としては</a:t>
          </a:r>
          <a:r>
            <a:rPr kumimoji="1" lang="ja-JP" altLang="en-US" sz="1200" baseline="0">
              <a:solidFill>
                <a:schemeClr val="dk1"/>
              </a:solidFill>
              <a:effectLst/>
              <a:latin typeface="+mn-lt"/>
              <a:ea typeface="+mn-ea"/>
              <a:cs typeface="+mn-cs"/>
            </a:rPr>
            <a:t>、各種システム改修</a:t>
          </a:r>
          <a:r>
            <a:rPr kumimoji="1" lang="ja-JP" altLang="ja-JP" sz="1200" baseline="0">
              <a:solidFill>
                <a:schemeClr val="dk1"/>
              </a:solidFill>
              <a:effectLst/>
              <a:latin typeface="+mn-lt"/>
              <a:ea typeface="+mn-ea"/>
              <a:cs typeface="+mn-cs"/>
            </a:rPr>
            <a:t>の増等</a:t>
          </a:r>
          <a:r>
            <a:rPr kumimoji="1" lang="ja-JP" altLang="en-US" sz="1200" baseline="0">
              <a:solidFill>
                <a:schemeClr val="dk1"/>
              </a:solidFill>
              <a:effectLst/>
              <a:latin typeface="+mn-lt"/>
              <a:ea typeface="+mn-ea"/>
              <a:cs typeface="+mn-cs"/>
            </a:rPr>
            <a:t>があげられる。</a:t>
          </a:r>
          <a:endParaRPr lang="ja-JP" altLang="ja-JP" sz="1200" baseline="0">
            <a:effectLst/>
          </a:endParaRPr>
        </a:p>
        <a:p>
          <a:r>
            <a:rPr kumimoji="1" lang="ja-JP" altLang="ja-JP" sz="1200" baseline="0">
              <a:solidFill>
                <a:schemeClr val="dk1"/>
              </a:solidFill>
              <a:effectLst/>
              <a:latin typeface="+mn-lt"/>
              <a:ea typeface="+mn-ea"/>
              <a:cs typeface="+mn-cs"/>
            </a:rPr>
            <a:t>　今後、</a:t>
          </a:r>
          <a:r>
            <a:rPr kumimoji="1" lang="ja-JP" altLang="en-US" sz="1200" baseline="0">
              <a:solidFill>
                <a:schemeClr val="dk1"/>
              </a:solidFill>
              <a:effectLst/>
              <a:latin typeface="+mn-lt"/>
              <a:ea typeface="+mn-ea"/>
              <a:cs typeface="+mn-cs"/>
            </a:rPr>
            <a:t>引き続き</a:t>
          </a:r>
          <a:r>
            <a:rPr kumimoji="1" lang="ja-JP" altLang="ja-JP" sz="1200" baseline="0">
              <a:solidFill>
                <a:schemeClr val="dk1"/>
              </a:solidFill>
              <a:effectLst/>
              <a:latin typeface="+mn-lt"/>
              <a:ea typeface="+mn-ea"/>
              <a:cs typeface="+mn-cs"/>
            </a:rPr>
            <a:t>事務事業の見直しなどにより</a:t>
          </a:r>
          <a:r>
            <a:rPr kumimoji="1" lang="ja-JP" altLang="en-US" sz="1200" baseline="0">
              <a:solidFill>
                <a:schemeClr val="dk1"/>
              </a:solidFill>
              <a:effectLst/>
              <a:latin typeface="+mn-lt"/>
              <a:ea typeface="+mn-ea"/>
              <a:cs typeface="+mn-cs"/>
            </a:rPr>
            <a:t>経費の縮減</a:t>
          </a:r>
          <a:r>
            <a:rPr kumimoji="1" lang="ja-JP" altLang="ja-JP" sz="1200" baseline="0">
              <a:solidFill>
                <a:schemeClr val="dk1"/>
              </a:solidFill>
              <a:effectLst/>
              <a:latin typeface="+mn-lt"/>
              <a:ea typeface="+mn-ea"/>
              <a:cs typeface="+mn-cs"/>
            </a:rPr>
            <a:t>に努める。</a:t>
          </a:r>
          <a:endParaRPr lang="ja-JP" altLang="ja-JP" sz="1200" baseline="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42418</xdr:rowOff>
    </xdr:from>
    <xdr:to>
      <xdr:col>24</xdr:col>
      <xdr:colOff>31750</xdr:colOff>
      <xdr:row>21</xdr:row>
      <xdr:rowOff>24130</xdr:rowOff>
    </xdr:to>
    <xdr:cxnSp macro="">
      <xdr:nvCxnSpPr>
        <xdr:cNvPr id="119" name="直線コネクタ 118"/>
        <xdr:cNvCxnSpPr/>
      </xdr:nvCxnSpPr>
      <xdr:spPr>
        <a:xfrm flipV="1">
          <a:off x="16510000" y="2614168"/>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167657</xdr:rowOff>
    </xdr:from>
    <xdr:ext cx="762000" cy="259045"/>
    <xdr:sp macro="" textlink="">
      <xdr:nvSpPr>
        <xdr:cNvPr id="120" name="物件費最小値テキスト"/>
        <xdr:cNvSpPr txBox="1"/>
      </xdr:nvSpPr>
      <xdr:spPr>
        <a:xfrm>
          <a:off x="16598900" y="359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29.0</a:t>
          </a:r>
          <a:endParaRPr kumimoji="1" lang="ja-JP" altLang="en-US" sz="1000" b="1">
            <a:latin typeface="ＭＳ Ｐゴシック"/>
          </a:endParaRPr>
        </a:p>
      </xdr:txBody>
    </xdr:sp>
    <xdr:clientData/>
  </xdr:oneCellAnchor>
  <xdr:twoCellAnchor>
    <xdr:from>
      <xdr:col>23</xdr:col>
      <xdr:colOff>628650</xdr:colOff>
      <xdr:row>21</xdr:row>
      <xdr:rowOff>24130</xdr:rowOff>
    </xdr:from>
    <xdr:to>
      <xdr:col>24</xdr:col>
      <xdr:colOff>120650</xdr:colOff>
      <xdr:row>21</xdr:row>
      <xdr:rowOff>24130</xdr:rowOff>
    </xdr:to>
    <xdr:cxnSp macro="">
      <xdr:nvCxnSpPr>
        <xdr:cNvPr id="121" name="直線コネクタ 120"/>
        <xdr:cNvCxnSpPr/>
      </xdr:nvCxnSpPr>
      <xdr:spPr>
        <a:xfrm>
          <a:off x="16421100" y="362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128795</xdr:rowOff>
    </xdr:from>
    <xdr:ext cx="762000" cy="259045"/>
    <xdr:sp macro="" textlink="">
      <xdr:nvSpPr>
        <xdr:cNvPr id="122" name="物件費最大値テキスト"/>
        <xdr:cNvSpPr txBox="1"/>
      </xdr:nvSpPr>
      <xdr:spPr>
        <a:xfrm>
          <a:off x="16598900" y="235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15</xdr:row>
      <xdr:rowOff>42418</xdr:rowOff>
    </xdr:from>
    <xdr:to>
      <xdr:col>24</xdr:col>
      <xdr:colOff>120650</xdr:colOff>
      <xdr:row>15</xdr:row>
      <xdr:rowOff>42418</xdr:rowOff>
    </xdr:to>
    <xdr:cxnSp macro="">
      <xdr:nvCxnSpPr>
        <xdr:cNvPr id="123" name="直線コネクタ 122"/>
        <xdr:cNvCxnSpPr/>
      </xdr:nvCxnSpPr>
      <xdr:spPr>
        <a:xfrm>
          <a:off x="16421100" y="2614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10414</xdr:rowOff>
    </xdr:from>
    <xdr:to>
      <xdr:col>24</xdr:col>
      <xdr:colOff>31750</xdr:colOff>
      <xdr:row>17</xdr:row>
      <xdr:rowOff>24130</xdr:rowOff>
    </xdr:to>
    <xdr:cxnSp macro="">
      <xdr:nvCxnSpPr>
        <xdr:cNvPr id="124" name="直線コネクタ 123"/>
        <xdr:cNvCxnSpPr/>
      </xdr:nvCxnSpPr>
      <xdr:spPr>
        <a:xfrm>
          <a:off x="15671800" y="292506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133875</xdr:rowOff>
    </xdr:from>
    <xdr:ext cx="762000" cy="259045"/>
    <xdr:sp macro="" textlink="">
      <xdr:nvSpPr>
        <xdr:cNvPr id="125" name="物件費平均値テキスト"/>
        <xdr:cNvSpPr txBox="1"/>
      </xdr:nvSpPr>
      <xdr:spPr>
        <a:xfrm>
          <a:off x="16598900" y="2705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117348</xdr:rowOff>
    </xdr:from>
    <xdr:to>
      <xdr:col>24</xdr:col>
      <xdr:colOff>82550</xdr:colOff>
      <xdr:row>17</xdr:row>
      <xdr:rowOff>47498</xdr:rowOff>
    </xdr:to>
    <xdr:sp macro="" textlink="">
      <xdr:nvSpPr>
        <xdr:cNvPr id="126" name="フローチャート : 判断 125"/>
        <xdr:cNvSpPr/>
      </xdr:nvSpPr>
      <xdr:spPr>
        <a:xfrm>
          <a:off x="164592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10414</xdr:rowOff>
    </xdr:from>
    <xdr:to>
      <xdr:col>22</xdr:col>
      <xdr:colOff>565150</xdr:colOff>
      <xdr:row>17</xdr:row>
      <xdr:rowOff>19558</xdr:rowOff>
    </xdr:to>
    <xdr:cxnSp macro="">
      <xdr:nvCxnSpPr>
        <xdr:cNvPr id="127" name="直線コネクタ 126"/>
        <xdr:cNvCxnSpPr/>
      </xdr:nvCxnSpPr>
      <xdr:spPr>
        <a:xfrm flipV="1">
          <a:off x="14782800" y="292506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121920</xdr:rowOff>
    </xdr:from>
    <xdr:to>
      <xdr:col>22</xdr:col>
      <xdr:colOff>615950</xdr:colOff>
      <xdr:row>17</xdr:row>
      <xdr:rowOff>52070</xdr:rowOff>
    </xdr:to>
    <xdr:sp macro="" textlink="">
      <xdr:nvSpPr>
        <xdr:cNvPr id="128" name="フローチャート : 判断 127"/>
        <xdr:cNvSpPr/>
      </xdr:nvSpPr>
      <xdr:spPr>
        <a:xfrm>
          <a:off x="15621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62247</xdr:rowOff>
    </xdr:from>
    <xdr:ext cx="736600" cy="259045"/>
    <xdr:sp macro="" textlink="">
      <xdr:nvSpPr>
        <xdr:cNvPr id="129" name="テキスト ボックス 128"/>
        <xdr:cNvSpPr txBox="1"/>
      </xdr:nvSpPr>
      <xdr:spPr>
        <a:xfrm>
          <a:off x="15290800" y="2633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72136</xdr:rowOff>
    </xdr:from>
    <xdr:to>
      <xdr:col>21</xdr:col>
      <xdr:colOff>361950</xdr:colOff>
      <xdr:row>17</xdr:row>
      <xdr:rowOff>19558</xdr:rowOff>
    </xdr:to>
    <xdr:cxnSp macro="">
      <xdr:nvCxnSpPr>
        <xdr:cNvPr id="130" name="直線コネクタ 129"/>
        <xdr:cNvCxnSpPr/>
      </xdr:nvCxnSpPr>
      <xdr:spPr>
        <a:xfrm>
          <a:off x="13893800" y="2815336"/>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117348</xdr:rowOff>
    </xdr:from>
    <xdr:to>
      <xdr:col>21</xdr:col>
      <xdr:colOff>412750</xdr:colOff>
      <xdr:row>17</xdr:row>
      <xdr:rowOff>47498</xdr:rowOff>
    </xdr:to>
    <xdr:sp macro="" textlink="">
      <xdr:nvSpPr>
        <xdr:cNvPr id="131" name="フローチャート : 判断 130"/>
        <xdr:cNvSpPr/>
      </xdr:nvSpPr>
      <xdr:spPr>
        <a:xfrm>
          <a:off x="147320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57675</xdr:rowOff>
    </xdr:from>
    <xdr:ext cx="762000" cy="259045"/>
    <xdr:sp macro="" textlink="">
      <xdr:nvSpPr>
        <xdr:cNvPr id="132" name="テキスト ボックス 131"/>
        <xdr:cNvSpPr txBox="1"/>
      </xdr:nvSpPr>
      <xdr:spPr>
        <a:xfrm>
          <a:off x="14401800" y="2629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40132</xdr:rowOff>
    </xdr:from>
    <xdr:to>
      <xdr:col>20</xdr:col>
      <xdr:colOff>158750</xdr:colOff>
      <xdr:row>16</xdr:row>
      <xdr:rowOff>72136</xdr:rowOff>
    </xdr:to>
    <xdr:cxnSp macro="">
      <xdr:nvCxnSpPr>
        <xdr:cNvPr id="133" name="直線コネクタ 132"/>
        <xdr:cNvCxnSpPr/>
      </xdr:nvCxnSpPr>
      <xdr:spPr>
        <a:xfrm>
          <a:off x="13004800" y="278333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89916</xdr:rowOff>
    </xdr:from>
    <xdr:to>
      <xdr:col>20</xdr:col>
      <xdr:colOff>209550</xdr:colOff>
      <xdr:row>17</xdr:row>
      <xdr:rowOff>20066</xdr:rowOff>
    </xdr:to>
    <xdr:sp macro="" textlink="">
      <xdr:nvSpPr>
        <xdr:cNvPr id="134" name="フローチャート : 判断 133"/>
        <xdr:cNvSpPr/>
      </xdr:nvSpPr>
      <xdr:spPr>
        <a:xfrm>
          <a:off x="13843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4843</xdr:rowOff>
    </xdr:from>
    <xdr:ext cx="762000" cy="259045"/>
    <xdr:sp macro="" textlink="">
      <xdr:nvSpPr>
        <xdr:cNvPr id="135" name="テキスト ボックス 134"/>
        <xdr:cNvSpPr txBox="1"/>
      </xdr:nvSpPr>
      <xdr:spPr>
        <a:xfrm>
          <a:off x="13512800" y="2919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57912</xdr:rowOff>
    </xdr:from>
    <xdr:to>
      <xdr:col>19</xdr:col>
      <xdr:colOff>6350</xdr:colOff>
      <xdr:row>16</xdr:row>
      <xdr:rowOff>159512</xdr:rowOff>
    </xdr:to>
    <xdr:sp macro="" textlink="">
      <xdr:nvSpPr>
        <xdr:cNvPr id="136" name="フローチャート : 判断 135"/>
        <xdr:cNvSpPr/>
      </xdr:nvSpPr>
      <xdr:spPr>
        <a:xfrm>
          <a:off x="12954000" y="280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144289</xdr:rowOff>
    </xdr:from>
    <xdr:ext cx="762000" cy="259045"/>
    <xdr:sp macro="" textlink="">
      <xdr:nvSpPr>
        <xdr:cNvPr id="137" name="テキスト ボックス 136"/>
        <xdr:cNvSpPr txBox="1"/>
      </xdr:nvSpPr>
      <xdr:spPr>
        <a:xfrm>
          <a:off x="12623800" y="2887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144780</xdr:rowOff>
    </xdr:from>
    <xdr:to>
      <xdr:col>24</xdr:col>
      <xdr:colOff>82550</xdr:colOff>
      <xdr:row>17</xdr:row>
      <xdr:rowOff>74930</xdr:rowOff>
    </xdr:to>
    <xdr:sp macro="" textlink="">
      <xdr:nvSpPr>
        <xdr:cNvPr id="143" name="円/楕円 142"/>
        <xdr:cNvSpPr/>
      </xdr:nvSpPr>
      <xdr:spPr>
        <a:xfrm>
          <a:off x="164592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116857</xdr:rowOff>
    </xdr:from>
    <xdr:ext cx="762000" cy="259045"/>
    <xdr:sp macro="" textlink="">
      <xdr:nvSpPr>
        <xdr:cNvPr id="144" name="物件費該当値テキスト"/>
        <xdr:cNvSpPr txBox="1"/>
      </xdr:nvSpPr>
      <xdr:spPr>
        <a:xfrm>
          <a:off x="165989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131064</xdr:rowOff>
    </xdr:from>
    <xdr:to>
      <xdr:col>22</xdr:col>
      <xdr:colOff>615950</xdr:colOff>
      <xdr:row>17</xdr:row>
      <xdr:rowOff>61214</xdr:rowOff>
    </xdr:to>
    <xdr:sp macro="" textlink="">
      <xdr:nvSpPr>
        <xdr:cNvPr id="145" name="円/楕円 144"/>
        <xdr:cNvSpPr/>
      </xdr:nvSpPr>
      <xdr:spPr>
        <a:xfrm>
          <a:off x="15621000" y="287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45991</xdr:rowOff>
    </xdr:from>
    <xdr:ext cx="736600" cy="259045"/>
    <xdr:sp macro="" textlink="">
      <xdr:nvSpPr>
        <xdr:cNvPr id="146" name="テキスト ボックス 145"/>
        <xdr:cNvSpPr txBox="1"/>
      </xdr:nvSpPr>
      <xdr:spPr>
        <a:xfrm>
          <a:off x="15290800" y="2960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140208</xdr:rowOff>
    </xdr:from>
    <xdr:to>
      <xdr:col>21</xdr:col>
      <xdr:colOff>412750</xdr:colOff>
      <xdr:row>17</xdr:row>
      <xdr:rowOff>70358</xdr:rowOff>
    </xdr:to>
    <xdr:sp macro="" textlink="">
      <xdr:nvSpPr>
        <xdr:cNvPr id="147" name="円/楕円 146"/>
        <xdr:cNvSpPr/>
      </xdr:nvSpPr>
      <xdr:spPr>
        <a:xfrm>
          <a:off x="14732000" y="2883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55135</xdr:rowOff>
    </xdr:from>
    <xdr:ext cx="762000" cy="259045"/>
    <xdr:sp macro="" textlink="">
      <xdr:nvSpPr>
        <xdr:cNvPr id="148" name="テキスト ボックス 147"/>
        <xdr:cNvSpPr txBox="1"/>
      </xdr:nvSpPr>
      <xdr:spPr>
        <a:xfrm>
          <a:off x="14401800" y="2969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21336</xdr:rowOff>
    </xdr:from>
    <xdr:to>
      <xdr:col>20</xdr:col>
      <xdr:colOff>209550</xdr:colOff>
      <xdr:row>16</xdr:row>
      <xdr:rowOff>122936</xdr:rowOff>
    </xdr:to>
    <xdr:sp macro="" textlink="">
      <xdr:nvSpPr>
        <xdr:cNvPr id="149" name="円/楕円 148"/>
        <xdr:cNvSpPr/>
      </xdr:nvSpPr>
      <xdr:spPr>
        <a:xfrm>
          <a:off x="13843000" y="2764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133113</xdr:rowOff>
    </xdr:from>
    <xdr:ext cx="762000" cy="259045"/>
    <xdr:sp macro="" textlink="">
      <xdr:nvSpPr>
        <xdr:cNvPr id="150" name="テキスト ボックス 149"/>
        <xdr:cNvSpPr txBox="1"/>
      </xdr:nvSpPr>
      <xdr:spPr>
        <a:xfrm>
          <a:off x="13512800" y="253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160782</xdr:rowOff>
    </xdr:from>
    <xdr:to>
      <xdr:col>19</xdr:col>
      <xdr:colOff>6350</xdr:colOff>
      <xdr:row>16</xdr:row>
      <xdr:rowOff>90932</xdr:rowOff>
    </xdr:to>
    <xdr:sp macro="" textlink="">
      <xdr:nvSpPr>
        <xdr:cNvPr id="151" name="円/楕円 150"/>
        <xdr:cNvSpPr/>
      </xdr:nvSpPr>
      <xdr:spPr>
        <a:xfrm>
          <a:off x="12954000" y="273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101109</xdr:rowOff>
    </xdr:from>
    <xdr:ext cx="762000" cy="259045"/>
    <xdr:sp macro="" textlink="">
      <xdr:nvSpPr>
        <xdr:cNvPr id="152" name="テキスト ボックス 151"/>
        <xdr:cNvSpPr txBox="1"/>
      </xdr:nvSpPr>
      <xdr:spPr>
        <a:xfrm>
          <a:off x="12623800" y="2501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baseline="0">
              <a:solidFill>
                <a:schemeClr val="dk1"/>
              </a:solidFill>
              <a:effectLst/>
              <a:latin typeface="+mn-lt"/>
              <a:ea typeface="+mn-ea"/>
              <a:cs typeface="+mn-cs"/>
            </a:rPr>
            <a:t>　</a:t>
          </a:r>
          <a:r>
            <a:rPr kumimoji="1" lang="ja-JP" altLang="ja-JP" sz="1200" baseline="0">
              <a:solidFill>
                <a:schemeClr val="dk1"/>
              </a:solidFill>
              <a:effectLst/>
              <a:latin typeface="+mn-lt"/>
              <a:ea typeface="+mn-ea"/>
              <a:cs typeface="+mn-cs"/>
            </a:rPr>
            <a:t>扶助費は類似団体と比較すると</a:t>
          </a:r>
          <a:r>
            <a:rPr kumimoji="1" lang="ja-JP" altLang="en-US" sz="1200" baseline="0">
              <a:solidFill>
                <a:schemeClr val="dk1"/>
              </a:solidFill>
              <a:effectLst/>
              <a:latin typeface="+mn-lt"/>
              <a:ea typeface="+mn-ea"/>
              <a:cs typeface="+mn-cs"/>
            </a:rPr>
            <a:t>２</a:t>
          </a:r>
          <a:r>
            <a:rPr kumimoji="1" lang="ja-JP" altLang="ja-JP" sz="1200" baseline="0">
              <a:solidFill>
                <a:schemeClr val="dk1"/>
              </a:solidFill>
              <a:effectLst/>
              <a:latin typeface="+mn-lt"/>
              <a:ea typeface="+mn-ea"/>
              <a:cs typeface="+mn-cs"/>
            </a:rPr>
            <a:t>．</a:t>
          </a:r>
          <a:r>
            <a:rPr kumimoji="1" lang="ja-JP" altLang="en-US" sz="1200" baseline="0">
              <a:solidFill>
                <a:schemeClr val="dk1"/>
              </a:solidFill>
              <a:effectLst/>
              <a:latin typeface="+mn-lt"/>
              <a:ea typeface="+mn-ea"/>
              <a:cs typeface="+mn-cs"/>
            </a:rPr>
            <a:t>０</a:t>
          </a:r>
          <a:r>
            <a:rPr kumimoji="1" lang="ja-JP" altLang="ja-JP" sz="1200" baseline="0">
              <a:solidFill>
                <a:schemeClr val="dk1"/>
              </a:solidFill>
              <a:effectLst/>
              <a:latin typeface="+mn-lt"/>
              <a:ea typeface="+mn-ea"/>
              <a:cs typeface="+mn-cs"/>
            </a:rPr>
            <a:t>ポイント上回っており、前年度と比較しても０．</a:t>
          </a:r>
          <a:r>
            <a:rPr kumimoji="1" lang="ja-JP" altLang="en-US" sz="1200" baseline="0">
              <a:solidFill>
                <a:schemeClr val="dk1"/>
              </a:solidFill>
              <a:effectLst/>
              <a:latin typeface="+mn-lt"/>
              <a:ea typeface="+mn-ea"/>
              <a:cs typeface="+mn-cs"/>
            </a:rPr>
            <a:t>８</a:t>
          </a:r>
          <a:r>
            <a:rPr kumimoji="1" lang="ja-JP" altLang="ja-JP" sz="1200" baseline="0">
              <a:solidFill>
                <a:schemeClr val="dk1"/>
              </a:solidFill>
              <a:effectLst/>
              <a:latin typeface="+mn-lt"/>
              <a:ea typeface="+mn-ea"/>
              <a:cs typeface="+mn-cs"/>
            </a:rPr>
            <a:t>ポイント上回っている。</a:t>
          </a:r>
          <a:r>
            <a:rPr kumimoji="1" lang="ja-JP" altLang="en-US" sz="1200" baseline="0">
              <a:solidFill>
                <a:schemeClr val="dk1"/>
              </a:solidFill>
              <a:effectLst/>
              <a:latin typeface="+mn-lt"/>
              <a:ea typeface="+mn-ea"/>
              <a:cs typeface="+mn-cs"/>
            </a:rPr>
            <a:t>障がい者自立</a:t>
          </a:r>
          <a:r>
            <a:rPr kumimoji="1" lang="ja-JP" altLang="ja-JP" sz="1200" baseline="0">
              <a:solidFill>
                <a:schemeClr val="dk1"/>
              </a:solidFill>
              <a:effectLst/>
              <a:latin typeface="+mn-lt"/>
              <a:ea typeface="+mn-ea"/>
              <a:cs typeface="+mn-cs"/>
            </a:rPr>
            <a:t>支援費</a:t>
          </a:r>
          <a:r>
            <a:rPr kumimoji="1" lang="ja-JP" altLang="en-US" sz="1200" baseline="0">
              <a:solidFill>
                <a:schemeClr val="dk1"/>
              </a:solidFill>
              <a:effectLst/>
              <a:latin typeface="+mn-lt"/>
              <a:ea typeface="+mn-ea"/>
              <a:cs typeface="+mn-cs"/>
            </a:rPr>
            <a:t>、</a:t>
          </a:r>
          <a:r>
            <a:rPr kumimoji="1" lang="ja-JP" altLang="ja-JP" sz="1200" baseline="0">
              <a:solidFill>
                <a:schemeClr val="dk1"/>
              </a:solidFill>
              <a:effectLst/>
              <a:latin typeface="+mn-lt"/>
              <a:ea typeface="+mn-ea"/>
              <a:cs typeface="+mn-cs"/>
            </a:rPr>
            <a:t>医療給付費等の増によるものと思われる。</a:t>
          </a:r>
          <a:endParaRPr lang="ja-JP" altLang="ja-JP" sz="1200" baseline="0">
            <a:effectLst/>
          </a:endParaRPr>
        </a:p>
        <a:p>
          <a:r>
            <a:rPr kumimoji="1" lang="ja-JP" altLang="ja-JP" sz="1200" baseline="0">
              <a:solidFill>
                <a:schemeClr val="dk1"/>
              </a:solidFill>
              <a:effectLst/>
              <a:latin typeface="+mn-lt"/>
              <a:ea typeface="+mn-ea"/>
              <a:cs typeface="+mn-cs"/>
            </a:rPr>
            <a:t>　今後も高齢化による医療給付費</a:t>
          </a:r>
          <a:r>
            <a:rPr kumimoji="1" lang="ja-JP" altLang="en-US" sz="1200" baseline="0">
              <a:solidFill>
                <a:schemeClr val="dk1"/>
              </a:solidFill>
              <a:effectLst/>
              <a:latin typeface="+mn-lt"/>
              <a:ea typeface="+mn-ea"/>
              <a:cs typeface="+mn-cs"/>
            </a:rPr>
            <a:t>、障がい者自立支援費</a:t>
          </a:r>
          <a:r>
            <a:rPr kumimoji="1" lang="ja-JP" altLang="ja-JP" sz="1200" baseline="0">
              <a:solidFill>
                <a:schemeClr val="dk1"/>
              </a:solidFill>
              <a:effectLst/>
              <a:latin typeface="+mn-lt"/>
              <a:ea typeface="+mn-ea"/>
              <a:cs typeface="+mn-cs"/>
            </a:rPr>
            <a:t>の増</a:t>
          </a:r>
          <a:r>
            <a:rPr kumimoji="1" lang="ja-JP" altLang="en-US" sz="1200" baseline="0">
              <a:solidFill>
                <a:schemeClr val="dk1"/>
              </a:solidFill>
              <a:effectLst/>
              <a:latin typeface="+mn-lt"/>
              <a:ea typeface="+mn-ea"/>
              <a:cs typeface="+mn-cs"/>
            </a:rPr>
            <a:t>等</a:t>
          </a:r>
          <a:r>
            <a:rPr kumimoji="1" lang="ja-JP" altLang="ja-JP" sz="1200" baseline="0">
              <a:solidFill>
                <a:schemeClr val="dk1"/>
              </a:solidFill>
              <a:effectLst/>
              <a:latin typeface="+mn-lt"/>
              <a:ea typeface="+mn-ea"/>
              <a:cs typeface="+mn-cs"/>
            </a:rPr>
            <a:t>が見込まれることから、給付の適正化を図り、保健指導の充実により上昇傾向に歯止めをかけるように努める。</a:t>
          </a:r>
          <a:endParaRPr lang="ja-JP" altLang="ja-JP" sz="1200" baseline="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7" name="直線コネクタ 166"/>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8" name="テキスト ボックス 167"/>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9" name="直線コネクタ 168"/>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0" name="テキスト ボックス 169"/>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1" name="直線コネクタ 170"/>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2" name="テキスト ボックス 171"/>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3" name="直線コネクタ 172"/>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4" name="テキスト ボックス 173"/>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5" name="直線コネクタ 174"/>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6" name="テキスト ボックス 175"/>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8" name="テキスト ボックス 177"/>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50800</xdr:rowOff>
    </xdr:from>
    <xdr:to>
      <xdr:col>7</xdr:col>
      <xdr:colOff>15875</xdr:colOff>
      <xdr:row>62</xdr:row>
      <xdr:rowOff>12700</xdr:rowOff>
    </xdr:to>
    <xdr:cxnSp macro="">
      <xdr:nvCxnSpPr>
        <xdr:cNvPr id="180" name="直線コネクタ 179"/>
        <xdr:cNvCxnSpPr/>
      </xdr:nvCxnSpPr>
      <xdr:spPr>
        <a:xfrm flipV="1">
          <a:off x="4826000" y="8966200"/>
          <a:ext cx="0" cy="1676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156227</xdr:rowOff>
    </xdr:from>
    <xdr:ext cx="762000" cy="259045"/>
    <xdr:sp macro="" textlink="">
      <xdr:nvSpPr>
        <xdr:cNvPr id="181"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6</xdr:col>
      <xdr:colOff>612775</xdr:colOff>
      <xdr:row>62</xdr:row>
      <xdr:rowOff>12700</xdr:rowOff>
    </xdr:from>
    <xdr:to>
      <xdr:col>7</xdr:col>
      <xdr:colOff>104775</xdr:colOff>
      <xdr:row>62</xdr:row>
      <xdr:rowOff>12700</xdr:rowOff>
    </xdr:to>
    <xdr:cxnSp macro="">
      <xdr:nvCxnSpPr>
        <xdr:cNvPr id="182" name="直線コネクタ 181"/>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3" name="扶助費最大値テキスト"/>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4" name="直線コネクタ 183"/>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69850</xdr:rowOff>
    </xdr:from>
    <xdr:to>
      <xdr:col>7</xdr:col>
      <xdr:colOff>15875</xdr:colOff>
      <xdr:row>58</xdr:row>
      <xdr:rowOff>50800</xdr:rowOff>
    </xdr:to>
    <xdr:cxnSp macro="">
      <xdr:nvCxnSpPr>
        <xdr:cNvPr id="185" name="直線コネクタ 184"/>
        <xdr:cNvCxnSpPr/>
      </xdr:nvCxnSpPr>
      <xdr:spPr>
        <a:xfrm>
          <a:off x="3987800" y="98425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149877</xdr:rowOff>
    </xdr:from>
    <xdr:ext cx="762000" cy="259045"/>
    <xdr:sp macro="" textlink="">
      <xdr:nvSpPr>
        <xdr:cNvPr id="186" name="扶助費平均値テキスト"/>
        <xdr:cNvSpPr txBox="1"/>
      </xdr:nvSpPr>
      <xdr:spPr>
        <a:xfrm>
          <a:off x="4914900" y="940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187" name="フローチャート : 判断 186"/>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50800</xdr:rowOff>
    </xdr:from>
    <xdr:to>
      <xdr:col>5</xdr:col>
      <xdr:colOff>549275</xdr:colOff>
      <xdr:row>57</xdr:row>
      <xdr:rowOff>69850</xdr:rowOff>
    </xdr:to>
    <xdr:cxnSp macro="">
      <xdr:nvCxnSpPr>
        <xdr:cNvPr id="188" name="直線コネクタ 187"/>
        <xdr:cNvCxnSpPr/>
      </xdr:nvCxnSpPr>
      <xdr:spPr>
        <a:xfrm>
          <a:off x="3098800" y="98234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95250</xdr:rowOff>
    </xdr:from>
    <xdr:to>
      <xdr:col>5</xdr:col>
      <xdr:colOff>600075</xdr:colOff>
      <xdr:row>56</xdr:row>
      <xdr:rowOff>25400</xdr:rowOff>
    </xdr:to>
    <xdr:sp macro="" textlink="">
      <xdr:nvSpPr>
        <xdr:cNvPr id="189" name="フローチャート : 判断 188"/>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35577</xdr:rowOff>
    </xdr:from>
    <xdr:ext cx="736600" cy="259045"/>
    <xdr:sp macro="" textlink="">
      <xdr:nvSpPr>
        <xdr:cNvPr id="190" name="テキスト ボックス 189"/>
        <xdr:cNvSpPr txBox="1"/>
      </xdr:nvSpPr>
      <xdr:spPr>
        <a:xfrm>
          <a:off x="3606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12700</xdr:rowOff>
    </xdr:from>
    <xdr:to>
      <xdr:col>4</xdr:col>
      <xdr:colOff>346075</xdr:colOff>
      <xdr:row>57</xdr:row>
      <xdr:rowOff>50800</xdr:rowOff>
    </xdr:to>
    <xdr:cxnSp macro="">
      <xdr:nvCxnSpPr>
        <xdr:cNvPr id="191" name="直線コネクタ 190"/>
        <xdr:cNvCxnSpPr/>
      </xdr:nvCxnSpPr>
      <xdr:spPr>
        <a:xfrm>
          <a:off x="2209800" y="97853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57150</xdr:rowOff>
    </xdr:from>
    <xdr:to>
      <xdr:col>4</xdr:col>
      <xdr:colOff>396875</xdr:colOff>
      <xdr:row>55</xdr:row>
      <xdr:rowOff>158750</xdr:rowOff>
    </xdr:to>
    <xdr:sp macro="" textlink="">
      <xdr:nvSpPr>
        <xdr:cNvPr id="192" name="フローチャート : 判断 191"/>
        <xdr:cNvSpPr/>
      </xdr:nvSpPr>
      <xdr:spPr>
        <a:xfrm>
          <a:off x="3048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168927</xdr:rowOff>
    </xdr:from>
    <xdr:ext cx="762000" cy="259045"/>
    <xdr:sp macro="" textlink="">
      <xdr:nvSpPr>
        <xdr:cNvPr id="193" name="テキスト ボックス 192"/>
        <xdr:cNvSpPr txBox="1"/>
      </xdr:nvSpPr>
      <xdr:spPr>
        <a:xfrm>
          <a:off x="2717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50800</xdr:rowOff>
    </xdr:from>
    <xdr:to>
      <xdr:col>3</xdr:col>
      <xdr:colOff>142875</xdr:colOff>
      <xdr:row>57</xdr:row>
      <xdr:rowOff>12700</xdr:rowOff>
    </xdr:to>
    <xdr:cxnSp macro="">
      <xdr:nvCxnSpPr>
        <xdr:cNvPr id="194" name="直線コネクタ 193"/>
        <xdr:cNvCxnSpPr/>
      </xdr:nvCxnSpPr>
      <xdr:spPr>
        <a:xfrm>
          <a:off x="1320800" y="96520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0</xdr:rowOff>
    </xdr:from>
    <xdr:to>
      <xdr:col>3</xdr:col>
      <xdr:colOff>193675</xdr:colOff>
      <xdr:row>55</xdr:row>
      <xdr:rowOff>101600</xdr:rowOff>
    </xdr:to>
    <xdr:sp macro="" textlink="">
      <xdr:nvSpPr>
        <xdr:cNvPr id="195" name="フローチャート : 判断 194"/>
        <xdr:cNvSpPr/>
      </xdr:nvSpPr>
      <xdr:spPr>
        <a:xfrm>
          <a:off x="2159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111777</xdr:rowOff>
    </xdr:from>
    <xdr:ext cx="762000" cy="259045"/>
    <xdr:sp macro="" textlink="">
      <xdr:nvSpPr>
        <xdr:cNvPr id="196" name="テキスト ボックス 195"/>
        <xdr:cNvSpPr txBox="1"/>
      </xdr:nvSpPr>
      <xdr:spPr>
        <a:xfrm>
          <a:off x="1828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0</xdr:rowOff>
    </xdr:from>
    <xdr:to>
      <xdr:col>1</xdr:col>
      <xdr:colOff>676275</xdr:colOff>
      <xdr:row>55</xdr:row>
      <xdr:rowOff>101600</xdr:rowOff>
    </xdr:to>
    <xdr:sp macro="" textlink="">
      <xdr:nvSpPr>
        <xdr:cNvPr id="197" name="フローチャート : 判断 196"/>
        <xdr:cNvSpPr/>
      </xdr:nvSpPr>
      <xdr:spPr>
        <a:xfrm>
          <a:off x="1270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111777</xdr:rowOff>
    </xdr:from>
    <xdr:ext cx="762000" cy="259045"/>
    <xdr:sp macro="" textlink="">
      <xdr:nvSpPr>
        <xdr:cNvPr id="198" name="テキスト ボックス 197"/>
        <xdr:cNvSpPr txBox="1"/>
      </xdr:nvSpPr>
      <xdr:spPr>
        <a:xfrm>
          <a:off x="939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58</xdr:row>
      <xdr:rowOff>0</xdr:rowOff>
    </xdr:from>
    <xdr:to>
      <xdr:col>7</xdr:col>
      <xdr:colOff>66675</xdr:colOff>
      <xdr:row>58</xdr:row>
      <xdr:rowOff>101600</xdr:rowOff>
    </xdr:to>
    <xdr:sp macro="" textlink="">
      <xdr:nvSpPr>
        <xdr:cNvPr id="204" name="円/楕円 203"/>
        <xdr:cNvSpPr/>
      </xdr:nvSpPr>
      <xdr:spPr>
        <a:xfrm>
          <a:off x="47752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143527</xdr:rowOff>
    </xdr:from>
    <xdr:ext cx="762000" cy="259045"/>
    <xdr:sp macro="" textlink="">
      <xdr:nvSpPr>
        <xdr:cNvPr id="205" name="扶助費該当値テキスト"/>
        <xdr:cNvSpPr txBox="1"/>
      </xdr:nvSpPr>
      <xdr:spPr>
        <a:xfrm>
          <a:off x="49149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19050</xdr:rowOff>
    </xdr:from>
    <xdr:to>
      <xdr:col>5</xdr:col>
      <xdr:colOff>600075</xdr:colOff>
      <xdr:row>57</xdr:row>
      <xdr:rowOff>120650</xdr:rowOff>
    </xdr:to>
    <xdr:sp macro="" textlink="">
      <xdr:nvSpPr>
        <xdr:cNvPr id="206" name="円/楕円 205"/>
        <xdr:cNvSpPr/>
      </xdr:nvSpPr>
      <xdr:spPr>
        <a:xfrm>
          <a:off x="3937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105427</xdr:rowOff>
    </xdr:from>
    <xdr:ext cx="736600" cy="259045"/>
    <xdr:sp macro="" textlink="">
      <xdr:nvSpPr>
        <xdr:cNvPr id="207" name="テキスト ボックス 206"/>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0</xdr:rowOff>
    </xdr:from>
    <xdr:to>
      <xdr:col>4</xdr:col>
      <xdr:colOff>396875</xdr:colOff>
      <xdr:row>57</xdr:row>
      <xdr:rowOff>101600</xdr:rowOff>
    </xdr:to>
    <xdr:sp macro="" textlink="">
      <xdr:nvSpPr>
        <xdr:cNvPr id="208" name="円/楕円 207"/>
        <xdr:cNvSpPr/>
      </xdr:nvSpPr>
      <xdr:spPr>
        <a:xfrm>
          <a:off x="30480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86377</xdr:rowOff>
    </xdr:from>
    <xdr:ext cx="762000" cy="259045"/>
    <xdr:sp macro="" textlink="">
      <xdr:nvSpPr>
        <xdr:cNvPr id="209" name="テキスト ボックス 208"/>
        <xdr:cNvSpPr txBox="1"/>
      </xdr:nvSpPr>
      <xdr:spPr>
        <a:xfrm>
          <a:off x="2717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133350</xdr:rowOff>
    </xdr:from>
    <xdr:to>
      <xdr:col>3</xdr:col>
      <xdr:colOff>193675</xdr:colOff>
      <xdr:row>57</xdr:row>
      <xdr:rowOff>63500</xdr:rowOff>
    </xdr:to>
    <xdr:sp macro="" textlink="">
      <xdr:nvSpPr>
        <xdr:cNvPr id="210" name="円/楕円 209"/>
        <xdr:cNvSpPr/>
      </xdr:nvSpPr>
      <xdr:spPr>
        <a:xfrm>
          <a:off x="2159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48277</xdr:rowOff>
    </xdr:from>
    <xdr:ext cx="762000" cy="259045"/>
    <xdr:sp macro="" textlink="">
      <xdr:nvSpPr>
        <xdr:cNvPr id="211" name="テキスト ボックス 210"/>
        <xdr:cNvSpPr txBox="1"/>
      </xdr:nvSpPr>
      <xdr:spPr>
        <a:xfrm>
          <a:off x="1828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0</xdr:rowOff>
    </xdr:from>
    <xdr:to>
      <xdr:col>1</xdr:col>
      <xdr:colOff>676275</xdr:colOff>
      <xdr:row>56</xdr:row>
      <xdr:rowOff>101600</xdr:rowOff>
    </xdr:to>
    <xdr:sp macro="" textlink="">
      <xdr:nvSpPr>
        <xdr:cNvPr id="212" name="円/楕円 211"/>
        <xdr:cNvSpPr/>
      </xdr:nvSpPr>
      <xdr:spPr>
        <a:xfrm>
          <a:off x="1270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86377</xdr:rowOff>
    </xdr:from>
    <xdr:ext cx="762000" cy="259045"/>
    <xdr:sp macro="" textlink="">
      <xdr:nvSpPr>
        <xdr:cNvPr id="213" name="テキスト ボックス 212"/>
        <xdr:cNvSpPr txBox="1"/>
      </xdr:nvSpPr>
      <xdr:spPr>
        <a:xfrm>
          <a:off x="939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baseline="0">
              <a:solidFill>
                <a:schemeClr val="dk1"/>
              </a:solidFill>
              <a:effectLst/>
              <a:latin typeface="+mn-lt"/>
              <a:ea typeface="+mn-ea"/>
              <a:cs typeface="+mn-cs"/>
            </a:rPr>
            <a:t>　</a:t>
          </a:r>
          <a:r>
            <a:rPr kumimoji="1" lang="ja-JP" altLang="ja-JP" sz="1200" baseline="0">
              <a:solidFill>
                <a:schemeClr val="dk1"/>
              </a:solidFill>
              <a:effectLst/>
              <a:latin typeface="+mn-lt"/>
              <a:ea typeface="+mn-ea"/>
              <a:cs typeface="+mn-cs"/>
            </a:rPr>
            <a:t>その他は類似団体と比較して</a:t>
          </a:r>
          <a:r>
            <a:rPr kumimoji="1" lang="ja-JP" altLang="en-US" sz="1200" baseline="0">
              <a:solidFill>
                <a:schemeClr val="dk1"/>
              </a:solidFill>
              <a:effectLst/>
              <a:latin typeface="+mn-lt"/>
              <a:ea typeface="+mn-ea"/>
              <a:cs typeface="+mn-cs"/>
            </a:rPr>
            <a:t>４</a:t>
          </a:r>
          <a:r>
            <a:rPr kumimoji="1" lang="ja-JP" altLang="ja-JP" sz="1200" baseline="0">
              <a:solidFill>
                <a:schemeClr val="dk1"/>
              </a:solidFill>
              <a:effectLst/>
              <a:latin typeface="+mn-lt"/>
              <a:ea typeface="+mn-ea"/>
              <a:cs typeface="+mn-cs"/>
            </a:rPr>
            <a:t>．</a:t>
          </a:r>
          <a:r>
            <a:rPr kumimoji="1" lang="ja-JP" altLang="en-US" sz="1200" baseline="0">
              <a:solidFill>
                <a:schemeClr val="dk1"/>
              </a:solidFill>
              <a:effectLst/>
              <a:latin typeface="+mn-lt"/>
              <a:ea typeface="+mn-ea"/>
              <a:cs typeface="+mn-cs"/>
            </a:rPr>
            <a:t>２</a:t>
          </a:r>
          <a:r>
            <a:rPr kumimoji="1" lang="ja-JP" altLang="ja-JP" sz="1200" baseline="0">
              <a:solidFill>
                <a:schemeClr val="dk1"/>
              </a:solidFill>
              <a:effectLst/>
              <a:latin typeface="+mn-lt"/>
              <a:ea typeface="+mn-ea"/>
              <a:cs typeface="+mn-cs"/>
            </a:rPr>
            <a:t>ポイント上回っており、平成２</a:t>
          </a:r>
          <a:r>
            <a:rPr kumimoji="1" lang="ja-JP" altLang="en-US" sz="1200" baseline="0">
              <a:solidFill>
                <a:schemeClr val="dk1"/>
              </a:solidFill>
              <a:effectLst/>
              <a:latin typeface="+mn-lt"/>
              <a:ea typeface="+mn-ea"/>
              <a:cs typeface="+mn-cs"/>
            </a:rPr>
            <a:t>４</a:t>
          </a:r>
          <a:r>
            <a:rPr kumimoji="1" lang="ja-JP" altLang="ja-JP" sz="1200" baseline="0">
              <a:solidFill>
                <a:schemeClr val="dk1"/>
              </a:solidFill>
              <a:effectLst/>
              <a:latin typeface="+mn-lt"/>
              <a:ea typeface="+mn-ea"/>
              <a:cs typeface="+mn-cs"/>
            </a:rPr>
            <a:t>年度と比較すると</a:t>
          </a:r>
          <a:r>
            <a:rPr kumimoji="1" lang="ja-JP" altLang="en-US" sz="1200" baseline="0">
              <a:solidFill>
                <a:schemeClr val="dk1"/>
              </a:solidFill>
              <a:effectLst/>
              <a:latin typeface="+mn-lt"/>
              <a:ea typeface="+mn-ea"/>
              <a:cs typeface="+mn-cs"/>
            </a:rPr>
            <a:t>０</a:t>
          </a:r>
          <a:r>
            <a:rPr kumimoji="1" lang="ja-JP" altLang="ja-JP" sz="1200" baseline="0">
              <a:solidFill>
                <a:schemeClr val="dk1"/>
              </a:solidFill>
              <a:effectLst/>
              <a:latin typeface="+mn-lt"/>
              <a:ea typeface="+mn-ea"/>
              <a:cs typeface="+mn-cs"/>
            </a:rPr>
            <a:t>．</a:t>
          </a:r>
          <a:r>
            <a:rPr kumimoji="1" lang="ja-JP" altLang="en-US" sz="1200" baseline="0">
              <a:solidFill>
                <a:schemeClr val="dk1"/>
              </a:solidFill>
              <a:effectLst/>
              <a:latin typeface="+mn-lt"/>
              <a:ea typeface="+mn-ea"/>
              <a:cs typeface="+mn-cs"/>
            </a:rPr>
            <a:t>８</a:t>
          </a:r>
          <a:r>
            <a:rPr kumimoji="1" lang="ja-JP" altLang="ja-JP" sz="1200" baseline="0">
              <a:solidFill>
                <a:schemeClr val="dk1"/>
              </a:solidFill>
              <a:effectLst/>
              <a:latin typeface="+mn-lt"/>
              <a:ea typeface="+mn-ea"/>
              <a:cs typeface="+mn-cs"/>
            </a:rPr>
            <a:t>ポイント</a:t>
          </a:r>
          <a:r>
            <a:rPr kumimoji="1" lang="ja-JP" altLang="en-US" sz="1200" baseline="0">
              <a:solidFill>
                <a:schemeClr val="dk1"/>
              </a:solidFill>
              <a:effectLst/>
              <a:latin typeface="+mn-lt"/>
              <a:ea typeface="+mn-ea"/>
              <a:cs typeface="+mn-cs"/>
            </a:rPr>
            <a:t>減少</a:t>
          </a:r>
          <a:r>
            <a:rPr kumimoji="1" lang="ja-JP" altLang="ja-JP" sz="1200" baseline="0">
              <a:solidFill>
                <a:schemeClr val="dk1"/>
              </a:solidFill>
              <a:effectLst/>
              <a:latin typeface="+mn-lt"/>
              <a:ea typeface="+mn-ea"/>
              <a:cs typeface="+mn-cs"/>
            </a:rPr>
            <a:t>し</a:t>
          </a:r>
          <a:r>
            <a:rPr kumimoji="1" lang="ja-JP" altLang="en-US" sz="1200" baseline="0">
              <a:solidFill>
                <a:schemeClr val="dk1"/>
              </a:solidFill>
              <a:effectLst/>
              <a:latin typeface="+mn-lt"/>
              <a:ea typeface="+mn-ea"/>
              <a:cs typeface="+mn-cs"/>
            </a:rPr>
            <a:t>、前年度比で０．１ポイント増加した。</a:t>
          </a:r>
          <a:r>
            <a:rPr kumimoji="1" lang="ja-JP" altLang="ja-JP" sz="1200" baseline="0">
              <a:solidFill>
                <a:schemeClr val="dk1"/>
              </a:solidFill>
              <a:effectLst/>
              <a:latin typeface="+mn-lt"/>
              <a:ea typeface="+mn-ea"/>
              <a:cs typeface="+mn-cs"/>
            </a:rPr>
            <a:t>　</a:t>
          </a:r>
          <a:endParaRPr lang="ja-JP" altLang="ja-JP" sz="1200" baseline="0">
            <a:effectLst/>
          </a:endParaRPr>
        </a:p>
        <a:p>
          <a:r>
            <a:rPr kumimoji="1" lang="ja-JP" altLang="ja-JP" sz="1200" baseline="0">
              <a:solidFill>
                <a:schemeClr val="dk1"/>
              </a:solidFill>
              <a:effectLst/>
              <a:latin typeface="+mn-lt"/>
              <a:ea typeface="+mn-ea"/>
              <a:cs typeface="+mn-cs"/>
            </a:rPr>
            <a:t>　要因としては、各種特別会計への繰出金の増加によるもので、特に国民健康保険特別会計並びに介護保険特別会計への繰出金は増加傾向にあり、保健事業並びに予防事業の充実等により給付費の抑制に努める。</a:t>
          </a:r>
          <a:endParaRPr lang="ja-JP" altLang="ja-JP" sz="1200" baseline="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8" name="直線コネクタ 227"/>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9" name="テキスト ボックス 228"/>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0" name="直線コネクタ 229"/>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1" name="テキスト ボックス 230"/>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2" name="直線コネクタ 231"/>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3" name="テキスト ボックス 232"/>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4" name="直線コネクタ 233"/>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5" name="テキスト ボックス 234"/>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6" name="直線コネクタ 23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127000</xdr:rowOff>
    </xdr:from>
    <xdr:to>
      <xdr:col>24</xdr:col>
      <xdr:colOff>31750</xdr:colOff>
      <xdr:row>60</xdr:row>
      <xdr:rowOff>40132</xdr:rowOff>
    </xdr:to>
    <xdr:cxnSp macro="">
      <xdr:nvCxnSpPr>
        <xdr:cNvPr id="238" name="直線コネクタ 237"/>
        <xdr:cNvCxnSpPr/>
      </xdr:nvCxnSpPr>
      <xdr:spPr>
        <a:xfrm flipV="1">
          <a:off x="16510000" y="9385300"/>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12209</xdr:rowOff>
    </xdr:from>
    <xdr:ext cx="762000" cy="259045"/>
    <xdr:sp macro="" textlink="">
      <xdr:nvSpPr>
        <xdr:cNvPr id="239" name="その他最小値テキスト"/>
        <xdr:cNvSpPr txBox="1"/>
      </xdr:nvSpPr>
      <xdr:spPr>
        <a:xfrm>
          <a:off x="16598900" y="10299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60</xdr:row>
      <xdr:rowOff>40132</xdr:rowOff>
    </xdr:from>
    <xdr:to>
      <xdr:col>24</xdr:col>
      <xdr:colOff>120650</xdr:colOff>
      <xdr:row>60</xdr:row>
      <xdr:rowOff>40132</xdr:rowOff>
    </xdr:to>
    <xdr:cxnSp macro="">
      <xdr:nvCxnSpPr>
        <xdr:cNvPr id="240" name="直線コネクタ 239"/>
        <xdr:cNvCxnSpPr/>
      </xdr:nvCxnSpPr>
      <xdr:spPr>
        <a:xfrm>
          <a:off x="16421100" y="10327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41927</xdr:rowOff>
    </xdr:from>
    <xdr:ext cx="762000" cy="259045"/>
    <xdr:sp macro="" textlink="">
      <xdr:nvSpPr>
        <xdr:cNvPr id="241" name="その他最大値テキスト"/>
        <xdr:cNvSpPr txBox="1"/>
      </xdr:nvSpPr>
      <xdr:spPr>
        <a:xfrm>
          <a:off x="165989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23</xdr:col>
      <xdr:colOff>628650</xdr:colOff>
      <xdr:row>54</xdr:row>
      <xdr:rowOff>127000</xdr:rowOff>
    </xdr:from>
    <xdr:to>
      <xdr:col>24</xdr:col>
      <xdr:colOff>120650</xdr:colOff>
      <xdr:row>54</xdr:row>
      <xdr:rowOff>127000</xdr:rowOff>
    </xdr:to>
    <xdr:cxnSp macro="">
      <xdr:nvCxnSpPr>
        <xdr:cNvPr id="242" name="直線コネクタ 241"/>
        <xdr:cNvCxnSpPr/>
      </xdr:nvCxnSpPr>
      <xdr:spPr>
        <a:xfrm>
          <a:off x="16421100" y="938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40132</xdr:rowOff>
    </xdr:from>
    <xdr:to>
      <xdr:col>24</xdr:col>
      <xdr:colOff>31750</xdr:colOff>
      <xdr:row>58</xdr:row>
      <xdr:rowOff>44704</xdr:rowOff>
    </xdr:to>
    <xdr:cxnSp macro="">
      <xdr:nvCxnSpPr>
        <xdr:cNvPr id="243" name="直線コネクタ 242"/>
        <xdr:cNvCxnSpPr/>
      </xdr:nvCxnSpPr>
      <xdr:spPr>
        <a:xfrm>
          <a:off x="15671800" y="998423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161307</xdr:rowOff>
    </xdr:from>
    <xdr:ext cx="762000" cy="259045"/>
    <xdr:sp macro="" textlink="">
      <xdr:nvSpPr>
        <xdr:cNvPr id="244" name="その他平均値テキスト"/>
        <xdr:cNvSpPr txBox="1"/>
      </xdr:nvSpPr>
      <xdr:spPr>
        <a:xfrm>
          <a:off x="16598900" y="959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144780</xdr:rowOff>
    </xdr:from>
    <xdr:to>
      <xdr:col>24</xdr:col>
      <xdr:colOff>82550</xdr:colOff>
      <xdr:row>57</xdr:row>
      <xdr:rowOff>74930</xdr:rowOff>
    </xdr:to>
    <xdr:sp macro="" textlink="">
      <xdr:nvSpPr>
        <xdr:cNvPr id="245" name="フローチャート : 判断 244"/>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40132</xdr:rowOff>
    </xdr:from>
    <xdr:to>
      <xdr:col>22</xdr:col>
      <xdr:colOff>565150</xdr:colOff>
      <xdr:row>58</xdr:row>
      <xdr:rowOff>163576</xdr:rowOff>
    </xdr:to>
    <xdr:cxnSp macro="">
      <xdr:nvCxnSpPr>
        <xdr:cNvPr id="246" name="直線コネクタ 245"/>
        <xdr:cNvCxnSpPr/>
      </xdr:nvCxnSpPr>
      <xdr:spPr>
        <a:xfrm flipV="1">
          <a:off x="14782800" y="9984232"/>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117348</xdr:rowOff>
    </xdr:from>
    <xdr:to>
      <xdr:col>22</xdr:col>
      <xdr:colOff>615950</xdr:colOff>
      <xdr:row>57</xdr:row>
      <xdr:rowOff>47498</xdr:rowOff>
    </xdr:to>
    <xdr:sp macro="" textlink="">
      <xdr:nvSpPr>
        <xdr:cNvPr id="247" name="フローチャート : 判断 246"/>
        <xdr:cNvSpPr/>
      </xdr:nvSpPr>
      <xdr:spPr>
        <a:xfrm>
          <a:off x="15621000" y="97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57675</xdr:rowOff>
    </xdr:from>
    <xdr:ext cx="736600" cy="259045"/>
    <xdr:sp macro="" textlink="">
      <xdr:nvSpPr>
        <xdr:cNvPr id="248" name="テキスト ボックス 247"/>
        <xdr:cNvSpPr txBox="1"/>
      </xdr:nvSpPr>
      <xdr:spPr>
        <a:xfrm>
          <a:off x="15290800" y="9487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35560</xdr:rowOff>
    </xdr:from>
    <xdr:to>
      <xdr:col>21</xdr:col>
      <xdr:colOff>361950</xdr:colOff>
      <xdr:row>58</xdr:row>
      <xdr:rowOff>163576</xdr:rowOff>
    </xdr:to>
    <xdr:cxnSp macro="">
      <xdr:nvCxnSpPr>
        <xdr:cNvPr id="249" name="直線コネクタ 248"/>
        <xdr:cNvCxnSpPr/>
      </xdr:nvCxnSpPr>
      <xdr:spPr>
        <a:xfrm>
          <a:off x="13893800" y="9979660"/>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121920</xdr:rowOff>
    </xdr:from>
    <xdr:to>
      <xdr:col>21</xdr:col>
      <xdr:colOff>412750</xdr:colOff>
      <xdr:row>57</xdr:row>
      <xdr:rowOff>52070</xdr:rowOff>
    </xdr:to>
    <xdr:sp macro="" textlink="">
      <xdr:nvSpPr>
        <xdr:cNvPr id="250" name="フローチャート : 判断 249"/>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62247</xdr:rowOff>
    </xdr:from>
    <xdr:ext cx="762000" cy="259045"/>
    <xdr:sp macro="" textlink="">
      <xdr:nvSpPr>
        <xdr:cNvPr id="251" name="テキスト ボックス 250"/>
        <xdr:cNvSpPr txBox="1"/>
      </xdr:nvSpPr>
      <xdr:spPr>
        <a:xfrm>
          <a:off x="14401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35560</xdr:rowOff>
    </xdr:from>
    <xdr:to>
      <xdr:col>20</xdr:col>
      <xdr:colOff>158750</xdr:colOff>
      <xdr:row>58</xdr:row>
      <xdr:rowOff>81280</xdr:rowOff>
    </xdr:to>
    <xdr:cxnSp macro="">
      <xdr:nvCxnSpPr>
        <xdr:cNvPr id="252" name="直線コネクタ 251"/>
        <xdr:cNvCxnSpPr/>
      </xdr:nvCxnSpPr>
      <xdr:spPr>
        <a:xfrm flipV="1">
          <a:off x="13004800" y="99796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89916</xdr:rowOff>
    </xdr:from>
    <xdr:to>
      <xdr:col>20</xdr:col>
      <xdr:colOff>209550</xdr:colOff>
      <xdr:row>57</xdr:row>
      <xdr:rowOff>20066</xdr:rowOff>
    </xdr:to>
    <xdr:sp macro="" textlink="">
      <xdr:nvSpPr>
        <xdr:cNvPr id="253" name="フローチャート : 判断 252"/>
        <xdr:cNvSpPr/>
      </xdr:nvSpPr>
      <xdr:spPr>
        <a:xfrm>
          <a:off x="13843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30243</xdr:rowOff>
    </xdr:from>
    <xdr:ext cx="762000" cy="259045"/>
    <xdr:sp macro="" textlink="">
      <xdr:nvSpPr>
        <xdr:cNvPr id="254" name="テキスト ボックス 253"/>
        <xdr:cNvSpPr txBox="1"/>
      </xdr:nvSpPr>
      <xdr:spPr>
        <a:xfrm>
          <a:off x="13512800" y="9459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89916</xdr:rowOff>
    </xdr:from>
    <xdr:to>
      <xdr:col>19</xdr:col>
      <xdr:colOff>6350</xdr:colOff>
      <xdr:row>57</xdr:row>
      <xdr:rowOff>20066</xdr:rowOff>
    </xdr:to>
    <xdr:sp macro="" textlink="">
      <xdr:nvSpPr>
        <xdr:cNvPr id="255" name="フローチャート : 判断 254"/>
        <xdr:cNvSpPr/>
      </xdr:nvSpPr>
      <xdr:spPr>
        <a:xfrm>
          <a:off x="12954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30243</xdr:rowOff>
    </xdr:from>
    <xdr:ext cx="762000" cy="259045"/>
    <xdr:sp macro="" textlink="">
      <xdr:nvSpPr>
        <xdr:cNvPr id="256" name="テキスト ボックス 255"/>
        <xdr:cNvSpPr txBox="1"/>
      </xdr:nvSpPr>
      <xdr:spPr>
        <a:xfrm>
          <a:off x="12623800" y="9459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7" name="テキスト ボックス 25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8" name="テキスト ボックス 25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9" name="テキスト ボックス 25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0" name="テキスト ボックス 25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1" name="テキスト ボックス 26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57</xdr:row>
      <xdr:rowOff>165354</xdr:rowOff>
    </xdr:from>
    <xdr:to>
      <xdr:col>24</xdr:col>
      <xdr:colOff>82550</xdr:colOff>
      <xdr:row>58</xdr:row>
      <xdr:rowOff>95504</xdr:rowOff>
    </xdr:to>
    <xdr:sp macro="" textlink="">
      <xdr:nvSpPr>
        <xdr:cNvPr id="262" name="円/楕円 261"/>
        <xdr:cNvSpPr/>
      </xdr:nvSpPr>
      <xdr:spPr>
        <a:xfrm>
          <a:off x="16459200" y="9938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137431</xdr:rowOff>
    </xdr:from>
    <xdr:ext cx="762000" cy="259045"/>
    <xdr:sp macro="" textlink="">
      <xdr:nvSpPr>
        <xdr:cNvPr id="263" name="その他該当値テキスト"/>
        <xdr:cNvSpPr txBox="1"/>
      </xdr:nvSpPr>
      <xdr:spPr>
        <a:xfrm>
          <a:off x="16598900" y="9910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160782</xdr:rowOff>
    </xdr:from>
    <xdr:to>
      <xdr:col>22</xdr:col>
      <xdr:colOff>615950</xdr:colOff>
      <xdr:row>58</xdr:row>
      <xdr:rowOff>90932</xdr:rowOff>
    </xdr:to>
    <xdr:sp macro="" textlink="">
      <xdr:nvSpPr>
        <xdr:cNvPr id="264" name="円/楕円 263"/>
        <xdr:cNvSpPr/>
      </xdr:nvSpPr>
      <xdr:spPr>
        <a:xfrm>
          <a:off x="15621000" y="9933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75709</xdr:rowOff>
    </xdr:from>
    <xdr:ext cx="736600" cy="259045"/>
    <xdr:sp macro="" textlink="">
      <xdr:nvSpPr>
        <xdr:cNvPr id="265" name="テキスト ボックス 264"/>
        <xdr:cNvSpPr txBox="1"/>
      </xdr:nvSpPr>
      <xdr:spPr>
        <a:xfrm>
          <a:off x="15290800" y="10019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112776</xdr:rowOff>
    </xdr:from>
    <xdr:to>
      <xdr:col>21</xdr:col>
      <xdr:colOff>412750</xdr:colOff>
      <xdr:row>59</xdr:row>
      <xdr:rowOff>42926</xdr:rowOff>
    </xdr:to>
    <xdr:sp macro="" textlink="">
      <xdr:nvSpPr>
        <xdr:cNvPr id="266" name="円/楕円 265"/>
        <xdr:cNvSpPr/>
      </xdr:nvSpPr>
      <xdr:spPr>
        <a:xfrm>
          <a:off x="14732000" y="10056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27703</xdr:rowOff>
    </xdr:from>
    <xdr:ext cx="762000" cy="259045"/>
    <xdr:sp macro="" textlink="">
      <xdr:nvSpPr>
        <xdr:cNvPr id="267" name="テキスト ボックス 266"/>
        <xdr:cNvSpPr txBox="1"/>
      </xdr:nvSpPr>
      <xdr:spPr>
        <a:xfrm>
          <a:off x="14401800" y="10143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156210</xdr:rowOff>
    </xdr:from>
    <xdr:to>
      <xdr:col>20</xdr:col>
      <xdr:colOff>209550</xdr:colOff>
      <xdr:row>58</xdr:row>
      <xdr:rowOff>86360</xdr:rowOff>
    </xdr:to>
    <xdr:sp macro="" textlink="">
      <xdr:nvSpPr>
        <xdr:cNvPr id="268" name="円/楕円 267"/>
        <xdr:cNvSpPr/>
      </xdr:nvSpPr>
      <xdr:spPr>
        <a:xfrm>
          <a:off x="13843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71137</xdr:rowOff>
    </xdr:from>
    <xdr:ext cx="762000" cy="259045"/>
    <xdr:sp macro="" textlink="">
      <xdr:nvSpPr>
        <xdr:cNvPr id="269" name="テキスト ボックス 268"/>
        <xdr:cNvSpPr txBox="1"/>
      </xdr:nvSpPr>
      <xdr:spPr>
        <a:xfrm>
          <a:off x="135128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30480</xdr:rowOff>
    </xdr:from>
    <xdr:to>
      <xdr:col>19</xdr:col>
      <xdr:colOff>6350</xdr:colOff>
      <xdr:row>58</xdr:row>
      <xdr:rowOff>132080</xdr:rowOff>
    </xdr:to>
    <xdr:sp macro="" textlink="">
      <xdr:nvSpPr>
        <xdr:cNvPr id="270" name="円/楕円 269"/>
        <xdr:cNvSpPr/>
      </xdr:nvSpPr>
      <xdr:spPr>
        <a:xfrm>
          <a:off x="12954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116857</xdr:rowOff>
    </xdr:from>
    <xdr:ext cx="762000" cy="259045"/>
    <xdr:sp macro="" textlink="">
      <xdr:nvSpPr>
        <xdr:cNvPr id="271" name="テキスト ボックス 270"/>
        <xdr:cNvSpPr txBox="1"/>
      </xdr:nvSpPr>
      <xdr:spPr>
        <a:xfrm>
          <a:off x="12623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2" name="正方形/長方形 27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3" name="正方形/長方形 27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4" name="正方形/長方形 27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5" name="正方形/長方形 27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6" name="正方形/長方形 27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7" name="正方形/長方形 27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8" name="正方形/長方形 27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9" name="正方形/長方形 27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0" name="正方形/長方形 27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1" name="正方形/長方形 28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2" name="テキスト ボックス 28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baseline="0">
              <a:solidFill>
                <a:schemeClr val="dk1"/>
              </a:solidFill>
              <a:effectLst/>
              <a:latin typeface="+mn-lt"/>
              <a:ea typeface="+mn-ea"/>
              <a:cs typeface="+mn-cs"/>
            </a:rPr>
            <a:t>　</a:t>
          </a:r>
          <a:r>
            <a:rPr kumimoji="1" lang="ja-JP" altLang="ja-JP" sz="1200" baseline="0">
              <a:solidFill>
                <a:schemeClr val="dk1"/>
              </a:solidFill>
              <a:effectLst/>
              <a:latin typeface="+mn-lt"/>
              <a:ea typeface="+mn-ea"/>
              <a:cs typeface="+mn-cs"/>
            </a:rPr>
            <a:t>補助費等は平成２</a:t>
          </a:r>
          <a:r>
            <a:rPr kumimoji="1" lang="ja-JP" altLang="en-US" sz="1200" baseline="0">
              <a:solidFill>
                <a:schemeClr val="dk1"/>
              </a:solidFill>
              <a:effectLst/>
              <a:latin typeface="+mn-lt"/>
              <a:ea typeface="+mn-ea"/>
              <a:cs typeface="+mn-cs"/>
            </a:rPr>
            <a:t>４</a:t>
          </a:r>
          <a:r>
            <a:rPr kumimoji="1" lang="ja-JP" altLang="ja-JP" sz="1200" baseline="0">
              <a:solidFill>
                <a:schemeClr val="dk1"/>
              </a:solidFill>
              <a:effectLst/>
              <a:latin typeface="+mn-lt"/>
              <a:ea typeface="+mn-ea"/>
              <a:cs typeface="+mn-cs"/>
            </a:rPr>
            <a:t>年度と比較すると</a:t>
          </a:r>
          <a:r>
            <a:rPr kumimoji="1" lang="ja-JP" altLang="en-US" sz="1200" baseline="0">
              <a:solidFill>
                <a:schemeClr val="dk1"/>
              </a:solidFill>
              <a:effectLst/>
              <a:latin typeface="+mn-lt"/>
              <a:ea typeface="+mn-ea"/>
              <a:cs typeface="+mn-cs"/>
            </a:rPr>
            <a:t>１</a:t>
          </a:r>
          <a:r>
            <a:rPr kumimoji="1" lang="ja-JP" altLang="ja-JP" sz="1200" baseline="0">
              <a:solidFill>
                <a:schemeClr val="dk1"/>
              </a:solidFill>
              <a:effectLst/>
              <a:latin typeface="+mn-lt"/>
              <a:ea typeface="+mn-ea"/>
              <a:cs typeface="+mn-cs"/>
            </a:rPr>
            <a:t>．</a:t>
          </a:r>
          <a:r>
            <a:rPr kumimoji="1" lang="ja-JP" altLang="en-US" sz="1200" baseline="0">
              <a:solidFill>
                <a:schemeClr val="dk1"/>
              </a:solidFill>
              <a:effectLst/>
              <a:latin typeface="+mn-lt"/>
              <a:ea typeface="+mn-ea"/>
              <a:cs typeface="+mn-cs"/>
            </a:rPr>
            <a:t>８</a:t>
          </a:r>
          <a:r>
            <a:rPr kumimoji="1" lang="ja-JP" altLang="ja-JP" sz="1200" baseline="0">
              <a:solidFill>
                <a:schemeClr val="dk1"/>
              </a:solidFill>
              <a:effectLst/>
              <a:latin typeface="+mn-lt"/>
              <a:ea typeface="+mn-ea"/>
              <a:cs typeface="+mn-cs"/>
            </a:rPr>
            <a:t>ポイント</a:t>
          </a:r>
          <a:r>
            <a:rPr kumimoji="1" lang="ja-JP" altLang="en-US" sz="1200" baseline="0">
              <a:solidFill>
                <a:schemeClr val="dk1"/>
              </a:solidFill>
              <a:effectLst/>
              <a:latin typeface="+mn-lt"/>
              <a:ea typeface="+mn-ea"/>
              <a:cs typeface="+mn-cs"/>
            </a:rPr>
            <a:t>増加</a:t>
          </a:r>
          <a:r>
            <a:rPr kumimoji="1" lang="ja-JP" altLang="ja-JP" sz="1200" baseline="0">
              <a:solidFill>
                <a:schemeClr val="dk1"/>
              </a:solidFill>
              <a:effectLst/>
              <a:latin typeface="+mn-lt"/>
              <a:ea typeface="+mn-ea"/>
              <a:cs typeface="+mn-cs"/>
            </a:rPr>
            <a:t>したが、前年度と比較すると</a:t>
          </a:r>
          <a:r>
            <a:rPr kumimoji="1" lang="ja-JP" altLang="en-US" sz="1200" baseline="0">
              <a:solidFill>
                <a:schemeClr val="dk1"/>
              </a:solidFill>
              <a:effectLst/>
              <a:latin typeface="+mn-lt"/>
              <a:ea typeface="+mn-ea"/>
              <a:cs typeface="+mn-cs"/>
            </a:rPr>
            <a:t>１</a:t>
          </a:r>
          <a:r>
            <a:rPr kumimoji="1" lang="ja-JP" altLang="ja-JP" sz="1200" baseline="0">
              <a:solidFill>
                <a:schemeClr val="dk1"/>
              </a:solidFill>
              <a:effectLst/>
              <a:latin typeface="+mn-lt"/>
              <a:ea typeface="+mn-ea"/>
              <a:cs typeface="+mn-cs"/>
            </a:rPr>
            <a:t>．</a:t>
          </a:r>
          <a:r>
            <a:rPr kumimoji="1" lang="ja-JP" altLang="en-US" sz="1200" baseline="0">
              <a:solidFill>
                <a:schemeClr val="dk1"/>
              </a:solidFill>
              <a:effectLst/>
              <a:latin typeface="+mn-lt"/>
              <a:ea typeface="+mn-ea"/>
              <a:cs typeface="+mn-cs"/>
            </a:rPr>
            <a:t>４</a:t>
          </a:r>
          <a:r>
            <a:rPr kumimoji="1" lang="ja-JP" altLang="ja-JP" sz="1200" baseline="0">
              <a:solidFill>
                <a:schemeClr val="dk1"/>
              </a:solidFill>
              <a:effectLst/>
              <a:latin typeface="+mn-lt"/>
              <a:ea typeface="+mn-ea"/>
              <a:cs typeface="+mn-cs"/>
            </a:rPr>
            <a:t>ポイント、類似団体と比較すると０．</a:t>
          </a:r>
          <a:r>
            <a:rPr kumimoji="1" lang="ja-JP" altLang="en-US" sz="1200" baseline="0">
              <a:solidFill>
                <a:schemeClr val="dk1"/>
              </a:solidFill>
              <a:effectLst/>
              <a:latin typeface="+mn-lt"/>
              <a:ea typeface="+mn-ea"/>
              <a:cs typeface="+mn-cs"/>
            </a:rPr>
            <a:t>８</a:t>
          </a:r>
          <a:r>
            <a:rPr kumimoji="1" lang="ja-JP" altLang="ja-JP" sz="1200" baseline="0">
              <a:solidFill>
                <a:schemeClr val="dk1"/>
              </a:solidFill>
              <a:effectLst/>
              <a:latin typeface="+mn-lt"/>
              <a:ea typeface="+mn-ea"/>
              <a:cs typeface="+mn-cs"/>
            </a:rPr>
            <a:t>ポイント</a:t>
          </a:r>
          <a:r>
            <a:rPr kumimoji="1" lang="ja-JP" altLang="en-US" sz="1200" baseline="0">
              <a:solidFill>
                <a:schemeClr val="dk1"/>
              </a:solidFill>
              <a:effectLst/>
              <a:latin typeface="+mn-lt"/>
              <a:ea typeface="+mn-ea"/>
              <a:cs typeface="+mn-cs"/>
            </a:rPr>
            <a:t>下</a:t>
          </a:r>
          <a:r>
            <a:rPr kumimoji="1" lang="ja-JP" altLang="ja-JP" sz="1200" baseline="0">
              <a:solidFill>
                <a:schemeClr val="dk1"/>
              </a:solidFill>
              <a:effectLst/>
              <a:latin typeface="+mn-lt"/>
              <a:ea typeface="+mn-ea"/>
              <a:cs typeface="+mn-cs"/>
            </a:rPr>
            <a:t>回っている。</a:t>
          </a:r>
          <a:endParaRPr lang="ja-JP" altLang="ja-JP" sz="1200" baseline="0">
            <a:effectLst/>
          </a:endParaRPr>
        </a:p>
        <a:p>
          <a:r>
            <a:rPr kumimoji="1" lang="ja-JP" altLang="ja-JP" sz="1200" baseline="0">
              <a:solidFill>
                <a:schemeClr val="dk1"/>
              </a:solidFill>
              <a:effectLst/>
              <a:latin typeface="+mn-lt"/>
              <a:ea typeface="+mn-ea"/>
              <a:cs typeface="+mn-cs"/>
            </a:rPr>
            <a:t>　要因としては、</a:t>
          </a:r>
          <a:r>
            <a:rPr kumimoji="1" lang="ja-JP" altLang="ja-JP" sz="1200" baseline="0">
              <a:solidFill>
                <a:sysClr val="windowText" lastClr="000000"/>
              </a:solidFill>
              <a:effectLst/>
              <a:latin typeface="+mn-lt"/>
              <a:ea typeface="+mn-ea"/>
              <a:cs typeface="+mn-cs"/>
            </a:rPr>
            <a:t>一部事務組合負担金の</a:t>
          </a:r>
          <a:r>
            <a:rPr kumimoji="1" lang="ja-JP" altLang="en-US" sz="1200" baseline="0">
              <a:solidFill>
                <a:sysClr val="windowText" lastClr="000000"/>
              </a:solidFill>
              <a:effectLst/>
              <a:latin typeface="+mn-lt"/>
              <a:ea typeface="+mn-ea"/>
              <a:cs typeface="+mn-cs"/>
            </a:rPr>
            <a:t>増減</a:t>
          </a:r>
          <a:r>
            <a:rPr kumimoji="1" lang="ja-JP" altLang="ja-JP" sz="1200" baseline="0">
              <a:solidFill>
                <a:sysClr val="windowText" lastClr="000000"/>
              </a:solidFill>
              <a:effectLst/>
              <a:latin typeface="+mn-lt"/>
              <a:ea typeface="+mn-ea"/>
              <a:cs typeface="+mn-cs"/>
            </a:rPr>
            <a:t>等</a:t>
          </a:r>
          <a:r>
            <a:rPr kumimoji="1" lang="ja-JP" altLang="ja-JP" sz="1200" baseline="0">
              <a:solidFill>
                <a:schemeClr val="dk1"/>
              </a:solidFill>
              <a:effectLst/>
              <a:latin typeface="+mn-lt"/>
              <a:ea typeface="+mn-ea"/>
              <a:cs typeface="+mn-cs"/>
            </a:rPr>
            <a:t>によるものである。</a:t>
          </a:r>
          <a:endParaRPr lang="ja-JP" altLang="ja-JP" sz="1200" baseline="0">
            <a:effectLst/>
          </a:endParaRPr>
        </a:p>
        <a:p>
          <a:r>
            <a:rPr kumimoji="1" lang="ja-JP" altLang="ja-JP" sz="1200" baseline="0">
              <a:solidFill>
                <a:schemeClr val="dk1"/>
              </a:solidFill>
              <a:effectLst/>
              <a:latin typeface="+mn-lt"/>
              <a:ea typeface="+mn-ea"/>
              <a:cs typeface="+mn-cs"/>
            </a:rPr>
            <a:t>　今後、補助金交付にあたっては、補助金対象団体の実施事業を精査し、補助金の適正交付に努める。</a:t>
          </a:r>
          <a:endParaRPr lang="ja-JP" altLang="ja-JP" sz="1200" baseline="0">
            <a:effectLst/>
          </a:endParaRPr>
        </a:p>
        <a:p>
          <a:endParaRPr kumimoji="1" lang="ja-JP" altLang="en-US" sz="1200" baseline="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3" name="テキスト ボックス 28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4" name="直線コネクタ 28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5" name="テキスト ボックス 28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6" name="直線コネクタ 28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7" name="テキスト ボックス 28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8" name="直線コネクタ 28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9" name="テキスト ボックス 28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0" name="直線コネクタ 28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1" name="テキスト ボックス 29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2" name="直線コネクタ 29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3" name="テキスト ボックス 29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4" name="直線コネクタ 29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136144</xdr:rowOff>
    </xdr:from>
    <xdr:to>
      <xdr:col>24</xdr:col>
      <xdr:colOff>31750</xdr:colOff>
      <xdr:row>40</xdr:row>
      <xdr:rowOff>104140</xdr:rowOff>
    </xdr:to>
    <xdr:cxnSp macro="">
      <xdr:nvCxnSpPr>
        <xdr:cNvPr id="296" name="直線コネクタ 295"/>
        <xdr:cNvCxnSpPr/>
      </xdr:nvCxnSpPr>
      <xdr:spPr>
        <a:xfrm flipV="1">
          <a:off x="16510000" y="5965444"/>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76217</xdr:rowOff>
    </xdr:from>
    <xdr:ext cx="762000" cy="259045"/>
    <xdr:sp macro="" textlink="">
      <xdr:nvSpPr>
        <xdr:cNvPr id="297"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23</xdr:col>
      <xdr:colOff>628650</xdr:colOff>
      <xdr:row>40</xdr:row>
      <xdr:rowOff>104140</xdr:rowOff>
    </xdr:from>
    <xdr:to>
      <xdr:col>24</xdr:col>
      <xdr:colOff>120650</xdr:colOff>
      <xdr:row>40</xdr:row>
      <xdr:rowOff>104140</xdr:rowOff>
    </xdr:to>
    <xdr:cxnSp macro="">
      <xdr:nvCxnSpPr>
        <xdr:cNvPr id="298" name="直線コネクタ 297"/>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51071</xdr:rowOff>
    </xdr:from>
    <xdr:ext cx="762000" cy="259045"/>
    <xdr:sp macro="" textlink="">
      <xdr:nvSpPr>
        <xdr:cNvPr id="299" name="補助費等最大値テキスト"/>
        <xdr:cNvSpPr txBox="1"/>
      </xdr:nvSpPr>
      <xdr:spPr>
        <a:xfrm>
          <a:off x="16598900" y="570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23</xdr:col>
      <xdr:colOff>628650</xdr:colOff>
      <xdr:row>34</xdr:row>
      <xdr:rowOff>136144</xdr:rowOff>
    </xdr:from>
    <xdr:to>
      <xdr:col>24</xdr:col>
      <xdr:colOff>120650</xdr:colOff>
      <xdr:row>34</xdr:row>
      <xdr:rowOff>136144</xdr:rowOff>
    </xdr:to>
    <xdr:cxnSp macro="">
      <xdr:nvCxnSpPr>
        <xdr:cNvPr id="300" name="直線コネクタ 299"/>
        <xdr:cNvCxnSpPr/>
      </xdr:nvCxnSpPr>
      <xdr:spPr>
        <a:xfrm>
          <a:off x="16421100" y="5965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5842</xdr:rowOff>
    </xdr:from>
    <xdr:to>
      <xdr:col>24</xdr:col>
      <xdr:colOff>31750</xdr:colOff>
      <xdr:row>37</xdr:row>
      <xdr:rowOff>69850</xdr:rowOff>
    </xdr:to>
    <xdr:cxnSp macro="">
      <xdr:nvCxnSpPr>
        <xdr:cNvPr id="301" name="直線コネクタ 300"/>
        <xdr:cNvCxnSpPr/>
      </xdr:nvCxnSpPr>
      <xdr:spPr>
        <a:xfrm flipV="1">
          <a:off x="15671800" y="6349492"/>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135145</xdr:rowOff>
    </xdr:from>
    <xdr:ext cx="762000" cy="259045"/>
    <xdr:sp macro="" textlink="">
      <xdr:nvSpPr>
        <xdr:cNvPr id="302" name="補助費等平均値テキスト"/>
        <xdr:cNvSpPr txBox="1"/>
      </xdr:nvSpPr>
      <xdr:spPr>
        <a:xfrm>
          <a:off x="16598900" y="6307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163068</xdr:rowOff>
    </xdr:from>
    <xdr:to>
      <xdr:col>24</xdr:col>
      <xdr:colOff>82550</xdr:colOff>
      <xdr:row>37</xdr:row>
      <xdr:rowOff>93218</xdr:rowOff>
    </xdr:to>
    <xdr:sp macro="" textlink="">
      <xdr:nvSpPr>
        <xdr:cNvPr id="303" name="フローチャート : 判断 302"/>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140716</xdr:rowOff>
    </xdr:from>
    <xdr:to>
      <xdr:col>22</xdr:col>
      <xdr:colOff>565150</xdr:colOff>
      <xdr:row>37</xdr:row>
      <xdr:rowOff>69850</xdr:rowOff>
    </xdr:to>
    <xdr:cxnSp macro="">
      <xdr:nvCxnSpPr>
        <xdr:cNvPr id="304" name="直線コネクタ 303"/>
        <xdr:cNvCxnSpPr/>
      </xdr:nvCxnSpPr>
      <xdr:spPr>
        <a:xfrm>
          <a:off x="14782800" y="6312916"/>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762</xdr:rowOff>
    </xdr:from>
    <xdr:to>
      <xdr:col>22</xdr:col>
      <xdr:colOff>615950</xdr:colOff>
      <xdr:row>37</xdr:row>
      <xdr:rowOff>102362</xdr:rowOff>
    </xdr:to>
    <xdr:sp macro="" textlink="">
      <xdr:nvSpPr>
        <xdr:cNvPr id="305" name="フローチャート : 判断 304"/>
        <xdr:cNvSpPr/>
      </xdr:nvSpPr>
      <xdr:spPr>
        <a:xfrm>
          <a:off x="15621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112539</xdr:rowOff>
    </xdr:from>
    <xdr:ext cx="736600" cy="259045"/>
    <xdr:sp macro="" textlink="">
      <xdr:nvSpPr>
        <xdr:cNvPr id="306" name="テキスト ボックス 305"/>
        <xdr:cNvSpPr txBox="1"/>
      </xdr:nvSpPr>
      <xdr:spPr>
        <a:xfrm>
          <a:off x="15290800" y="6113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136144</xdr:rowOff>
    </xdr:from>
    <xdr:to>
      <xdr:col>21</xdr:col>
      <xdr:colOff>361950</xdr:colOff>
      <xdr:row>36</xdr:row>
      <xdr:rowOff>140716</xdr:rowOff>
    </xdr:to>
    <xdr:cxnSp macro="">
      <xdr:nvCxnSpPr>
        <xdr:cNvPr id="307" name="直線コネクタ 306"/>
        <xdr:cNvCxnSpPr/>
      </xdr:nvCxnSpPr>
      <xdr:spPr>
        <a:xfrm>
          <a:off x="13893800" y="630834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163068</xdr:rowOff>
    </xdr:from>
    <xdr:to>
      <xdr:col>21</xdr:col>
      <xdr:colOff>412750</xdr:colOff>
      <xdr:row>37</xdr:row>
      <xdr:rowOff>93218</xdr:rowOff>
    </xdr:to>
    <xdr:sp macro="" textlink="">
      <xdr:nvSpPr>
        <xdr:cNvPr id="308" name="フローチャート : 判断 307"/>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77995</xdr:rowOff>
    </xdr:from>
    <xdr:ext cx="762000" cy="259045"/>
    <xdr:sp macro="" textlink="">
      <xdr:nvSpPr>
        <xdr:cNvPr id="309" name="テキスト ボックス 308"/>
        <xdr:cNvSpPr txBox="1"/>
      </xdr:nvSpPr>
      <xdr:spPr>
        <a:xfrm>
          <a:off x="14401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94996</xdr:rowOff>
    </xdr:from>
    <xdr:to>
      <xdr:col>20</xdr:col>
      <xdr:colOff>158750</xdr:colOff>
      <xdr:row>36</xdr:row>
      <xdr:rowOff>136144</xdr:rowOff>
    </xdr:to>
    <xdr:cxnSp macro="">
      <xdr:nvCxnSpPr>
        <xdr:cNvPr id="310" name="直線コネクタ 309"/>
        <xdr:cNvCxnSpPr/>
      </xdr:nvCxnSpPr>
      <xdr:spPr>
        <a:xfrm>
          <a:off x="13004800" y="626719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149352</xdr:rowOff>
    </xdr:from>
    <xdr:to>
      <xdr:col>20</xdr:col>
      <xdr:colOff>209550</xdr:colOff>
      <xdr:row>37</xdr:row>
      <xdr:rowOff>79502</xdr:rowOff>
    </xdr:to>
    <xdr:sp macro="" textlink="">
      <xdr:nvSpPr>
        <xdr:cNvPr id="311" name="フローチャート : 判断 310"/>
        <xdr:cNvSpPr/>
      </xdr:nvSpPr>
      <xdr:spPr>
        <a:xfrm>
          <a:off x="13843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64279</xdr:rowOff>
    </xdr:from>
    <xdr:ext cx="762000" cy="259045"/>
    <xdr:sp macro="" textlink="">
      <xdr:nvSpPr>
        <xdr:cNvPr id="312" name="テキスト ボックス 311"/>
        <xdr:cNvSpPr txBox="1"/>
      </xdr:nvSpPr>
      <xdr:spPr>
        <a:xfrm>
          <a:off x="13512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149352</xdr:rowOff>
    </xdr:from>
    <xdr:to>
      <xdr:col>19</xdr:col>
      <xdr:colOff>6350</xdr:colOff>
      <xdr:row>37</xdr:row>
      <xdr:rowOff>79502</xdr:rowOff>
    </xdr:to>
    <xdr:sp macro="" textlink="">
      <xdr:nvSpPr>
        <xdr:cNvPr id="313" name="フローチャート : 判断 312"/>
        <xdr:cNvSpPr/>
      </xdr:nvSpPr>
      <xdr:spPr>
        <a:xfrm>
          <a:off x="12954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64279</xdr:rowOff>
    </xdr:from>
    <xdr:ext cx="762000" cy="259045"/>
    <xdr:sp macro="" textlink="">
      <xdr:nvSpPr>
        <xdr:cNvPr id="314" name="テキスト ボックス 313"/>
        <xdr:cNvSpPr txBox="1"/>
      </xdr:nvSpPr>
      <xdr:spPr>
        <a:xfrm>
          <a:off x="12623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5" name="テキスト ボックス 31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6" name="テキスト ボックス 31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7" name="テキスト ボックス 31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8" name="テキスト ボックス 31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9" name="テキスト ボックス 31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126492</xdr:rowOff>
    </xdr:from>
    <xdr:to>
      <xdr:col>24</xdr:col>
      <xdr:colOff>82550</xdr:colOff>
      <xdr:row>37</xdr:row>
      <xdr:rowOff>56642</xdr:rowOff>
    </xdr:to>
    <xdr:sp macro="" textlink="">
      <xdr:nvSpPr>
        <xdr:cNvPr id="320" name="円/楕円 319"/>
        <xdr:cNvSpPr/>
      </xdr:nvSpPr>
      <xdr:spPr>
        <a:xfrm>
          <a:off x="164592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143019</xdr:rowOff>
    </xdr:from>
    <xdr:ext cx="762000" cy="259045"/>
    <xdr:sp macro="" textlink="">
      <xdr:nvSpPr>
        <xdr:cNvPr id="321" name="補助費等該当値テキスト"/>
        <xdr:cNvSpPr txBox="1"/>
      </xdr:nvSpPr>
      <xdr:spPr>
        <a:xfrm>
          <a:off x="16598900" y="614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19050</xdr:rowOff>
    </xdr:from>
    <xdr:to>
      <xdr:col>22</xdr:col>
      <xdr:colOff>615950</xdr:colOff>
      <xdr:row>37</xdr:row>
      <xdr:rowOff>120650</xdr:rowOff>
    </xdr:to>
    <xdr:sp macro="" textlink="">
      <xdr:nvSpPr>
        <xdr:cNvPr id="322" name="円/楕円 321"/>
        <xdr:cNvSpPr/>
      </xdr:nvSpPr>
      <xdr:spPr>
        <a:xfrm>
          <a:off x="15621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105427</xdr:rowOff>
    </xdr:from>
    <xdr:ext cx="736600" cy="259045"/>
    <xdr:sp macro="" textlink="">
      <xdr:nvSpPr>
        <xdr:cNvPr id="323" name="テキスト ボックス 322"/>
        <xdr:cNvSpPr txBox="1"/>
      </xdr:nvSpPr>
      <xdr:spPr>
        <a:xfrm>
          <a:off x="15290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89916</xdr:rowOff>
    </xdr:from>
    <xdr:to>
      <xdr:col>21</xdr:col>
      <xdr:colOff>412750</xdr:colOff>
      <xdr:row>37</xdr:row>
      <xdr:rowOff>20066</xdr:rowOff>
    </xdr:to>
    <xdr:sp macro="" textlink="">
      <xdr:nvSpPr>
        <xdr:cNvPr id="324" name="円/楕円 323"/>
        <xdr:cNvSpPr/>
      </xdr:nvSpPr>
      <xdr:spPr>
        <a:xfrm>
          <a:off x="14732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30243</xdr:rowOff>
    </xdr:from>
    <xdr:ext cx="762000" cy="259045"/>
    <xdr:sp macro="" textlink="">
      <xdr:nvSpPr>
        <xdr:cNvPr id="325" name="テキスト ボックス 324"/>
        <xdr:cNvSpPr txBox="1"/>
      </xdr:nvSpPr>
      <xdr:spPr>
        <a:xfrm>
          <a:off x="14401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85344</xdr:rowOff>
    </xdr:from>
    <xdr:to>
      <xdr:col>20</xdr:col>
      <xdr:colOff>209550</xdr:colOff>
      <xdr:row>37</xdr:row>
      <xdr:rowOff>15494</xdr:rowOff>
    </xdr:to>
    <xdr:sp macro="" textlink="">
      <xdr:nvSpPr>
        <xdr:cNvPr id="326" name="円/楕円 325"/>
        <xdr:cNvSpPr/>
      </xdr:nvSpPr>
      <xdr:spPr>
        <a:xfrm>
          <a:off x="13843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25671</xdr:rowOff>
    </xdr:from>
    <xdr:ext cx="762000" cy="259045"/>
    <xdr:sp macro="" textlink="">
      <xdr:nvSpPr>
        <xdr:cNvPr id="327" name="テキスト ボックス 326"/>
        <xdr:cNvSpPr txBox="1"/>
      </xdr:nvSpPr>
      <xdr:spPr>
        <a:xfrm>
          <a:off x="13512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44196</xdr:rowOff>
    </xdr:from>
    <xdr:to>
      <xdr:col>19</xdr:col>
      <xdr:colOff>6350</xdr:colOff>
      <xdr:row>36</xdr:row>
      <xdr:rowOff>145796</xdr:rowOff>
    </xdr:to>
    <xdr:sp macro="" textlink="">
      <xdr:nvSpPr>
        <xdr:cNvPr id="328" name="円/楕円 327"/>
        <xdr:cNvSpPr/>
      </xdr:nvSpPr>
      <xdr:spPr>
        <a:xfrm>
          <a:off x="12954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155973</xdr:rowOff>
    </xdr:from>
    <xdr:ext cx="762000" cy="259045"/>
    <xdr:sp macro="" textlink="">
      <xdr:nvSpPr>
        <xdr:cNvPr id="329" name="テキスト ボックス 328"/>
        <xdr:cNvSpPr txBox="1"/>
      </xdr:nvSpPr>
      <xdr:spPr>
        <a:xfrm>
          <a:off x="12623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0" name="正方形/長方形 32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1" name="正方形/長方形 33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2" name="正方形/長方形 33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3" name="正方形/長方形 33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4" name="正方形/長方形 33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5" name="正方形/長方形 33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6" name="正方形/長方形 33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7" name="正方形/長方形 33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8" name="正方形/長方形 33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9" name="正方形/長方形 33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0" name="テキスト ボックス 33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aseline="0">
              <a:solidFill>
                <a:schemeClr val="dk1"/>
              </a:solidFill>
              <a:effectLst/>
              <a:latin typeface="ＭＳ Ｐゴシック"/>
              <a:ea typeface="+mn-ea"/>
              <a:cs typeface="+mn-cs"/>
            </a:rPr>
            <a:t>　</a:t>
          </a:r>
          <a:r>
            <a:rPr kumimoji="1" lang="ja-JP" altLang="ja-JP" sz="1200" baseline="0">
              <a:solidFill>
                <a:schemeClr val="dk1"/>
              </a:solidFill>
              <a:effectLst/>
              <a:latin typeface="+mn-lt"/>
              <a:ea typeface="+mn-ea"/>
              <a:cs typeface="+mn-cs"/>
            </a:rPr>
            <a:t>公債費は類似団体と比較すると</a:t>
          </a:r>
          <a:r>
            <a:rPr kumimoji="1" lang="ja-JP" altLang="en-US" sz="1200" baseline="0">
              <a:solidFill>
                <a:schemeClr val="dk1"/>
              </a:solidFill>
              <a:effectLst/>
              <a:latin typeface="+mn-lt"/>
              <a:ea typeface="+mn-ea"/>
              <a:cs typeface="+mn-cs"/>
            </a:rPr>
            <a:t>２</a:t>
          </a:r>
          <a:r>
            <a:rPr kumimoji="1" lang="ja-JP" altLang="ja-JP" sz="1200" baseline="0">
              <a:solidFill>
                <a:schemeClr val="dk1"/>
              </a:solidFill>
              <a:effectLst/>
              <a:latin typeface="+mn-lt"/>
              <a:ea typeface="+mn-ea"/>
              <a:cs typeface="+mn-cs"/>
            </a:rPr>
            <a:t>．</a:t>
          </a:r>
          <a:r>
            <a:rPr kumimoji="1" lang="ja-JP" altLang="en-US" sz="1200" baseline="0">
              <a:solidFill>
                <a:schemeClr val="dk1"/>
              </a:solidFill>
              <a:effectLst/>
              <a:latin typeface="+mn-lt"/>
              <a:ea typeface="+mn-ea"/>
              <a:cs typeface="+mn-cs"/>
            </a:rPr>
            <a:t>９</a:t>
          </a:r>
          <a:r>
            <a:rPr kumimoji="1" lang="ja-JP" altLang="ja-JP" sz="1200" baseline="0">
              <a:solidFill>
                <a:schemeClr val="dk1"/>
              </a:solidFill>
              <a:effectLst/>
              <a:latin typeface="+mn-lt"/>
              <a:ea typeface="+mn-ea"/>
              <a:cs typeface="+mn-cs"/>
            </a:rPr>
            <a:t>ポイント下回って</a:t>
          </a:r>
          <a:r>
            <a:rPr kumimoji="1" lang="ja-JP" altLang="en-US" sz="1200" baseline="0">
              <a:solidFill>
                <a:schemeClr val="dk1"/>
              </a:solidFill>
              <a:effectLst/>
              <a:latin typeface="+mn-lt"/>
              <a:ea typeface="+mn-ea"/>
              <a:cs typeface="+mn-cs"/>
            </a:rPr>
            <a:t>いるが</a:t>
          </a:r>
          <a:r>
            <a:rPr kumimoji="1" lang="ja-JP" altLang="ja-JP" sz="1200" baseline="0">
              <a:solidFill>
                <a:schemeClr val="dk1"/>
              </a:solidFill>
              <a:effectLst/>
              <a:latin typeface="+mn-lt"/>
              <a:ea typeface="+mn-ea"/>
              <a:cs typeface="+mn-cs"/>
            </a:rPr>
            <a:t>、平成２</a:t>
          </a:r>
          <a:r>
            <a:rPr kumimoji="1" lang="ja-JP" altLang="en-US" sz="1200" baseline="0">
              <a:solidFill>
                <a:schemeClr val="dk1"/>
              </a:solidFill>
              <a:effectLst/>
              <a:latin typeface="+mn-lt"/>
              <a:ea typeface="+mn-ea"/>
              <a:cs typeface="+mn-cs"/>
            </a:rPr>
            <a:t>４</a:t>
          </a:r>
          <a:r>
            <a:rPr kumimoji="1" lang="ja-JP" altLang="ja-JP" sz="1200" baseline="0">
              <a:solidFill>
                <a:schemeClr val="dk1"/>
              </a:solidFill>
              <a:effectLst/>
              <a:latin typeface="+mn-lt"/>
              <a:ea typeface="+mn-ea"/>
              <a:cs typeface="+mn-cs"/>
            </a:rPr>
            <a:t>年度と比較</a:t>
          </a:r>
          <a:r>
            <a:rPr kumimoji="1" lang="ja-JP" altLang="en-US" sz="1200" baseline="0">
              <a:solidFill>
                <a:schemeClr val="dk1"/>
              </a:solidFill>
              <a:effectLst/>
              <a:latin typeface="+mn-lt"/>
              <a:ea typeface="+mn-ea"/>
              <a:cs typeface="+mn-cs"/>
            </a:rPr>
            <a:t>すると０</a:t>
          </a:r>
          <a:r>
            <a:rPr kumimoji="1" lang="ja-JP" altLang="ja-JP" sz="1200" baseline="0">
              <a:solidFill>
                <a:schemeClr val="dk1"/>
              </a:solidFill>
              <a:effectLst/>
              <a:latin typeface="+mn-lt"/>
              <a:ea typeface="+mn-ea"/>
              <a:cs typeface="+mn-cs"/>
            </a:rPr>
            <a:t>．</a:t>
          </a:r>
          <a:r>
            <a:rPr kumimoji="1" lang="ja-JP" altLang="en-US" sz="1200" baseline="0">
              <a:solidFill>
                <a:schemeClr val="dk1"/>
              </a:solidFill>
              <a:effectLst/>
              <a:latin typeface="+mn-lt"/>
              <a:ea typeface="+mn-ea"/>
              <a:cs typeface="+mn-cs"/>
            </a:rPr>
            <a:t>４</a:t>
          </a:r>
          <a:r>
            <a:rPr kumimoji="1" lang="ja-JP" altLang="ja-JP" sz="1200" baseline="0">
              <a:solidFill>
                <a:schemeClr val="dk1"/>
              </a:solidFill>
              <a:effectLst/>
              <a:latin typeface="+mn-lt"/>
              <a:ea typeface="+mn-ea"/>
              <a:cs typeface="+mn-cs"/>
            </a:rPr>
            <a:t>ポイント</a:t>
          </a:r>
          <a:r>
            <a:rPr kumimoji="1" lang="ja-JP" altLang="en-US" sz="1200" baseline="0">
              <a:solidFill>
                <a:schemeClr val="dk1"/>
              </a:solidFill>
              <a:effectLst/>
              <a:latin typeface="+mn-lt"/>
              <a:ea typeface="+mn-ea"/>
              <a:cs typeface="+mn-cs"/>
            </a:rPr>
            <a:t>増、前年度比で０．２ポイントの増</a:t>
          </a:r>
          <a:r>
            <a:rPr kumimoji="1" lang="ja-JP" altLang="ja-JP" sz="1200" baseline="0">
              <a:solidFill>
                <a:schemeClr val="dk1"/>
              </a:solidFill>
              <a:effectLst/>
              <a:latin typeface="+mn-lt"/>
              <a:ea typeface="+mn-ea"/>
              <a:cs typeface="+mn-cs"/>
            </a:rPr>
            <a:t>となっている。</a:t>
          </a:r>
          <a:r>
            <a:rPr kumimoji="1" lang="ja-JP" altLang="en-US" sz="1200" baseline="0">
              <a:solidFill>
                <a:schemeClr val="dk1"/>
              </a:solidFill>
              <a:effectLst/>
              <a:latin typeface="+mn-lt"/>
              <a:ea typeface="+mn-ea"/>
              <a:cs typeface="+mn-cs"/>
            </a:rPr>
            <a:t>統合小学校関連施設整備に伴う元利償還金等の増によるものと思われる。</a:t>
          </a:r>
          <a:endParaRPr kumimoji="1" lang="en-US" altLang="ja-JP" sz="12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aseline="0">
              <a:solidFill>
                <a:schemeClr val="dk1"/>
              </a:solidFill>
              <a:effectLst/>
              <a:latin typeface="+mn-lt"/>
              <a:ea typeface="+mn-ea"/>
              <a:cs typeface="+mn-cs"/>
            </a:rPr>
            <a:t>　今後は</a:t>
          </a:r>
          <a:r>
            <a:rPr kumimoji="1" lang="ja-JP" altLang="ja-JP" sz="1200" baseline="0">
              <a:solidFill>
                <a:schemeClr val="dk1"/>
              </a:solidFill>
              <a:effectLst/>
              <a:latin typeface="+mn-lt"/>
              <a:ea typeface="+mn-ea"/>
              <a:cs typeface="+mn-cs"/>
            </a:rPr>
            <a:t>地方債の新規発行抑制等に</a:t>
          </a:r>
          <a:r>
            <a:rPr kumimoji="1" lang="ja-JP" altLang="en-US" sz="1200" baseline="0">
              <a:solidFill>
                <a:schemeClr val="dk1"/>
              </a:solidFill>
              <a:effectLst/>
              <a:latin typeface="+mn-lt"/>
              <a:ea typeface="+mn-ea"/>
              <a:cs typeface="+mn-cs"/>
            </a:rPr>
            <a:t>より</a:t>
          </a:r>
          <a:r>
            <a:rPr kumimoji="1" lang="ja-JP" altLang="ja-JP" sz="1200" baseline="0">
              <a:solidFill>
                <a:schemeClr val="dk1"/>
              </a:solidFill>
              <a:effectLst/>
              <a:latin typeface="+mn-lt"/>
              <a:ea typeface="+mn-ea"/>
              <a:cs typeface="+mn-cs"/>
            </a:rPr>
            <a:t>健全性の維持に努める。　</a:t>
          </a:r>
          <a:endParaRPr lang="ja-JP" altLang="ja-JP" sz="1200" baseline="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1" name="テキスト ボックス 34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2" name="直線コネクタ 34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3" name="テキスト ボックス 34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4" name="直線コネクタ 34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5" name="テキスト ボックス 34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6" name="直線コネクタ 34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7" name="テキスト ボックス 34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8" name="直線コネクタ 34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9" name="テキスト ボックス 34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0" name="直線コネクタ 34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1" name="テキスト ボックス 35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2" name="直線コネクタ 35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3" name="テキスト ボックス 35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138430</xdr:rowOff>
    </xdr:from>
    <xdr:to>
      <xdr:col>7</xdr:col>
      <xdr:colOff>15875</xdr:colOff>
      <xdr:row>82</xdr:row>
      <xdr:rowOff>62230</xdr:rowOff>
    </xdr:to>
    <xdr:cxnSp macro="">
      <xdr:nvCxnSpPr>
        <xdr:cNvPr id="356" name="直線コネクタ 355"/>
        <xdr:cNvCxnSpPr/>
      </xdr:nvCxnSpPr>
      <xdr:spPr>
        <a:xfrm flipV="1">
          <a:off x="4826000" y="1265428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82</xdr:row>
      <xdr:rowOff>34307</xdr:rowOff>
    </xdr:from>
    <xdr:ext cx="762000" cy="259045"/>
    <xdr:sp macro="" textlink="">
      <xdr:nvSpPr>
        <xdr:cNvPr id="357" name="公債費最小値テキスト"/>
        <xdr:cNvSpPr txBox="1"/>
      </xdr:nvSpPr>
      <xdr:spPr>
        <a:xfrm>
          <a:off x="4914900" y="14093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42.3</a:t>
          </a:r>
          <a:endParaRPr kumimoji="1" lang="ja-JP" altLang="en-US" sz="1000" b="1">
            <a:latin typeface="ＭＳ Ｐゴシック"/>
          </a:endParaRPr>
        </a:p>
      </xdr:txBody>
    </xdr:sp>
    <xdr:clientData/>
  </xdr:oneCellAnchor>
  <xdr:twoCellAnchor>
    <xdr:from>
      <xdr:col>6</xdr:col>
      <xdr:colOff>612775</xdr:colOff>
      <xdr:row>82</xdr:row>
      <xdr:rowOff>62230</xdr:rowOff>
    </xdr:from>
    <xdr:to>
      <xdr:col>7</xdr:col>
      <xdr:colOff>104775</xdr:colOff>
      <xdr:row>82</xdr:row>
      <xdr:rowOff>62230</xdr:rowOff>
    </xdr:to>
    <xdr:cxnSp macro="">
      <xdr:nvCxnSpPr>
        <xdr:cNvPr id="358" name="直線コネクタ 357"/>
        <xdr:cNvCxnSpPr/>
      </xdr:nvCxnSpPr>
      <xdr:spPr>
        <a:xfrm>
          <a:off x="4737100" y="14121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53357</xdr:rowOff>
    </xdr:from>
    <xdr:ext cx="762000" cy="259045"/>
    <xdr:sp macro="" textlink="">
      <xdr:nvSpPr>
        <xdr:cNvPr id="359" name="公債費最大値テキスト"/>
        <xdr:cNvSpPr txBox="1"/>
      </xdr:nvSpPr>
      <xdr:spPr>
        <a:xfrm>
          <a:off x="4914900" y="1239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73</xdr:row>
      <xdr:rowOff>138430</xdr:rowOff>
    </xdr:from>
    <xdr:to>
      <xdr:col>7</xdr:col>
      <xdr:colOff>104775</xdr:colOff>
      <xdr:row>73</xdr:row>
      <xdr:rowOff>138430</xdr:rowOff>
    </xdr:to>
    <xdr:cxnSp macro="">
      <xdr:nvCxnSpPr>
        <xdr:cNvPr id="360" name="直線コネクタ 359"/>
        <xdr:cNvCxnSpPr/>
      </xdr:nvCxnSpPr>
      <xdr:spPr>
        <a:xfrm>
          <a:off x="4737100" y="12654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153670</xdr:rowOff>
    </xdr:from>
    <xdr:to>
      <xdr:col>7</xdr:col>
      <xdr:colOff>15875</xdr:colOff>
      <xdr:row>75</xdr:row>
      <xdr:rowOff>161289</xdr:rowOff>
    </xdr:to>
    <xdr:cxnSp macro="">
      <xdr:nvCxnSpPr>
        <xdr:cNvPr id="361" name="直線コネクタ 360"/>
        <xdr:cNvCxnSpPr/>
      </xdr:nvCxnSpPr>
      <xdr:spPr>
        <a:xfrm>
          <a:off x="3987800" y="13012420"/>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21607</xdr:rowOff>
    </xdr:from>
    <xdr:ext cx="762000" cy="259045"/>
    <xdr:sp macro="" textlink="">
      <xdr:nvSpPr>
        <xdr:cNvPr id="362" name="公債費平均値テキスト"/>
        <xdr:cNvSpPr txBox="1"/>
      </xdr:nvSpPr>
      <xdr:spPr>
        <a:xfrm>
          <a:off x="4914900" y="130518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49530</xdr:rowOff>
    </xdr:from>
    <xdr:to>
      <xdr:col>7</xdr:col>
      <xdr:colOff>66675</xdr:colOff>
      <xdr:row>76</xdr:row>
      <xdr:rowOff>151130</xdr:rowOff>
    </xdr:to>
    <xdr:sp macro="" textlink="">
      <xdr:nvSpPr>
        <xdr:cNvPr id="363" name="フローチャート : 判断 362"/>
        <xdr:cNvSpPr/>
      </xdr:nvSpPr>
      <xdr:spPr>
        <a:xfrm>
          <a:off x="4775200" y="1307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138430</xdr:rowOff>
    </xdr:from>
    <xdr:to>
      <xdr:col>5</xdr:col>
      <xdr:colOff>549275</xdr:colOff>
      <xdr:row>75</xdr:row>
      <xdr:rowOff>153670</xdr:rowOff>
    </xdr:to>
    <xdr:cxnSp macro="">
      <xdr:nvCxnSpPr>
        <xdr:cNvPr id="364" name="直線コネクタ 363"/>
        <xdr:cNvCxnSpPr/>
      </xdr:nvCxnSpPr>
      <xdr:spPr>
        <a:xfrm>
          <a:off x="3098800" y="129971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11430</xdr:rowOff>
    </xdr:from>
    <xdr:to>
      <xdr:col>5</xdr:col>
      <xdr:colOff>600075</xdr:colOff>
      <xdr:row>76</xdr:row>
      <xdr:rowOff>113030</xdr:rowOff>
    </xdr:to>
    <xdr:sp macro="" textlink="">
      <xdr:nvSpPr>
        <xdr:cNvPr id="365" name="フローチャート : 判断 364"/>
        <xdr:cNvSpPr/>
      </xdr:nvSpPr>
      <xdr:spPr>
        <a:xfrm>
          <a:off x="39370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97807</xdr:rowOff>
    </xdr:from>
    <xdr:ext cx="736600" cy="259045"/>
    <xdr:sp macro="" textlink="">
      <xdr:nvSpPr>
        <xdr:cNvPr id="366" name="テキスト ボックス 365"/>
        <xdr:cNvSpPr txBox="1"/>
      </xdr:nvSpPr>
      <xdr:spPr>
        <a:xfrm>
          <a:off x="3606800" y="13128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138430</xdr:rowOff>
    </xdr:from>
    <xdr:to>
      <xdr:col>4</xdr:col>
      <xdr:colOff>346075</xdr:colOff>
      <xdr:row>75</xdr:row>
      <xdr:rowOff>142240</xdr:rowOff>
    </xdr:to>
    <xdr:cxnSp macro="">
      <xdr:nvCxnSpPr>
        <xdr:cNvPr id="367" name="直線コネクタ 366"/>
        <xdr:cNvCxnSpPr/>
      </xdr:nvCxnSpPr>
      <xdr:spPr>
        <a:xfrm flipV="1">
          <a:off x="2209800" y="129971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72389</xdr:rowOff>
    </xdr:from>
    <xdr:to>
      <xdr:col>4</xdr:col>
      <xdr:colOff>396875</xdr:colOff>
      <xdr:row>77</xdr:row>
      <xdr:rowOff>2539</xdr:rowOff>
    </xdr:to>
    <xdr:sp macro="" textlink="">
      <xdr:nvSpPr>
        <xdr:cNvPr id="368" name="フローチャート : 判断 367"/>
        <xdr:cNvSpPr/>
      </xdr:nvSpPr>
      <xdr:spPr>
        <a:xfrm>
          <a:off x="3048000" y="1310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158766</xdr:rowOff>
    </xdr:from>
    <xdr:ext cx="762000" cy="259045"/>
    <xdr:sp macro="" textlink="">
      <xdr:nvSpPr>
        <xdr:cNvPr id="369" name="テキスト ボックス 368"/>
        <xdr:cNvSpPr txBox="1"/>
      </xdr:nvSpPr>
      <xdr:spPr>
        <a:xfrm>
          <a:off x="2717800" y="13188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142240</xdr:rowOff>
    </xdr:from>
    <xdr:to>
      <xdr:col>3</xdr:col>
      <xdr:colOff>142875</xdr:colOff>
      <xdr:row>75</xdr:row>
      <xdr:rowOff>146050</xdr:rowOff>
    </xdr:to>
    <xdr:cxnSp macro="">
      <xdr:nvCxnSpPr>
        <xdr:cNvPr id="370" name="直線コネクタ 369"/>
        <xdr:cNvCxnSpPr/>
      </xdr:nvCxnSpPr>
      <xdr:spPr>
        <a:xfrm flipV="1">
          <a:off x="1320800" y="130009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87630</xdr:rowOff>
    </xdr:from>
    <xdr:to>
      <xdr:col>3</xdr:col>
      <xdr:colOff>193675</xdr:colOff>
      <xdr:row>77</xdr:row>
      <xdr:rowOff>17780</xdr:rowOff>
    </xdr:to>
    <xdr:sp macro="" textlink="">
      <xdr:nvSpPr>
        <xdr:cNvPr id="371" name="フローチャート : 判断 370"/>
        <xdr:cNvSpPr/>
      </xdr:nvSpPr>
      <xdr:spPr>
        <a:xfrm>
          <a:off x="21590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2557</xdr:rowOff>
    </xdr:from>
    <xdr:ext cx="762000" cy="259045"/>
    <xdr:sp macro="" textlink="">
      <xdr:nvSpPr>
        <xdr:cNvPr id="372" name="テキスト ボックス 371"/>
        <xdr:cNvSpPr txBox="1"/>
      </xdr:nvSpPr>
      <xdr:spPr>
        <a:xfrm>
          <a:off x="1828800" y="13204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99061</xdr:rowOff>
    </xdr:from>
    <xdr:to>
      <xdr:col>1</xdr:col>
      <xdr:colOff>676275</xdr:colOff>
      <xdr:row>77</xdr:row>
      <xdr:rowOff>29211</xdr:rowOff>
    </xdr:to>
    <xdr:sp macro="" textlink="">
      <xdr:nvSpPr>
        <xdr:cNvPr id="373" name="フローチャート : 判断 372"/>
        <xdr:cNvSpPr/>
      </xdr:nvSpPr>
      <xdr:spPr>
        <a:xfrm>
          <a:off x="1270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13988</xdr:rowOff>
    </xdr:from>
    <xdr:ext cx="762000" cy="259045"/>
    <xdr:sp macro="" textlink="">
      <xdr:nvSpPr>
        <xdr:cNvPr id="374" name="テキスト ボックス 373"/>
        <xdr:cNvSpPr txBox="1"/>
      </xdr:nvSpPr>
      <xdr:spPr>
        <a:xfrm>
          <a:off x="939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75</xdr:row>
      <xdr:rowOff>110490</xdr:rowOff>
    </xdr:from>
    <xdr:to>
      <xdr:col>7</xdr:col>
      <xdr:colOff>66675</xdr:colOff>
      <xdr:row>76</xdr:row>
      <xdr:rowOff>40639</xdr:rowOff>
    </xdr:to>
    <xdr:sp macro="" textlink="">
      <xdr:nvSpPr>
        <xdr:cNvPr id="380" name="円/楕円 379"/>
        <xdr:cNvSpPr/>
      </xdr:nvSpPr>
      <xdr:spPr>
        <a:xfrm>
          <a:off x="47752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127017</xdr:rowOff>
    </xdr:from>
    <xdr:ext cx="762000" cy="259045"/>
    <xdr:sp macro="" textlink="">
      <xdr:nvSpPr>
        <xdr:cNvPr id="381" name="公債費該当値テキスト"/>
        <xdr:cNvSpPr txBox="1"/>
      </xdr:nvSpPr>
      <xdr:spPr>
        <a:xfrm>
          <a:off x="49149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102870</xdr:rowOff>
    </xdr:from>
    <xdr:to>
      <xdr:col>5</xdr:col>
      <xdr:colOff>600075</xdr:colOff>
      <xdr:row>76</xdr:row>
      <xdr:rowOff>33020</xdr:rowOff>
    </xdr:to>
    <xdr:sp macro="" textlink="">
      <xdr:nvSpPr>
        <xdr:cNvPr id="382" name="円/楕円 381"/>
        <xdr:cNvSpPr/>
      </xdr:nvSpPr>
      <xdr:spPr>
        <a:xfrm>
          <a:off x="39370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43197</xdr:rowOff>
    </xdr:from>
    <xdr:ext cx="736600" cy="259045"/>
    <xdr:sp macro="" textlink="">
      <xdr:nvSpPr>
        <xdr:cNvPr id="383" name="テキスト ボックス 382"/>
        <xdr:cNvSpPr txBox="1"/>
      </xdr:nvSpPr>
      <xdr:spPr>
        <a:xfrm>
          <a:off x="3606800" y="1273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87630</xdr:rowOff>
    </xdr:from>
    <xdr:to>
      <xdr:col>4</xdr:col>
      <xdr:colOff>396875</xdr:colOff>
      <xdr:row>76</xdr:row>
      <xdr:rowOff>17780</xdr:rowOff>
    </xdr:to>
    <xdr:sp macro="" textlink="">
      <xdr:nvSpPr>
        <xdr:cNvPr id="384" name="円/楕円 383"/>
        <xdr:cNvSpPr/>
      </xdr:nvSpPr>
      <xdr:spPr>
        <a:xfrm>
          <a:off x="3048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27957</xdr:rowOff>
    </xdr:from>
    <xdr:ext cx="762000" cy="259045"/>
    <xdr:sp macro="" textlink="">
      <xdr:nvSpPr>
        <xdr:cNvPr id="385" name="テキスト ボックス 384"/>
        <xdr:cNvSpPr txBox="1"/>
      </xdr:nvSpPr>
      <xdr:spPr>
        <a:xfrm>
          <a:off x="2717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91440</xdr:rowOff>
    </xdr:from>
    <xdr:to>
      <xdr:col>3</xdr:col>
      <xdr:colOff>193675</xdr:colOff>
      <xdr:row>76</xdr:row>
      <xdr:rowOff>21589</xdr:rowOff>
    </xdr:to>
    <xdr:sp macro="" textlink="">
      <xdr:nvSpPr>
        <xdr:cNvPr id="386" name="円/楕円 385"/>
        <xdr:cNvSpPr/>
      </xdr:nvSpPr>
      <xdr:spPr>
        <a:xfrm>
          <a:off x="2159000" y="129501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31767</xdr:rowOff>
    </xdr:from>
    <xdr:ext cx="762000" cy="259045"/>
    <xdr:sp macro="" textlink="">
      <xdr:nvSpPr>
        <xdr:cNvPr id="387" name="テキスト ボックス 386"/>
        <xdr:cNvSpPr txBox="1"/>
      </xdr:nvSpPr>
      <xdr:spPr>
        <a:xfrm>
          <a:off x="1828800" y="1271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95250</xdr:rowOff>
    </xdr:from>
    <xdr:to>
      <xdr:col>1</xdr:col>
      <xdr:colOff>676275</xdr:colOff>
      <xdr:row>76</xdr:row>
      <xdr:rowOff>25400</xdr:rowOff>
    </xdr:to>
    <xdr:sp macro="" textlink="">
      <xdr:nvSpPr>
        <xdr:cNvPr id="388" name="円/楕円 387"/>
        <xdr:cNvSpPr/>
      </xdr:nvSpPr>
      <xdr:spPr>
        <a:xfrm>
          <a:off x="1270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35577</xdr:rowOff>
    </xdr:from>
    <xdr:ext cx="762000" cy="259045"/>
    <xdr:sp macro="" textlink="">
      <xdr:nvSpPr>
        <xdr:cNvPr id="389" name="テキスト ボックス 388"/>
        <xdr:cNvSpPr txBox="1"/>
      </xdr:nvSpPr>
      <xdr:spPr>
        <a:xfrm>
          <a:off x="9398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baseline="0">
              <a:solidFill>
                <a:schemeClr val="dk1"/>
              </a:solidFill>
              <a:effectLst/>
              <a:latin typeface="+mn-lt"/>
              <a:ea typeface="+mn-ea"/>
              <a:cs typeface="+mn-cs"/>
            </a:rPr>
            <a:t>　</a:t>
          </a:r>
          <a:r>
            <a:rPr kumimoji="1" lang="ja-JP" altLang="ja-JP" sz="1200" baseline="0">
              <a:solidFill>
                <a:schemeClr val="dk1"/>
              </a:solidFill>
              <a:effectLst/>
              <a:latin typeface="+mn-lt"/>
              <a:ea typeface="+mn-ea"/>
              <a:cs typeface="+mn-cs"/>
            </a:rPr>
            <a:t>公債費以外は類似団体と比較すると８．</a:t>
          </a:r>
          <a:r>
            <a:rPr kumimoji="1" lang="ja-JP" altLang="en-US" sz="1200" baseline="0">
              <a:solidFill>
                <a:schemeClr val="dk1"/>
              </a:solidFill>
              <a:effectLst/>
              <a:latin typeface="+mn-lt"/>
              <a:ea typeface="+mn-ea"/>
              <a:cs typeface="+mn-cs"/>
            </a:rPr>
            <a:t>２</a:t>
          </a:r>
          <a:r>
            <a:rPr kumimoji="1" lang="ja-JP" altLang="ja-JP" sz="1200" baseline="0">
              <a:solidFill>
                <a:schemeClr val="dk1"/>
              </a:solidFill>
              <a:effectLst/>
              <a:latin typeface="+mn-lt"/>
              <a:ea typeface="+mn-ea"/>
              <a:cs typeface="+mn-cs"/>
            </a:rPr>
            <a:t>ポイント、平成２</a:t>
          </a:r>
          <a:r>
            <a:rPr kumimoji="1" lang="ja-JP" altLang="en-US" sz="1200" baseline="0">
              <a:solidFill>
                <a:schemeClr val="dk1"/>
              </a:solidFill>
              <a:effectLst/>
              <a:latin typeface="+mn-lt"/>
              <a:ea typeface="+mn-ea"/>
              <a:cs typeface="+mn-cs"/>
            </a:rPr>
            <a:t>４</a:t>
          </a:r>
          <a:r>
            <a:rPr kumimoji="1" lang="ja-JP" altLang="ja-JP" sz="1200" baseline="0">
              <a:solidFill>
                <a:schemeClr val="dk1"/>
              </a:solidFill>
              <a:effectLst/>
              <a:latin typeface="+mn-lt"/>
              <a:ea typeface="+mn-ea"/>
              <a:cs typeface="+mn-cs"/>
            </a:rPr>
            <a:t>年度と比較すると</a:t>
          </a:r>
          <a:r>
            <a:rPr kumimoji="1" lang="ja-JP" altLang="en-US" sz="1200" baseline="0">
              <a:solidFill>
                <a:schemeClr val="dk1"/>
              </a:solidFill>
              <a:effectLst/>
              <a:latin typeface="+mn-lt"/>
              <a:ea typeface="+mn-ea"/>
              <a:cs typeface="+mn-cs"/>
            </a:rPr>
            <a:t>６</a:t>
          </a:r>
          <a:r>
            <a:rPr kumimoji="1" lang="ja-JP" altLang="ja-JP" sz="1200" baseline="0">
              <a:solidFill>
                <a:schemeClr val="dk1"/>
              </a:solidFill>
              <a:effectLst/>
              <a:latin typeface="+mn-lt"/>
              <a:ea typeface="+mn-ea"/>
              <a:cs typeface="+mn-cs"/>
            </a:rPr>
            <a:t>．</a:t>
          </a:r>
          <a:r>
            <a:rPr kumimoji="1" lang="ja-JP" altLang="en-US" sz="1200" baseline="0">
              <a:solidFill>
                <a:schemeClr val="dk1"/>
              </a:solidFill>
              <a:effectLst/>
              <a:latin typeface="+mn-lt"/>
              <a:ea typeface="+mn-ea"/>
              <a:cs typeface="+mn-cs"/>
            </a:rPr>
            <a:t>８</a:t>
          </a:r>
          <a:r>
            <a:rPr kumimoji="1" lang="ja-JP" altLang="ja-JP" sz="1200" baseline="0">
              <a:solidFill>
                <a:schemeClr val="dk1"/>
              </a:solidFill>
              <a:effectLst/>
              <a:latin typeface="+mn-lt"/>
              <a:ea typeface="+mn-ea"/>
              <a:cs typeface="+mn-cs"/>
            </a:rPr>
            <a:t>ポイント</a:t>
          </a:r>
          <a:r>
            <a:rPr kumimoji="1" lang="ja-JP" altLang="en-US" sz="1200" baseline="0">
              <a:solidFill>
                <a:schemeClr val="dk1"/>
              </a:solidFill>
              <a:effectLst/>
              <a:latin typeface="+mn-lt"/>
              <a:ea typeface="+mn-ea"/>
              <a:cs typeface="+mn-cs"/>
            </a:rPr>
            <a:t>、</a:t>
          </a:r>
          <a:r>
            <a:rPr kumimoji="1" lang="ja-JP" altLang="ja-JP" sz="1200" baseline="0">
              <a:solidFill>
                <a:schemeClr val="dk1"/>
              </a:solidFill>
              <a:effectLst/>
              <a:latin typeface="+mn-lt"/>
              <a:ea typeface="+mn-ea"/>
              <a:cs typeface="+mn-cs"/>
            </a:rPr>
            <a:t>前年度と比較すると０．５ポイント</a:t>
          </a:r>
          <a:r>
            <a:rPr kumimoji="1" lang="ja-JP" altLang="en-US" sz="1200" baseline="0">
              <a:solidFill>
                <a:schemeClr val="dk1"/>
              </a:solidFill>
              <a:effectLst/>
              <a:latin typeface="+mn-lt"/>
              <a:ea typeface="+mn-ea"/>
              <a:cs typeface="+mn-cs"/>
            </a:rPr>
            <a:t>増加</a:t>
          </a:r>
          <a:r>
            <a:rPr kumimoji="1" lang="ja-JP" altLang="ja-JP" sz="1200" baseline="0">
              <a:solidFill>
                <a:schemeClr val="dk1"/>
              </a:solidFill>
              <a:effectLst/>
              <a:latin typeface="+mn-lt"/>
              <a:ea typeface="+mn-ea"/>
              <a:cs typeface="+mn-cs"/>
            </a:rPr>
            <a:t>している。</a:t>
          </a:r>
          <a:endParaRPr lang="ja-JP" altLang="ja-JP" sz="1200" baseline="0">
            <a:effectLst/>
          </a:endParaRPr>
        </a:p>
        <a:p>
          <a:r>
            <a:rPr kumimoji="1" lang="ja-JP" altLang="ja-JP" sz="1200" baseline="0">
              <a:solidFill>
                <a:schemeClr val="dk1"/>
              </a:solidFill>
              <a:effectLst/>
              <a:latin typeface="+mn-lt"/>
              <a:ea typeface="+mn-ea"/>
              <a:cs typeface="+mn-cs"/>
            </a:rPr>
            <a:t>　要因としては、</a:t>
          </a:r>
          <a:r>
            <a:rPr kumimoji="1" lang="ja-JP" altLang="ja-JP" sz="1200" baseline="0">
              <a:solidFill>
                <a:sysClr val="windowText" lastClr="000000"/>
              </a:solidFill>
              <a:effectLst/>
              <a:latin typeface="+mn-lt"/>
              <a:ea typeface="+mn-ea"/>
              <a:cs typeface="+mn-cs"/>
            </a:rPr>
            <a:t>施設維持補修費の</a:t>
          </a:r>
          <a:r>
            <a:rPr kumimoji="1" lang="ja-JP" altLang="en-US" sz="1200" baseline="0">
              <a:solidFill>
                <a:sysClr val="windowText" lastClr="000000"/>
              </a:solidFill>
              <a:effectLst/>
              <a:latin typeface="+mn-lt"/>
              <a:ea typeface="+mn-ea"/>
              <a:cs typeface="+mn-cs"/>
            </a:rPr>
            <a:t>増</a:t>
          </a:r>
          <a:r>
            <a:rPr kumimoji="1" lang="ja-JP" altLang="ja-JP" sz="1200" baseline="0">
              <a:solidFill>
                <a:sysClr val="windowText" lastClr="000000"/>
              </a:solidFill>
              <a:effectLst/>
              <a:latin typeface="+mn-lt"/>
              <a:ea typeface="+mn-ea"/>
              <a:cs typeface="+mn-cs"/>
            </a:rPr>
            <a:t>による維持補修費や</a:t>
          </a:r>
          <a:r>
            <a:rPr kumimoji="1" lang="ja-JP" altLang="en-US" sz="1200" baseline="0">
              <a:solidFill>
                <a:sysClr val="windowText" lastClr="000000"/>
              </a:solidFill>
              <a:effectLst/>
              <a:latin typeface="+mn-lt"/>
              <a:ea typeface="+mn-ea"/>
              <a:cs typeface="+mn-cs"/>
            </a:rPr>
            <a:t>子育て関連経費の増による扶助費、医療給付費の増による各種特別会計への繰出金の増等</a:t>
          </a:r>
          <a:r>
            <a:rPr kumimoji="1" lang="ja-JP" altLang="ja-JP" sz="1200" baseline="0">
              <a:solidFill>
                <a:schemeClr val="dk1"/>
              </a:solidFill>
              <a:effectLst/>
              <a:latin typeface="+mn-lt"/>
              <a:ea typeface="+mn-ea"/>
              <a:cs typeface="+mn-cs"/>
            </a:rPr>
            <a:t>によるものである。</a:t>
          </a:r>
          <a:endParaRPr lang="ja-JP" altLang="ja-JP" sz="1200" baseline="0">
            <a:effectLst/>
          </a:endParaRPr>
        </a:p>
        <a:p>
          <a:r>
            <a:rPr kumimoji="1" lang="ja-JP" altLang="ja-JP" sz="1200" baseline="0">
              <a:solidFill>
                <a:schemeClr val="dk1"/>
              </a:solidFill>
              <a:effectLst/>
              <a:latin typeface="+mn-lt"/>
              <a:ea typeface="+mn-ea"/>
              <a:cs typeface="+mn-cs"/>
            </a:rPr>
            <a:t>　今後も行財政改革を推進し、健全化に努める。</a:t>
          </a:r>
          <a:endParaRPr lang="ja-JP" altLang="ja-JP" sz="1200" baseline="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4" name="直線コネクタ 40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5" name="テキスト ボックス 40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6" name="直線コネクタ 40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7" name="テキスト ボックス 40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8" name="直線コネクタ 40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9" name="テキスト ボックス 40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0" name="直線コネクタ 40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1" name="テキスト ボックス 41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2" name="直線コネクタ 41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3" name="テキスト ボックス 41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130810</xdr:rowOff>
    </xdr:from>
    <xdr:to>
      <xdr:col>24</xdr:col>
      <xdr:colOff>31750</xdr:colOff>
      <xdr:row>80</xdr:row>
      <xdr:rowOff>39370</xdr:rowOff>
    </xdr:to>
    <xdr:cxnSp macro="">
      <xdr:nvCxnSpPr>
        <xdr:cNvPr id="417" name="直線コネクタ 416"/>
        <xdr:cNvCxnSpPr/>
      </xdr:nvCxnSpPr>
      <xdr:spPr>
        <a:xfrm flipV="1">
          <a:off x="16510000" y="12646660"/>
          <a:ext cx="0" cy="1108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11447</xdr:rowOff>
    </xdr:from>
    <xdr:ext cx="762000" cy="259045"/>
    <xdr:sp macro="" textlink="">
      <xdr:nvSpPr>
        <xdr:cNvPr id="418" name="公債費以外最小値テキスト"/>
        <xdr:cNvSpPr txBox="1"/>
      </xdr:nvSpPr>
      <xdr:spPr>
        <a:xfrm>
          <a:off x="16598900" y="13727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82.7</a:t>
          </a:r>
          <a:endParaRPr kumimoji="1" lang="ja-JP" altLang="en-US" sz="1000" b="1">
            <a:latin typeface="ＭＳ Ｐゴシック"/>
          </a:endParaRPr>
        </a:p>
      </xdr:txBody>
    </xdr:sp>
    <xdr:clientData/>
  </xdr:oneCellAnchor>
  <xdr:twoCellAnchor>
    <xdr:from>
      <xdr:col>23</xdr:col>
      <xdr:colOff>628650</xdr:colOff>
      <xdr:row>80</xdr:row>
      <xdr:rowOff>39370</xdr:rowOff>
    </xdr:from>
    <xdr:to>
      <xdr:col>24</xdr:col>
      <xdr:colOff>120650</xdr:colOff>
      <xdr:row>80</xdr:row>
      <xdr:rowOff>39370</xdr:rowOff>
    </xdr:to>
    <xdr:cxnSp macro="">
      <xdr:nvCxnSpPr>
        <xdr:cNvPr id="419" name="直線コネクタ 418"/>
        <xdr:cNvCxnSpPr/>
      </xdr:nvCxnSpPr>
      <xdr:spPr>
        <a:xfrm>
          <a:off x="16421100" y="13755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45737</xdr:rowOff>
    </xdr:from>
    <xdr:ext cx="762000" cy="259045"/>
    <xdr:sp macro="" textlink="">
      <xdr:nvSpPr>
        <xdr:cNvPr id="420" name="公債費以外最大値テキスト"/>
        <xdr:cNvSpPr txBox="1"/>
      </xdr:nvSpPr>
      <xdr:spPr>
        <a:xfrm>
          <a:off x="16598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53.6</a:t>
          </a:r>
          <a:endParaRPr kumimoji="1" lang="ja-JP" altLang="en-US" sz="1000" b="1">
            <a:latin typeface="ＭＳ Ｐゴシック"/>
          </a:endParaRPr>
        </a:p>
      </xdr:txBody>
    </xdr:sp>
    <xdr:clientData/>
  </xdr:oneCellAnchor>
  <xdr:twoCellAnchor>
    <xdr:from>
      <xdr:col>23</xdr:col>
      <xdr:colOff>628650</xdr:colOff>
      <xdr:row>73</xdr:row>
      <xdr:rowOff>130810</xdr:rowOff>
    </xdr:from>
    <xdr:to>
      <xdr:col>24</xdr:col>
      <xdr:colOff>120650</xdr:colOff>
      <xdr:row>73</xdr:row>
      <xdr:rowOff>130810</xdr:rowOff>
    </xdr:to>
    <xdr:cxnSp macro="">
      <xdr:nvCxnSpPr>
        <xdr:cNvPr id="421" name="直線コネクタ 420"/>
        <xdr:cNvCxnSpPr/>
      </xdr:nvCxnSpPr>
      <xdr:spPr>
        <a:xfrm>
          <a:off x="16421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100330</xdr:rowOff>
    </xdr:from>
    <xdr:to>
      <xdr:col>24</xdr:col>
      <xdr:colOff>31750</xdr:colOff>
      <xdr:row>79</xdr:row>
      <xdr:rowOff>119380</xdr:rowOff>
    </xdr:to>
    <xdr:cxnSp macro="">
      <xdr:nvCxnSpPr>
        <xdr:cNvPr id="422" name="直線コネクタ 421"/>
        <xdr:cNvCxnSpPr/>
      </xdr:nvCxnSpPr>
      <xdr:spPr>
        <a:xfrm>
          <a:off x="15671800" y="1364488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115588</xdr:rowOff>
    </xdr:from>
    <xdr:ext cx="762000" cy="259045"/>
    <xdr:sp macro="" textlink="">
      <xdr:nvSpPr>
        <xdr:cNvPr id="423" name="公債費以外平均値テキスト"/>
        <xdr:cNvSpPr txBox="1"/>
      </xdr:nvSpPr>
      <xdr:spPr>
        <a:xfrm>
          <a:off x="16598900" y="131457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72.1</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99061</xdr:rowOff>
    </xdr:from>
    <xdr:to>
      <xdr:col>24</xdr:col>
      <xdr:colOff>82550</xdr:colOff>
      <xdr:row>78</xdr:row>
      <xdr:rowOff>29211</xdr:rowOff>
    </xdr:to>
    <xdr:sp macro="" textlink="">
      <xdr:nvSpPr>
        <xdr:cNvPr id="424" name="フローチャート : 判断 423"/>
        <xdr:cNvSpPr/>
      </xdr:nvSpPr>
      <xdr:spPr>
        <a:xfrm>
          <a:off x="16459200" y="1330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100330</xdr:rowOff>
    </xdr:from>
    <xdr:to>
      <xdr:col>22</xdr:col>
      <xdr:colOff>565150</xdr:colOff>
      <xdr:row>79</xdr:row>
      <xdr:rowOff>119380</xdr:rowOff>
    </xdr:to>
    <xdr:cxnSp macro="">
      <xdr:nvCxnSpPr>
        <xdr:cNvPr id="425" name="直線コネクタ 424"/>
        <xdr:cNvCxnSpPr/>
      </xdr:nvCxnSpPr>
      <xdr:spPr>
        <a:xfrm flipV="1">
          <a:off x="14782800" y="1364488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68580</xdr:rowOff>
    </xdr:from>
    <xdr:to>
      <xdr:col>22</xdr:col>
      <xdr:colOff>615950</xdr:colOff>
      <xdr:row>77</xdr:row>
      <xdr:rowOff>170180</xdr:rowOff>
    </xdr:to>
    <xdr:sp macro="" textlink="">
      <xdr:nvSpPr>
        <xdr:cNvPr id="426" name="フローチャート : 判断 425"/>
        <xdr:cNvSpPr/>
      </xdr:nvSpPr>
      <xdr:spPr>
        <a:xfrm>
          <a:off x="15621000" y="1327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8907</xdr:rowOff>
    </xdr:from>
    <xdr:ext cx="736600" cy="259045"/>
    <xdr:sp macro="" textlink="">
      <xdr:nvSpPr>
        <xdr:cNvPr id="427" name="テキスト ボックス 426"/>
        <xdr:cNvSpPr txBox="1"/>
      </xdr:nvSpPr>
      <xdr:spPr>
        <a:xfrm>
          <a:off x="15290800" y="13039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92711</xdr:rowOff>
    </xdr:from>
    <xdr:to>
      <xdr:col>21</xdr:col>
      <xdr:colOff>361950</xdr:colOff>
      <xdr:row>79</xdr:row>
      <xdr:rowOff>119380</xdr:rowOff>
    </xdr:to>
    <xdr:cxnSp macro="">
      <xdr:nvCxnSpPr>
        <xdr:cNvPr id="428" name="直線コネクタ 427"/>
        <xdr:cNvCxnSpPr/>
      </xdr:nvCxnSpPr>
      <xdr:spPr>
        <a:xfrm>
          <a:off x="13893800" y="13465811"/>
          <a:ext cx="889000" cy="198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45720</xdr:rowOff>
    </xdr:from>
    <xdr:to>
      <xdr:col>21</xdr:col>
      <xdr:colOff>412750</xdr:colOff>
      <xdr:row>77</xdr:row>
      <xdr:rowOff>147320</xdr:rowOff>
    </xdr:to>
    <xdr:sp macro="" textlink="">
      <xdr:nvSpPr>
        <xdr:cNvPr id="429" name="フローチャート : 判断 428"/>
        <xdr:cNvSpPr/>
      </xdr:nvSpPr>
      <xdr:spPr>
        <a:xfrm>
          <a:off x="147320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157497</xdr:rowOff>
    </xdr:from>
    <xdr:ext cx="762000" cy="259045"/>
    <xdr:sp macro="" textlink="">
      <xdr:nvSpPr>
        <xdr:cNvPr id="430" name="テキスト ボックス 429"/>
        <xdr:cNvSpPr txBox="1"/>
      </xdr:nvSpPr>
      <xdr:spPr>
        <a:xfrm>
          <a:off x="14401800" y="13016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31750</xdr:rowOff>
    </xdr:from>
    <xdr:to>
      <xdr:col>20</xdr:col>
      <xdr:colOff>158750</xdr:colOff>
      <xdr:row>78</xdr:row>
      <xdr:rowOff>92711</xdr:rowOff>
    </xdr:to>
    <xdr:cxnSp macro="">
      <xdr:nvCxnSpPr>
        <xdr:cNvPr id="431" name="直線コネクタ 430"/>
        <xdr:cNvCxnSpPr/>
      </xdr:nvCxnSpPr>
      <xdr:spPr>
        <a:xfrm>
          <a:off x="13004800" y="13404850"/>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121920</xdr:rowOff>
    </xdr:from>
    <xdr:to>
      <xdr:col>20</xdr:col>
      <xdr:colOff>209550</xdr:colOff>
      <xdr:row>77</xdr:row>
      <xdr:rowOff>52070</xdr:rowOff>
    </xdr:to>
    <xdr:sp macro="" textlink="">
      <xdr:nvSpPr>
        <xdr:cNvPr id="432" name="フローチャート : 判断 431"/>
        <xdr:cNvSpPr/>
      </xdr:nvSpPr>
      <xdr:spPr>
        <a:xfrm>
          <a:off x="13843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62247</xdr:rowOff>
    </xdr:from>
    <xdr:ext cx="762000" cy="259045"/>
    <xdr:sp macro="" textlink="">
      <xdr:nvSpPr>
        <xdr:cNvPr id="433" name="テキスト ボックス 432"/>
        <xdr:cNvSpPr txBox="1"/>
      </xdr:nvSpPr>
      <xdr:spPr>
        <a:xfrm>
          <a:off x="13512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110489</xdr:rowOff>
    </xdr:from>
    <xdr:to>
      <xdr:col>19</xdr:col>
      <xdr:colOff>6350</xdr:colOff>
      <xdr:row>77</xdr:row>
      <xdr:rowOff>40639</xdr:rowOff>
    </xdr:to>
    <xdr:sp macro="" textlink="">
      <xdr:nvSpPr>
        <xdr:cNvPr id="434" name="フローチャート : 判断 433"/>
        <xdr:cNvSpPr/>
      </xdr:nvSpPr>
      <xdr:spPr>
        <a:xfrm>
          <a:off x="12954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50817</xdr:rowOff>
    </xdr:from>
    <xdr:ext cx="762000" cy="259045"/>
    <xdr:sp macro="" textlink="">
      <xdr:nvSpPr>
        <xdr:cNvPr id="435" name="テキスト ボックス 434"/>
        <xdr:cNvSpPr txBox="1"/>
      </xdr:nvSpPr>
      <xdr:spPr>
        <a:xfrm>
          <a:off x="12623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79</xdr:row>
      <xdr:rowOff>68580</xdr:rowOff>
    </xdr:from>
    <xdr:to>
      <xdr:col>24</xdr:col>
      <xdr:colOff>82550</xdr:colOff>
      <xdr:row>79</xdr:row>
      <xdr:rowOff>170180</xdr:rowOff>
    </xdr:to>
    <xdr:sp macro="" textlink="">
      <xdr:nvSpPr>
        <xdr:cNvPr id="441" name="円/楕円 440"/>
        <xdr:cNvSpPr/>
      </xdr:nvSpPr>
      <xdr:spPr>
        <a:xfrm>
          <a:off x="16459200" y="1361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148607</xdr:rowOff>
    </xdr:from>
    <xdr:ext cx="762000" cy="259045"/>
    <xdr:sp macro="" textlink="">
      <xdr:nvSpPr>
        <xdr:cNvPr id="442" name="公債費以外該当値テキスト"/>
        <xdr:cNvSpPr txBox="1"/>
      </xdr:nvSpPr>
      <xdr:spPr>
        <a:xfrm>
          <a:off x="16598900" y="1352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80.3</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49530</xdr:rowOff>
    </xdr:from>
    <xdr:to>
      <xdr:col>22</xdr:col>
      <xdr:colOff>615950</xdr:colOff>
      <xdr:row>79</xdr:row>
      <xdr:rowOff>151130</xdr:rowOff>
    </xdr:to>
    <xdr:sp macro="" textlink="">
      <xdr:nvSpPr>
        <xdr:cNvPr id="443" name="円/楕円 442"/>
        <xdr:cNvSpPr/>
      </xdr:nvSpPr>
      <xdr:spPr>
        <a:xfrm>
          <a:off x="15621000" y="1359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135907</xdr:rowOff>
    </xdr:from>
    <xdr:ext cx="736600" cy="259045"/>
    <xdr:sp macro="" textlink="">
      <xdr:nvSpPr>
        <xdr:cNvPr id="444" name="テキスト ボックス 443"/>
        <xdr:cNvSpPr txBox="1"/>
      </xdr:nvSpPr>
      <xdr:spPr>
        <a:xfrm>
          <a:off x="15290800" y="13680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79.8</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68580</xdr:rowOff>
    </xdr:from>
    <xdr:to>
      <xdr:col>21</xdr:col>
      <xdr:colOff>412750</xdr:colOff>
      <xdr:row>79</xdr:row>
      <xdr:rowOff>170180</xdr:rowOff>
    </xdr:to>
    <xdr:sp macro="" textlink="">
      <xdr:nvSpPr>
        <xdr:cNvPr id="445" name="円/楕円 444"/>
        <xdr:cNvSpPr/>
      </xdr:nvSpPr>
      <xdr:spPr>
        <a:xfrm>
          <a:off x="14732000" y="1361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154957</xdr:rowOff>
    </xdr:from>
    <xdr:ext cx="762000" cy="259045"/>
    <xdr:sp macro="" textlink="">
      <xdr:nvSpPr>
        <xdr:cNvPr id="446" name="テキスト ボックス 445"/>
        <xdr:cNvSpPr txBox="1"/>
      </xdr:nvSpPr>
      <xdr:spPr>
        <a:xfrm>
          <a:off x="14401800" y="13699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80.3</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41911</xdr:rowOff>
    </xdr:from>
    <xdr:to>
      <xdr:col>20</xdr:col>
      <xdr:colOff>209550</xdr:colOff>
      <xdr:row>78</xdr:row>
      <xdr:rowOff>143511</xdr:rowOff>
    </xdr:to>
    <xdr:sp macro="" textlink="">
      <xdr:nvSpPr>
        <xdr:cNvPr id="447" name="円/楕円 446"/>
        <xdr:cNvSpPr/>
      </xdr:nvSpPr>
      <xdr:spPr>
        <a:xfrm>
          <a:off x="13843000" y="1341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128288</xdr:rowOff>
    </xdr:from>
    <xdr:ext cx="762000" cy="259045"/>
    <xdr:sp macro="" textlink="">
      <xdr:nvSpPr>
        <xdr:cNvPr id="448" name="テキスト ボックス 447"/>
        <xdr:cNvSpPr txBox="1"/>
      </xdr:nvSpPr>
      <xdr:spPr>
        <a:xfrm>
          <a:off x="13512800" y="13501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75.1</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152400</xdr:rowOff>
    </xdr:from>
    <xdr:to>
      <xdr:col>19</xdr:col>
      <xdr:colOff>6350</xdr:colOff>
      <xdr:row>78</xdr:row>
      <xdr:rowOff>82550</xdr:rowOff>
    </xdr:to>
    <xdr:sp macro="" textlink="">
      <xdr:nvSpPr>
        <xdr:cNvPr id="449" name="円/楕円 448"/>
        <xdr:cNvSpPr/>
      </xdr:nvSpPr>
      <xdr:spPr>
        <a:xfrm>
          <a:off x="12954000" y="1335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67327</xdr:rowOff>
    </xdr:from>
    <xdr:ext cx="762000" cy="259045"/>
    <xdr:sp macro="" textlink="">
      <xdr:nvSpPr>
        <xdr:cNvPr id="450" name="テキスト ボックス 449"/>
        <xdr:cNvSpPr txBox="1"/>
      </xdr:nvSpPr>
      <xdr:spPr>
        <a:xfrm>
          <a:off x="12623800" y="1344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宮城県大郷町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170990</xdr:rowOff>
    </xdr:from>
    <xdr:to>
      <xdr:col>4</xdr:col>
      <xdr:colOff>1117600</xdr:colOff>
      <xdr:row>18</xdr:row>
      <xdr:rowOff>163523</xdr:rowOff>
    </xdr:to>
    <xdr:cxnSp macro="">
      <xdr:nvCxnSpPr>
        <xdr:cNvPr id="45" name="直線コネクタ 44"/>
        <xdr:cNvCxnSpPr/>
      </xdr:nvCxnSpPr>
      <xdr:spPr bwMode="auto">
        <a:xfrm flipV="1">
          <a:off x="5651500" y="2104565"/>
          <a:ext cx="0" cy="119268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135600</xdr:rowOff>
    </xdr:from>
    <xdr:ext cx="762000" cy="259045"/>
    <xdr:sp macro="" textlink="">
      <xdr:nvSpPr>
        <xdr:cNvPr id="46" name="人口1人当たり決算額の推移最小値テキスト130"/>
        <xdr:cNvSpPr txBox="1"/>
      </xdr:nvSpPr>
      <xdr:spPr>
        <a:xfrm>
          <a:off x="5740400" y="3269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83,957</a:t>
          </a:r>
          <a:endParaRPr kumimoji="1" lang="ja-JP" altLang="en-US" sz="1000" b="1">
            <a:latin typeface="ＭＳ Ｐゴシック"/>
          </a:endParaRPr>
        </a:p>
      </xdr:txBody>
    </xdr:sp>
    <xdr:clientData/>
  </xdr:oneCellAnchor>
  <xdr:twoCellAnchor>
    <xdr:from>
      <xdr:col>4</xdr:col>
      <xdr:colOff>1028700</xdr:colOff>
      <xdr:row>18</xdr:row>
      <xdr:rowOff>163523</xdr:rowOff>
    </xdr:from>
    <xdr:to>
      <xdr:col>5</xdr:col>
      <xdr:colOff>73025</xdr:colOff>
      <xdr:row>18</xdr:row>
      <xdr:rowOff>163523</xdr:rowOff>
    </xdr:to>
    <xdr:cxnSp macro="">
      <xdr:nvCxnSpPr>
        <xdr:cNvPr id="47" name="直線コネクタ 46"/>
        <xdr:cNvCxnSpPr/>
      </xdr:nvCxnSpPr>
      <xdr:spPr bwMode="auto">
        <a:xfrm>
          <a:off x="5562600" y="32972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85917</xdr:rowOff>
    </xdr:from>
    <xdr:ext cx="762000" cy="259045"/>
    <xdr:sp macro="" textlink="">
      <xdr:nvSpPr>
        <xdr:cNvPr id="48" name="人口1人当たり決算額の推移最大値テキスト130"/>
        <xdr:cNvSpPr txBox="1"/>
      </xdr:nvSpPr>
      <xdr:spPr>
        <a:xfrm>
          <a:off x="5740400" y="1848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240,477</a:t>
          </a:r>
          <a:endParaRPr kumimoji="1" lang="ja-JP" altLang="en-US" sz="1000" b="1">
            <a:latin typeface="ＭＳ Ｐゴシック"/>
          </a:endParaRPr>
        </a:p>
      </xdr:txBody>
    </xdr:sp>
    <xdr:clientData/>
  </xdr:oneCellAnchor>
  <xdr:twoCellAnchor>
    <xdr:from>
      <xdr:col>4</xdr:col>
      <xdr:colOff>1028700</xdr:colOff>
      <xdr:row>11</xdr:row>
      <xdr:rowOff>170990</xdr:rowOff>
    </xdr:from>
    <xdr:to>
      <xdr:col>5</xdr:col>
      <xdr:colOff>73025</xdr:colOff>
      <xdr:row>11</xdr:row>
      <xdr:rowOff>170990</xdr:rowOff>
    </xdr:to>
    <xdr:cxnSp macro="">
      <xdr:nvCxnSpPr>
        <xdr:cNvPr id="49" name="直線コネクタ 48"/>
        <xdr:cNvCxnSpPr/>
      </xdr:nvCxnSpPr>
      <xdr:spPr bwMode="auto">
        <a:xfrm>
          <a:off x="5562600" y="21045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83757</xdr:rowOff>
    </xdr:from>
    <xdr:to>
      <xdr:col>4</xdr:col>
      <xdr:colOff>1117600</xdr:colOff>
      <xdr:row>17</xdr:row>
      <xdr:rowOff>100643</xdr:rowOff>
    </xdr:to>
    <xdr:cxnSp macro="">
      <xdr:nvCxnSpPr>
        <xdr:cNvPr id="50" name="直線コネクタ 49"/>
        <xdr:cNvCxnSpPr/>
      </xdr:nvCxnSpPr>
      <xdr:spPr bwMode="auto">
        <a:xfrm flipV="1">
          <a:off x="5003800" y="3046032"/>
          <a:ext cx="647700" cy="168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33238</xdr:rowOff>
    </xdr:from>
    <xdr:ext cx="762000" cy="259045"/>
    <xdr:sp macro="" textlink="">
      <xdr:nvSpPr>
        <xdr:cNvPr id="51" name="人口1人当たり決算額の推移平均値テキスト130"/>
        <xdr:cNvSpPr txBox="1"/>
      </xdr:nvSpPr>
      <xdr:spPr>
        <a:xfrm>
          <a:off x="5740400" y="2652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141,557</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16711</xdr:rowOff>
    </xdr:from>
    <xdr:to>
      <xdr:col>5</xdr:col>
      <xdr:colOff>34925</xdr:colOff>
      <xdr:row>16</xdr:row>
      <xdr:rowOff>118311</xdr:rowOff>
    </xdr:to>
    <xdr:sp macro="" textlink="">
      <xdr:nvSpPr>
        <xdr:cNvPr id="52" name="フローチャート : 判断 51"/>
        <xdr:cNvSpPr/>
      </xdr:nvSpPr>
      <xdr:spPr bwMode="auto">
        <a:xfrm>
          <a:off x="5600700" y="28075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93647</xdr:rowOff>
    </xdr:from>
    <xdr:to>
      <xdr:col>4</xdr:col>
      <xdr:colOff>469900</xdr:colOff>
      <xdr:row>17</xdr:row>
      <xdr:rowOff>100643</xdr:rowOff>
    </xdr:to>
    <xdr:cxnSp macro="">
      <xdr:nvCxnSpPr>
        <xdr:cNvPr id="53" name="直線コネクタ 52"/>
        <xdr:cNvCxnSpPr/>
      </xdr:nvCxnSpPr>
      <xdr:spPr bwMode="auto">
        <a:xfrm>
          <a:off x="4305300" y="3055922"/>
          <a:ext cx="698500" cy="69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31509</xdr:rowOff>
    </xdr:from>
    <xdr:to>
      <xdr:col>4</xdr:col>
      <xdr:colOff>520700</xdr:colOff>
      <xdr:row>16</xdr:row>
      <xdr:rowOff>133109</xdr:rowOff>
    </xdr:to>
    <xdr:sp macro="" textlink="">
      <xdr:nvSpPr>
        <xdr:cNvPr id="54" name="フローチャート : 判断 53"/>
        <xdr:cNvSpPr/>
      </xdr:nvSpPr>
      <xdr:spPr bwMode="auto">
        <a:xfrm>
          <a:off x="4953000" y="28223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143286</xdr:rowOff>
    </xdr:from>
    <xdr:ext cx="736600" cy="259045"/>
    <xdr:sp macro="" textlink="">
      <xdr:nvSpPr>
        <xdr:cNvPr id="55" name="テキスト ボックス 54"/>
        <xdr:cNvSpPr txBox="1"/>
      </xdr:nvSpPr>
      <xdr:spPr>
        <a:xfrm>
          <a:off x="4622800" y="25912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139,615</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93647</xdr:rowOff>
    </xdr:from>
    <xdr:to>
      <xdr:col>3</xdr:col>
      <xdr:colOff>904875</xdr:colOff>
      <xdr:row>17</xdr:row>
      <xdr:rowOff>104148</xdr:rowOff>
    </xdr:to>
    <xdr:cxnSp macro="">
      <xdr:nvCxnSpPr>
        <xdr:cNvPr id="56" name="直線コネクタ 55"/>
        <xdr:cNvCxnSpPr/>
      </xdr:nvCxnSpPr>
      <xdr:spPr bwMode="auto">
        <a:xfrm flipV="1">
          <a:off x="3606800" y="3055922"/>
          <a:ext cx="698500" cy="105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72946</xdr:rowOff>
    </xdr:from>
    <xdr:to>
      <xdr:col>3</xdr:col>
      <xdr:colOff>955675</xdr:colOff>
      <xdr:row>17</xdr:row>
      <xdr:rowOff>3096</xdr:rowOff>
    </xdr:to>
    <xdr:sp macro="" textlink="">
      <xdr:nvSpPr>
        <xdr:cNvPr id="57" name="フローチャート : 判断 56"/>
        <xdr:cNvSpPr/>
      </xdr:nvSpPr>
      <xdr:spPr bwMode="auto">
        <a:xfrm>
          <a:off x="4254500" y="2863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13273</xdr:rowOff>
    </xdr:from>
    <xdr:ext cx="762000" cy="259045"/>
    <xdr:sp macro="" textlink="">
      <xdr:nvSpPr>
        <xdr:cNvPr id="58" name="テキスト ボックス 57"/>
        <xdr:cNvSpPr txBox="1"/>
      </xdr:nvSpPr>
      <xdr:spPr>
        <a:xfrm>
          <a:off x="3924300" y="2632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134,177</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102921</xdr:rowOff>
    </xdr:from>
    <xdr:to>
      <xdr:col>3</xdr:col>
      <xdr:colOff>206375</xdr:colOff>
      <xdr:row>17</xdr:row>
      <xdr:rowOff>104148</xdr:rowOff>
    </xdr:to>
    <xdr:cxnSp macro="">
      <xdr:nvCxnSpPr>
        <xdr:cNvPr id="59" name="直線コネクタ 58"/>
        <xdr:cNvCxnSpPr/>
      </xdr:nvCxnSpPr>
      <xdr:spPr bwMode="auto">
        <a:xfrm>
          <a:off x="2908300" y="3065196"/>
          <a:ext cx="698500" cy="12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102794</xdr:rowOff>
    </xdr:from>
    <xdr:to>
      <xdr:col>3</xdr:col>
      <xdr:colOff>257175</xdr:colOff>
      <xdr:row>17</xdr:row>
      <xdr:rowOff>32944</xdr:rowOff>
    </xdr:to>
    <xdr:sp macro="" textlink="">
      <xdr:nvSpPr>
        <xdr:cNvPr id="60" name="フローチャート : 判断 59"/>
        <xdr:cNvSpPr/>
      </xdr:nvSpPr>
      <xdr:spPr bwMode="auto">
        <a:xfrm>
          <a:off x="3556000" y="2893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43121</xdr:rowOff>
    </xdr:from>
    <xdr:ext cx="762000" cy="259045"/>
    <xdr:sp macro="" textlink="">
      <xdr:nvSpPr>
        <xdr:cNvPr id="61" name="テキスト ボックス 60"/>
        <xdr:cNvSpPr txBox="1"/>
      </xdr:nvSpPr>
      <xdr:spPr>
        <a:xfrm>
          <a:off x="3225800" y="266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130,260</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98176</xdr:rowOff>
    </xdr:from>
    <xdr:to>
      <xdr:col>2</xdr:col>
      <xdr:colOff>692150</xdr:colOff>
      <xdr:row>17</xdr:row>
      <xdr:rowOff>28326</xdr:rowOff>
    </xdr:to>
    <xdr:sp macro="" textlink="">
      <xdr:nvSpPr>
        <xdr:cNvPr id="62" name="フローチャート : 判断 61"/>
        <xdr:cNvSpPr/>
      </xdr:nvSpPr>
      <xdr:spPr bwMode="auto">
        <a:xfrm>
          <a:off x="2857500" y="28890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38503</xdr:rowOff>
    </xdr:from>
    <xdr:ext cx="762000" cy="259045"/>
    <xdr:sp macro="" textlink="">
      <xdr:nvSpPr>
        <xdr:cNvPr id="63" name="テキスト ボックス 62"/>
        <xdr:cNvSpPr txBox="1"/>
      </xdr:nvSpPr>
      <xdr:spPr>
        <a:xfrm>
          <a:off x="2527300" y="2657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130,866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32957</xdr:rowOff>
    </xdr:from>
    <xdr:to>
      <xdr:col>5</xdr:col>
      <xdr:colOff>34925</xdr:colOff>
      <xdr:row>17</xdr:row>
      <xdr:rowOff>134557</xdr:rowOff>
    </xdr:to>
    <xdr:sp macro="" textlink="">
      <xdr:nvSpPr>
        <xdr:cNvPr id="69" name="円/楕円 68"/>
        <xdr:cNvSpPr/>
      </xdr:nvSpPr>
      <xdr:spPr bwMode="auto">
        <a:xfrm>
          <a:off x="5600700" y="29952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5034</xdr:rowOff>
    </xdr:from>
    <xdr:ext cx="762000" cy="259045"/>
    <xdr:sp macro="" textlink="">
      <xdr:nvSpPr>
        <xdr:cNvPr id="70" name="人口1人当たり決算額の推移該当値テキスト130"/>
        <xdr:cNvSpPr txBox="1"/>
      </xdr:nvSpPr>
      <xdr:spPr>
        <a:xfrm>
          <a:off x="5740400" y="2967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116,925</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49843</xdr:rowOff>
    </xdr:from>
    <xdr:to>
      <xdr:col>4</xdr:col>
      <xdr:colOff>520700</xdr:colOff>
      <xdr:row>17</xdr:row>
      <xdr:rowOff>151443</xdr:rowOff>
    </xdr:to>
    <xdr:sp macro="" textlink="">
      <xdr:nvSpPr>
        <xdr:cNvPr id="71" name="円/楕円 70"/>
        <xdr:cNvSpPr/>
      </xdr:nvSpPr>
      <xdr:spPr bwMode="auto">
        <a:xfrm>
          <a:off x="4953000" y="30121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136220</xdr:rowOff>
    </xdr:from>
    <xdr:ext cx="736600" cy="259045"/>
    <xdr:sp macro="" textlink="">
      <xdr:nvSpPr>
        <xdr:cNvPr id="72" name="テキスト ボックス 71"/>
        <xdr:cNvSpPr txBox="1"/>
      </xdr:nvSpPr>
      <xdr:spPr>
        <a:xfrm>
          <a:off x="4622800" y="30984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114,709</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42847</xdr:rowOff>
    </xdr:from>
    <xdr:to>
      <xdr:col>3</xdr:col>
      <xdr:colOff>955675</xdr:colOff>
      <xdr:row>17</xdr:row>
      <xdr:rowOff>144447</xdr:rowOff>
    </xdr:to>
    <xdr:sp macro="" textlink="">
      <xdr:nvSpPr>
        <xdr:cNvPr id="73" name="円/楕円 72"/>
        <xdr:cNvSpPr/>
      </xdr:nvSpPr>
      <xdr:spPr bwMode="auto">
        <a:xfrm>
          <a:off x="4254500" y="30051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129224</xdr:rowOff>
    </xdr:from>
    <xdr:ext cx="762000" cy="259045"/>
    <xdr:sp macro="" textlink="">
      <xdr:nvSpPr>
        <xdr:cNvPr id="74" name="テキスト ボックス 73"/>
        <xdr:cNvSpPr txBox="1"/>
      </xdr:nvSpPr>
      <xdr:spPr>
        <a:xfrm>
          <a:off x="3924300" y="3091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115,627</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53348</xdr:rowOff>
    </xdr:from>
    <xdr:to>
      <xdr:col>3</xdr:col>
      <xdr:colOff>257175</xdr:colOff>
      <xdr:row>17</xdr:row>
      <xdr:rowOff>154948</xdr:rowOff>
    </xdr:to>
    <xdr:sp macro="" textlink="">
      <xdr:nvSpPr>
        <xdr:cNvPr id="75" name="円/楕円 74"/>
        <xdr:cNvSpPr/>
      </xdr:nvSpPr>
      <xdr:spPr bwMode="auto">
        <a:xfrm>
          <a:off x="3556000" y="30156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139725</xdr:rowOff>
    </xdr:from>
    <xdr:ext cx="762000" cy="259045"/>
    <xdr:sp macro="" textlink="">
      <xdr:nvSpPr>
        <xdr:cNvPr id="76" name="テキスト ボックス 75"/>
        <xdr:cNvSpPr txBox="1"/>
      </xdr:nvSpPr>
      <xdr:spPr>
        <a:xfrm>
          <a:off x="3225800" y="3102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114,249</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52121</xdr:rowOff>
    </xdr:from>
    <xdr:to>
      <xdr:col>2</xdr:col>
      <xdr:colOff>692150</xdr:colOff>
      <xdr:row>17</xdr:row>
      <xdr:rowOff>153721</xdr:rowOff>
    </xdr:to>
    <xdr:sp macro="" textlink="">
      <xdr:nvSpPr>
        <xdr:cNvPr id="77" name="円/楕円 76"/>
        <xdr:cNvSpPr/>
      </xdr:nvSpPr>
      <xdr:spPr bwMode="auto">
        <a:xfrm>
          <a:off x="2857500" y="30143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138498</xdr:rowOff>
    </xdr:from>
    <xdr:ext cx="762000" cy="259045"/>
    <xdr:sp macro="" textlink="">
      <xdr:nvSpPr>
        <xdr:cNvPr id="78" name="テキスト ボックス 77"/>
        <xdr:cNvSpPr txBox="1"/>
      </xdr:nvSpPr>
      <xdr:spPr>
        <a:xfrm>
          <a:off x="2527300" y="310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114,410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324929</xdr:rowOff>
    </xdr:from>
    <xdr:to>
      <xdr:col>4</xdr:col>
      <xdr:colOff>1117600</xdr:colOff>
      <xdr:row>38</xdr:row>
      <xdr:rowOff>4261</xdr:rowOff>
    </xdr:to>
    <xdr:cxnSp macro="">
      <xdr:nvCxnSpPr>
        <xdr:cNvPr id="107" name="直線コネクタ 106"/>
        <xdr:cNvCxnSpPr/>
      </xdr:nvCxnSpPr>
      <xdr:spPr bwMode="auto">
        <a:xfrm flipV="1">
          <a:off x="5651500" y="6249479"/>
          <a:ext cx="0" cy="12223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319238</xdr:rowOff>
    </xdr:from>
    <xdr:ext cx="762000" cy="259045"/>
    <xdr:sp macro="" textlink="">
      <xdr:nvSpPr>
        <xdr:cNvPr id="108" name="人口1人当たり決算額の推移最小値テキスト445"/>
        <xdr:cNvSpPr txBox="1"/>
      </xdr:nvSpPr>
      <xdr:spPr>
        <a:xfrm>
          <a:off x="5740400" y="7443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4,443</a:t>
          </a:r>
          <a:endParaRPr kumimoji="1" lang="ja-JP" altLang="en-US" sz="1000" b="1">
            <a:latin typeface="ＭＳ Ｐゴシック"/>
          </a:endParaRPr>
        </a:p>
      </xdr:txBody>
    </xdr:sp>
    <xdr:clientData/>
  </xdr:oneCellAnchor>
  <xdr:twoCellAnchor>
    <xdr:from>
      <xdr:col>4</xdr:col>
      <xdr:colOff>1028700</xdr:colOff>
      <xdr:row>38</xdr:row>
      <xdr:rowOff>4261</xdr:rowOff>
    </xdr:from>
    <xdr:to>
      <xdr:col>5</xdr:col>
      <xdr:colOff>73025</xdr:colOff>
      <xdr:row>38</xdr:row>
      <xdr:rowOff>4261</xdr:rowOff>
    </xdr:to>
    <xdr:cxnSp macro="">
      <xdr:nvCxnSpPr>
        <xdr:cNvPr id="109" name="直線コネクタ 108"/>
        <xdr:cNvCxnSpPr/>
      </xdr:nvCxnSpPr>
      <xdr:spPr bwMode="auto">
        <a:xfrm>
          <a:off x="5562600" y="74718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68406</xdr:rowOff>
    </xdr:from>
    <xdr:ext cx="762000" cy="259045"/>
    <xdr:sp macro="" textlink="">
      <xdr:nvSpPr>
        <xdr:cNvPr id="110" name="人口1人当たり決算額の推移最大値テキスト445"/>
        <xdr:cNvSpPr txBox="1"/>
      </xdr:nvSpPr>
      <xdr:spPr>
        <a:xfrm>
          <a:off x="5740400" y="5992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68,610</a:t>
          </a:r>
          <a:endParaRPr kumimoji="1" lang="ja-JP" altLang="en-US" sz="1000" b="1">
            <a:latin typeface="ＭＳ Ｐゴシック"/>
          </a:endParaRPr>
        </a:p>
      </xdr:txBody>
    </xdr:sp>
    <xdr:clientData/>
  </xdr:oneCellAnchor>
  <xdr:twoCellAnchor>
    <xdr:from>
      <xdr:col>4</xdr:col>
      <xdr:colOff>1028700</xdr:colOff>
      <xdr:row>33</xdr:row>
      <xdr:rowOff>324929</xdr:rowOff>
    </xdr:from>
    <xdr:to>
      <xdr:col>5</xdr:col>
      <xdr:colOff>73025</xdr:colOff>
      <xdr:row>33</xdr:row>
      <xdr:rowOff>324929</xdr:rowOff>
    </xdr:to>
    <xdr:cxnSp macro="">
      <xdr:nvCxnSpPr>
        <xdr:cNvPr id="111" name="直線コネクタ 110"/>
        <xdr:cNvCxnSpPr/>
      </xdr:nvCxnSpPr>
      <xdr:spPr bwMode="auto">
        <a:xfrm>
          <a:off x="5562600" y="62494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8109</xdr:rowOff>
    </xdr:from>
    <xdr:to>
      <xdr:col>4</xdr:col>
      <xdr:colOff>1117600</xdr:colOff>
      <xdr:row>36</xdr:row>
      <xdr:rowOff>20948</xdr:rowOff>
    </xdr:to>
    <xdr:cxnSp macro="">
      <xdr:nvCxnSpPr>
        <xdr:cNvPr id="112" name="直線コネクタ 111"/>
        <xdr:cNvCxnSpPr/>
      </xdr:nvCxnSpPr>
      <xdr:spPr bwMode="auto">
        <a:xfrm>
          <a:off x="5003800" y="6961359"/>
          <a:ext cx="647700" cy="128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5726</xdr:rowOff>
    </xdr:from>
    <xdr:ext cx="762000" cy="259045"/>
    <xdr:sp macro="" textlink="">
      <xdr:nvSpPr>
        <xdr:cNvPr id="113" name="人口1人当たり決算額の推移平均値テキスト445"/>
        <xdr:cNvSpPr txBox="1"/>
      </xdr:nvSpPr>
      <xdr:spPr>
        <a:xfrm>
          <a:off x="5740400" y="69589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29,028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342367</xdr:rowOff>
    </xdr:from>
    <xdr:to>
      <xdr:col>5</xdr:col>
      <xdr:colOff>34925</xdr:colOff>
      <xdr:row>36</xdr:row>
      <xdr:rowOff>101067</xdr:rowOff>
    </xdr:to>
    <xdr:sp macro="" textlink="">
      <xdr:nvSpPr>
        <xdr:cNvPr id="114" name="フローチャート : 判断 113"/>
        <xdr:cNvSpPr/>
      </xdr:nvSpPr>
      <xdr:spPr bwMode="auto">
        <a:xfrm>
          <a:off x="5600700" y="69527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8109</xdr:rowOff>
    </xdr:from>
    <xdr:to>
      <xdr:col>4</xdr:col>
      <xdr:colOff>469900</xdr:colOff>
      <xdr:row>36</xdr:row>
      <xdr:rowOff>68021</xdr:rowOff>
    </xdr:to>
    <xdr:cxnSp macro="">
      <xdr:nvCxnSpPr>
        <xdr:cNvPr id="115" name="直線コネクタ 114"/>
        <xdr:cNvCxnSpPr/>
      </xdr:nvCxnSpPr>
      <xdr:spPr bwMode="auto">
        <a:xfrm flipV="1">
          <a:off x="4305300" y="6961359"/>
          <a:ext cx="698500" cy="599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42120</xdr:rowOff>
    </xdr:from>
    <xdr:to>
      <xdr:col>4</xdr:col>
      <xdr:colOff>520700</xdr:colOff>
      <xdr:row>36</xdr:row>
      <xdr:rowOff>143720</xdr:rowOff>
    </xdr:to>
    <xdr:sp macro="" textlink="">
      <xdr:nvSpPr>
        <xdr:cNvPr id="116" name="フローチャート : 判断 115"/>
        <xdr:cNvSpPr/>
      </xdr:nvSpPr>
      <xdr:spPr bwMode="auto">
        <a:xfrm>
          <a:off x="4953000" y="69953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128497</xdr:rowOff>
    </xdr:from>
    <xdr:ext cx="736600" cy="259045"/>
    <xdr:sp macro="" textlink="">
      <xdr:nvSpPr>
        <xdr:cNvPr id="117" name="テキスト ボックス 116"/>
        <xdr:cNvSpPr txBox="1"/>
      </xdr:nvSpPr>
      <xdr:spPr>
        <a:xfrm>
          <a:off x="4622800" y="7081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26,789</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31331</xdr:rowOff>
    </xdr:from>
    <xdr:to>
      <xdr:col>3</xdr:col>
      <xdr:colOff>904875</xdr:colOff>
      <xdr:row>36</xdr:row>
      <xdr:rowOff>68021</xdr:rowOff>
    </xdr:to>
    <xdr:cxnSp macro="">
      <xdr:nvCxnSpPr>
        <xdr:cNvPr id="118" name="直線コネクタ 117"/>
        <xdr:cNvCxnSpPr/>
      </xdr:nvCxnSpPr>
      <xdr:spPr bwMode="auto">
        <a:xfrm>
          <a:off x="3606800" y="6984581"/>
          <a:ext cx="698500" cy="366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17812</xdr:rowOff>
    </xdr:from>
    <xdr:to>
      <xdr:col>3</xdr:col>
      <xdr:colOff>955675</xdr:colOff>
      <xdr:row>36</xdr:row>
      <xdr:rowOff>119412</xdr:rowOff>
    </xdr:to>
    <xdr:sp macro="" textlink="">
      <xdr:nvSpPr>
        <xdr:cNvPr id="119" name="フローチャート : 判断 118"/>
        <xdr:cNvSpPr/>
      </xdr:nvSpPr>
      <xdr:spPr bwMode="auto">
        <a:xfrm>
          <a:off x="4254500" y="6971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104189</xdr:rowOff>
    </xdr:from>
    <xdr:ext cx="762000" cy="259045"/>
    <xdr:sp macro="" textlink="">
      <xdr:nvSpPr>
        <xdr:cNvPr id="120" name="テキスト ボックス 119"/>
        <xdr:cNvSpPr txBox="1"/>
      </xdr:nvSpPr>
      <xdr:spPr>
        <a:xfrm>
          <a:off x="3924300" y="7057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28,065</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2546</xdr:rowOff>
    </xdr:from>
    <xdr:to>
      <xdr:col>3</xdr:col>
      <xdr:colOff>206375</xdr:colOff>
      <xdr:row>36</xdr:row>
      <xdr:rowOff>31331</xdr:rowOff>
    </xdr:to>
    <xdr:cxnSp macro="">
      <xdr:nvCxnSpPr>
        <xdr:cNvPr id="121" name="直線コネクタ 120"/>
        <xdr:cNvCxnSpPr/>
      </xdr:nvCxnSpPr>
      <xdr:spPr bwMode="auto">
        <a:xfrm>
          <a:off x="2908300" y="6955796"/>
          <a:ext cx="698500" cy="287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298438</xdr:rowOff>
    </xdr:from>
    <xdr:to>
      <xdr:col>3</xdr:col>
      <xdr:colOff>257175</xdr:colOff>
      <xdr:row>36</xdr:row>
      <xdr:rowOff>57138</xdr:rowOff>
    </xdr:to>
    <xdr:sp macro="" textlink="">
      <xdr:nvSpPr>
        <xdr:cNvPr id="122" name="フローチャート : 判断 121"/>
        <xdr:cNvSpPr/>
      </xdr:nvSpPr>
      <xdr:spPr bwMode="auto">
        <a:xfrm>
          <a:off x="3556000" y="69087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67315</xdr:rowOff>
    </xdr:from>
    <xdr:ext cx="762000" cy="259045"/>
    <xdr:sp macro="" textlink="">
      <xdr:nvSpPr>
        <xdr:cNvPr id="123" name="テキスト ボックス 122"/>
        <xdr:cNvSpPr txBox="1"/>
      </xdr:nvSpPr>
      <xdr:spPr>
        <a:xfrm>
          <a:off x="3225800" y="6677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31,334</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250507</xdr:rowOff>
    </xdr:from>
    <xdr:to>
      <xdr:col>2</xdr:col>
      <xdr:colOff>692150</xdr:colOff>
      <xdr:row>36</xdr:row>
      <xdr:rowOff>9207</xdr:rowOff>
    </xdr:to>
    <xdr:sp macro="" textlink="">
      <xdr:nvSpPr>
        <xdr:cNvPr id="124" name="フローチャート : 判断 123"/>
        <xdr:cNvSpPr/>
      </xdr:nvSpPr>
      <xdr:spPr bwMode="auto">
        <a:xfrm>
          <a:off x="2857500" y="68608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19384</xdr:rowOff>
    </xdr:from>
    <xdr:ext cx="762000" cy="259045"/>
    <xdr:sp macro="" textlink="">
      <xdr:nvSpPr>
        <xdr:cNvPr id="125" name="テキスト ボックス 124"/>
        <xdr:cNvSpPr txBox="1"/>
      </xdr:nvSpPr>
      <xdr:spPr>
        <a:xfrm>
          <a:off x="2527300" y="66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33,850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313048</xdr:rowOff>
    </xdr:from>
    <xdr:to>
      <xdr:col>5</xdr:col>
      <xdr:colOff>34925</xdr:colOff>
      <xdr:row>36</xdr:row>
      <xdr:rowOff>71748</xdr:rowOff>
    </xdr:to>
    <xdr:sp macro="" textlink="">
      <xdr:nvSpPr>
        <xdr:cNvPr id="131" name="円/楕円 130"/>
        <xdr:cNvSpPr/>
      </xdr:nvSpPr>
      <xdr:spPr bwMode="auto">
        <a:xfrm>
          <a:off x="5600700" y="69233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158125</xdr:rowOff>
    </xdr:from>
    <xdr:ext cx="762000" cy="259045"/>
    <xdr:sp macro="" textlink="">
      <xdr:nvSpPr>
        <xdr:cNvPr id="132" name="人口1人当たり決算額の推移該当値テキスト445"/>
        <xdr:cNvSpPr txBox="1"/>
      </xdr:nvSpPr>
      <xdr:spPr>
        <a:xfrm>
          <a:off x="5740400" y="6768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30,567</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300209</xdr:rowOff>
    </xdr:from>
    <xdr:to>
      <xdr:col>4</xdr:col>
      <xdr:colOff>520700</xdr:colOff>
      <xdr:row>36</xdr:row>
      <xdr:rowOff>58909</xdr:rowOff>
    </xdr:to>
    <xdr:sp macro="" textlink="">
      <xdr:nvSpPr>
        <xdr:cNvPr id="133" name="円/楕円 132"/>
        <xdr:cNvSpPr/>
      </xdr:nvSpPr>
      <xdr:spPr bwMode="auto">
        <a:xfrm>
          <a:off x="4953000" y="69105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69086</xdr:rowOff>
    </xdr:from>
    <xdr:ext cx="736600" cy="259045"/>
    <xdr:sp macro="" textlink="">
      <xdr:nvSpPr>
        <xdr:cNvPr id="134" name="テキスト ボックス 133"/>
        <xdr:cNvSpPr txBox="1"/>
      </xdr:nvSpPr>
      <xdr:spPr>
        <a:xfrm>
          <a:off x="4622800" y="66794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31,241</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17221</xdr:rowOff>
    </xdr:from>
    <xdr:to>
      <xdr:col>3</xdr:col>
      <xdr:colOff>955675</xdr:colOff>
      <xdr:row>36</xdr:row>
      <xdr:rowOff>118821</xdr:rowOff>
    </xdr:to>
    <xdr:sp macro="" textlink="">
      <xdr:nvSpPr>
        <xdr:cNvPr id="135" name="円/楕円 134"/>
        <xdr:cNvSpPr/>
      </xdr:nvSpPr>
      <xdr:spPr bwMode="auto">
        <a:xfrm>
          <a:off x="4254500" y="69704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128998</xdr:rowOff>
    </xdr:from>
    <xdr:ext cx="762000" cy="259045"/>
    <xdr:sp macro="" textlink="">
      <xdr:nvSpPr>
        <xdr:cNvPr id="136" name="テキスト ボックス 135"/>
        <xdr:cNvSpPr txBox="1"/>
      </xdr:nvSpPr>
      <xdr:spPr>
        <a:xfrm>
          <a:off x="3924300" y="6739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28,096</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323431</xdr:rowOff>
    </xdr:from>
    <xdr:to>
      <xdr:col>3</xdr:col>
      <xdr:colOff>257175</xdr:colOff>
      <xdr:row>36</xdr:row>
      <xdr:rowOff>82131</xdr:rowOff>
    </xdr:to>
    <xdr:sp macro="" textlink="">
      <xdr:nvSpPr>
        <xdr:cNvPr id="137" name="円/楕円 136"/>
        <xdr:cNvSpPr/>
      </xdr:nvSpPr>
      <xdr:spPr bwMode="auto">
        <a:xfrm>
          <a:off x="3556000" y="69337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66908</xdr:rowOff>
    </xdr:from>
    <xdr:ext cx="762000" cy="259045"/>
    <xdr:sp macro="" textlink="">
      <xdr:nvSpPr>
        <xdr:cNvPr id="138" name="テキスト ボックス 137"/>
        <xdr:cNvSpPr txBox="1"/>
      </xdr:nvSpPr>
      <xdr:spPr>
        <a:xfrm>
          <a:off x="3225800" y="7020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30,022</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294646</xdr:rowOff>
    </xdr:from>
    <xdr:to>
      <xdr:col>2</xdr:col>
      <xdr:colOff>692150</xdr:colOff>
      <xdr:row>36</xdr:row>
      <xdr:rowOff>53346</xdr:rowOff>
    </xdr:to>
    <xdr:sp macro="" textlink="">
      <xdr:nvSpPr>
        <xdr:cNvPr id="139" name="円/楕円 138"/>
        <xdr:cNvSpPr/>
      </xdr:nvSpPr>
      <xdr:spPr bwMode="auto">
        <a:xfrm>
          <a:off x="2857500" y="69049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38123</xdr:rowOff>
    </xdr:from>
    <xdr:ext cx="762000" cy="259045"/>
    <xdr:sp macro="" textlink="">
      <xdr:nvSpPr>
        <xdr:cNvPr id="140" name="テキスト ボックス 139"/>
        <xdr:cNvSpPr txBox="1"/>
      </xdr:nvSpPr>
      <xdr:spPr>
        <a:xfrm>
          <a:off x="2527300" y="699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31,533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宮城県大郷町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8,380
8,327
82.01
5,293,997
4,907,494
243,401
2,934,855
4,452,243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9.8
8.5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69,321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155191</xdr:rowOff>
    </xdr:from>
    <xdr:to>
      <xdr:col>6</xdr:col>
      <xdr:colOff>510540</xdr:colOff>
      <xdr:row>39</xdr:row>
      <xdr:rowOff>74385</xdr:rowOff>
    </xdr:to>
    <xdr:cxnSp macro="">
      <xdr:nvCxnSpPr>
        <xdr:cNvPr id="58" name="直線コネクタ 57"/>
        <xdr:cNvCxnSpPr/>
      </xdr:nvCxnSpPr>
      <xdr:spPr>
        <a:xfrm flipV="1">
          <a:off x="4633595" y="5298691"/>
          <a:ext cx="1270" cy="1462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78212</xdr:rowOff>
    </xdr:from>
    <xdr:ext cx="534377" cy="259045"/>
    <xdr:sp macro="" textlink="">
      <xdr:nvSpPr>
        <xdr:cNvPr id="59" name="人件費最小値テキスト"/>
        <xdr:cNvSpPr txBox="1"/>
      </xdr:nvSpPr>
      <xdr:spPr>
        <a:xfrm>
          <a:off x="4686300" y="676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62,250</a:t>
          </a:r>
          <a:endParaRPr kumimoji="1" lang="ja-JP" altLang="en-US" sz="1000" b="1">
            <a:latin typeface="ＭＳ Ｐゴシック"/>
          </a:endParaRPr>
        </a:p>
      </xdr:txBody>
    </xdr:sp>
    <xdr:clientData/>
  </xdr:oneCellAnchor>
  <xdr:twoCellAnchor>
    <xdr:from>
      <xdr:col>6</xdr:col>
      <xdr:colOff>422275</xdr:colOff>
      <xdr:row>39</xdr:row>
      <xdr:rowOff>74385</xdr:rowOff>
    </xdr:from>
    <xdr:to>
      <xdr:col>6</xdr:col>
      <xdr:colOff>600075</xdr:colOff>
      <xdr:row>39</xdr:row>
      <xdr:rowOff>74385</xdr:rowOff>
    </xdr:to>
    <xdr:cxnSp macro="">
      <xdr:nvCxnSpPr>
        <xdr:cNvPr id="60" name="直線コネクタ 59"/>
        <xdr:cNvCxnSpPr/>
      </xdr:nvCxnSpPr>
      <xdr:spPr>
        <a:xfrm>
          <a:off x="4546600" y="6760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101868</xdr:rowOff>
    </xdr:from>
    <xdr:ext cx="599010" cy="259045"/>
    <xdr:sp macro="" textlink="">
      <xdr:nvSpPr>
        <xdr:cNvPr id="61" name="人件費最大値テキスト"/>
        <xdr:cNvSpPr txBox="1"/>
      </xdr:nvSpPr>
      <xdr:spPr>
        <a:xfrm>
          <a:off x="4686300" y="5073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196,577</a:t>
          </a:r>
          <a:endParaRPr kumimoji="1" lang="ja-JP" altLang="en-US" sz="1000" b="1">
            <a:latin typeface="ＭＳ Ｐゴシック"/>
          </a:endParaRPr>
        </a:p>
      </xdr:txBody>
    </xdr:sp>
    <xdr:clientData/>
  </xdr:oneCellAnchor>
  <xdr:twoCellAnchor>
    <xdr:from>
      <xdr:col>6</xdr:col>
      <xdr:colOff>422275</xdr:colOff>
      <xdr:row>30</xdr:row>
      <xdr:rowOff>155191</xdr:rowOff>
    </xdr:from>
    <xdr:to>
      <xdr:col>6</xdr:col>
      <xdr:colOff>600075</xdr:colOff>
      <xdr:row>30</xdr:row>
      <xdr:rowOff>155191</xdr:rowOff>
    </xdr:to>
    <xdr:cxnSp macro="">
      <xdr:nvCxnSpPr>
        <xdr:cNvPr id="62" name="直線コネクタ 61"/>
        <xdr:cNvCxnSpPr/>
      </xdr:nvCxnSpPr>
      <xdr:spPr>
        <a:xfrm>
          <a:off x="4546600" y="5298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158793</xdr:rowOff>
    </xdr:from>
    <xdr:to>
      <xdr:col>6</xdr:col>
      <xdr:colOff>511175</xdr:colOff>
      <xdr:row>36</xdr:row>
      <xdr:rowOff>163050</xdr:rowOff>
    </xdr:to>
    <xdr:cxnSp macro="">
      <xdr:nvCxnSpPr>
        <xdr:cNvPr id="63" name="直線コネクタ 62"/>
        <xdr:cNvCxnSpPr/>
      </xdr:nvCxnSpPr>
      <xdr:spPr>
        <a:xfrm>
          <a:off x="3797300" y="6330993"/>
          <a:ext cx="838200" cy="4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148505</xdr:rowOff>
    </xdr:from>
    <xdr:ext cx="599010" cy="259045"/>
    <xdr:sp macro="" textlink="">
      <xdr:nvSpPr>
        <xdr:cNvPr id="64" name="人件費平均値テキスト"/>
        <xdr:cNvSpPr txBox="1"/>
      </xdr:nvSpPr>
      <xdr:spPr>
        <a:xfrm>
          <a:off x="4686300" y="59778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115,876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125628</xdr:rowOff>
    </xdr:from>
    <xdr:to>
      <xdr:col>6</xdr:col>
      <xdr:colOff>561975</xdr:colOff>
      <xdr:row>36</xdr:row>
      <xdr:rowOff>55778</xdr:rowOff>
    </xdr:to>
    <xdr:sp macro="" textlink="">
      <xdr:nvSpPr>
        <xdr:cNvPr id="65" name="フローチャート : 判断 64"/>
        <xdr:cNvSpPr/>
      </xdr:nvSpPr>
      <xdr:spPr>
        <a:xfrm>
          <a:off x="4584700" y="612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158793</xdr:rowOff>
    </xdr:from>
    <xdr:to>
      <xdr:col>5</xdr:col>
      <xdr:colOff>358775</xdr:colOff>
      <xdr:row>37</xdr:row>
      <xdr:rowOff>28666</xdr:rowOff>
    </xdr:to>
    <xdr:cxnSp macro="">
      <xdr:nvCxnSpPr>
        <xdr:cNvPr id="66" name="直線コネクタ 65"/>
        <xdr:cNvCxnSpPr/>
      </xdr:nvCxnSpPr>
      <xdr:spPr>
        <a:xfrm flipV="1">
          <a:off x="2908300" y="6330993"/>
          <a:ext cx="889000" cy="41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144461</xdr:rowOff>
    </xdr:from>
    <xdr:to>
      <xdr:col>5</xdr:col>
      <xdr:colOff>409575</xdr:colOff>
      <xdr:row>36</xdr:row>
      <xdr:rowOff>74611</xdr:rowOff>
    </xdr:to>
    <xdr:sp macro="" textlink="">
      <xdr:nvSpPr>
        <xdr:cNvPr id="67" name="フローチャート : 判断 66"/>
        <xdr:cNvSpPr/>
      </xdr:nvSpPr>
      <xdr:spPr>
        <a:xfrm>
          <a:off x="3746500" y="6145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34</xdr:row>
      <xdr:rowOff>91138</xdr:rowOff>
    </xdr:from>
    <xdr:ext cx="599010" cy="259045"/>
    <xdr:sp macro="" textlink="">
      <xdr:nvSpPr>
        <xdr:cNvPr id="68" name="テキスト ボックス 67"/>
        <xdr:cNvSpPr txBox="1"/>
      </xdr:nvSpPr>
      <xdr:spPr>
        <a:xfrm>
          <a:off x="3497794" y="5920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114,146</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25803</xdr:rowOff>
    </xdr:from>
    <xdr:to>
      <xdr:col>4</xdr:col>
      <xdr:colOff>155575</xdr:colOff>
      <xdr:row>37</xdr:row>
      <xdr:rowOff>28666</xdr:rowOff>
    </xdr:to>
    <xdr:cxnSp macro="">
      <xdr:nvCxnSpPr>
        <xdr:cNvPr id="69" name="直線コネクタ 68"/>
        <xdr:cNvCxnSpPr/>
      </xdr:nvCxnSpPr>
      <xdr:spPr>
        <a:xfrm>
          <a:off x="2019300" y="6369453"/>
          <a:ext cx="889000" cy="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15966</xdr:rowOff>
    </xdr:from>
    <xdr:to>
      <xdr:col>4</xdr:col>
      <xdr:colOff>206375</xdr:colOff>
      <xdr:row>36</xdr:row>
      <xdr:rowOff>117566</xdr:rowOff>
    </xdr:to>
    <xdr:sp macro="" textlink="">
      <xdr:nvSpPr>
        <xdr:cNvPr id="70" name="フローチャート : 判断 69"/>
        <xdr:cNvSpPr/>
      </xdr:nvSpPr>
      <xdr:spPr>
        <a:xfrm>
          <a:off x="2857500" y="618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34</xdr:row>
      <xdr:rowOff>134093</xdr:rowOff>
    </xdr:from>
    <xdr:ext cx="599010" cy="259045"/>
    <xdr:sp macro="" textlink="">
      <xdr:nvSpPr>
        <xdr:cNvPr id="71" name="テキスト ボックス 70"/>
        <xdr:cNvSpPr txBox="1"/>
      </xdr:nvSpPr>
      <xdr:spPr>
        <a:xfrm>
          <a:off x="2608794" y="5963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110,200</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25803</xdr:rowOff>
    </xdr:from>
    <xdr:to>
      <xdr:col>2</xdr:col>
      <xdr:colOff>638175</xdr:colOff>
      <xdr:row>37</xdr:row>
      <xdr:rowOff>51885</xdr:rowOff>
    </xdr:to>
    <xdr:cxnSp macro="">
      <xdr:nvCxnSpPr>
        <xdr:cNvPr id="72" name="直線コネクタ 71"/>
        <xdr:cNvCxnSpPr/>
      </xdr:nvCxnSpPr>
      <xdr:spPr>
        <a:xfrm flipV="1">
          <a:off x="1130300" y="6369453"/>
          <a:ext cx="889000" cy="26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41438</xdr:rowOff>
    </xdr:from>
    <xdr:to>
      <xdr:col>3</xdr:col>
      <xdr:colOff>3175</xdr:colOff>
      <xdr:row>36</xdr:row>
      <xdr:rowOff>143038</xdr:rowOff>
    </xdr:to>
    <xdr:sp macro="" textlink="">
      <xdr:nvSpPr>
        <xdr:cNvPr id="73" name="フローチャート : 判断 72"/>
        <xdr:cNvSpPr/>
      </xdr:nvSpPr>
      <xdr:spPr>
        <a:xfrm>
          <a:off x="1968500" y="6213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34</xdr:row>
      <xdr:rowOff>159565</xdr:rowOff>
    </xdr:from>
    <xdr:ext cx="599010" cy="259045"/>
    <xdr:sp macro="" textlink="">
      <xdr:nvSpPr>
        <xdr:cNvPr id="74" name="テキスト ボックス 73"/>
        <xdr:cNvSpPr txBox="1"/>
      </xdr:nvSpPr>
      <xdr:spPr>
        <a:xfrm>
          <a:off x="1719794" y="5988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107,860</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35342</xdr:rowOff>
    </xdr:from>
    <xdr:to>
      <xdr:col>1</xdr:col>
      <xdr:colOff>485775</xdr:colOff>
      <xdr:row>36</xdr:row>
      <xdr:rowOff>136942</xdr:rowOff>
    </xdr:to>
    <xdr:sp macro="" textlink="">
      <xdr:nvSpPr>
        <xdr:cNvPr id="75" name="フローチャート : 判断 74"/>
        <xdr:cNvSpPr/>
      </xdr:nvSpPr>
      <xdr:spPr>
        <a:xfrm>
          <a:off x="1079500" y="6207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34</xdr:row>
      <xdr:rowOff>153469</xdr:rowOff>
    </xdr:from>
    <xdr:ext cx="599010" cy="259045"/>
    <xdr:sp macro="" textlink="">
      <xdr:nvSpPr>
        <xdr:cNvPr id="76" name="テキスト ボックス 75"/>
        <xdr:cNvSpPr txBox="1"/>
      </xdr:nvSpPr>
      <xdr:spPr>
        <a:xfrm>
          <a:off x="830794" y="5982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108,420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112250</xdr:rowOff>
    </xdr:from>
    <xdr:to>
      <xdr:col>6</xdr:col>
      <xdr:colOff>561975</xdr:colOff>
      <xdr:row>37</xdr:row>
      <xdr:rowOff>42400</xdr:rowOff>
    </xdr:to>
    <xdr:sp macro="" textlink="">
      <xdr:nvSpPr>
        <xdr:cNvPr id="82" name="円/楕円 81"/>
        <xdr:cNvSpPr/>
      </xdr:nvSpPr>
      <xdr:spPr>
        <a:xfrm>
          <a:off x="4584700" y="628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90677</xdr:rowOff>
    </xdr:from>
    <xdr:ext cx="599010" cy="259045"/>
    <xdr:sp macro="" textlink="">
      <xdr:nvSpPr>
        <xdr:cNvPr id="83" name="人件費該当値テキスト"/>
        <xdr:cNvSpPr txBox="1"/>
      </xdr:nvSpPr>
      <xdr:spPr>
        <a:xfrm>
          <a:off x="4686300" y="6262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101,355</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107993</xdr:rowOff>
    </xdr:from>
    <xdr:to>
      <xdr:col>5</xdr:col>
      <xdr:colOff>409575</xdr:colOff>
      <xdr:row>37</xdr:row>
      <xdr:rowOff>38143</xdr:rowOff>
    </xdr:to>
    <xdr:sp macro="" textlink="">
      <xdr:nvSpPr>
        <xdr:cNvPr id="84" name="円/楕円 83"/>
        <xdr:cNvSpPr/>
      </xdr:nvSpPr>
      <xdr:spPr>
        <a:xfrm>
          <a:off x="3746500" y="6280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37</xdr:row>
      <xdr:rowOff>29270</xdr:rowOff>
    </xdr:from>
    <xdr:ext cx="599010" cy="259045"/>
    <xdr:sp macro="" textlink="">
      <xdr:nvSpPr>
        <xdr:cNvPr id="85" name="テキスト ボックス 84"/>
        <xdr:cNvSpPr txBox="1"/>
      </xdr:nvSpPr>
      <xdr:spPr>
        <a:xfrm>
          <a:off x="3497794" y="6372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101,746</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149316</xdr:rowOff>
    </xdr:from>
    <xdr:to>
      <xdr:col>4</xdr:col>
      <xdr:colOff>206375</xdr:colOff>
      <xdr:row>37</xdr:row>
      <xdr:rowOff>79466</xdr:rowOff>
    </xdr:to>
    <xdr:sp macro="" textlink="">
      <xdr:nvSpPr>
        <xdr:cNvPr id="86" name="円/楕円 85"/>
        <xdr:cNvSpPr/>
      </xdr:nvSpPr>
      <xdr:spPr>
        <a:xfrm>
          <a:off x="2857500" y="632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70593</xdr:rowOff>
    </xdr:from>
    <xdr:ext cx="534377" cy="259045"/>
    <xdr:sp macro="" textlink="">
      <xdr:nvSpPr>
        <xdr:cNvPr id="87" name="テキスト ボックス 86"/>
        <xdr:cNvSpPr txBox="1"/>
      </xdr:nvSpPr>
      <xdr:spPr>
        <a:xfrm>
          <a:off x="2641111" y="641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97,950</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146453</xdr:rowOff>
    </xdr:from>
    <xdr:to>
      <xdr:col>3</xdr:col>
      <xdr:colOff>3175</xdr:colOff>
      <xdr:row>37</xdr:row>
      <xdr:rowOff>76603</xdr:rowOff>
    </xdr:to>
    <xdr:sp macro="" textlink="">
      <xdr:nvSpPr>
        <xdr:cNvPr id="88" name="円/楕円 87"/>
        <xdr:cNvSpPr/>
      </xdr:nvSpPr>
      <xdr:spPr>
        <a:xfrm>
          <a:off x="1968500" y="6318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67730</xdr:rowOff>
    </xdr:from>
    <xdr:ext cx="534377" cy="259045"/>
    <xdr:sp macro="" textlink="">
      <xdr:nvSpPr>
        <xdr:cNvPr id="89" name="テキスト ボックス 88"/>
        <xdr:cNvSpPr txBox="1"/>
      </xdr:nvSpPr>
      <xdr:spPr>
        <a:xfrm>
          <a:off x="1752111" y="6411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98,213</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1085</xdr:rowOff>
    </xdr:from>
    <xdr:to>
      <xdr:col>1</xdr:col>
      <xdr:colOff>485775</xdr:colOff>
      <xdr:row>37</xdr:row>
      <xdr:rowOff>102685</xdr:rowOff>
    </xdr:to>
    <xdr:sp macro="" textlink="">
      <xdr:nvSpPr>
        <xdr:cNvPr id="90" name="円/楕円 89"/>
        <xdr:cNvSpPr/>
      </xdr:nvSpPr>
      <xdr:spPr>
        <a:xfrm>
          <a:off x="1079500" y="634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93812</xdr:rowOff>
    </xdr:from>
    <xdr:ext cx="534377" cy="259045"/>
    <xdr:sp macro="" textlink="">
      <xdr:nvSpPr>
        <xdr:cNvPr id="91" name="テキスト ボックス 90"/>
        <xdr:cNvSpPr txBox="1"/>
      </xdr:nvSpPr>
      <xdr:spPr>
        <a:xfrm>
          <a:off x="863111" y="6437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95,817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66,439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141067</xdr:rowOff>
    </xdr:from>
    <xdr:to>
      <xdr:col>6</xdr:col>
      <xdr:colOff>510540</xdr:colOff>
      <xdr:row>57</xdr:row>
      <xdr:rowOff>43300</xdr:rowOff>
    </xdr:to>
    <xdr:cxnSp macro="">
      <xdr:nvCxnSpPr>
        <xdr:cNvPr id="113" name="直線コネクタ 112"/>
        <xdr:cNvCxnSpPr/>
      </xdr:nvCxnSpPr>
      <xdr:spPr>
        <a:xfrm flipV="1">
          <a:off x="4633595" y="8713567"/>
          <a:ext cx="1270" cy="11023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47127</xdr:rowOff>
    </xdr:from>
    <xdr:ext cx="534377" cy="259045"/>
    <xdr:sp macro="" textlink="">
      <xdr:nvSpPr>
        <xdr:cNvPr id="114" name="物件費最小値テキスト"/>
        <xdr:cNvSpPr txBox="1"/>
      </xdr:nvSpPr>
      <xdr:spPr>
        <a:xfrm>
          <a:off x="4686300" y="981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58,585</a:t>
          </a:r>
          <a:endParaRPr kumimoji="1" lang="ja-JP" altLang="en-US" sz="1000" b="1">
            <a:latin typeface="ＭＳ Ｐゴシック"/>
          </a:endParaRPr>
        </a:p>
      </xdr:txBody>
    </xdr:sp>
    <xdr:clientData/>
  </xdr:oneCellAnchor>
  <xdr:twoCellAnchor>
    <xdr:from>
      <xdr:col>6</xdr:col>
      <xdr:colOff>422275</xdr:colOff>
      <xdr:row>57</xdr:row>
      <xdr:rowOff>43300</xdr:rowOff>
    </xdr:from>
    <xdr:to>
      <xdr:col>6</xdr:col>
      <xdr:colOff>600075</xdr:colOff>
      <xdr:row>57</xdr:row>
      <xdr:rowOff>43300</xdr:rowOff>
    </xdr:to>
    <xdr:cxnSp macro="">
      <xdr:nvCxnSpPr>
        <xdr:cNvPr id="115" name="直線コネクタ 114"/>
        <xdr:cNvCxnSpPr/>
      </xdr:nvCxnSpPr>
      <xdr:spPr>
        <a:xfrm>
          <a:off x="4546600" y="981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87744</xdr:rowOff>
    </xdr:from>
    <xdr:ext cx="599010" cy="259045"/>
    <xdr:sp macro="" textlink="">
      <xdr:nvSpPr>
        <xdr:cNvPr id="116" name="物件費最大値テキスト"/>
        <xdr:cNvSpPr txBox="1"/>
      </xdr:nvSpPr>
      <xdr:spPr>
        <a:xfrm>
          <a:off x="4686300" y="8488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299,701</a:t>
          </a:r>
          <a:endParaRPr kumimoji="1" lang="ja-JP" altLang="en-US" sz="1000" b="1">
            <a:latin typeface="ＭＳ Ｐゴシック"/>
          </a:endParaRPr>
        </a:p>
      </xdr:txBody>
    </xdr:sp>
    <xdr:clientData/>
  </xdr:oneCellAnchor>
  <xdr:twoCellAnchor>
    <xdr:from>
      <xdr:col>6</xdr:col>
      <xdr:colOff>422275</xdr:colOff>
      <xdr:row>50</xdr:row>
      <xdr:rowOff>141067</xdr:rowOff>
    </xdr:from>
    <xdr:to>
      <xdr:col>6</xdr:col>
      <xdr:colOff>600075</xdr:colOff>
      <xdr:row>50</xdr:row>
      <xdr:rowOff>141067</xdr:rowOff>
    </xdr:to>
    <xdr:cxnSp macro="">
      <xdr:nvCxnSpPr>
        <xdr:cNvPr id="117" name="直線コネクタ 116"/>
        <xdr:cNvCxnSpPr/>
      </xdr:nvCxnSpPr>
      <xdr:spPr>
        <a:xfrm>
          <a:off x="4546600" y="8713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112218</xdr:rowOff>
    </xdr:from>
    <xdr:to>
      <xdr:col>6</xdr:col>
      <xdr:colOff>511175</xdr:colOff>
      <xdr:row>56</xdr:row>
      <xdr:rowOff>119638</xdr:rowOff>
    </xdr:to>
    <xdr:cxnSp macro="">
      <xdr:nvCxnSpPr>
        <xdr:cNvPr id="118" name="直線コネクタ 117"/>
        <xdr:cNvCxnSpPr/>
      </xdr:nvCxnSpPr>
      <xdr:spPr>
        <a:xfrm>
          <a:off x="3797300" y="9713418"/>
          <a:ext cx="838200" cy="7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91391</xdr:rowOff>
    </xdr:from>
    <xdr:ext cx="599010" cy="259045"/>
    <xdr:sp macro="" textlink="">
      <xdr:nvSpPr>
        <xdr:cNvPr id="119" name="物件費平均値テキスト"/>
        <xdr:cNvSpPr txBox="1"/>
      </xdr:nvSpPr>
      <xdr:spPr>
        <a:xfrm>
          <a:off x="4686300" y="93496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116,959</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68514</xdr:rowOff>
    </xdr:from>
    <xdr:to>
      <xdr:col>6</xdr:col>
      <xdr:colOff>561975</xdr:colOff>
      <xdr:row>55</xdr:row>
      <xdr:rowOff>170114</xdr:rowOff>
    </xdr:to>
    <xdr:sp macro="" textlink="">
      <xdr:nvSpPr>
        <xdr:cNvPr id="120" name="フローチャート : 判断 119"/>
        <xdr:cNvSpPr/>
      </xdr:nvSpPr>
      <xdr:spPr>
        <a:xfrm>
          <a:off x="4584700" y="949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112218</xdr:rowOff>
    </xdr:from>
    <xdr:to>
      <xdr:col>5</xdr:col>
      <xdr:colOff>358775</xdr:colOff>
      <xdr:row>56</xdr:row>
      <xdr:rowOff>133596</xdr:rowOff>
    </xdr:to>
    <xdr:cxnSp macro="">
      <xdr:nvCxnSpPr>
        <xdr:cNvPr id="121" name="直線コネクタ 120"/>
        <xdr:cNvCxnSpPr/>
      </xdr:nvCxnSpPr>
      <xdr:spPr>
        <a:xfrm flipV="1">
          <a:off x="2908300" y="9713418"/>
          <a:ext cx="889000" cy="21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117571</xdr:rowOff>
    </xdr:from>
    <xdr:to>
      <xdr:col>5</xdr:col>
      <xdr:colOff>409575</xdr:colOff>
      <xdr:row>56</xdr:row>
      <xdr:rowOff>47721</xdr:rowOff>
    </xdr:to>
    <xdr:sp macro="" textlink="">
      <xdr:nvSpPr>
        <xdr:cNvPr id="122" name="フローチャート : 判断 121"/>
        <xdr:cNvSpPr/>
      </xdr:nvSpPr>
      <xdr:spPr>
        <a:xfrm>
          <a:off x="3746500" y="9547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64248</xdr:rowOff>
    </xdr:from>
    <xdr:ext cx="599010" cy="259045"/>
    <xdr:sp macro="" textlink="">
      <xdr:nvSpPr>
        <xdr:cNvPr id="123" name="テキスト ボックス 122"/>
        <xdr:cNvSpPr txBox="1"/>
      </xdr:nvSpPr>
      <xdr:spPr>
        <a:xfrm>
          <a:off x="3497794" y="9322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106,229</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133596</xdr:rowOff>
    </xdr:from>
    <xdr:to>
      <xdr:col>4</xdr:col>
      <xdr:colOff>155575</xdr:colOff>
      <xdr:row>57</xdr:row>
      <xdr:rowOff>9682</xdr:rowOff>
    </xdr:to>
    <xdr:cxnSp macro="">
      <xdr:nvCxnSpPr>
        <xdr:cNvPr id="124" name="直線コネクタ 123"/>
        <xdr:cNvCxnSpPr/>
      </xdr:nvCxnSpPr>
      <xdr:spPr>
        <a:xfrm flipV="1">
          <a:off x="2019300" y="9734796"/>
          <a:ext cx="889000" cy="47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111709</xdr:rowOff>
    </xdr:from>
    <xdr:to>
      <xdr:col>4</xdr:col>
      <xdr:colOff>206375</xdr:colOff>
      <xdr:row>56</xdr:row>
      <xdr:rowOff>41859</xdr:rowOff>
    </xdr:to>
    <xdr:sp macro="" textlink="">
      <xdr:nvSpPr>
        <xdr:cNvPr id="125" name="フローチャート : 判断 124"/>
        <xdr:cNvSpPr/>
      </xdr:nvSpPr>
      <xdr:spPr>
        <a:xfrm>
          <a:off x="2857500" y="95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58386</xdr:rowOff>
    </xdr:from>
    <xdr:ext cx="599010" cy="259045"/>
    <xdr:sp macro="" textlink="">
      <xdr:nvSpPr>
        <xdr:cNvPr id="126" name="テキスト ボックス 125"/>
        <xdr:cNvSpPr txBox="1"/>
      </xdr:nvSpPr>
      <xdr:spPr>
        <a:xfrm>
          <a:off x="2608794" y="9316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107,511</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150897</xdr:rowOff>
    </xdr:from>
    <xdr:to>
      <xdr:col>2</xdr:col>
      <xdr:colOff>638175</xdr:colOff>
      <xdr:row>57</xdr:row>
      <xdr:rowOff>9682</xdr:rowOff>
    </xdr:to>
    <xdr:cxnSp macro="">
      <xdr:nvCxnSpPr>
        <xdr:cNvPr id="127" name="直線コネクタ 126"/>
        <xdr:cNvCxnSpPr/>
      </xdr:nvCxnSpPr>
      <xdr:spPr>
        <a:xfrm>
          <a:off x="1130300" y="9752097"/>
          <a:ext cx="889000" cy="30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170967</xdr:rowOff>
    </xdr:from>
    <xdr:to>
      <xdr:col>3</xdr:col>
      <xdr:colOff>3175</xdr:colOff>
      <xdr:row>56</xdr:row>
      <xdr:rowOff>101117</xdr:rowOff>
    </xdr:to>
    <xdr:sp macro="" textlink="">
      <xdr:nvSpPr>
        <xdr:cNvPr id="128" name="フローチャート : 判断 127"/>
        <xdr:cNvSpPr/>
      </xdr:nvSpPr>
      <xdr:spPr>
        <a:xfrm>
          <a:off x="1968500" y="96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117644</xdr:rowOff>
    </xdr:from>
    <xdr:ext cx="534377" cy="259045"/>
    <xdr:sp macro="" textlink="">
      <xdr:nvSpPr>
        <xdr:cNvPr id="129" name="テキスト ボックス 128"/>
        <xdr:cNvSpPr txBox="1"/>
      </xdr:nvSpPr>
      <xdr:spPr>
        <a:xfrm>
          <a:off x="1752111" y="9375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94,550</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135050</xdr:rowOff>
    </xdr:from>
    <xdr:to>
      <xdr:col>1</xdr:col>
      <xdr:colOff>485775</xdr:colOff>
      <xdr:row>56</xdr:row>
      <xdr:rowOff>65200</xdr:rowOff>
    </xdr:to>
    <xdr:sp macro="" textlink="">
      <xdr:nvSpPr>
        <xdr:cNvPr id="130" name="フローチャート : 判断 129"/>
        <xdr:cNvSpPr/>
      </xdr:nvSpPr>
      <xdr:spPr>
        <a:xfrm>
          <a:off x="1079500" y="95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81727</xdr:rowOff>
    </xdr:from>
    <xdr:ext cx="599010" cy="259045"/>
    <xdr:sp macro="" textlink="">
      <xdr:nvSpPr>
        <xdr:cNvPr id="131" name="テキスト ボックス 130"/>
        <xdr:cNvSpPr txBox="1"/>
      </xdr:nvSpPr>
      <xdr:spPr>
        <a:xfrm>
          <a:off x="830794" y="9340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102,406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68838</xdr:rowOff>
    </xdr:from>
    <xdr:to>
      <xdr:col>6</xdr:col>
      <xdr:colOff>561975</xdr:colOff>
      <xdr:row>56</xdr:row>
      <xdr:rowOff>170438</xdr:rowOff>
    </xdr:to>
    <xdr:sp macro="" textlink="">
      <xdr:nvSpPr>
        <xdr:cNvPr id="137" name="円/楕円 136"/>
        <xdr:cNvSpPr/>
      </xdr:nvSpPr>
      <xdr:spPr>
        <a:xfrm>
          <a:off x="4584700" y="9670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155215</xdr:rowOff>
    </xdr:from>
    <xdr:ext cx="534377" cy="259045"/>
    <xdr:sp macro="" textlink="">
      <xdr:nvSpPr>
        <xdr:cNvPr id="138" name="物件費該当値テキスト"/>
        <xdr:cNvSpPr txBox="1"/>
      </xdr:nvSpPr>
      <xdr:spPr>
        <a:xfrm>
          <a:off x="4686300" y="9584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79,388</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61418</xdr:rowOff>
    </xdr:from>
    <xdr:to>
      <xdr:col>5</xdr:col>
      <xdr:colOff>409575</xdr:colOff>
      <xdr:row>56</xdr:row>
      <xdr:rowOff>163018</xdr:rowOff>
    </xdr:to>
    <xdr:sp macro="" textlink="">
      <xdr:nvSpPr>
        <xdr:cNvPr id="139" name="円/楕円 138"/>
        <xdr:cNvSpPr/>
      </xdr:nvSpPr>
      <xdr:spPr>
        <a:xfrm>
          <a:off x="3746500" y="9662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154145</xdr:rowOff>
    </xdr:from>
    <xdr:ext cx="534377" cy="259045"/>
    <xdr:sp macro="" textlink="">
      <xdr:nvSpPr>
        <xdr:cNvPr id="140" name="テキスト ボックス 139"/>
        <xdr:cNvSpPr txBox="1"/>
      </xdr:nvSpPr>
      <xdr:spPr>
        <a:xfrm>
          <a:off x="3530111" y="9755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81,011</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82796</xdr:rowOff>
    </xdr:from>
    <xdr:to>
      <xdr:col>4</xdr:col>
      <xdr:colOff>206375</xdr:colOff>
      <xdr:row>57</xdr:row>
      <xdr:rowOff>12946</xdr:rowOff>
    </xdr:to>
    <xdr:sp macro="" textlink="">
      <xdr:nvSpPr>
        <xdr:cNvPr id="141" name="円/楕円 140"/>
        <xdr:cNvSpPr/>
      </xdr:nvSpPr>
      <xdr:spPr>
        <a:xfrm>
          <a:off x="2857500" y="9683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4073</xdr:rowOff>
    </xdr:from>
    <xdr:ext cx="534377" cy="259045"/>
    <xdr:sp macro="" textlink="">
      <xdr:nvSpPr>
        <xdr:cNvPr id="142" name="テキスト ボックス 141"/>
        <xdr:cNvSpPr txBox="1"/>
      </xdr:nvSpPr>
      <xdr:spPr>
        <a:xfrm>
          <a:off x="2641111" y="9776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76,335</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130332</xdr:rowOff>
    </xdr:from>
    <xdr:to>
      <xdr:col>3</xdr:col>
      <xdr:colOff>3175</xdr:colOff>
      <xdr:row>57</xdr:row>
      <xdr:rowOff>60482</xdr:rowOff>
    </xdr:to>
    <xdr:sp macro="" textlink="">
      <xdr:nvSpPr>
        <xdr:cNvPr id="143" name="円/楕円 142"/>
        <xdr:cNvSpPr/>
      </xdr:nvSpPr>
      <xdr:spPr>
        <a:xfrm>
          <a:off x="1968500" y="973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51609</xdr:rowOff>
    </xdr:from>
    <xdr:ext cx="534377" cy="259045"/>
    <xdr:sp macro="" textlink="">
      <xdr:nvSpPr>
        <xdr:cNvPr id="144" name="テキスト ボックス 143"/>
        <xdr:cNvSpPr txBox="1"/>
      </xdr:nvSpPr>
      <xdr:spPr>
        <a:xfrm>
          <a:off x="1752111" y="9824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65,938</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100097</xdr:rowOff>
    </xdr:from>
    <xdr:to>
      <xdr:col>1</xdr:col>
      <xdr:colOff>485775</xdr:colOff>
      <xdr:row>57</xdr:row>
      <xdr:rowOff>30247</xdr:rowOff>
    </xdr:to>
    <xdr:sp macro="" textlink="">
      <xdr:nvSpPr>
        <xdr:cNvPr id="145" name="円/楕円 144"/>
        <xdr:cNvSpPr/>
      </xdr:nvSpPr>
      <xdr:spPr>
        <a:xfrm>
          <a:off x="1079500" y="9701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21374</xdr:rowOff>
    </xdr:from>
    <xdr:ext cx="534377" cy="259045"/>
    <xdr:sp macro="" textlink="">
      <xdr:nvSpPr>
        <xdr:cNvPr id="146" name="テキスト ボックス 145"/>
        <xdr:cNvSpPr txBox="1"/>
      </xdr:nvSpPr>
      <xdr:spPr>
        <a:xfrm>
          <a:off x="863111" y="9794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72,551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8,084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52669</xdr:rowOff>
    </xdr:from>
    <xdr:to>
      <xdr:col>6</xdr:col>
      <xdr:colOff>510540</xdr:colOff>
      <xdr:row>79</xdr:row>
      <xdr:rowOff>97540</xdr:rowOff>
    </xdr:to>
    <xdr:cxnSp macro="">
      <xdr:nvCxnSpPr>
        <xdr:cNvPr id="172" name="直線コネクタ 171"/>
        <xdr:cNvCxnSpPr/>
      </xdr:nvCxnSpPr>
      <xdr:spPr>
        <a:xfrm flipV="1">
          <a:off x="4633595" y="12054169"/>
          <a:ext cx="1270" cy="1587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101367</xdr:rowOff>
    </xdr:from>
    <xdr:ext cx="313932" cy="259045"/>
    <xdr:sp macro="" textlink="">
      <xdr:nvSpPr>
        <xdr:cNvPr id="173" name="維持補修費最小値テキスト"/>
        <xdr:cNvSpPr txBox="1"/>
      </xdr:nvSpPr>
      <xdr:spPr>
        <a:xfrm>
          <a:off x="4686300" y="136459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6</xdr:col>
      <xdr:colOff>422275</xdr:colOff>
      <xdr:row>79</xdr:row>
      <xdr:rowOff>97540</xdr:rowOff>
    </xdr:from>
    <xdr:to>
      <xdr:col>6</xdr:col>
      <xdr:colOff>600075</xdr:colOff>
      <xdr:row>79</xdr:row>
      <xdr:rowOff>97540</xdr:rowOff>
    </xdr:to>
    <xdr:cxnSp macro="">
      <xdr:nvCxnSpPr>
        <xdr:cNvPr id="174" name="直線コネクタ 173"/>
        <xdr:cNvCxnSpPr/>
      </xdr:nvCxnSpPr>
      <xdr:spPr>
        <a:xfrm>
          <a:off x="4546600" y="13642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170796</xdr:rowOff>
    </xdr:from>
    <xdr:ext cx="534377" cy="259045"/>
    <xdr:sp macro="" textlink="">
      <xdr:nvSpPr>
        <xdr:cNvPr id="175" name="維持補修費最大値テキスト"/>
        <xdr:cNvSpPr txBox="1"/>
      </xdr:nvSpPr>
      <xdr:spPr>
        <a:xfrm>
          <a:off x="4686300" y="11829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48,665</a:t>
          </a:r>
          <a:endParaRPr kumimoji="1" lang="ja-JP" altLang="en-US" sz="1000" b="1">
            <a:latin typeface="ＭＳ Ｐゴシック"/>
          </a:endParaRPr>
        </a:p>
      </xdr:txBody>
    </xdr:sp>
    <xdr:clientData/>
  </xdr:oneCellAnchor>
  <xdr:twoCellAnchor>
    <xdr:from>
      <xdr:col>6</xdr:col>
      <xdr:colOff>422275</xdr:colOff>
      <xdr:row>70</xdr:row>
      <xdr:rowOff>52669</xdr:rowOff>
    </xdr:from>
    <xdr:to>
      <xdr:col>6</xdr:col>
      <xdr:colOff>600075</xdr:colOff>
      <xdr:row>70</xdr:row>
      <xdr:rowOff>52669</xdr:rowOff>
    </xdr:to>
    <xdr:cxnSp macro="">
      <xdr:nvCxnSpPr>
        <xdr:cNvPr id="176" name="直線コネクタ 175"/>
        <xdr:cNvCxnSpPr/>
      </xdr:nvCxnSpPr>
      <xdr:spPr>
        <a:xfrm>
          <a:off x="4546600" y="12054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93001</xdr:rowOff>
    </xdr:from>
    <xdr:to>
      <xdr:col>6</xdr:col>
      <xdr:colOff>511175</xdr:colOff>
      <xdr:row>78</xdr:row>
      <xdr:rowOff>11030</xdr:rowOff>
    </xdr:to>
    <xdr:cxnSp macro="">
      <xdr:nvCxnSpPr>
        <xdr:cNvPr id="177" name="直線コネクタ 176"/>
        <xdr:cNvCxnSpPr/>
      </xdr:nvCxnSpPr>
      <xdr:spPr>
        <a:xfrm>
          <a:off x="3797300" y="13294651"/>
          <a:ext cx="838200" cy="89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108968</xdr:rowOff>
    </xdr:from>
    <xdr:ext cx="469744" cy="259045"/>
    <xdr:sp macro="" textlink="">
      <xdr:nvSpPr>
        <xdr:cNvPr id="178" name="維持補修費平均値テキスト"/>
        <xdr:cNvSpPr txBox="1"/>
      </xdr:nvSpPr>
      <xdr:spPr>
        <a:xfrm>
          <a:off x="4686300" y="131391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9,336</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86091</xdr:rowOff>
    </xdr:from>
    <xdr:to>
      <xdr:col>6</xdr:col>
      <xdr:colOff>561975</xdr:colOff>
      <xdr:row>78</xdr:row>
      <xdr:rowOff>16241</xdr:rowOff>
    </xdr:to>
    <xdr:sp macro="" textlink="">
      <xdr:nvSpPr>
        <xdr:cNvPr id="179" name="フローチャート : 判断 178"/>
        <xdr:cNvSpPr/>
      </xdr:nvSpPr>
      <xdr:spPr>
        <a:xfrm>
          <a:off x="4584700" y="13287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93001</xdr:rowOff>
    </xdr:from>
    <xdr:to>
      <xdr:col>5</xdr:col>
      <xdr:colOff>358775</xdr:colOff>
      <xdr:row>77</xdr:row>
      <xdr:rowOff>117951</xdr:rowOff>
    </xdr:to>
    <xdr:cxnSp macro="">
      <xdr:nvCxnSpPr>
        <xdr:cNvPr id="180" name="直線コネクタ 179"/>
        <xdr:cNvCxnSpPr/>
      </xdr:nvCxnSpPr>
      <xdr:spPr>
        <a:xfrm flipV="1">
          <a:off x="2908300" y="13294651"/>
          <a:ext cx="889000" cy="24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127436</xdr:rowOff>
    </xdr:from>
    <xdr:to>
      <xdr:col>5</xdr:col>
      <xdr:colOff>409575</xdr:colOff>
      <xdr:row>78</xdr:row>
      <xdr:rowOff>57586</xdr:rowOff>
    </xdr:to>
    <xdr:sp macro="" textlink="">
      <xdr:nvSpPr>
        <xdr:cNvPr id="181" name="フローチャート : 判断 180"/>
        <xdr:cNvSpPr/>
      </xdr:nvSpPr>
      <xdr:spPr>
        <a:xfrm>
          <a:off x="3746500" y="1332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48713</xdr:rowOff>
    </xdr:from>
    <xdr:ext cx="469744" cy="259045"/>
    <xdr:sp macro="" textlink="">
      <xdr:nvSpPr>
        <xdr:cNvPr id="182" name="テキスト ボックス 181"/>
        <xdr:cNvSpPr txBox="1"/>
      </xdr:nvSpPr>
      <xdr:spPr>
        <a:xfrm>
          <a:off x="3562427" y="13421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8,070</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117951</xdr:rowOff>
    </xdr:from>
    <xdr:to>
      <xdr:col>4</xdr:col>
      <xdr:colOff>155575</xdr:colOff>
      <xdr:row>77</xdr:row>
      <xdr:rowOff>167948</xdr:rowOff>
    </xdr:to>
    <xdr:cxnSp macro="">
      <xdr:nvCxnSpPr>
        <xdr:cNvPr id="183" name="直線コネクタ 182"/>
        <xdr:cNvCxnSpPr/>
      </xdr:nvCxnSpPr>
      <xdr:spPr>
        <a:xfrm flipV="1">
          <a:off x="2019300" y="13319601"/>
          <a:ext cx="889000" cy="49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137331</xdr:rowOff>
    </xdr:from>
    <xdr:to>
      <xdr:col>4</xdr:col>
      <xdr:colOff>206375</xdr:colOff>
      <xdr:row>78</xdr:row>
      <xdr:rowOff>67481</xdr:rowOff>
    </xdr:to>
    <xdr:sp macro="" textlink="">
      <xdr:nvSpPr>
        <xdr:cNvPr id="184" name="フローチャート : 判断 183"/>
        <xdr:cNvSpPr/>
      </xdr:nvSpPr>
      <xdr:spPr>
        <a:xfrm>
          <a:off x="2857500" y="13338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58608</xdr:rowOff>
    </xdr:from>
    <xdr:ext cx="469744" cy="259045"/>
    <xdr:sp macro="" textlink="">
      <xdr:nvSpPr>
        <xdr:cNvPr id="185" name="テキスト ボックス 184"/>
        <xdr:cNvSpPr txBox="1"/>
      </xdr:nvSpPr>
      <xdr:spPr>
        <a:xfrm>
          <a:off x="2673427" y="13431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7,767</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162429</xdr:rowOff>
    </xdr:from>
    <xdr:to>
      <xdr:col>2</xdr:col>
      <xdr:colOff>638175</xdr:colOff>
      <xdr:row>77</xdr:row>
      <xdr:rowOff>167948</xdr:rowOff>
    </xdr:to>
    <xdr:cxnSp macro="">
      <xdr:nvCxnSpPr>
        <xdr:cNvPr id="186" name="直線コネクタ 185"/>
        <xdr:cNvCxnSpPr/>
      </xdr:nvCxnSpPr>
      <xdr:spPr>
        <a:xfrm>
          <a:off x="1130300" y="13364079"/>
          <a:ext cx="889000" cy="5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156239</xdr:rowOff>
    </xdr:from>
    <xdr:to>
      <xdr:col>3</xdr:col>
      <xdr:colOff>3175</xdr:colOff>
      <xdr:row>78</xdr:row>
      <xdr:rowOff>86389</xdr:rowOff>
    </xdr:to>
    <xdr:sp macro="" textlink="">
      <xdr:nvSpPr>
        <xdr:cNvPr id="187" name="フローチャート : 判断 186"/>
        <xdr:cNvSpPr/>
      </xdr:nvSpPr>
      <xdr:spPr>
        <a:xfrm>
          <a:off x="1968500" y="1335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77516</xdr:rowOff>
    </xdr:from>
    <xdr:ext cx="469744" cy="259045"/>
    <xdr:sp macro="" textlink="">
      <xdr:nvSpPr>
        <xdr:cNvPr id="188" name="テキスト ボックス 187"/>
        <xdr:cNvSpPr txBox="1"/>
      </xdr:nvSpPr>
      <xdr:spPr>
        <a:xfrm>
          <a:off x="1784427" y="13450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7,188</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155946</xdr:rowOff>
    </xdr:from>
    <xdr:to>
      <xdr:col>1</xdr:col>
      <xdr:colOff>485775</xdr:colOff>
      <xdr:row>78</xdr:row>
      <xdr:rowOff>86096</xdr:rowOff>
    </xdr:to>
    <xdr:sp macro="" textlink="">
      <xdr:nvSpPr>
        <xdr:cNvPr id="189" name="フローチャート : 判断 188"/>
        <xdr:cNvSpPr/>
      </xdr:nvSpPr>
      <xdr:spPr>
        <a:xfrm>
          <a:off x="1079500" y="13357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77223</xdr:rowOff>
    </xdr:from>
    <xdr:ext cx="469744" cy="259045"/>
    <xdr:sp macro="" textlink="">
      <xdr:nvSpPr>
        <xdr:cNvPr id="190" name="テキスト ボックス 189"/>
        <xdr:cNvSpPr txBox="1"/>
      </xdr:nvSpPr>
      <xdr:spPr>
        <a:xfrm>
          <a:off x="895427" y="13450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7,197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131680</xdr:rowOff>
    </xdr:from>
    <xdr:to>
      <xdr:col>6</xdr:col>
      <xdr:colOff>561975</xdr:colOff>
      <xdr:row>78</xdr:row>
      <xdr:rowOff>61830</xdr:rowOff>
    </xdr:to>
    <xdr:sp macro="" textlink="">
      <xdr:nvSpPr>
        <xdr:cNvPr id="196" name="円/楕円 195"/>
        <xdr:cNvSpPr/>
      </xdr:nvSpPr>
      <xdr:spPr>
        <a:xfrm>
          <a:off x="4584700" y="1333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110107</xdr:rowOff>
    </xdr:from>
    <xdr:ext cx="469744" cy="259045"/>
    <xdr:sp macro="" textlink="">
      <xdr:nvSpPr>
        <xdr:cNvPr id="197" name="維持補修費該当値テキスト"/>
        <xdr:cNvSpPr txBox="1"/>
      </xdr:nvSpPr>
      <xdr:spPr>
        <a:xfrm>
          <a:off x="4686300" y="13311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7,940</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42201</xdr:rowOff>
    </xdr:from>
    <xdr:to>
      <xdr:col>5</xdr:col>
      <xdr:colOff>409575</xdr:colOff>
      <xdr:row>77</xdr:row>
      <xdr:rowOff>143801</xdr:rowOff>
    </xdr:to>
    <xdr:sp macro="" textlink="">
      <xdr:nvSpPr>
        <xdr:cNvPr id="198" name="円/楕円 197"/>
        <xdr:cNvSpPr/>
      </xdr:nvSpPr>
      <xdr:spPr>
        <a:xfrm>
          <a:off x="3746500" y="13243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160328</xdr:rowOff>
    </xdr:from>
    <xdr:ext cx="534377" cy="259045"/>
    <xdr:sp macro="" textlink="">
      <xdr:nvSpPr>
        <xdr:cNvPr id="199" name="テキスト ボックス 198"/>
        <xdr:cNvSpPr txBox="1"/>
      </xdr:nvSpPr>
      <xdr:spPr>
        <a:xfrm>
          <a:off x="3530111" y="13019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10,680</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67151</xdr:rowOff>
    </xdr:from>
    <xdr:to>
      <xdr:col>4</xdr:col>
      <xdr:colOff>206375</xdr:colOff>
      <xdr:row>77</xdr:row>
      <xdr:rowOff>168751</xdr:rowOff>
    </xdr:to>
    <xdr:sp macro="" textlink="">
      <xdr:nvSpPr>
        <xdr:cNvPr id="200" name="円/楕円 199"/>
        <xdr:cNvSpPr/>
      </xdr:nvSpPr>
      <xdr:spPr>
        <a:xfrm>
          <a:off x="2857500" y="13268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13828</xdr:rowOff>
    </xdr:from>
    <xdr:ext cx="469744" cy="259045"/>
    <xdr:sp macro="" textlink="">
      <xdr:nvSpPr>
        <xdr:cNvPr id="201" name="テキスト ボックス 200"/>
        <xdr:cNvSpPr txBox="1"/>
      </xdr:nvSpPr>
      <xdr:spPr>
        <a:xfrm>
          <a:off x="2673427" y="13044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9,916</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117148</xdr:rowOff>
    </xdr:from>
    <xdr:to>
      <xdr:col>3</xdr:col>
      <xdr:colOff>3175</xdr:colOff>
      <xdr:row>78</xdr:row>
      <xdr:rowOff>47298</xdr:rowOff>
    </xdr:to>
    <xdr:sp macro="" textlink="">
      <xdr:nvSpPr>
        <xdr:cNvPr id="202" name="円/楕円 201"/>
        <xdr:cNvSpPr/>
      </xdr:nvSpPr>
      <xdr:spPr>
        <a:xfrm>
          <a:off x="1968500" y="1331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63825</xdr:rowOff>
    </xdr:from>
    <xdr:ext cx="469744" cy="259045"/>
    <xdr:sp macro="" textlink="">
      <xdr:nvSpPr>
        <xdr:cNvPr id="203" name="テキスト ボックス 202"/>
        <xdr:cNvSpPr txBox="1"/>
      </xdr:nvSpPr>
      <xdr:spPr>
        <a:xfrm>
          <a:off x="1784427" y="13094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8,385</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111629</xdr:rowOff>
    </xdr:from>
    <xdr:to>
      <xdr:col>1</xdr:col>
      <xdr:colOff>485775</xdr:colOff>
      <xdr:row>78</xdr:row>
      <xdr:rowOff>41779</xdr:rowOff>
    </xdr:to>
    <xdr:sp macro="" textlink="">
      <xdr:nvSpPr>
        <xdr:cNvPr id="204" name="円/楕円 203"/>
        <xdr:cNvSpPr/>
      </xdr:nvSpPr>
      <xdr:spPr>
        <a:xfrm>
          <a:off x="1079500" y="13313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58306</xdr:rowOff>
    </xdr:from>
    <xdr:ext cx="469744" cy="259045"/>
    <xdr:sp macro="" textlink="">
      <xdr:nvSpPr>
        <xdr:cNvPr id="205" name="テキスト ボックス 204"/>
        <xdr:cNvSpPr txBox="1"/>
      </xdr:nvSpPr>
      <xdr:spPr>
        <a:xfrm>
          <a:off x="895427" y="13088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8,554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81,225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134404</xdr:rowOff>
    </xdr:from>
    <xdr:to>
      <xdr:col>6</xdr:col>
      <xdr:colOff>510540</xdr:colOff>
      <xdr:row>99</xdr:row>
      <xdr:rowOff>135985</xdr:rowOff>
    </xdr:to>
    <xdr:cxnSp macro="">
      <xdr:nvCxnSpPr>
        <xdr:cNvPr id="230" name="直線コネクタ 229"/>
        <xdr:cNvCxnSpPr/>
      </xdr:nvCxnSpPr>
      <xdr:spPr>
        <a:xfrm flipV="1">
          <a:off x="4633595" y="15564904"/>
          <a:ext cx="1270" cy="1544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139812</xdr:rowOff>
    </xdr:from>
    <xdr:ext cx="534377" cy="259045"/>
    <xdr:sp macro="" textlink="">
      <xdr:nvSpPr>
        <xdr:cNvPr id="231" name="扶助費最小値テキスト"/>
        <xdr:cNvSpPr txBox="1"/>
      </xdr:nvSpPr>
      <xdr:spPr>
        <a:xfrm>
          <a:off x="4686300" y="17113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35,195</a:t>
          </a:r>
          <a:endParaRPr kumimoji="1" lang="ja-JP" altLang="en-US" sz="1000" b="1">
            <a:latin typeface="ＭＳ Ｐゴシック"/>
          </a:endParaRPr>
        </a:p>
      </xdr:txBody>
    </xdr:sp>
    <xdr:clientData/>
  </xdr:oneCellAnchor>
  <xdr:twoCellAnchor>
    <xdr:from>
      <xdr:col>6</xdr:col>
      <xdr:colOff>422275</xdr:colOff>
      <xdr:row>99</xdr:row>
      <xdr:rowOff>135985</xdr:rowOff>
    </xdr:from>
    <xdr:to>
      <xdr:col>6</xdr:col>
      <xdr:colOff>600075</xdr:colOff>
      <xdr:row>99</xdr:row>
      <xdr:rowOff>135985</xdr:rowOff>
    </xdr:to>
    <xdr:cxnSp macro="">
      <xdr:nvCxnSpPr>
        <xdr:cNvPr id="232" name="直線コネクタ 231"/>
        <xdr:cNvCxnSpPr/>
      </xdr:nvCxnSpPr>
      <xdr:spPr>
        <a:xfrm>
          <a:off x="4546600" y="17109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81081</xdr:rowOff>
    </xdr:from>
    <xdr:ext cx="599010" cy="259045"/>
    <xdr:sp macro="" textlink="">
      <xdr:nvSpPr>
        <xdr:cNvPr id="233" name="扶助費最大値テキスト"/>
        <xdr:cNvSpPr txBox="1"/>
      </xdr:nvSpPr>
      <xdr:spPr>
        <a:xfrm>
          <a:off x="4686300" y="15340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116,278</a:t>
          </a:r>
          <a:endParaRPr kumimoji="1" lang="ja-JP" altLang="en-US" sz="1000" b="1">
            <a:latin typeface="ＭＳ Ｐゴシック"/>
          </a:endParaRPr>
        </a:p>
      </xdr:txBody>
    </xdr:sp>
    <xdr:clientData/>
  </xdr:oneCellAnchor>
  <xdr:twoCellAnchor>
    <xdr:from>
      <xdr:col>6</xdr:col>
      <xdr:colOff>422275</xdr:colOff>
      <xdr:row>90</xdr:row>
      <xdr:rowOff>134404</xdr:rowOff>
    </xdr:from>
    <xdr:to>
      <xdr:col>6</xdr:col>
      <xdr:colOff>600075</xdr:colOff>
      <xdr:row>90</xdr:row>
      <xdr:rowOff>134404</xdr:rowOff>
    </xdr:to>
    <xdr:cxnSp macro="">
      <xdr:nvCxnSpPr>
        <xdr:cNvPr id="234" name="直線コネクタ 233"/>
        <xdr:cNvCxnSpPr/>
      </xdr:nvCxnSpPr>
      <xdr:spPr>
        <a:xfrm>
          <a:off x="4546600" y="15564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142805</xdr:rowOff>
    </xdr:from>
    <xdr:to>
      <xdr:col>6</xdr:col>
      <xdr:colOff>511175</xdr:colOff>
      <xdr:row>97</xdr:row>
      <xdr:rowOff>112744</xdr:rowOff>
    </xdr:to>
    <xdr:cxnSp macro="">
      <xdr:nvCxnSpPr>
        <xdr:cNvPr id="235" name="直線コネクタ 234"/>
        <xdr:cNvCxnSpPr/>
      </xdr:nvCxnSpPr>
      <xdr:spPr>
        <a:xfrm flipV="1">
          <a:off x="3797300" y="16602005"/>
          <a:ext cx="838200" cy="141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15822</xdr:rowOff>
    </xdr:from>
    <xdr:ext cx="534377" cy="259045"/>
    <xdr:sp macro="" textlink="">
      <xdr:nvSpPr>
        <xdr:cNvPr id="236" name="扶助費平均値テキスト"/>
        <xdr:cNvSpPr txBox="1"/>
      </xdr:nvSpPr>
      <xdr:spPr>
        <a:xfrm>
          <a:off x="4686300" y="16303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67,037</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164395</xdr:rowOff>
    </xdr:from>
    <xdr:to>
      <xdr:col>6</xdr:col>
      <xdr:colOff>561975</xdr:colOff>
      <xdr:row>96</xdr:row>
      <xdr:rowOff>94545</xdr:rowOff>
    </xdr:to>
    <xdr:sp macro="" textlink="">
      <xdr:nvSpPr>
        <xdr:cNvPr id="237" name="フローチャート : 判断 236"/>
        <xdr:cNvSpPr/>
      </xdr:nvSpPr>
      <xdr:spPr>
        <a:xfrm>
          <a:off x="4584700" y="1645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112744</xdr:rowOff>
    </xdr:from>
    <xdr:to>
      <xdr:col>5</xdr:col>
      <xdr:colOff>358775</xdr:colOff>
      <xdr:row>97</xdr:row>
      <xdr:rowOff>121946</xdr:rowOff>
    </xdr:to>
    <xdr:cxnSp macro="">
      <xdr:nvCxnSpPr>
        <xdr:cNvPr id="238" name="直線コネクタ 237"/>
        <xdr:cNvCxnSpPr/>
      </xdr:nvCxnSpPr>
      <xdr:spPr>
        <a:xfrm flipV="1">
          <a:off x="2908300" y="16743394"/>
          <a:ext cx="889000" cy="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117647</xdr:rowOff>
    </xdr:from>
    <xdr:to>
      <xdr:col>5</xdr:col>
      <xdr:colOff>409575</xdr:colOff>
      <xdr:row>97</xdr:row>
      <xdr:rowOff>47797</xdr:rowOff>
    </xdr:to>
    <xdr:sp macro="" textlink="">
      <xdr:nvSpPr>
        <xdr:cNvPr id="239" name="フローチャート : 判断 238"/>
        <xdr:cNvSpPr/>
      </xdr:nvSpPr>
      <xdr:spPr>
        <a:xfrm>
          <a:off x="3746500" y="1657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64324</xdr:rowOff>
    </xdr:from>
    <xdr:ext cx="534377" cy="259045"/>
    <xdr:sp macro="" textlink="">
      <xdr:nvSpPr>
        <xdr:cNvPr id="240" name="テキスト ボックス 239"/>
        <xdr:cNvSpPr txBox="1"/>
      </xdr:nvSpPr>
      <xdr:spPr>
        <a:xfrm>
          <a:off x="3530111" y="16352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60,491</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121946</xdr:rowOff>
    </xdr:from>
    <xdr:to>
      <xdr:col>4</xdr:col>
      <xdr:colOff>155575</xdr:colOff>
      <xdr:row>98</xdr:row>
      <xdr:rowOff>4235</xdr:rowOff>
    </xdr:to>
    <xdr:cxnSp macro="">
      <xdr:nvCxnSpPr>
        <xdr:cNvPr id="241" name="直線コネクタ 240"/>
        <xdr:cNvCxnSpPr/>
      </xdr:nvCxnSpPr>
      <xdr:spPr>
        <a:xfrm flipV="1">
          <a:off x="2019300" y="16752596"/>
          <a:ext cx="889000" cy="53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168796</xdr:rowOff>
    </xdr:from>
    <xdr:to>
      <xdr:col>4</xdr:col>
      <xdr:colOff>206375</xdr:colOff>
      <xdr:row>97</xdr:row>
      <xdr:rowOff>98946</xdr:rowOff>
    </xdr:to>
    <xdr:sp macro="" textlink="">
      <xdr:nvSpPr>
        <xdr:cNvPr id="242" name="フローチャート : 判断 241"/>
        <xdr:cNvSpPr/>
      </xdr:nvSpPr>
      <xdr:spPr>
        <a:xfrm>
          <a:off x="2857500" y="1662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115473</xdr:rowOff>
    </xdr:from>
    <xdr:ext cx="534377" cy="259045"/>
    <xdr:sp macro="" textlink="">
      <xdr:nvSpPr>
        <xdr:cNvPr id="243" name="テキスト ボックス 242"/>
        <xdr:cNvSpPr txBox="1"/>
      </xdr:nvSpPr>
      <xdr:spPr>
        <a:xfrm>
          <a:off x="2641111" y="16403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57,806</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4235</xdr:rowOff>
    </xdr:from>
    <xdr:to>
      <xdr:col>2</xdr:col>
      <xdr:colOff>638175</xdr:colOff>
      <xdr:row>98</xdr:row>
      <xdr:rowOff>84169</xdr:rowOff>
    </xdr:to>
    <xdr:cxnSp macro="">
      <xdr:nvCxnSpPr>
        <xdr:cNvPr id="244" name="直線コネクタ 243"/>
        <xdr:cNvCxnSpPr/>
      </xdr:nvCxnSpPr>
      <xdr:spPr>
        <a:xfrm flipV="1">
          <a:off x="1130300" y="16806335"/>
          <a:ext cx="889000" cy="79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81890</xdr:rowOff>
    </xdr:from>
    <xdr:to>
      <xdr:col>3</xdr:col>
      <xdr:colOff>3175</xdr:colOff>
      <xdr:row>98</xdr:row>
      <xdr:rowOff>12040</xdr:rowOff>
    </xdr:to>
    <xdr:sp macro="" textlink="">
      <xdr:nvSpPr>
        <xdr:cNvPr id="245" name="フローチャート : 判断 244"/>
        <xdr:cNvSpPr/>
      </xdr:nvSpPr>
      <xdr:spPr>
        <a:xfrm>
          <a:off x="1968500" y="16712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28567</xdr:rowOff>
    </xdr:from>
    <xdr:ext cx="534377" cy="259045"/>
    <xdr:sp macro="" textlink="">
      <xdr:nvSpPr>
        <xdr:cNvPr id="246" name="テキスト ボックス 245"/>
        <xdr:cNvSpPr txBox="1"/>
      </xdr:nvSpPr>
      <xdr:spPr>
        <a:xfrm>
          <a:off x="1752111" y="16487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53,368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116542</xdr:rowOff>
    </xdr:from>
    <xdr:to>
      <xdr:col>1</xdr:col>
      <xdr:colOff>485775</xdr:colOff>
      <xdr:row>98</xdr:row>
      <xdr:rowOff>46692</xdr:rowOff>
    </xdr:to>
    <xdr:sp macro="" textlink="">
      <xdr:nvSpPr>
        <xdr:cNvPr id="247" name="フローチャート : 判断 246"/>
        <xdr:cNvSpPr/>
      </xdr:nvSpPr>
      <xdr:spPr>
        <a:xfrm>
          <a:off x="1079500" y="16747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63219</xdr:rowOff>
    </xdr:from>
    <xdr:ext cx="534377" cy="259045"/>
    <xdr:sp macro="" textlink="">
      <xdr:nvSpPr>
        <xdr:cNvPr id="248" name="テキスト ボックス 247"/>
        <xdr:cNvSpPr txBox="1"/>
      </xdr:nvSpPr>
      <xdr:spPr>
        <a:xfrm>
          <a:off x="863111" y="1652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51,549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92005</xdr:rowOff>
    </xdr:from>
    <xdr:to>
      <xdr:col>6</xdr:col>
      <xdr:colOff>561975</xdr:colOff>
      <xdr:row>97</xdr:row>
      <xdr:rowOff>22155</xdr:rowOff>
    </xdr:to>
    <xdr:sp macro="" textlink="">
      <xdr:nvSpPr>
        <xdr:cNvPr id="254" name="円/楕円 253"/>
        <xdr:cNvSpPr/>
      </xdr:nvSpPr>
      <xdr:spPr>
        <a:xfrm>
          <a:off x="4584700" y="16551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70432</xdr:rowOff>
    </xdr:from>
    <xdr:ext cx="534377" cy="259045"/>
    <xdr:sp macro="" textlink="">
      <xdr:nvSpPr>
        <xdr:cNvPr id="255" name="扶助費該当値テキスト"/>
        <xdr:cNvSpPr txBox="1"/>
      </xdr:nvSpPr>
      <xdr:spPr>
        <a:xfrm>
          <a:off x="4686300" y="1652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61,837</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61944</xdr:rowOff>
    </xdr:from>
    <xdr:to>
      <xdr:col>5</xdr:col>
      <xdr:colOff>409575</xdr:colOff>
      <xdr:row>97</xdr:row>
      <xdr:rowOff>163544</xdr:rowOff>
    </xdr:to>
    <xdr:sp macro="" textlink="">
      <xdr:nvSpPr>
        <xdr:cNvPr id="256" name="円/楕円 255"/>
        <xdr:cNvSpPr/>
      </xdr:nvSpPr>
      <xdr:spPr>
        <a:xfrm>
          <a:off x="3746500" y="16692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154671</xdr:rowOff>
    </xdr:from>
    <xdr:ext cx="534377" cy="259045"/>
    <xdr:sp macro="" textlink="">
      <xdr:nvSpPr>
        <xdr:cNvPr id="257" name="テキスト ボックス 256"/>
        <xdr:cNvSpPr txBox="1"/>
      </xdr:nvSpPr>
      <xdr:spPr>
        <a:xfrm>
          <a:off x="3530111" y="16785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54,415</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71146</xdr:rowOff>
    </xdr:from>
    <xdr:to>
      <xdr:col>4</xdr:col>
      <xdr:colOff>206375</xdr:colOff>
      <xdr:row>98</xdr:row>
      <xdr:rowOff>1296</xdr:rowOff>
    </xdr:to>
    <xdr:sp macro="" textlink="">
      <xdr:nvSpPr>
        <xdr:cNvPr id="258" name="円/楕円 257"/>
        <xdr:cNvSpPr/>
      </xdr:nvSpPr>
      <xdr:spPr>
        <a:xfrm>
          <a:off x="2857500" y="1670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163873</xdr:rowOff>
    </xdr:from>
    <xdr:ext cx="534377" cy="259045"/>
    <xdr:sp macro="" textlink="">
      <xdr:nvSpPr>
        <xdr:cNvPr id="259" name="テキスト ボックス 258"/>
        <xdr:cNvSpPr txBox="1"/>
      </xdr:nvSpPr>
      <xdr:spPr>
        <a:xfrm>
          <a:off x="2641111" y="16794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53,932</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124885</xdr:rowOff>
    </xdr:from>
    <xdr:to>
      <xdr:col>3</xdr:col>
      <xdr:colOff>3175</xdr:colOff>
      <xdr:row>98</xdr:row>
      <xdr:rowOff>55035</xdr:rowOff>
    </xdr:to>
    <xdr:sp macro="" textlink="">
      <xdr:nvSpPr>
        <xdr:cNvPr id="260" name="円/楕円 259"/>
        <xdr:cNvSpPr/>
      </xdr:nvSpPr>
      <xdr:spPr>
        <a:xfrm>
          <a:off x="1968500" y="16755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46162</xdr:rowOff>
    </xdr:from>
    <xdr:ext cx="534377" cy="259045"/>
    <xdr:sp macro="" textlink="">
      <xdr:nvSpPr>
        <xdr:cNvPr id="261" name="テキスト ボックス 260"/>
        <xdr:cNvSpPr txBox="1"/>
      </xdr:nvSpPr>
      <xdr:spPr>
        <a:xfrm>
          <a:off x="1752111" y="16848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51,111</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33369</xdr:rowOff>
    </xdr:from>
    <xdr:to>
      <xdr:col>1</xdr:col>
      <xdr:colOff>485775</xdr:colOff>
      <xdr:row>98</xdr:row>
      <xdr:rowOff>134969</xdr:rowOff>
    </xdr:to>
    <xdr:sp macro="" textlink="">
      <xdr:nvSpPr>
        <xdr:cNvPr id="262" name="円/楕円 261"/>
        <xdr:cNvSpPr/>
      </xdr:nvSpPr>
      <xdr:spPr>
        <a:xfrm>
          <a:off x="1079500" y="1683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126096</xdr:rowOff>
    </xdr:from>
    <xdr:ext cx="534377" cy="259045"/>
    <xdr:sp macro="" textlink="">
      <xdr:nvSpPr>
        <xdr:cNvPr id="263" name="テキスト ボックス 262"/>
        <xdr:cNvSpPr txBox="1"/>
      </xdr:nvSpPr>
      <xdr:spPr>
        <a:xfrm>
          <a:off x="863111" y="16928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46,915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55,705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7" name="テキスト ボックス 276"/>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79" name="テキスト ボックス 278"/>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1" name="テキスト ボックス 280"/>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116169</xdr:rowOff>
    </xdr:from>
    <xdr:to>
      <xdr:col>15</xdr:col>
      <xdr:colOff>180340</xdr:colOff>
      <xdr:row>38</xdr:row>
      <xdr:rowOff>75006</xdr:rowOff>
    </xdr:to>
    <xdr:cxnSp macro="">
      <xdr:nvCxnSpPr>
        <xdr:cNvPr id="287" name="直線コネクタ 286"/>
        <xdr:cNvCxnSpPr/>
      </xdr:nvCxnSpPr>
      <xdr:spPr>
        <a:xfrm flipV="1">
          <a:off x="10475595" y="5259669"/>
          <a:ext cx="1270" cy="1330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78833</xdr:rowOff>
    </xdr:from>
    <xdr:ext cx="534377" cy="259045"/>
    <xdr:sp macro="" textlink="">
      <xdr:nvSpPr>
        <xdr:cNvPr id="288" name="補助費等最小値テキスト"/>
        <xdr:cNvSpPr txBox="1"/>
      </xdr:nvSpPr>
      <xdr:spPr>
        <a:xfrm>
          <a:off x="10528300" y="6593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36,980</a:t>
          </a:r>
          <a:endParaRPr kumimoji="1" lang="ja-JP" altLang="en-US" sz="1000" b="1">
            <a:latin typeface="ＭＳ Ｐゴシック"/>
          </a:endParaRPr>
        </a:p>
      </xdr:txBody>
    </xdr:sp>
    <xdr:clientData/>
  </xdr:oneCellAnchor>
  <xdr:twoCellAnchor>
    <xdr:from>
      <xdr:col>15</xdr:col>
      <xdr:colOff>92075</xdr:colOff>
      <xdr:row>38</xdr:row>
      <xdr:rowOff>75006</xdr:rowOff>
    </xdr:from>
    <xdr:to>
      <xdr:col>15</xdr:col>
      <xdr:colOff>269875</xdr:colOff>
      <xdr:row>38</xdr:row>
      <xdr:rowOff>75006</xdr:rowOff>
    </xdr:to>
    <xdr:cxnSp macro="">
      <xdr:nvCxnSpPr>
        <xdr:cNvPr id="289" name="直線コネクタ 288"/>
        <xdr:cNvCxnSpPr/>
      </xdr:nvCxnSpPr>
      <xdr:spPr>
        <a:xfrm>
          <a:off x="10388600" y="6590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62846</xdr:rowOff>
    </xdr:from>
    <xdr:ext cx="599010" cy="259045"/>
    <xdr:sp macro="" textlink="">
      <xdr:nvSpPr>
        <xdr:cNvPr id="290" name="補助費等最大値テキスト"/>
        <xdr:cNvSpPr txBox="1"/>
      </xdr:nvSpPr>
      <xdr:spPr>
        <a:xfrm>
          <a:off x="10528300" y="5034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386,176</a:t>
          </a:r>
          <a:endParaRPr kumimoji="1" lang="ja-JP" altLang="en-US" sz="1000" b="1">
            <a:latin typeface="ＭＳ Ｐゴシック"/>
          </a:endParaRPr>
        </a:p>
      </xdr:txBody>
    </xdr:sp>
    <xdr:clientData/>
  </xdr:oneCellAnchor>
  <xdr:twoCellAnchor>
    <xdr:from>
      <xdr:col>15</xdr:col>
      <xdr:colOff>92075</xdr:colOff>
      <xdr:row>30</xdr:row>
      <xdr:rowOff>116169</xdr:rowOff>
    </xdr:from>
    <xdr:to>
      <xdr:col>15</xdr:col>
      <xdr:colOff>269875</xdr:colOff>
      <xdr:row>30</xdr:row>
      <xdr:rowOff>116169</xdr:rowOff>
    </xdr:to>
    <xdr:cxnSp macro="">
      <xdr:nvCxnSpPr>
        <xdr:cNvPr id="291" name="直線コネクタ 290"/>
        <xdr:cNvCxnSpPr/>
      </xdr:nvCxnSpPr>
      <xdr:spPr>
        <a:xfrm>
          <a:off x="10388600" y="5259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65188</xdr:rowOff>
    </xdr:from>
    <xdr:to>
      <xdr:col>15</xdr:col>
      <xdr:colOff>180975</xdr:colOff>
      <xdr:row>37</xdr:row>
      <xdr:rowOff>84318</xdr:rowOff>
    </xdr:to>
    <xdr:cxnSp macro="">
      <xdr:nvCxnSpPr>
        <xdr:cNvPr id="292" name="直線コネクタ 291"/>
        <xdr:cNvCxnSpPr/>
      </xdr:nvCxnSpPr>
      <xdr:spPr>
        <a:xfrm>
          <a:off x="9639300" y="6408838"/>
          <a:ext cx="838200" cy="19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111377</xdr:rowOff>
    </xdr:from>
    <xdr:ext cx="599010" cy="259045"/>
    <xdr:sp macro="" textlink="">
      <xdr:nvSpPr>
        <xdr:cNvPr id="293" name="補助費等平均値テキスト"/>
        <xdr:cNvSpPr txBox="1"/>
      </xdr:nvSpPr>
      <xdr:spPr>
        <a:xfrm>
          <a:off x="10528300" y="61121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110,105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88500</xdr:rowOff>
    </xdr:from>
    <xdr:to>
      <xdr:col>15</xdr:col>
      <xdr:colOff>231775</xdr:colOff>
      <xdr:row>37</xdr:row>
      <xdr:rowOff>18650</xdr:rowOff>
    </xdr:to>
    <xdr:sp macro="" textlink="">
      <xdr:nvSpPr>
        <xdr:cNvPr id="294" name="フローチャート : 判断 293"/>
        <xdr:cNvSpPr/>
      </xdr:nvSpPr>
      <xdr:spPr>
        <a:xfrm>
          <a:off x="10426700" y="62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65188</xdr:rowOff>
    </xdr:from>
    <xdr:to>
      <xdr:col>14</xdr:col>
      <xdr:colOff>28575</xdr:colOff>
      <xdr:row>37</xdr:row>
      <xdr:rowOff>140027</xdr:rowOff>
    </xdr:to>
    <xdr:cxnSp macro="">
      <xdr:nvCxnSpPr>
        <xdr:cNvPr id="295" name="直線コネクタ 294"/>
        <xdr:cNvCxnSpPr/>
      </xdr:nvCxnSpPr>
      <xdr:spPr>
        <a:xfrm flipV="1">
          <a:off x="8750300" y="6408838"/>
          <a:ext cx="889000" cy="74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112309</xdr:rowOff>
    </xdr:from>
    <xdr:to>
      <xdr:col>14</xdr:col>
      <xdr:colOff>79375</xdr:colOff>
      <xdr:row>37</xdr:row>
      <xdr:rowOff>42459</xdr:rowOff>
    </xdr:to>
    <xdr:sp macro="" textlink="">
      <xdr:nvSpPr>
        <xdr:cNvPr id="296" name="フローチャート : 判断 295"/>
        <xdr:cNvSpPr/>
      </xdr:nvSpPr>
      <xdr:spPr>
        <a:xfrm>
          <a:off x="9588500" y="628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35</xdr:row>
      <xdr:rowOff>58986</xdr:rowOff>
    </xdr:from>
    <xdr:ext cx="599010" cy="259045"/>
    <xdr:sp macro="" textlink="">
      <xdr:nvSpPr>
        <xdr:cNvPr id="297" name="テキスト ボックス 296"/>
        <xdr:cNvSpPr txBox="1"/>
      </xdr:nvSpPr>
      <xdr:spPr>
        <a:xfrm>
          <a:off x="9339794" y="6059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103,856</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140027</xdr:rowOff>
    </xdr:from>
    <xdr:to>
      <xdr:col>12</xdr:col>
      <xdr:colOff>511175</xdr:colOff>
      <xdr:row>37</xdr:row>
      <xdr:rowOff>159737</xdr:rowOff>
    </xdr:to>
    <xdr:cxnSp macro="">
      <xdr:nvCxnSpPr>
        <xdr:cNvPr id="298" name="直線コネクタ 297"/>
        <xdr:cNvCxnSpPr/>
      </xdr:nvCxnSpPr>
      <xdr:spPr>
        <a:xfrm flipV="1">
          <a:off x="7861300" y="6483677"/>
          <a:ext cx="889000" cy="19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160707</xdr:rowOff>
    </xdr:from>
    <xdr:to>
      <xdr:col>12</xdr:col>
      <xdr:colOff>561975</xdr:colOff>
      <xdr:row>37</xdr:row>
      <xdr:rowOff>90857</xdr:rowOff>
    </xdr:to>
    <xdr:sp macro="" textlink="">
      <xdr:nvSpPr>
        <xdr:cNvPr id="299" name="フローチャート : 判断 298"/>
        <xdr:cNvSpPr/>
      </xdr:nvSpPr>
      <xdr:spPr>
        <a:xfrm>
          <a:off x="8699500" y="633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107384</xdr:rowOff>
    </xdr:from>
    <xdr:ext cx="534377" cy="259045"/>
    <xdr:sp macro="" textlink="">
      <xdr:nvSpPr>
        <xdr:cNvPr id="300" name="テキスト ボックス 299"/>
        <xdr:cNvSpPr txBox="1"/>
      </xdr:nvSpPr>
      <xdr:spPr>
        <a:xfrm>
          <a:off x="8483111" y="6108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91,153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159737</xdr:rowOff>
    </xdr:from>
    <xdr:to>
      <xdr:col>11</xdr:col>
      <xdr:colOff>307975</xdr:colOff>
      <xdr:row>37</xdr:row>
      <xdr:rowOff>161569</xdr:rowOff>
    </xdr:to>
    <xdr:cxnSp macro="">
      <xdr:nvCxnSpPr>
        <xdr:cNvPr id="301" name="直線コネクタ 300"/>
        <xdr:cNvCxnSpPr/>
      </xdr:nvCxnSpPr>
      <xdr:spPr>
        <a:xfrm flipV="1">
          <a:off x="6972300" y="6503387"/>
          <a:ext cx="889000" cy="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10094</xdr:rowOff>
    </xdr:from>
    <xdr:to>
      <xdr:col>11</xdr:col>
      <xdr:colOff>358775</xdr:colOff>
      <xdr:row>37</xdr:row>
      <xdr:rowOff>111694</xdr:rowOff>
    </xdr:to>
    <xdr:sp macro="" textlink="">
      <xdr:nvSpPr>
        <xdr:cNvPr id="302" name="フローチャート : 判断 301"/>
        <xdr:cNvSpPr/>
      </xdr:nvSpPr>
      <xdr:spPr>
        <a:xfrm>
          <a:off x="7810500" y="635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128221</xdr:rowOff>
    </xdr:from>
    <xdr:ext cx="534377" cy="259045"/>
    <xdr:sp macro="" textlink="">
      <xdr:nvSpPr>
        <xdr:cNvPr id="303" name="テキスト ボックス 302"/>
        <xdr:cNvSpPr txBox="1"/>
      </xdr:nvSpPr>
      <xdr:spPr>
        <a:xfrm>
          <a:off x="7594111" y="612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85,684</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17390</xdr:rowOff>
    </xdr:from>
    <xdr:to>
      <xdr:col>10</xdr:col>
      <xdr:colOff>155575</xdr:colOff>
      <xdr:row>37</xdr:row>
      <xdr:rowOff>118990</xdr:rowOff>
    </xdr:to>
    <xdr:sp macro="" textlink="">
      <xdr:nvSpPr>
        <xdr:cNvPr id="304" name="フローチャート : 判断 303"/>
        <xdr:cNvSpPr/>
      </xdr:nvSpPr>
      <xdr:spPr>
        <a:xfrm>
          <a:off x="6921500" y="636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135517</xdr:rowOff>
    </xdr:from>
    <xdr:ext cx="534377" cy="259045"/>
    <xdr:sp macro="" textlink="">
      <xdr:nvSpPr>
        <xdr:cNvPr id="305" name="テキスト ボックス 304"/>
        <xdr:cNvSpPr txBox="1"/>
      </xdr:nvSpPr>
      <xdr:spPr>
        <a:xfrm>
          <a:off x="6705111" y="6136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83,769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33518</xdr:rowOff>
    </xdr:from>
    <xdr:to>
      <xdr:col>15</xdr:col>
      <xdr:colOff>231775</xdr:colOff>
      <xdr:row>37</xdr:row>
      <xdr:rowOff>135118</xdr:rowOff>
    </xdr:to>
    <xdr:sp macro="" textlink="">
      <xdr:nvSpPr>
        <xdr:cNvPr id="311" name="円/楕円 310"/>
        <xdr:cNvSpPr/>
      </xdr:nvSpPr>
      <xdr:spPr>
        <a:xfrm>
          <a:off x="10426700" y="6377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11945</xdr:rowOff>
    </xdr:from>
    <xdr:ext cx="534377" cy="259045"/>
    <xdr:sp macro="" textlink="">
      <xdr:nvSpPr>
        <xdr:cNvPr id="312" name="補助費等該当値テキスト"/>
        <xdr:cNvSpPr txBox="1"/>
      </xdr:nvSpPr>
      <xdr:spPr>
        <a:xfrm>
          <a:off x="10528300" y="6355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79,536</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14388</xdr:rowOff>
    </xdr:from>
    <xdr:to>
      <xdr:col>14</xdr:col>
      <xdr:colOff>79375</xdr:colOff>
      <xdr:row>37</xdr:row>
      <xdr:rowOff>115988</xdr:rowOff>
    </xdr:to>
    <xdr:sp macro="" textlink="">
      <xdr:nvSpPr>
        <xdr:cNvPr id="313" name="円/楕円 312"/>
        <xdr:cNvSpPr/>
      </xdr:nvSpPr>
      <xdr:spPr>
        <a:xfrm>
          <a:off x="9588500" y="6358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107115</xdr:rowOff>
    </xdr:from>
    <xdr:ext cx="534377" cy="259045"/>
    <xdr:sp macro="" textlink="">
      <xdr:nvSpPr>
        <xdr:cNvPr id="314" name="テキスト ボックス 313"/>
        <xdr:cNvSpPr txBox="1"/>
      </xdr:nvSpPr>
      <xdr:spPr>
        <a:xfrm>
          <a:off x="9372111" y="6450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84,557</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89227</xdr:rowOff>
    </xdr:from>
    <xdr:to>
      <xdr:col>12</xdr:col>
      <xdr:colOff>561975</xdr:colOff>
      <xdr:row>38</xdr:row>
      <xdr:rowOff>19377</xdr:rowOff>
    </xdr:to>
    <xdr:sp macro="" textlink="">
      <xdr:nvSpPr>
        <xdr:cNvPr id="315" name="円/楕円 314"/>
        <xdr:cNvSpPr/>
      </xdr:nvSpPr>
      <xdr:spPr>
        <a:xfrm>
          <a:off x="8699500" y="6432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10505</xdr:rowOff>
    </xdr:from>
    <xdr:ext cx="534377" cy="259045"/>
    <xdr:sp macro="" textlink="">
      <xdr:nvSpPr>
        <xdr:cNvPr id="316" name="テキスト ボックス 315"/>
        <xdr:cNvSpPr txBox="1"/>
      </xdr:nvSpPr>
      <xdr:spPr>
        <a:xfrm>
          <a:off x="8483111" y="6525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64,914</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108937</xdr:rowOff>
    </xdr:from>
    <xdr:to>
      <xdr:col>11</xdr:col>
      <xdr:colOff>358775</xdr:colOff>
      <xdr:row>38</xdr:row>
      <xdr:rowOff>39087</xdr:rowOff>
    </xdr:to>
    <xdr:sp macro="" textlink="">
      <xdr:nvSpPr>
        <xdr:cNvPr id="317" name="円/楕円 316"/>
        <xdr:cNvSpPr/>
      </xdr:nvSpPr>
      <xdr:spPr>
        <a:xfrm>
          <a:off x="7810500" y="6452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30214</xdr:rowOff>
    </xdr:from>
    <xdr:ext cx="534377" cy="259045"/>
    <xdr:sp macro="" textlink="">
      <xdr:nvSpPr>
        <xdr:cNvPr id="318" name="テキスト ボックス 317"/>
        <xdr:cNvSpPr txBox="1"/>
      </xdr:nvSpPr>
      <xdr:spPr>
        <a:xfrm>
          <a:off x="7594111" y="6545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59,741</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110769</xdr:rowOff>
    </xdr:from>
    <xdr:to>
      <xdr:col>10</xdr:col>
      <xdr:colOff>155575</xdr:colOff>
      <xdr:row>38</xdr:row>
      <xdr:rowOff>40919</xdr:rowOff>
    </xdr:to>
    <xdr:sp macro="" textlink="">
      <xdr:nvSpPr>
        <xdr:cNvPr id="319" name="円/楕円 318"/>
        <xdr:cNvSpPr/>
      </xdr:nvSpPr>
      <xdr:spPr>
        <a:xfrm>
          <a:off x="6921500" y="6454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32046</xdr:rowOff>
    </xdr:from>
    <xdr:ext cx="534377" cy="259045"/>
    <xdr:sp macro="" textlink="">
      <xdr:nvSpPr>
        <xdr:cNvPr id="320" name="テキスト ボックス 319"/>
        <xdr:cNvSpPr txBox="1"/>
      </xdr:nvSpPr>
      <xdr:spPr>
        <a:xfrm>
          <a:off x="6705111" y="6547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59,260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185,106</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4" name="テキスト ボックス 333"/>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6" name="テキスト ボックス 335"/>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8" name="テキスト ボックス 337"/>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0" name="テキスト ボックス 339"/>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2" name="テキスト ボックス 341"/>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23920</xdr:rowOff>
    </xdr:from>
    <xdr:to>
      <xdr:col>15</xdr:col>
      <xdr:colOff>180340</xdr:colOff>
      <xdr:row>59</xdr:row>
      <xdr:rowOff>63850</xdr:rowOff>
    </xdr:to>
    <xdr:cxnSp macro="">
      <xdr:nvCxnSpPr>
        <xdr:cNvPr id="346" name="直線コネクタ 345"/>
        <xdr:cNvCxnSpPr/>
      </xdr:nvCxnSpPr>
      <xdr:spPr>
        <a:xfrm flipV="1">
          <a:off x="10475595" y="8596420"/>
          <a:ext cx="1270" cy="15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67677</xdr:rowOff>
    </xdr:from>
    <xdr:ext cx="534377" cy="259045"/>
    <xdr:sp macro="" textlink="">
      <xdr:nvSpPr>
        <xdr:cNvPr id="347" name="普通建設事業費最小値テキスト"/>
        <xdr:cNvSpPr txBox="1"/>
      </xdr:nvSpPr>
      <xdr:spPr>
        <a:xfrm>
          <a:off x="10528300" y="10183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10,726</a:t>
          </a:r>
          <a:endParaRPr kumimoji="1" lang="ja-JP" altLang="en-US" sz="1000" b="1">
            <a:latin typeface="ＭＳ Ｐゴシック"/>
          </a:endParaRPr>
        </a:p>
      </xdr:txBody>
    </xdr:sp>
    <xdr:clientData/>
  </xdr:oneCellAnchor>
  <xdr:twoCellAnchor>
    <xdr:from>
      <xdr:col>15</xdr:col>
      <xdr:colOff>92075</xdr:colOff>
      <xdr:row>59</xdr:row>
      <xdr:rowOff>63850</xdr:rowOff>
    </xdr:from>
    <xdr:to>
      <xdr:col>15</xdr:col>
      <xdr:colOff>269875</xdr:colOff>
      <xdr:row>59</xdr:row>
      <xdr:rowOff>63850</xdr:rowOff>
    </xdr:to>
    <xdr:cxnSp macro="">
      <xdr:nvCxnSpPr>
        <xdr:cNvPr id="348" name="直線コネクタ 347"/>
        <xdr:cNvCxnSpPr/>
      </xdr:nvCxnSpPr>
      <xdr:spPr>
        <a:xfrm>
          <a:off x="10388600" y="1017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142047</xdr:rowOff>
    </xdr:from>
    <xdr:ext cx="599010" cy="259045"/>
    <xdr:sp macro="" textlink="">
      <xdr:nvSpPr>
        <xdr:cNvPr id="349" name="普通建設事業費最大値テキスト"/>
        <xdr:cNvSpPr txBox="1"/>
      </xdr:nvSpPr>
      <xdr:spPr>
        <a:xfrm>
          <a:off x="10528300" y="8371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495,453</a:t>
          </a:r>
          <a:endParaRPr kumimoji="1" lang="ja-JP" altLang="en-US" sz="1000" b="1">
            <a:latin typeface="ＭＳ Ｐゴシック"/>
          </a:endParaRPr>
        </a:p>
      </xdr:txBody>
    </xdr:sp>
    <xdr:clientData/>
  </xdr:oneCellAnchor>
  <xdr:twoCellAnchor>
    <xdr:from>
      <xdr:col>15</xdr:col>
      <xdr:colOff>92075</xdr:colOff>
      <xdr:row>50</xdr:row>
      <xdr:rowOff>23920</xdr:rowOff>
    </xdr:from>
    <xdr:to>
      <xdr:col>15</xdr:col>
      <xdr:colOff>269875</xdr:colOff>
      <xdr:row>50</xdr:row>
      <xdr:rowOff>23920</xdr:rowOff>
    </xdr:to>
    <xdr:cxnSp macro="">
      <xdr:nvCxnSpPr>
        <xdr:cNvPr id="350" name="直線コネクタ 349"/>
        <xdr:cNvCxnSpPr/>
      </xdr:nvCxnSpPr>
      <xdr:spPr>
        <a:xfrm>
          <a:off x="10388600" y="859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114417</xdr:rowOff>
    </xdr:from>
    <xdr:to>
      <xdr:col>15</xdr:col>
      <xdr:colOff>180975</xdr:colOff>
      <xdr:row>58</xdr:row>
      <xdr:rowOff>30132</xdr:rowOff>
    </xdr:to>
    <xdr:cxnSp macro="">
      <xdr:nvCxnSpPr>
        <xdr:cNvPr id="351" name="直線コネクタ 350"/>
        <xdr:cNvCxnSpPr/>
      </xdr:nvCxnSpPr>
      <xdr:spPr>
        <a:xfrm flipV="1">
          <a:off x="9639300" y="9887067"/>
          <a:ext cx="838200" cy="87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22355</xdr:rowOff>
    </xdr:from>
    <xdr:ext cx="599010" cy="259045"/>
    <xdr:sp macro="" textlink="">
      <xdr:nvSpPr>
        <xdr:cNvPr id="352" name="普通建設事業費平均値テキスト"/>
        <xdr:cNvSpPr txBox="1"/>
      </xdr:nvSpPr>
      <xdr:spPr>
        <a:xfrm>
          <a:off x="10528300" y="96235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119,882</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170928</xdr:rowOff>
    </xdr:from>
    <xdr:to>
      <xdr:col>15</xdr:col>
      <xdr:colOff>231775</xdr:colOff>
      <xdr:row>57</xdr:row>
      <xdr:rowOff>101078</xdr:rowOff>
    </xdr:to>
    <xdr:sp macro="" textlink="">
      <xdr:nvSpPr>
        <xdr:cNvPr id="353" name="フローチャート : 判断 352"/>
        <xdr:cNvSpPr/>
      </xdr:nvSpPr>
      <xdr:spPr>
        <a:xfrm>
          <a:off x="10426700" y="977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30132</xdr:rowOff>
    </xdr:from>
    <xdr:to>
      <xdr:col>14</xdr:col>
      <xdr:colOff>28575</xdr:colOff>
      <xdr:row>58</xdr:row>
      <xdr:rowOff>110214</xdr:rowOff>
    </xdr:to>
    <xdr:cxnSp macro="">
      <xdr:nvCxnSpPr>
        <xdr:cNvPr id="354" name="直線コネクタ 353"/>
        <xdr:cNvCxnSpPr/>
      </xdr:nvCxnSpPr>
      <xdr:spPr>
        <a:xfrm flipV="1">
          <a:off x="8750300" y="9974232"/>
          <a:ext cx="889000" cy="80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32011</xdr:rowOff>
    </xdr:from>
    <xdr:to>
      <xdr:col>14</xdr:col>
      <xdr:colOff>79375</xdr:colOff>
      <xdr:row>57</xdr:row>
      <xdr:rowOff>133611</xdr:rowOff>
    </xdr:to>
    <xdr:sp macro="" textlink="">
      <xdr:nvSpPr>
        <xdr:cNvPr id="355" name="フローチャート : 判断 354"/>
        <xdr:cNvSpPr/>
      </xdr:nvSpPr>
      <xdr:spPr>
        <a:xfrm>
          <a:off x="9588500" y="9804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55</xdr:row>
      <xdr:rowOff>150138</xdr:rowOff>
    </xdr:from>
    <xdr:ext cx="599010" cy="259045"/>
    <xdr:sp macro="" textlink="">
      <xdr:nvSpPr>
        <xdr:cNvPr id="356" name="テキスト ボックス 355"/>
        <xdr:cNvSpPr txBox="1"/>
      </xdr:nvSpPr>
      <xdr:spPr>
        <a:xfrm>
          <a:off x="9339794" y="9579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109,920</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159778</xdr:rowOff>
    </xdr:from>
    <xdr:to>
      <xdr:col>12</xdr:col>
      <xdr:colOff>511175</xdr:colOff>
      <xdr:row>58</xdr:row>
      <xdr:rowOff>110214</xdr:rowOff>
    </xdr:to>
    <xdr:cxnSp macro="">
      <xdr:nvCxnSpPr>
        <xdr:cNvPr id="357" name="直線コネクタ 356"/>
        <xdr:cNvCxnSpPr/>
      </xdr:nvCxnSpPr>
      <xdr:spPr>
        <a:xfrm>
          <a:off x="7861300" y="9932428"/>
          <a:ext cx="889000" cy="121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122</xdr:rowOff>
    </xdr:from>
    <xdr:to>
      <xdr:col>12</xdr:col>
      <xdr:colOff>561975</xdr:colOff>
      <xdr:row>57</xdr:row>
      <xdr:rowOff>101722</xdr:rowOff>
    </xdr:to>
    <xdr:sp macro="" textlink="">
      <xdr:nvSpPr>
        <xdr:cNvPr id="358" name="フローチャート : 判断 357"/>
        <xdr:cNvSpPr/>
      </xdr:nvSpPr>
      <xdr:spPr>
        <a:xfrm>
          <a:off x="8699500" y="9772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55</xdr:row>
      <xdr:rowOff>118249</xdr:rowOff>
    </xdr:from>
    <xdr:ext cx="599010" cy="259045"/>
    <xdr:sp macro="" textlink="">
      <xdr:nvSpPr>
        <xdr:cNvPr id="359" name="テキスト ボックス 358"/>
        <xdr:cNvSpPr txBox="1"/>
      </xdr:nvSpPr>
      <xdr:spPr>
        <a:xfrm>
          <a:off x="8450794" y="9547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119,685</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159778</xdr:rowOff>
    </xdr:from>
    <xdr:to>
      <xdr:col>11</xdr:col>
      <xdr:colOff>307975</xdr:colOff>
      <xdr:row>58</xdr:row>
      <xdr:rowOff>99613</xdr:rowOff>
    </xdr:to>
    <xdr:cxnSp macro="">
      <xdr:nvCxnSpPr>
        <xdr:cNvPr id="360" name="直線コネクタ 359"/>
        <xdr:cNvCxnSpPr/>
      </xdr:nvCxnSpPr>
      <xdr:spPr>
        <a:xfrm flipV="1">
          <a:off x="6972300" y="9932428"/>
          <a:ext cx="889000" cy="111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157</xdr:rowOff>
    </xdr:from>
    <xdr:to>
      <xdr:col>11</xdr:col>
      <xdr:colOff>358775</xdr:colOff>
      <xdr:row>57</xdr:row>
      <xdr:rowOff>101757</xdr:rowOff>
    </xdr:to>
    <xdr:sp macro="" textlink="">
      <xdr:nvSpPr>
        <xdr:cNvPr id="361" name="フローチャート : 判断 360"/>
        <xdr:cNvSpPr/>
      </xdr:nvSpPr>
      <xdr:spPr>
        <a:xfrm>
          <a:off x="7810500" y="9772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55</xdr:row>
      <xdr:rowOff>118284</xdr:rowOff>
    </xdr:from>
    <xdr:ext cx="599010" cy="259045"/>
    <xdr:sp macro="" textlink="">
      <xdr:nvSpPr>
        <xdr:cNvPr id="362" name="テキスト ボックス 361"/>
        <xdr:cNvSpPr txBox="1"/>
      </xdr:nvSpPr>
      <xdr:spPr>
        <a:xfrm>
          <a:off x="7561794" y="9548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119,674</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81297</xdr:rowOff>
    </xdr:from>
    <xdr:to>
      <xdr:col>10</xdr:col>
      <xdr:colOff>155575</xdr:colOff>
      <xdr:row>58</xdr:row>
      <xdr:rowOff>11447</xdr:rowOff>
    </xdr:to>
    <xdr:sp macro="" textlink="">
      <xdr:nvSpPr>
        <xdr:cNvPr id="363" name="フローチャート : 判断 362"/>
        <xdr:cNvSpPr/>
      </xdr:nvSpPr>
      <xdr:spPr>
        <a:xfrm>
          <a:off x="6921500" y="9853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27974</xdr:rowOff>
    </xdr:from>
    <xdr:ext cx="534377" cy="259045"/>
    <xdr:sp macro="" textlink="">
      <xdr:nvSpPr>
        <xdr:cNvPr id="364" name="テキスト ボックス 363"/>
        <xdr:cNvSpPr txBox="1"/>
      </xdr:nvSpPr>
      <xdr:spPr>
        <a:xfrm>
          <a:off x="6705111" y="9629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94,828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63617</xdr:rowOff>
    </xdr:from>
    <xdr:to>
      <xdr:col>15</xdr:col>
      <xdr:colOff>231775</xdr:colOff>
      <xdr:row>57</xdr:row>
      <xdr:rowOff>165217</xdr:rowOff>
    </xdr:to>
    <xdr:sp macro="" textlink="">
      <xdr:nvSpPr>
        <xdr:cNvPr id="370" name="円/楕円 369"/>
        <xdr:cNvSpPr/>
      </xdr:nvSpPr>
      <xdr:spPr>
        <a:xfrm>
          <a:off x="10426700" y="9836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42044</xdr:rowOff>
    </xdr:from>
    <xdr:ext cx="599010" cy="259045"/>
    <xdr:sp macro="" textlink="">
      <xdr:nvSpPr>
        <xdr:cNvPr id="371" name="普通建設事業費該当値テキスト"/>
        <xdr:cNvSpPr txBox="1"/>
      </xdr:nvSpPr>
      <xdr:spPr>
        <a:xfrm>
          <a:off x="10528300" y="9814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100,242</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150782</xdr:rowOff>
    </xdr:from>
    <xdr:to>
      <xdr:col>14</xdr:col>
      <xdr:colOff>79375</xdr:colOff>
      <xdr:row>58</xdr:row>
      <xdr:rowOff>80932</xdr:rowOff>
    </xdr:to>
    <xdr:sp macro="" textlink="">
      <xdr:nvSpPr>
        <xdr:cNvPr id="372" name="円/楕円 371"/>
        <xdr:cNvSpPr/>
      </xdr:nvSpPr>
      <xdr:spPr>
        <a:xfrm>
          <a:off x="9588500" y="9923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72059</xdr:rowOff>
    </xdr:from>
    <xdr:ext cx="534377" cy="259045"/>
    <xdr:sp macro="" textlink="">
      <xdr:nvSpPr>
        <xdr:cNvPr id="373" name="テキスト ボックス 372"/>
        <xdr:cNvSpPr txBox="1"/>
      </xdr:nvSpPr>
      <xdr:spPr>
        <a:xfrm>
          <a:off x="9372111" y="10016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73,551</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59414</xdr:rowOff>
    </xdr:from>
    <xdr:to>
      <xdr:col>12</xdr:col>
      <xdr:colOff>561975</xdr:colOff>
      <xdr:row>58</xdr:row>
      <xdr:rowOff>161014</xdr:rowOff>
    </xdr:to>
    <xdr:sp macro="" textlink="">
      <xdr:nvSpPr>
        <xdr:cNvPr id="374" name="円/楕円 373"/>
        <xdr:cNvSpPr/>
      </xdr:nvSpPr>
      <xdr:spPr>
        <a:xfrm>
          <a:off x="8699500" y="10003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152141</xdr:rowOff>
    </xdr:from>
    <xdr:ext cx="534377" cy="259045"/>
    <xdr:sp macro="" textlink="">
      <xdr:nvSpPr>
        <xdr:cNvPr id="375" name="テキスト ボックス 374"/>
        <xdr:cNvSpPr txBox="1"/>
      </xdr:nvSpPr>
      <xdr:spPr>
        <a:xfrm>
          <a:off x="8483111" y="10096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49,029</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108978</xdr:rowOff>
    </xdr:from>
    <xdr:to>
      <xdr:col>11</xdr:col>
      <xdr:colOff>358775</xdr:colOff>
      <xdr:row>58</xdr:row>
      <xdr:rowOff>39128</xdr:rowOff>
    </xdr:to>
    <xdr:sp macro="" textlink="">
      <xdr:nvSpPr>
        <xdr:cNvPr id="376" name="円/楕円 375"/>
        <xdr:cNvSpPr/>
      </xdr:nvSpPr>
      <xdr:spPr>
        <a:xfrm>
          <a:off x="7810500" y="988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30255</xdr:rowOff>
    </xdr:from>
    <xdr:ext cx="534377" cy="259045"/>
    <xdr:sp macro="" textlink="">
      <xdr:nvSpPr>
        <xdr:cNvPr id="377" name="テキスト ボックス 376"/>
        <xdr:cNvSpPr txBox="1"/>
      </xdr:nvSpPr>
      <xdr:spPr>
        <a:xfrm>
          <a:off x="7594111" y="9974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86,352</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48813</xdr:rowOff>
    </xdr:from>
    <xdr:to>
      <xdr:col>10</xdr:col>
      <xdr:colOff>155575</xdr:colOff>
      <xdr:row>58</xdr:row>
      <xdr:rowOff>150413</xdr:rowOff>
    </xdr:to>
    <xdr:sp macro="" textlink="">
      <xdr:nvSpPr>
        <xdr:cNvPr id="378" name="円/楕円 377"/>
        <xdr:cNvSpPr/>
      </xdr:nvSpPr>
      <xdr:spPr>
        <a:xfrm>
          <a:off x="6921500" y="9992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141540</xdr:rowOff>
    </xdr:from>
    <xdr:ext cx="534377" cy="259045"/>
    <xdr:sp macro="" textlink="">
      <xdr:nvSpPr>
        <xdr:cNvPr id="379" name="テキスト ボックス 378"/>
        <xdr:cNvSpPr txBox="1"/>
      </xdr:nvSpPr>
      <xdr:spPr>
        <a:xfrm>
          <a:off x="6705111" y="10085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52,275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125,538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75</xdr:row>
      <xdr:rowOff>54627</xdr:rowOff>
    </xdr:from>
    <xdr:ext cx="595419" cy="259045"/>
    <xdr:sp macro="" textlink="">
      <xdr:nvSpPr>
        <xdr:cNvPr id="393" name="テキスト ボックス 392"/>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95" name="テキスト ボックス 394"/>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7" name="テキスト ボックス 396"/>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118847</xdr:rowOff>
    </xdr:from>
    <xdr:to>
      <xdr:col>15</xdr:col>
      <xdr:colOff>180340</xdr:colOff>
      <xdr:row>78</xdr:row>
      <xdr:rowOff>139700</xdr:rowOff>
    </xdr:to>
    <xdr:cxnSp macro="">
      <xdr:nvCxnSpPr>
        <xdr:cNvPr id="401" name="直線コネクタ 400"/>
        <xdr:cNvCxnSpPr/>
      </xdr:nvCxnSpPr>
      <xdr:spPr>
        <a:xfrm flipV="1">
          <a:off x="10475595" y="12120347"/>
          <a:ext cx="1270" cy="1392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402"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403" name="直線コネクタ 402"/>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65524</xdr:rowOff>
    </xdr:from>
    <xdr:ext cx="599010" cy="259045"/>
    <xdr:sp macro="" textlink="">
      <xdr:nvSpPr>
        <xdr:cNvPr id="404" name="普通建設事業費 （ うち新規整備　）最大値テキスト"/>
        <xdr:cNvSpPr txBox="1"/>
      </xdr:nvSpPr>
      <xdr:spPr>
        <a:xfrm>
          <a:off x="10528300" y="11895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304,561</a:t>
          </a:r>
          <a:endParaRPr kumimoji="1" lang="ja-JP" altLang="en-US" sz="1000" b="1">
            <a:latin typeface="ＭＳ Ｐゴシック"/>
          </a:endParaRPr>
        </a:p>
      </xdr:txBody>
    </xdr:sp>
    <xdr:clientData/>
  </xdr:oneCellAnchor>
  <xdr:twoCellAnchor>
    <xdr:from>
      <xdr:col>15</xdr:col>
      <xdr:colOff>92075</xdr:colOff>
      <xdr:row>70</xdr:row>
      <xdr:rowOff>118847</xdr:rowOff>
    </xdr:from>
    <xdr:to>
      <xdr:col>15</xdr:col>
      <xdr:colOff>269875</xdr:colOff>
      <xdr:row>70</xdr:row>
      <xdr:rowOff>118847</xdr:rowOff>
    </xdr:to>
    <xdr:cxnSp macro="">
      <xdr:nvCxnSpPr>
        <xdr:cNvPr id="405" name="直線コネクタ 404"/>
        <xdr:cNvCxnSpPr/>
      </xdr:nvCxnSpPr>
      <xdr:spPr>
        <a:xfrm>
          <a:off x="10388600" y="12120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64390</xdr:rowOff>
    </xdr:from>
    <xdr:to>
      <xdr:col>15</xdr:col>
      <xdr:colOff>180975</xdr:colOff>
      <xdr:row>78</xdr:row>
      <xdr:rowOff>109877</xdr:rowOff>
    </xdr:to>
    <xdr:cxnSp macro="">
      <xdr:nvCxnSpPr>
        <xdr:cNvPr id="406" name="直線コネクタ 405"/>
        <xdr:cNvCxnSpPr/>
      </xdr:nvCxnSpPr>
      <xdr:spPr>
        <a:xfrm flipV="1">
          <a:off x="9639300" y="13266040"/>
          <a:ext cx="838200" cy="216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42043</xdr:rowOff>
    </xdr:from>
    <xdr:ext cx="534377" cy="259045"/>
    <xdr:sp macro="" textlink="">
      <xdr:nvSpPr>
        <xdr:cNvPr id="407" name="普通建設事業費 （ うち新規整備　）平均値テキスト"/>
        <xdr:cNvSpPr txBox="1"/>
      </xdr:nvSpPr>
      <xdr:spPr>
        <a:xfrm>
          <a:off x="10528300" y="132436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43,030</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63616</xdr:rowOff>
    </xdr:from>
    <xdr:to>
      <xdr:col>15</xdr:col>
      <xdr:colOff>231775</xdr:colOff>
      <xdr:row>77</xdr:row>
      <xdr:rowOff>165216</xdr:rowOff>
    </xdr:to>
    <xdr:sp macro="" textlink="">
      <xdr:nvSpPr>
        <xdr:cNvPr id="408" name="フローチャート : 判断 407"/>
        <xdr:cNvSpPr/>
      </xdr:nvSpPr>
      <xdr:spPr>
        <a:xfrm>
          <a:off x="10426700" y="1326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109877</xdr:rowOff>
    </xdr:from>
    <xdr:to>
      <xdr:col>14</xdr:col>
      <xdr:colOff>28575</xdr:colOff>
      <xdr:row>78</xdr:row>
      <xdr:rowOff>139700</xdr:rowOff>
    </xdr:to>
    <xdr:cxnSp macro="">
      <xdr:nvCxnSpPr>
        <xdr:cNvPr id="409" name="直線コネクタ 408"/>
        <xdr:cNvCxnSpPr/>
      </xdr:nvCxnSpPr>
      <xdr:spPr>
        <a:xfrm flipV="1">
          <a:off x="8750300" y="13482977"/>
          <a:ext cx="889000" cy="29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11509</xdr:rowOff>
    </xdr:from>
    <xdr:to>
      <xdr:col>14</xdr:col>
      <xdr:colOff>79375</xdr:colOff>
      <xdr:row>77</xdr:row>
      <xdr:rowOff>113109</xdr:rowOff>
    </xdr:to>
    <xdr:sp macro="" textlink="">
      <xdr:nvSpPr>
        <xdr:cNvPr id="410" name="フローチャート : 判断 409"/>
        <xdr:cNvSpPr/>
      </xdr:nvSpPr>
      <xdr:spPr>
        <a:xfrm>
          <a:off x="9588500" y="1321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129636</xdr:rowOff>
    </xdr:from>
    <xdr:ext cx="534377" cy="259045"/>
    <xdr:sp macro="" textlink="">
      <xdr:nvSpPr>
        <xdr:cNvPr id="411" name="テキスト ボックス 410"/>
        <xdr:cNvSpPr txBox="1"/>
      </xdr:nvSpPr>
      <xdr:spPr>
        <a:xfrm>
          <a:off x="9372111" y="1298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54,427</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13736</xdr:rowOff>
    </xdr:from>
    <xdr:to>
      <xdr:col>12</xdr:col>
      <xdr:colOff>561975</xdr:colOff>
      <xdr:row>77</xdr:row>
      <xdr:rowOff>115336</xdr:rowOff>
    </xdr:to>
    <xdr:sp macro="" textlink="">
      <xdr:nvSpPr>
        <xdr:cNvPr id="412" name="フローチャート : 判断 411"/>
        <xdr:cNvSpPr/>
      </xdr:nvSpPr>
      <xdr:spPr>
        <a:xfrm>
          <a:off x="8699500" y="1321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131863</xdr:rowOff>
    </xdr:from>
    <xdr:ext cx="534377" cy="259045"/>
    <xdr:sp macro="" textlink="">
      <xdr:nvSpPr>
        <xdr:cNvPr id="413" name="テキスト ボックス 412"/>
        <xdr:cNvSpPr txBox="1"/>
      </xdr:nvSpPr>
      <xdr:spPr>
        <a:xfrm>
          <a:off x="8483111" y="12990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53,940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13590</xdr:rowOff>
    </xdr:from>
    <xdr:to>
      <xdr:col>15</xdr:col>
      <xdr:colOff>231775</xdr:colOff>
      <xdr:row>77</xdr:row>
      <xdr:rowOff>115190</xdr:rowOff>
    </xdr:to>
    <xdr:sp macro="" textlink="">
      <xdr:nvSpPr>
        <xdr:cNvPr id="419" name="円/楕円 418"/>
        <xdr:cNvSpPr/>
      </xdr:nvSpPr>
      <xdr:spPr>
        <a:xfrm>
          <a:off x="10426700" y="1321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36467</xdr:rowOff>
    </xdr:from>
    <xdr:ext cx="534377" cy="259045"/>
    <xdr:sp macro="" textlink="">
      <xdr:nvSpPr>
        <xdr:cNvPr id="420" name="普通建設事業費 （ うち新規整備　）該当値テキスト"/>
        <xdr:cNvSpPr txBox="1"/>
      </xdr:nvSpPr>
      <xdr:spPr>
        <a:xfrm>
          <a:off x="10528300" y="13066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53,972</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59077</xdr:rowOff>
    </xdr:from>
    <xdr:to>
      <xdr:col>14</xdr:col>
      <xdr:colOff>79375</xdr:colOff>
      <xdr:row>78</xdr:row>
      <xdr:rowOff>160677</xdr:rowOff>
    </xdr:to>
    <xdr:sp macro="" textlink="">
      <xdr:nvSpPr>
        <xdr:cNvPr id="421" name="円/楕円 420"/>
        <xdr:cNvSpPr/>
      </xdr:nvSpPr>
      <xdr:spPr>
        <a:xfrm>
          <a:off x="9588500" y="13432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151804</xdr:rowOff>
    </xdr:from>
    <xdr:ext cx="469744" cy="259045"/>
    <xdr:sp macro="" textlink="">
      <xdr:nvSpPr>
        <xdr:cNvPr id="422" name="テキスト ボックス 421"/>
        <xdr:cNvSpPr txBox="1"/>
      </xdr:nvSpPr>
      <xdr:spPr>
        <a:xfrm>
          <a:off x="9404427" y="13524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6,523</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88900</xdr:rowOff>
    </xdr:from>
    <xdr:to>
      <xdr:col>12</xdr:col>
      <xdr:colOff>561975</xdr:colOff>
      <xdr:row>79</xdr:row>
      <xdr:rowOff>19050</xdr:rowOff>
    </xdr:to>
    <xdr:sp macro="" textlink="">
      <xdr:nvSpPr>
        <xdr:cNvPr id="423" name="円/楕円 422"/>
        <xdr:cNvSpPr/>
      </xdr:nvSpPr>
      <xdr:spPr>
        <a:xfrm>
          <a:off x="8699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79</xdr:row>
      <xdr:rowOff>10177</xdr:rowOff>
    </xdr:from>
    <xdr:ext cx="249299" cy="259045"/>
    <xdr:sp macro="" textlink="">
      <xdr:nvSpPr>
        <xdr:cNvPr id="424" name="テキスト ボックス 423"/>
        <xdr:cNvSpPr txBox="1"/>
      </xdr:nvSpPr>
      <xdr:spPr>
        <a:xfrm>
          <a:off x="8625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27,399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5" name="直線コネクタ 43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6" name="テキスト ボックス 43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7" name="直線コネクタ 43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8" name="テキスト ボックス 43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9" name="直線コネクタ 43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0" name="テキスト ボックス 439"/>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1" name="直線コネクタ 44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2" name="テキスト ボックス 441"/>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4" name="テキスト ボックス 44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94904</xdr:rowOff>
    </xdr:from>
    <xdr:to>
      <xdr:col>15</xdr:col>
      <xdr:colOff>180340</xdr:colOff>
      <xdr:row>98</xdr:row>
      <xdr:rowOff>139700</xdr:rowOff>
    </xdr:to>
    <xdr:cxnSp macro="">
      <xdr:nvCxnSpPr>
        <xdr:cNvPr id="446" name="直線コネクタ 445"/>
        <xdr:cNvCxnSpPr/>
      </xdr:nvCxnSpPr>
      <xdr:spPr>
        <a:xfrm flipV="1">
          <a:off x="10475595" y="15868304"/>
          <a:ext cx="1270" cy="10734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7"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48" name="直線コネクタ 447"/>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91</xdr:row>
      <xdr:rowOff>41581</xdr:rowOff>
    </xdr:from>
    <xdr:ext cx="599010" cy="259045"/>
    <xdr:sp macro="" textlink="">
      <xdr:nvSpPr>
        <xdr:cNvPr id="449" name="普通建設事業費 （ うち更新整備　）最大値テキスト"/>
        <xdr:cNvSpPr txBox="1"/>
      </xdr:nvSpPr>
      <xdr:spPr>
        <a:xfrm>
          <a:off x="10528300" y="15643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234,798</a:t>
          </a:r>
          <a:endParaRPr kumimoji="1" lang="ja-JP" altLang="en-US" sz="1000" b="1">
            <a:latin typeface="ＭＳ Ｐゴシック"/>
          </a:endParaRPr>
        </a:p>
      </xdr:txBody>
    </xdr:sp>
    <xdr:clientData/>
  </xdr:oneCellAnchor>
  <xdr:twoCellAnchor>
    <xdr:from>
      <xdr:col>15</xdr:col>
      <xdr:colOff>92075</xdr:colOff>
      <xdr:row>92</xdr:row>
      <xdr:rowOff>94904</xdr:rowOff>
    </xdr:from>
    <xdr:to>
      <xdr:col>15</xdr:col>
      <xdr:colOff>269875</xdr:colOff>
      <xdr:row>92</xdr:row>
      <xdr:rowOff>94904</xdr:rowOff>
    </xdr:to>
    <xdr:cxnSp macro="">
      <xdr:nvCxnSpPr>
        <xdr:cNvPr id="450" name="直線コネクタ 449"/>
        <xdr:cNvCxnSpPr/>
      </xdr:nvCxnSpPr>
      <xdr:spPr>
        <a:xfrm>
          <a:off x="10388600" y="15868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8753</xdr:rowOff>
    </xdr:from>
    <xdr:to>
      <xdr:col>15</xdr:col>
      <xdr:colOff>180975</xdr:colOff>
      <xdr:row>97</xdr:row>
      <xdr:rowOff>126515</xdr:rowOff>
    </xdr:to>
    <xdr:cxnSp macro="">
      <xdr:nvCxnSpPr>
        <xdr:cNvPr id="451" name="直線コネクタ 450"/>
        <xdr:cNvCxnSpPr/>
      </xdr:nvCxnSpPr>
      <xdr:spPr>
        <a:xfrm>
          <a:off x="9639300" y="16639403"/>
          <a:ext cx="838200" cy="117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5844</xdr:rowOff>
    </xdr:from>
    <xdr:ext cx="534377" cy="259045"/>
    <xdr:sp macro="" textlink="">
      <xdr:nvSpPr>
        <xdr:cNvPr id="452" name="普通建設事業費 （ うち更新整備　）平均値テキスト"/>
        <xdr:cNvSpPr txBox="1"/>
      </xdr:nvSpPr>
      <xdr:spPr>
        <a:xfrm>
          <a:off x="10528300" y="164650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60,670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154417</xdr:rowOff>
    </xdr:from>
    <xdr:to>
      <xdr:col>15</xdr:col>
      <xdr:colOff>231775</xdr:colOff>
      <xdr:row>97</xdr:row>
      <xdr:rowOff>84567</xdr:rowOff>
    </xdr:to>
    <xdr:sp macro="" textlink="">
      <xdr:nvSpPr>
        <xdr:cNvPr id="453" name="フローチャート : 判断 452"/>
        <xdr:cNvSpPr/>
      </xdr:nvSpPr>
      <xdr:spPr>
        <a:xfrm>
          <a:off x="10426700" y="1661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8753</xdr:rowOff>
    </xdr:from>
    <xdr:to>
      <xdr:col>14</xdr:col>
      <xdr:colOff>28575</xdr:colOff>
      <xdr:row>97</xdr:row>
      <xdr:rowOff>89129</xdr:rowOff>
    </xdr:to>
    <xdr:cxnSp macro="">
      <xdr:nvCxnSpPr>
        <xdr:cNvPr id="454" name="直線コネクタ 453"/>
        <xdr:cNvCxnSpPr/>
      </xdr:nvCxnSpPr>
      <xdr:spPr>
        <a:xfrm flipV="1">
          <a:off x="8750300" y="16639403"/>
          <a:ext cx="889000" cy="80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61446</xdr:rowOff>
    </xdr:from>
    <xdr:to>
      <xdr:col>14</xdr:col>
      <xdr:colOff>79375</xdr:colOff>
      <xdr:row>97</xdr:row>
      <xdr:rowOff>163046</xdr:rowOff>
    </xdr:to>
    <xdr:sp macro="" textlink="">
      <xdr:nvSpPr>
        <xdr:cNvPr id="455" name="フローチャート : 判断 454"/>
        <xdr:cNvSpPr/>
      </xdr:nvSpPr>
      <xdr:spPr>
        <a:xfrm>
          <a:off x="9588500" y="1669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154173</xdr:rowOff>
    </xdr:from>
    <xdr:ext cx="534377" cy="259045"/>
    <xdr:sp macro="" textlink="">
      <xdr:nvSpPr>
        <xdr:cNvPr id="456" name="テキスト ボックス 455"/>
        <xdr:cNvSpPr txBox="1"/>
      </xdr:nvSpPr>
      <xdr:spPr>
        <a:xfrm>
          <a:off x="9372111" y="16784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43,505</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36460</xdr:rowOff>
    </xdr:from>
    <xdr:to>
      <xdr:col>12</xdr:col>
      <xdr:colOff>561975</xdr:colOff>
      <xdr:row>97</xdr:row>
      <xdr:rowOff>138060</xdr:rowOff>
    </xdr:to>
    <xdr:sp macro="" textlink="">
      <xdr:nvSpPr>
        <xdr:cNvPr id="457" name="フローチャート : 判断 456"/>
        <xdr:cNvSpPr/>
      </xdr:nvSpPr>
      <xdr:spPr>
        <a:xfrm>
          <a:off x="8699500" y="1666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154587</xdr:rowOff>
    </xdr:from>
    <xdr:ext cx="534377" cy="259045"/>
    <xdr:sp macro="" textlink="">
      <xdr:nvSpPr>
        <xdr:cNvPr id="458" name="テキスト ボックス 457"/>
        <xdr:cNvSpPr txBox="1"/>
      </xdr:nvSpPr>
      <xdr:spPr>
        <a:xfrm>
          <a:off x="8483111" y="16442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48,970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9" name="テキスト ボックス 45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0" name="テキスト ボックス 45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1" name="テキスト ボックス 46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2" name="テキスト ボックス 46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3" name="テキスト ボックス 46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75715</xdr:rowOff>
    </xdr:from>
    <xdr:to>
      <xdr:col>15</xdr:col>
      <xdr:colOff>231775</xdr:colOff>
      <xdr:row>98</xdr:row>
      <xdr:rowOff>5865</xdr:rowOff>
    </xdr:to>
    <xdr:sp macro="" textlink="">
      <xdr:nvSpPr>
        <xdr:cNvPr id="464" name="円/楕円 463"/>
        <xdr:cNvSpPr/>
      </xdr:nvSpPr>
      <xdr:spPr>
        <a:xfrm>
          <a:off x="10426700" y="16706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54142</xdr:rowOff>
    </xdr:from>
    <xdr:ext cx="534377" cy="259045"/>
    <xdr:sp macro="" textlink="">
      <xdr:nvSpPr>
        <xdr:cNvPr id="465" name="普通建設事業費 （ うち更新整備　）該当値テキスト"/>
        <xdr:cNvSpPr txBox="1"/>
      </xdr:nvSpPr>
      <xdr:spPr>
        <a:xfrm>
          <a:off x="10528300" y="16684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40,384</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129403</xdr:rowOff>
    </xdr:from>
    <xdr:to>
      <xdr:col>14</xdr:col>
      <xdr:colOff>79375</xdr:colOff>
      <xdr:row>97</xdr:row>
      <xdr:rowOff>59553</xdr:rowOff>
    </xdr:to>
    <xdr:sp macro="" textlink="">
      <xdr:nvSpPr>
        <xdr:cNvPr id="466" name="円/楕円 465"/>
        <xdr:cNvSpPr/>
      </xdr:nvSpPr>
      <xdr:spPr>
        <a:xfrm>
          <a:off x="9588500" y="16588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76080</xdr:rowOff>
    </xdr:from>
    <xdr:ext cx="534377" cy="259045"/>
    <xdr:sp macro="" textlink="">
      <xdr:nvSpPr>
        <xdr:cNvPr id="467" name="テキスト ボックス 466"/>
        <xdr:cNvSpPr txBox="1"/>
      </xdr:nvSpPr>
      <xdr:spPr>
        <a:xfrm>
          <a:off x="9372111" y="16363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66,141</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38329</xdr:rowOff>
    </xdr:from>
    <xdr:to>
      <xdr:col>12</xdr:col>
      <xdr:colOff>561975</xdr:colOff>
      <xdr:row>97</xdr:row>
      <xdr:rowOff>139929</xdr:rowOff>
    </xdr:to>
    <xdr:sp macro="" textlink="">
      <xdr:nvSpPr>
        <xdr:cNvPr id="468" name="円/楕円 467"/>
        <xdr:cNvSpPr/>
      </xdr:nvSpPr>
      <xdr:spPr>
        <a:xfrm>
          <a:off x="8699500" y="16668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131056</xdr:rowOff>
    </xdr:from>
    <xdr:ext cx="534377" cy="259045"/>
    <xdr:sp macro="" textlink="">
      <xdr:nvSpPr>
        <xdr:cNvPr id="469" name="テキスト ボックス 468"/>
        <xdr:cNvSpPr txBox="1"/>
      </xdr:nvSpPr>
      <xdr:spPr>
        <a:xfrm>
          <a:off x="8483111" y="16761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48,561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0" name="正方形/長方形 46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1" name="正方形/長方形 47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2" name="正方形/長方形 47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3" name="正方形/長方形 47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4" name="正方形/長方形 47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5" name="正方形/長方形 47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6" name="正方形/長方形 47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21,005</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7" name="正方形/長方形 47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8" name="テキスト ボックス 47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9" name="直線コネクタ 47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80" name="直線コネクタ 47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81" name="テキスト ボックス 48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82" name="直線コネクタ 48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83" name="テキスト ボックス 48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84" name="直線コネクタ 48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85" name="テキスト ボックス 48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86" name="直線コネクタ 48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487" name="テキスト ボックス 48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88" name="直線コネクタ 48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489" name="テキスト ボックス 488"/>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90" name="直線コネクタ 48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491" name="テキスト ボックス 49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2" name="直線コネクタ 49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3" name="テキスト ボックス 49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105323</xdr:rowOff>
    </xdr:from>
    <xdr:to>
      <xdr:col>23</xdr:col>
      <xdr:colOff>516889</xdr:colOff>
      <xdr:row>39</xdr:row>
      <xdr:rowOff>98878</xdr:rowOff>
    </xdr:to>
    <xdr:cxnSp macro="">
      <xdr:nvCxnSpPr>
        <xdr:cNvPr id="495" name="直線コネクタ 494"/>
        <xdr:cNvCxnSpPr/>
      </xdr:nvCxnSpPr>
      <xdr:spPr>
        <a:xfrm flipV="1">
          <a:off x="16317595" y="5420273"/>
          <a:ext cx="1269" cy="1365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496"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497" name="直線コネクタ 496"/>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52000</xdr:rowOff>
    </xdr:from>
    <xdr:ext cx="599010" cy="259045"/>
    <xdr:sp macro="" textlink="">
      <xdr:nvSpPr>
        <xdr:cNvPr id="498" name="災害復旧事業費最大値テキスト"/>
        <xdr:cNvSpPr txBox="1"/>
      </xdr:nvSpPr>
      <xdr:spPr>
        <a:xfrm>
          <a:off x="16370300" y="5195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125,408</a:t>
          </a:r>
          <a:endParaRPr kumimoji="1" lang="ja-JP" altLang="en-US" sz="1000" b="1">
            <a:latin typeface="ＭＳ Ｐゴシック"/>
          </a:endParaRPr>
        </a:p>
      </xdr:txBody>
    </xdr:sp>
    <xdr:clientData/>
  </xdr:oneCellAnchor>
  <xdr:twoCellAnchor>
    <xdr:from>
      <xdr:col>23</xdr:col>
      <xdr:colOff>428625</xdr:colOff>
      <xdr:row>31</xdr:row>
      <xdr:rowOff>105323</xdr:rowOff>
    </xdr:from>
    <xdr:to>
      <xdr:col>23</xdr:col>
      <xdr:colOff>606425</xdr:colOff>
      <xdr:row>31</xdr:row>
      <xdr:rowOff>105323</xdr:rowOff>
    </xdr:to>
    <xdr:cxnSp macro="">
      <xdr:nvCxnSpPr>
        <xdr:cNvPr id="499" name="直線コネクタ 498"/>
        <xdr:cNvCxnSpPr/>
      </xdr:nvCxnSpPr>
      <xdr:spPr>
        <a:xfrm>
          <a:off x="16230600" y="5420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154820</xdr:rowOff>
    </xdr:from>
    <xdr:to>
      <xdr:col>23</xdr:col>
      <xdr:colOff>517525</xdr:colOff>
      <xdr:row>38</xdr:row>
      <xdr:rowOff>98334</xdr:rowOff>
    </xdr:to>
    <xdr:cxnSp macro="">
      <xdr:nvCxnSpPr>
        <xdr:cNvPr id="500" name="直線コネクタ 499"/>
        <xdr:cNvCxnSpPr/>
      </xdr:nvCxnSpPr>
      <xdr:spPr>
        <a:xfrm>
          <a:off x="15481300" y="6498470"/>
          <a:ext cx="838200" cy="114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57671</xdr:rowOff>
    </xdr:from>
    <xdr:ext cx="534377" cy="259045"/>
    <xdr:sp macro="" textlink="">
      <xdr:nvSpPr>
        <xdr:cNvPr id="501" name="災害復旧事業費平均値テキスト"/>
        <xdr:cNvSpPr txBox="1"/>
      </xdr:nvSpPr>
      <xdr:spPr>
        <a:xfrm>
          <a:off x="16370300" y="65727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12,887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79244</xdr:rowOff>
    </xdr:from>
    <xdr:to>
      <xdr:col>23</xdr:col>
      <xdr:colOff>568325</xdr:colOff>
      <xdr:row>39</xdr:row>
      <xdr:rowOff>9394</xdr:rowOff>
    </xdr:to>
    <xdr:sp macro="" textlink="">
      <xdr:nvSpPr>
        <xdr:cNvPr id="502" name="フローチャート : 判断 501"/>
        <xdr:cNvSpPr/>
      </xdr:nvSpPr>
      <xdr:spPr>
        <a:xfrm>
          <a:off x="16268700" y="659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154820</xdr:rowOff>
    </xdr:from>
    <xdr:to>
      <xdr:col>22</xdr:col>
      <xdr:colOff>365125</xdr:colOff>
      <xdr:row>38</xdr:row>
      <xdr:rowOff>51057</xdr:rowOff>
    </xdr:to>
    <xdr:cxnSp macro="">
      <xdr:nvCxnSpPr>
        <xdr:cNvPr id="503" name="直線コネクタ 502"/>
        <xdr:cNvCxnSpPr/>
      </xdr:nvCxnSpPr>
      <xdr:spPr>
        <a:xfrm flipV="1">
          <a:off x="14592300" y="6498470"/>
          <a:ext cx="889000" cy="67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114471</xdr:rowOff>
    </xdr:from>
    <xdr:to>
      <xdr:col>22</xdr:col>
      <xdr:colOff>415925</xdr:colOff>
      <xdr:row>39</xdr:row>
      <xdr:rowOff>44621</xdr:rowOff>
    </xdr:to>
    <xdr:sp macro="" textlink="">
      <xdr:nvSpPr>
        <xdr:cNvPr id="504" name="フローチャート : 判断 503"/>
        <xdr:cNvSpPr/>
      </xdr:nvSpPr>
      <xdr:spPr>
        <a:xfrm>
          <a:off x="15430500" y="6629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35748</xdr:rowOff>
    </xdr:from>
    <xdr:ext cx="469744" cy="259045"/>
    <xdr:sp macro="" textlink="">
      <xdr:nvSpPr>
        <xdr:cNvPr id="505" name="テキスト ボックス 504"/>
        <xdr:cNvSpPr txBox="1"/>
      </xdr:nvSpPr>
      <xdr:spPr>
        <a:xfrm>
          <a:off x="15246427" y="6722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9,651</a:t>
          </a:r>
          <a:endParaRPr kumimoji="1" lang="ja-JP" altLang="en-US" sz="1000" b="1">
            <a:solidFill>
              <a:srgbClr val="000080"/>
            </a:solidFill>
            <a:latin typeface="ＭＳ Ｐゴシック"/>
          </a:endParaRPr>
        </a:p>
      </xdr:txBody>
    </xdr:sp>
    <xdr:clientData/>
  </xdr:oneCellAnchor>
  <xdr:twoCellAnchor>
    <xdr:from>
      <xdr:col>19</xdr:col>
      <xdr:colOff>644525</xdr:colOff>
      <xdr:row>33</xdr:row>
      <xdr:rowOff>144435</xdr:rowOff>
    </xdr:from>
    <xdr:to>
      <xdr:col>21</xdr:col>
      <xdr:colOff>161925</xdr:colOff>
      <xdr:row>38</xdr:row>
      <xdr:rowOff>51057</xdr:rowOff>
    </xdr:to>
    <xdr:cxnSp macro="">
      <xdr:nvCxnSpPr>
        <xdr:cNvPr id="506" name="直線コネクタ 505"/>
        <xdr:cNvCxnSpPr/>
      </xdr:nvCxnSpPr>
      <xdr:spPr>
        <a:xfrm>
          <a:off x="13703300" y="5802285"/>
          <a:ext cx="889000" cy="763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85993</xdr:rowOff>
    </xdr:from>
    <xdr:to>
      <xdr:col>21</xdr:col>
      <xdr:colOff>212725</xdr:colOff>
      <xdr:row>39</xdr:row>
      <xdr:rowOff>16143</xdr:rowOff>
    </xdr:to>
    <xdr:sp macro="" textlink="">
      <xdr:nvSpPr>
        <xdr:cNvPr id="507" name="フローチャート : 判断 506"/>
        <xdr:cNvSpPr/>
      </xdr:nvSpPr>
      <xdr:spPr>
        <a:xfrm>
          <a:off x="14541500" y="6601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39</xdr:row>
      <xdr:rowOff>7270</xdr:rowOff>
    </xdr:from>
    <xdr:ext cx="534377" cy="259045"/>
    <xdr:sp macro="" textlink="">
      <xdr:nvSpPr>
        <xdr:cNvPr id="508" name="テキスト ボックス 507"/>
        <xdr:cNvSpPr txBox="1"/>
      </xdr:nvSpPr>
      <xdr:spPr>
        <a:xfrm>
          <a:off x="14325111" y="6693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12,267</a:t>
          </a:r>
          <a:endParaRPr kumimoji="1" lang="ja-JP" altLang="en-US" sz="1000" b="1">
            <a:solidFill>
              <a:srgbClr val="000080"/>
            </a:solidFill>
            <a:latin typeface="ＭＳ Ｐゴシック"/>
          </a:endParaRPr>
        </a:p>
      </xdr:txBody>
    </xdr:sp>
    <xdr:clientData/>
  </xdr:oneCellAnchor>
  <xdr:twoCellAnchor>
    <xdr:from>
      <xdr:col>18</xdr:col>
      <xdr:colOff>441325</xdr:colOff>
      <xdr:row>30</xdr:row>
      <xdr:rowOff>27207</xdr:rowOff>
    </xdr:from>
    <xdr:to>
      <xdr:col>19</xdr:col>
      <xdr:colOff>644525</xdr:colOff>
      <xdr:row>33</xdr:row>
      <xdr:rowOff>144435</xdr:rowOff>
    </xdr:to>
    <xdr:cxnSp macro="">
      <xdr:nvCxnSpPr>
        <xdr:cNvPr id="509" name="直線コネクタ 508"/>
        <xdr:cNvCxnSpPr/>
      </xdr:nvCxnSpPr>
      <xdr:spPr>
        <a:xfrm>
          <a:off x="12814300" y="5170707"/>
          <a:ext cx="889000" cy="631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119500</xdr:rowOff>
    </xdr:from>
    <xdr:to>
      <xdr:col>20</xdr:col>
      <xdr:colOff>9525</xdr:colOff>
      <xdr:row>39</xdr:row>
      <xdr:rowOff>49650</xdr:rowOff>
    </xdr:to>
    <xdr:sp macro="" textlink="">
      <xdr:nvSpPr>
        <xdr:cNvPr id="510" name="フローチャート : 判断 509"/>
        <xdr:cNvSpPr/>
      </xdr:nvSpPr>
      <xdr:spPr>
        <a:xfrm>
          <a:off x="13652500" y="66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40777</xdr:rowOff>
    </xdr:from>
    <xdr:ext cx="469744" cy="259045"/>
    <xdr:sp macro="" textlink="">
      <xdr:nvSpPr>
        <xdr:cNvPr id="511" name="テキスト ボックス 510"/>
        <xdr:cNvSpPr txBox="1"/>
      </xdr:nvSpPr>
      <xdr:spPr>
        <a:xfrm>
          <a:off x="13468427" y="672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117801</xdr:rowOff>
    </xdr:from>
    <xdr:to>
      <xdr:col>18</xdr:col>
      <xdr:colOff>492125</xdr:colOff>
      <xdr:row>39</xdr:row>
      <xdr:rowOff>47951</xdr:rowOff>
    </xdr:to>
    <xdr:sp macro="" textlink="">
      <xdr:nvSpPr>
        <xdr:cNvPr id="512" name="フローチャート : 判断 511"/>
        <xdr:cNvSpPr/>
      </xdr:nvSpPr>
      <xdr:spPr>
        <a:xfrm>
          <a:off x="12763500" y="6632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39078</xdr:rowOff>
    </xdr:from>
    <xdr:ext cx="469744" cy="259045"/>
    <xdr:sp macro="" textlink="">
      <xdr:nvSpPr>
        <xdr:cNvPr id="513" name="テキスト ボックス 512"/>
        <xdr:cNvSpPr txBox="1"/>
      </xdr:nvSpPr>
      <xdr:spPr>
        <a:xfrm>
          <a:off x="12579427" y="6725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4" name="テキスト ボックス 51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5" name="テキスト ボックス 51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6" name="テキスト ボックス 51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7" name="テキスト ボックス 51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8" name="テキスト ボックス 51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47534</xdr:rowOff>
    </xdr:from>
    <xdr:to>
      <xdr:col>23</xdr:col>
      <xdr:colOff>568325</xdr:colOff>
      <xdr:row>38</xdr:row>
      <xdr:rowOff>149134</xdr:rowOff>
    </xdr:to>
    <xdr:sp macro="" textlink="">
      <xdr:nvSpPr>
        <xdr:cNvPr id="519" name="円/楕円 518"/>
        <xdr:cNvSpPr/>
      </xdr:nvSpPr>
      <xdr:spPr>
        <a:xfrm>
          <a:off x="16268700" y="6562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70411</xdr:rowOff>
    </xdr:from>
    <xdr:ext cx="534377" cy="259045"/>
    <xdr:sp macro="" textlink="">
      <xdr:nvSpPr>
        <xdr:cNvPr id="520" name="災害復旧事業費該当値テキスト"/>
        <xdr:cNvSpPr txBox="1"/>
      </xdr:nvSpPr>
      <xdr:spPr>
        <a:xfrm>
          <a:off x="16370300" y="6414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15,800</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104020</xdr:rowOff>
    </xdr:from>
    <xdr:to>
      <xdr:col>22</xdr:col>
      <xdr:colOff>415925</xdr:colOff>
      <xdr:row>38</xdr:row>
      <xdr:rowOff>34170</xdr:rowOff>
    </xdr:to>
    <xdr:sp macro="" textlink="">
      <xdr:nvSpPr>
        <xdr:cNvPr id="521" name="円/楕円 520"/>
        <xdr:cNvSpPr/>
      </xdr:nvSpPr>
      <xdr:spPr>
        <a:xfrm>
          <a:off x="15430500" y="644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50697</xdr:rowOff>
    </xdr:from>
    <xdr:ext cx="534377" cy="259045"/>
    <xdr:sp macro="" textlink="">
      <xdr:nvSpPr>
        <xdr:cNvPr id="522" name="テキスト ボックス 521"/>
        <xdr:cNvSpPr txBox="1"/>
      </xdr:nvSpPr>
      <xdr:spPr>
        <a:xfrm>
          <a:off x="15214111" y="6222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26,361</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257</xdr:rowOff>
    </xdr:from>
    <xdr:to>
      <xdr:col>21</xdr:col>
      <xdr:colOff>212725</xdr:colOff>
      <xdr:row>38</xdr:row>
      <xdr:rowOff>101857</xdr:rowOff>
    </xdr:to>
    <xdr:sp macro="" textlink="">
      <xdr:nvSpPr>
        <xdr:cNvPr id="523" name="円/楕円 522"/>
        <xdr:cNvSpPr/>
      </xdr:nvSpPr>
      <xdr:spPr>
        <a:xfrm>
          <a:off x="14541500" y="651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118385</xdr:rowOff>
    </xdr:from>
    <xdr:ext cx="534377" cy="259045"/>
    <xdr:sp macro="" textlink="">
      <xdr:nvSpPr>
        <xdr:cNvPr id="524" name="テキスト ボックス 523"/>
        <xdr:cNvSpPr txBox="1"/>
      </xdr:nvSpPr>
      <xdr:spPr>
        <a:xfrm>
          <a:off x="14325111" y="6290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20,143</a:t>
          </a:r>
          <a:endParaRPr kumimoji="1" lang="ja-JP" altLang="en-US" sz="1000" b="1">
            <a:solidFill>
              <a:srgbClr val="FF0000"/>
            </a:solidFill>
            <a:latin typeface="ＭＳ Ｐゴシック"/>
          </a:endParaRPr>
        </a:p>
      </xdr:txBody>
    </xdr:sp>
    <xdr:clientData/>
  </xdr:oneCellAnchor>
  <xdr:twoCellAnchor>
    <xdr:from>
      <xdr:col>19</xdr:col>
      <xdr:colOff>593725</xdr:colOff>
      <xdr:row>33</xdr:row>
      <xdr:rowOff>93635</xdr:rowOff>
    </xdr:from>
    <xdr:to>
      <xdr:col>20</xdr:col>
      <xdr:colOff>9525</xdr:colOff>
      <xdr:row>34</xdr:row>
      <xdr:rowOff>23785</xdr:rowOff>
    </xdr:to>
    <xdr:sp macro="" textlink="">
      <xdr:nvSpPr>
        <xdr:cNvPr id="525" name="円/楕円 524"/>
        <xdr:cNvSpPr/>
      </xdr:nvSpPr>
      <xdr:spPr>
        <a:xfrm>
          <a:off x="13652500" y="575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32</xdr:row>
      <xdr:rowOff>40312</xdr:rowOff>
    </xdr:from>
    <xdr:ext cx="534377" cy="259045"/>
    <xdr:sp macro="" textlink="">
      <xdr:nvSpPr>
        <xdr:cNvPr id="526" name="テキスト ボックス 525"/>
        <xdr:cNvSpPr txBox="1"/>
      </xdr:nvSpPr>
      <xdr:spPr>
        <a:xfrm>
          <a:off x="13436111" y="5526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90,315</a:t>
          </a:r>
          <a:endParaRPr kumimoji="1" lang="ja-JP" altLang="en-US" sz="1000" b="1">
            <a:solidFill>
              <a:srgbClr val="FF0000"/>
            </a:solidFill>
            <a:latin typeface="ＭＳ Ｐゴシック"/>
          </a:endParaRPr>
        </a:p>
      </xdr:txBody>
    </xdr:sp>
    <xdr:clientData/>
  </xdr:oneCellAnchor>
  <xdr:twoCellAnchor>
    <xdr:from>
      <xdr:col>18</xdr:col>
      <xdr:colOff>390525</xdr:colOff>
      <xdr:row>29</xdr:row>
      <xdr:rowOff>147857</xdr:rowOff>
    </xdr:from>
    <xdr:to>
      <xdr:col>18</xdr:col>
      <xdr:colOff>492125</xdr:colOff>
      <xdr:row>30</xdr:row>
      <xdr:rowOff>78007</xdr:rowOff>
    </xdr:to>
    <xdr:sp macro="" textlink="">
      <xdr:nvSpPr>
        <xdr:cNvPr id="527" name="円/楕円 526"/>
        <xdr:cNvSpPr/>
      </xdr:nvSpPr>
      <xdr:spPr>
        <a:xfrm>
          <a:off x="12763500" y="511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28</xdr:row>
      <xdr:rowOff>94534</xdr:rowOff>
    </xdr:from>
    <xdr:ext cx="599010" cy="259045"/>
    <xdr:sp macro="" textlink="">
      <xdr:nvSpPr>
        <xdr:cNvPr id="528" name="テキスト ボックス 527"/>
        <xdr:cNvSpPr txBox="1"/>
      </xdr:nvSpPr>
      <xdr:spPr>
        <a:xfrm>
          <a:off x="12514794" y="4895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148,334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9" name="正方形/長方形 52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0" name="正方形/長方形 52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1" name="正方形/長方形 53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2" name="正方形/長方形 53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3" name="正方形/長方形 53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4" name="正方形/長方形 53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5" name="正方形/長方形 53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6" name="正方形/長方形 53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7" name="テキスト ボックス 53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8" name="直線コネクタ 53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9" name="直線コネクタ 53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0" name="テキスト ボックス 53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1" name="直線コネクタ 54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2" name="テキスト ボックス 54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4" name="直線コネクタ 54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6" name="直線コネクタ 54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8" name="直線コネクタ 54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9" name="直線コネクタ 54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1" name="フローチャート : 判断 55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2" name="直線コネクタ 55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3" name="フローチャート : 判断 55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4" name="テキスト ボックス 553"/>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5" name="直線コネクタ 55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6" name="フローチャート : 判断 55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7" name="テキスト ボックス 556"/>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8" name="直線コネクタ 55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9" name="フローチャート : 判断 55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0" name="テキスト ボックス 559"/>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1" name="フローチャート : 判断 56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2" name="テキスト ボックス 561"/>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3" name="テキスト ボックス 56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4" name="テキスト ボックス 56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5" name="テキスト ボックス 56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6" name="テキスト ボックス 56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7" name="テキスト ボックス 56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8" name="円/楕円 56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0" name="円/楕円 56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1" name="テキスト ボックス 570"/>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2" name="円/楕円 57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3" name="テキスト ボックス 572"/>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4" name="円/楕円 57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5" name="テキスト ボックス 574"/>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6" name="円/楕円 57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7" name="テキスト ボックス 576"/>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8" name="正方形/長方形 57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9" name="正方形/長方形 57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0" name="正方形/長方形 57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1" name="正方形/長方形 58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2" name="正方形/長方形 58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3" name="正方形/長方形 58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4" name="正方形/長方形 58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51,454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5" name="正方形/長方形 58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6" name="テキスト ボックス 58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7" name="直線コネクタ 58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588" name="直線コネクタ 587"/>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589" name="テキスト ボックス 588"/>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0" name="直線コネクタ 58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1" name="テキスト ボックス 590"/>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92" name="直線コネクタ 591"/>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93" name="テキスト ボックス 592"/>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4" name="直線コネクタ 59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5" name="テキスト ボックス 59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123595</xdr:rowOff>
    </xdr:from>
    <xdr:to>
      <xdr:col>23</xdr:col>
      <xdr:colOff>516889</xdr:colOff>
      <xdr:row>77</xdr:row>
      <xdr:rowOff>76344</xdr:rowOff>
    </xdr:to>
    <xdr:cxnSp macro="">
      <xdr:nvCxnSpPr>
        <xdr:cNvPr id="597" name="直線コネクタ 596"/>
        <xdr:cNvCxnSpPr/>
      </xdr:nvCxnSpPr>
      <xdr:spPr>
        <a:xfrm flipV="1">
          <a:off x="16317595" y="12125095"/>
          <a:ext cx="1269" cy="1152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80171</xdr:rowOff>
    </xdr:from>
    <xdr:ext cx="534377" cy="259045"/>
    <xdr:sp macro="" textlink="">
      <xdr:nvSpPr>
        <xdr:cNvPr id="598" name="公債費最小値テキスト"/>
        <xdr:cNvSpPr txBox="1"/>
      </xdr:nvSpPr>
      <xdr:spPr>
        <a:xfrm>
          <a:off x="16370300" y="13281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21,086</a:t>
          </a:r>
          <a:endParaRPr kumimoji="1" lang="ja-JP" altLang="en-US" sz="1000" b="1">
            <a:latin typeface="ＭＳ Ｐゴシック"/>
          </a:endParaRPr>
        </a:p>
      </xdr:txBody>
    </xdr:sp>
    <xdr:clientData/>
  </xdr:oneCellAnchor>
  <xdr:twoCellAnchor>
    <xdr:from>
      <xdr:col>23</xdr:col>
      <xdr:colOff>428625</xdr:colOff>
      <xdr:row>77</xdr:row>
      <xdr:rowOff>76344</xdr:rowOff>
    </xdr:from>
    <xdr:to>
      <xdr:col>23</xdr:col>
      <xdr:colOff>606425</xdr:colOff>
      <xdr:row>77</xdr:row>
      <xdr:rowOff>76344</xdr:rowOff>
    </xdr:to>
    <xdr:cxnSp macro="">
      <xdr:nvCxnSpPr>
        <xdr:cNvPr id="599" name="直線コネクタ 598"/>
        <xdr:cNvCxnSpPr/>
      </xdr:nvCxnSpPr>
      <xdr:spPr>
        <a:xfrm>
          <a:off x="16230600" y="132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70272</xdr:rowOff>
    </xdr:from>
    <xdr:ext cx="599010" cy="259045"/>
    <xdr:sp macro="" textlink="">
      <xdr:nvSpPr>
        <xdr:cNvPr id="600" name="公債費最大値テキスト"/>
        <xdr:cNvSpPr txBox="1"/>
      </xdr:nvSpPr>
      <xdr:spPr>
        <a:xfrm>
          <a:off x="16370300" y="11900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222,818</a:t>
          </a:r>
          <a:endParaRPr kumimoji="1" lang="ja-JP" altLang="en-US" sz="1000" b="1">
            <a:latin typeface="ＭＳ Ｐゴシック"/>
          </a:endParaRPr>
        </a:p>
      </xdr:txBody>
    </xdr:sp>
    <xdr:clientData/>
  </xdr:oneCellAnchor>
  <xdr:twoCellAnchor>
    <xdr:from>
      <xdr:col>23</xdr:col>
      <xdr:colOff>428625</xdr:colOff>
      <xdr:row>70</xdr:row>
      <xdr:rowOff>123595</xdr:rowOff>
    </xdr:from>
    <xdr:to>
      <xdr:col>23</xdr:col>
      <xdr:colOff>606425</xdr:colOff>
      <xdr:row>70</xdr:row>
      <xdr:rowOff>123595</xdr:rowOff>
    </xdr:to>
    <xdr:cxnSp macro="">
      <xdr:nvCxnSpPr>
        <xdr:cNvPr id="601" name="直線コネクタ 600"/>
        <xdr:cNvCxnSpPr/>
      </xdr:nvCxnSpPr>
      <xdr:spPr>
        <a:xfrm>
          <a:off x="16230600" y="12125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70526</xdr:rowOff>
    </xdr:from>
    <xdr:to>
      <xdr:col>23</xdr:col>
      <xdr:colOff>517525</xdr:colOff>
      <xdr:row>76</xdr:row>
      <xdr:rowOff>73017</xdr:rowOff>
    </xdr:to>
    <xdr:cxnSp macro="">
      <xdr:nvCxnSpPr>
        <xdr:cNvPr id="602" name="直線コネクタ 601"/>
        <xdr:cNvCxnSpPr/>
      </xdr:nvCxnSpPr>
      <xdr:spPr>
        <a:xfrm flipV="1">
          <a:off x="15481300" y="13100726"/>
          <a:ext cx="838200" cy="2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100707</xdr:rowOff>
    </xdr:from>
    <xdr:ext cx="534377" cy="259045"/>
    <xdr:sp macro="" textlink="">
      <xdr:nvSpPr>
        <xdr:cNvPr id="603" name="公債費平均値テキスト"/>
        <xdr:cNvSpPr txBox="1"/>
      </xdr:nvSpPr>
      <xdr:spPr>
        <a:xfrm>
          <a:off x="16370300" y="12788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71,937</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77830</xdr:rowOff>
    </xdr:from>
    <xdr:to>
      <xdr:col>23</xdr:col>
      <xdr:colOff>568325</xdr:colOff>
      <xdr:row>76</xdr:row>
      <xdr:rowOff>7981</xdr:rowOff>
    </xdr:to>
    <xdr:sp macro="" textlink="">
      <xdr:nvSpPr>
        <xdr:cNvPr id="604" name="フローチャート : 判断 603"/>
        <xdr:cNvSpPr/>
      </xdr:nvSpPr>
      <xdr:spPr>
        <a:xfrm>
          <a:off x="16268700" y="129365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73017</xdr:rowOff>
    </xdr:from>
    <xdr:to>
      <xdr:col>22</xdr:col>
      <xdr:colOff>365125</xdr:colOff>
      <xdr:row>76</xdr:row>
      <xdr:rowOff>90991</xdr:rowOff>
    </xdr:to>
    <xdr:cxnSp macro="">
      <xdr:nvCxnSpPr>
        <xdr:cNvPr id="605" name="直線コネクタ 604"/>
        <xdr:cNvCxnSpPr/>
      </xdr:nvCxnSpPr>
      <xdr:spPr>
        <a:xfrm flipV="1">
          <a:off x="14592300" y="13103217"/>
          <a:ext cx="889000" cy="17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102719</xdr:rowOff>
    </xdr:from>
    <xdr:to>
      <xdr:col>22</xdr:col>
      <xdr:colOff>415925</xdr:colOff>
      <xdr:row>76</xdr:row>
      <xdr:rowOff>32869</xdr:rowOff>
    </xdr:to>
    <xdr:sp macro="" textlink="">
      <xdr:nvSpPr>
        <xdr:cNvPr id="606" name="フローチャート : 判断 605"/>
        <xdr:cNvSpPr/>
      </xdr:nvSpPr>
      <xdr:spPr>
        <a:xfrm>
          <a:off x="15430500" y="1296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49396</xdr:rowOff>
    </xdr:from>
    <xdr:ext cx="534377" cy="259045"/>
    <xdr:sp macro="" textlink="">
      <xdr:nvSpPr>
        <xdr:cNvPr id="607" name="テキスト ボックス 606"/>
        <xdr:cNvSpPr txBox="1"/>
      </xdr:nvSpPr>
      <xdr:spPr>
        <a:xfrm>
          <a:off x="15214111" y="12736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67,582</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90991</xdr:rowOff>
    </xdr:from>
    <xdr:to>
      <xdr:col>21</xdr:col>
      <xdr:colOff>161925</xdr:colOff>
      <xdr:row>76</xdr:row>
      <xdr:rowOff>94168</xdr:rowOff>
    </xdr:to>
    <xdr:cxnSp macro="">
      <xdr:nvCxnSpPr>
        <xdr:cNvPr id="608" name="直線コネクタ 607"/>
        <xdr:cNvCxnSpPr/>
      </xdr:nvCxnSpPr>
      <xdr:spPr>
        <a:xfrm flipV="1">
          <a:off x="13703300" y="13121191"/>
          <a:ext cx="889000" cy="3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82459</xdr:rowOff>
    </xdr:from>
    <xdr:to>
      <xdr:col>21</xdr:col>
      <xdr:colOff>212725</xdr:colOff>
      <xdr:row>76</xdr:row>
      <xdr:rowOff>12610</xdr:rowOff>
    </xdr:to>
    <xdr:sp macro="" textlink="">
      <xdr:nvSpPr>
        <xdr:cNvPr id="609" name="フローチャート : 判断 608"/>
        <xdr:cNvSpPr/>
      </xdr:nvSpPr>
      <xdr:spPr>
        <a:xfrm>
          <a:off x="14541500" y="129412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29136</xdr:rowOff>
    </xdr:from>
    <xdr:ext cx="534377" cy="259045"/>
    <xdr:sp macro="" textlink="">
      <xdr:nvSpPr>
        <xdr:cNvPr id="610" name="テキスト ボックス 609"/>
        <xdr:cNvSpPr txBox="1"/>
      </xdr:nvSpPr>
      <xdr:spPr>
        <a:xfrm>
          <a:off x="14325111" y="12716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71,127</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88488</xdr:rowOff>
    </xdr:from>
    <xdr:to>
      <xdr:col>19</xdr:col>
      <xdr:colOff>644525</xdr:colOff>
      <xdr:row>76</xdr:row>
      <xdr:rowOff>94168</xdr:rowOff>
    </xdr:to>
    <xdr:cxnSp macro="">
      <xdr:nvCxnSpPr>
        <xdr:cNvPr id="611" name="直線コネクタ 610"/>
        <xdr:cNvCxnSpPr/>
      </xdr:nvCxnSpPr>
      <xdr:spPr>
        <a:xfrm>
          <a:off x="12814300" y="13118688"/>
          <a:ext cx="889000" cy="5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69355</xdr:rowOff>
    </xdr:from>
    <xdr:to>
      <xdr:col>20</xdr:col>
      <xdr:colOff>9525</xdr:colOff>
      <xdr:row>75</xdr:row>
      <xdr:rowOff>170954</xdr:rowOff>
    </xdr:to>
    <xdr:sp macro="" textlink="">
      <xdr:nvSpPr>
        <xdr:cNvPr id="612" name="フローチャート : 判断 611"/>
        <xdr:cNvSpPr/>
      </xdr:nvSpPr>
      <xdr:spPr>
        <a:xfrm>
          <a:off x="13652500" y="1292810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16032</xdr:rowOff>
    </xdr:from>
    <xdr:ext cx="534377" cy="259045"/>
    <xdr:sp macro="" textlink="">
      <xdr:nvSpPr>
        <xdr:cNvPr id="613" name="テキスト ボックス 612"/>
        <xdr:cNvSpPr txBox="1"/>
      </xdr:nvSpPr>
      <xdr:spPr>
        <a:xfrm>
          <a:off x="13436111" y="1270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73,420</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56736</xdr:rowOff>
    </xdr:from>
    <xdr:to>
      <xdr:col>18</xdr:col>
      <xdr:colOff>492125</xdr:colOff>
      <xdr:row>75</xdr:row>
      <xdr:rowOff>158336</xdr:rowOff>
    </xdr:to>
    <xdr:sp macro="" textlink="">
      <xdr:nvSpPr>
        <xdr:cNvPr id="614" name="フローチャート : 判断 613"/>
        <xdr:cNvSpPr/>
      </xdr:nvSpPr>
      <xdr:spPr>
        <a:xfrm>
          <a:off x="12763500" y="1291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3413</xdr:rowOff>
    </xdr:from>
    <xdr:ext cx="534377" cy="259045"/>
    <xdr:sp macro="" textlink="">
      <xdr:nvSpPr>
        <xdr:cNvPr id="615" name="テキスト ボックス 614"/>
        <xdr:cNvSpPr txBox="1"/>
      </xdr:nvSpPr>
      <xdr:spPr>
        <a:xfrm>
          <a:off x="12547111" y="12690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75,628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6" name="テキスト ボックス 61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7" name="テキスト ボックス 61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8" name="テキスト ボックス 61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9" name="テキスト ボックス 61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0" name="テキスト ボックス 61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19726</xdr:rowOff>
    </xdr:from>
    <xdr:to>
      <xdr:col>23</xdr:col>
      <xdr:colOff>568325</xdr:colOff>
      <xdr:row>76</xdr:row>
      <xdr:rowOff>121326</xdr:rowOff>
    </xdr:to>
    <xdr:sp macro="" textlink="">
      <xdr:nvSpPr>
        <xdr:cNvPr id="621" name="円/楕円 620"/>
        <xdr:cNvSpPr/>
      </xdr:nvSpPr>
      <xdr:spPr>
        <a:xfrm>
          <a:off x="16268700" y="1304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169603</xdr:rowOff>
    </xdr:from>
    <xdr:ext cx="534377" cy="259045"/>
    <xdr:sp macro="" textlink="">
      <xdr:nvSpPr>
        <xdr:cNvPr id="622" name="公債費該当値テキスト"/>
        <xdr:cNvSpPr txBox="1"/>
      </xdr:nvSpPr>
      <xdr:spPr>
        <a:xfrm>
          <a:off x="16370300" y="13028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52,104</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22217</xdr:rowOff>
    </xdr:from>
    <xdr:to>
      <xdr:col>22</xdr:col>
      <xdr:colOff>415925</xdr:colOff>
      <xdr:row>76</xdr:row>
      <xdr:rowOff>123817</xdr:rowOff>
    </xdr:to>
    <xdr:sp macro="" textlink="">
      <xdr:nvSpPr>
        <xdr:cNvPr id="623" name="円/楕円 622"/>
        <xdr:cNvSpPr/>
      </xdr:nvSpPr>
      <xdr:spPr>
        <a:xfrm>
          <a:off x="15430500" y="13052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114944</xdr:rowOff>
    </xdr:from>
    <xdr:ext cx="534377" cy="259045"/>
    <xdr:sp macro="" textlink="">
      <xdr:nvSpPr>
        <xdr:cNvPr id="624" name="テキスト ボックス 623"/>
        <xdr:cNvSpPr txBox="1"/>
      </xdr:nvSpPr>
      <xdr:spPr>
        <a:xfrm>
          <a:off x="15214111" y="1314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51,668</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40191</xdr:rowOff>
    </xdr:from>
    <xdr:to>
      <xdr:col>21</xdr:col>
      <xdr:colOff>212725</xdr:colOff>
      <xdr:row>76</xdr:row>
      <xdr:rowOff>141791</xdr:rowOff>
    </xdr:to>
    <xdr:sp macro="" textlink="">
      <xdr:nvSpPr>
        <xdr:cNvPr id="625" name="円/楕円 624"/>
        <xdr:cNvSpPr/>
      </xdr:nvSpPr>
      <xdr:spPr>
        <a:xfrm>
          <a:off x="14541500" y="13070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132918</xdr:rowOff>
    </xdr:from>
    <xdr:ext cx="534377" cy="259045"/>
    <xdr:sp macro="" textlink="">
      <xdr:nvSpPr>
        <xdr:cNvPr id="626" name="テキスト ボックス 625"/>
        <xdr:cNvSpPr txBox="1"/>
      </xdr:nvSpPr>
      <xdr:spPr>
        <a:xfrm>
          <a:off x="14325111" y="13163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48,523</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43368</xdr:rowOff>
    </xdr:from>
    <xdr:to>
      <xdr:col>20</xdr:col>
      <xdr:colOff>9525</xdr:colOff>
      <xdr:row>76</xdr:row>
      <xdr:rowOff>144968</xdr:rowOff>
    </xdr:to>
    <xdr:sp macro="" textlink="">
      <xdr:nvSpPr>
        <xdr:cNvPr id="627" name="円/楕円 626"/>
        <xdr:cNvSpPr/>
      </xdr:nvSpPr>
      <xdr:spPr>
        <a:xfrm>
          <a:off x="13652500" y="13073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136095</xdr:rowOff>
    </xdr:from>
    <xdr:ext cx="534377" cy="259045"/>
    <xdr:sp macro="" textlink="">
      <xdr:nvSpPr>
        <xdr:cNvPr id="628" name="テキスト ボックス 627"/>
        <xdr:cNvSpPr txBox="1"/>
      </xdr:nvSpPr>
      <xdr:spPr>
        <a:xfrm>
          <a:off x="13436111" y="13166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47,967</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37688</xdr:rowOff>
    </xdr:from>
    <xdr:to>
      <xdr:col>18</xdr:col>
      <xdr:colOff>492125</xdr:colOff>
      <xdr:row>76</xdr:row>
      <xdr:rowOff>139288</xdr:rowOff>
    </xdr:to>
    <xdr:sp macro="" textlink="">
      <xdr:nvSpPr>
        <xdr:cNvPr id="629" name="円/楕円 628"/>
        <xdr:cNvSpPr/>
      </xdr:nvSpPr>
      <xdr:spPr>
        <a:xfrm>
          <a:off x="12763500" y="13067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130415</xdr:rowOff>
    </xdr:from>
    <xdr:ext cx="534377" cy="259045"/>
    <xdr:sp macro="" textlink="">
      <xdr:nvSpPr>
        <xdr:cNvPr id="630" name="テキスト ボックス 629"/>
        <xdr:cNvSpPr txBox="1"/>
      </xdr:nvSpPr>
      <xdr:spPr>
        <a:xfrm>
          <a:off x="12547111" y="13160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48,961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1" name="正方形/長方形 63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2" name="正方形/長方形 63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3" name="正方形/長方形 63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4" name="正方形/長方形 63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5" name="正方形/長方形 63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6" name="正方形/長方形 63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7" name="正方形/長方形 63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60,615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8" name="正方形/長方形 63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9" name="テキスト ボックス 63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0" name="直線コネクタ 63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1" name="直線コネクタ 64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2" name="テキスト ボックス 64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3" name="直線コネクタ 64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44" name="テキスト ボックス 643"/>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5" name="直線コネクタ 64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6" name="テキスト ボックス 645"/>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7" name="直線コネクタ 64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48" name="テキスト ボックス 64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9" name="直線コネクタ 64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0" name="テキスト ボックス 64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92</xdr:row>
      <xdr:rowOff>8640</xdr:rowOff>
    </xdr:from>
    <xdr:to>
      <xdr:col>23</xdr:col>
      <xdr:colOff>516889</xdr:colOff>
      <xdr:row>98</xdr:row>
      <xdr:rowOff>138906</xdr:rowOff>
    </xdr:to>
    <xdr:cxnSp macro="">
      <xdr:nvCxnSpPr>
        <xdr:cNvPr id="652" name="直線コネクタ 651"/>
        <xdr:cNvCxnSpPr/>
      </xdr:nvCxnSpPr>
      <xdr:spPr>
        <a:xfrm flipV="1">
          <a:off x="16317595" y="15782040"/>
          <a:ext cx="1269" cy="1158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142733</xdr:rowOff>
    </xdr:from>
    <xdr:ext cx="378565" cy="259045"/>
    <xdr:sp macro="" textlink="">
      <xdr:nvSpPr>
        <xdr:cNvPr id="653" name="積立金最小値テキスト"/>
        <xdr:cNvSpPr txBox="1"/>
      </xdr:nvSpPr>
      <xdr:spPr>
        <a:xfrm>
          <a:off x="16370300" y="169448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347</a:t>
          </a:r>
          <a:endParaRPr kumimoji="1" lang="ja-JP" altLang="en-US" sz="1000" b="1">
            <a:latin typeface="ＭＳ Ｐゴシック"/>
          </a:endParaRPr>
        </a:p>
      </xdr:txBody>
    </xdr:sp>
    <xdr:clientData/>
  </xdr:oneCellAnchor>
  <xdr:twoCellAnchor>
    <xdr:from>
      <xdr:col>23</xdr:col>
      <xdr:colOff>428625</xdr:colOff>
      <xdr:row>98</xdr:row>
      <xdr:rowOff>138906</xdr:rowOff>
    </xdr:from>
    <xdr:to>
      <xdr:col>23</xdr:col>
      <xdr:colOff>606425</xdr:colOff>
      <xdr:row>98</xdr:row>
      <xdr:rowOff>138906</xdr:rowOff>
    </xdr:to>
    <xdr:cxnSp macro="">
      <xdr:nvCxnSpPr>
        <xdr:cNvPr id="654" name="直線コネクタ 653"/>
        <xdr:cNvCxnSpPr/>
      </xdr:nvCxnSpPr>
      <xdr:spPr>
        <a:xfrm>
          <a:off x="16230600" y="16941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126767</xdr:rowOff>
    </xdr:from>
    <xdr:ext cx="599010" cy="259045"/>
    <xdr:sp macro="" textlink="">
      <xdr:nvSpPr>
        <xdr:cNvPr id="655" name="積立金最大値テキスト"/>
        <xdr:cNvSpPr txBox="1"/>
      </xdr:nvSpPr>
      <xdr:spPr>
        <a:xfrm>
          <a:off x="16370300" y="15557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507,332</a:t>
          </a:r>
          <a:endParaRPr kumimoji="1" lang="ja-JP" altLang="en-US" sz="1000" b="1">
            <a:latin typeface="ＭＳ Ｐゴシック"/>
          </a:endParaRPr>
        </a:p>
      </xdr:txBody>
    </xdr:sp>
    <xdr:clientData/>
  </xdr:oneCellAnchor>
  <xdr:twoCellAnchor>
    <xdr:from>
      <xdr:col>23</xdr:col>
      <xdr:colOff>428625</xdr:colOff>
      <xdr:row>92</xdr:row>
      <xdr:rowOff>8640</xdr:rowOff>
    </xdr:from>
    <xdr:to>
      <xdr:col>23</xdr:col>
      <xdr:colOff>606425</xdr:colOff>
      <xdr:row>92</xdr:row>
      <xdr:rowOff>8640</xdr:rowOff>
    </xdr:to>
    <xdr:cxnSp macro="">
      <xdr:nvCxnSpPr>
        <xdr:cNvPr id="656" name="直線コネクタ 655"/>
        <xdr:cNvCxnSpPr/>
      </xdr:nvCxnSpPr>
      <xdr:spPr>
        <a:xfrm>
          <a:off x="16230600" y="1578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105888</xdr:rowOff>
    </xdr:from>
    <xdr:to>
      <xdr:col>23</xdr:col>
      <xdr:colOff>517525</xdr:colOff>
      <xdr:row>98</xdr:row>
      <xdr:rowOff>121534</xdr:rowOff>
    </xdr:to>
    <xdr:cxnSp macro="">
      <xdr:nvCxnSpPr>
        <xdr:cNvPr id="657" name="直線コネクタ 656"/>
        <xdr:cNvCxnSpPr/>
      </xdr:nvCxnSpPr>
      <xdr:spPr>
        <a:xfrm>
          <a:off x="15481300" y="16907988"/>
          <a:ext cx="838200" cy="15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169947</xdr:rowOff>
    </xdr:from>
    <xdr:ext cx="534377" cy="259045"/>
    <xdr:sp macro="" textlink="">
      <xdr:nvSpPr>
        <xdr:cNvPr id="658" name="積立金平均値テキスト"/>
        <xdr:cNvSpPr txBox="1"/>
      </xdr:nvSpPr>
      <xdr:spPr>
        <a:xfrm>
          <a:off x="16370300" y="16629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49,554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147070</xdr:rowOff>
    </xdr:from>
    <xdr:to>
      <xdr:col>23</xdr:col>
      <xdr:colOff>568325</xdr:colOff>
      <xdr:row>98</xdr:row>
      <xdr:rowOff>77220</xdr:rowOff>
    </xdr:to>
    <xdr:sp macro="" textlink="">
      <xdr:nvSpPr>
        <xdr:cNvPr id="659" name="フローチャート : 判断 658"/>
        <xdr:cNvSpPr/>
      </xdr:nvSpPr>
      <xdr:spPr>
        <a:xfrm>
          <a:off x="16268700" y="1677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105888</xdr:rowOff>
    </xdr:from>
    <xdr:to>
      <xdr:col>22</xdr:col>
      <xdr:colOff>365125</xdr:colOff>
      <xdr:row>98</xdr:row>
      <xdr:rowOff>119825</xdr:rowOff>
    </xdr:to>
    <xdr:cxnSp macro="">
      <xdr:nvCxnSpPr>
        <xdr:cNvPr id="660" name="直線コネクタ 659"/>
        <xdr:cNvCxnSpPr/>
      </xdr:nvCxnSpPr>
      <xdr:spPr>
        <a:xfrm flipV="1">
          <a:off x="14592300" y="16907988"/>
          <a:ext cx="889000" cy="13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154967</xdr:rowOff>
    </xdr:from>
    <xdr:to>
      <xdr:col>22</xdr:col>
      <xdr:colOff>415925</xdr:colOff>
      <xdr:row>98</xdr:row>
      <xdr:rowOff>85117</xdr:rowOff>
    </xdr:to>
    <xdr:sp macro="" textlink="">
      <xdr:nvSpPr>
        <xdr:cNvPr id="661" name="フローチャート : 判断 660"/>
        <xdr:cNvSpPr/>
      </xdr:nvSpPr>
      <xdr:spPr>
        <a:xfrm>
          <a:off x="15430500" y="1678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101644</xdr:rowOff>
    </xdr:from>
    <xdr:ext cx="534377" cy="259045"/>
    <xdr:sp macro="" textlink="">
      <xdr:nvSpPr>
        <xdr:cNvPr id="662" name="テキスト ボックス 661"/>
        <xdr:cNvSpPr txBox="1"/>
      </xdr:nvSpPr>
      <xdr:spPr>
        <a:xfrm>
          <a:off x="15214111" y="1656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46,099</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109265</xdr:rowOff>
    </xdr:from>
    <xdr:to>
      <xdr:col>21</xdr:col>
      <xdr:colOff>161925</xdr:colOff>
      <xdr:row>98</xdr:row>
      <xdr:rowOff>119825</xdr:rowOff>
    </xdr:to>
    <xdr:cxnSp macro="">
      <xdr:nvCxnSpPr>
        <xdr:cNvPr id="663" name="直線コネクタ 662"/>
        <xdr:cNvCxnSpPr/>
      </xdr:nvCxnSpPr>
      <xdr:spPr>
        <a:xfrm>
          <a:off x="13703300" y="16911365"/>
          <a:ext cx="889000" cy="10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27043</xdr:rowOff>
    </xdr:from>
    <xdr:to>
      <xdr:col>21</xdr:col>
      <xdr:colOff>212725</xdr:colOff>
      <xdr:row>97</xdr:row>
      <xdr:rowOff>128643</xdr:rowOff>
    </xdr:to>
    <xdr:sp macro="" textlink="">
      <xdr:nvSpPr>
        <xdr:cNvPr id="664" name="フローチャート : 判断 663"/>
        <xdr:cNvSpPr/>
      </xdr:nvSpPr>
      <xdr:spPr>
        <a:xfrm>
          <a:off x="14541500" y="1665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95</xdr:row>
      <xdr:rowOff>145170</xdr:rowOff>
    </xdr:from>
    <xdr:ext cx="599010" cy="259045"/>
    <xdr:sp macro="" textlink="">
      <xdr:nvSpPr>
        <xdr:cNvPr id="665" name="テキスト ボックス 664"/>
        <xdr:cNvSpPr txBox="1"/>
      </xdr:nvSpPr>
      <xdr:spPr>
        <a:xfrm>
          <a:off x="14292794" y="16432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102,059</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108490</xdr:rowOff>
    </xdr:from>
    <xdr:to>
      <xdr:col>19</xdr:col>
      <xdr:colOff>644525</xdr:colOff>
      <xdr:row>98</xdr:row>
      <xdr:rowOff>109265</xdr:rowOff>
    </xdr:to>
    <xdr:cxnSp macro="">
      <xdr:nvCxnSpPr>
        <xdr:cNvPr id="666" name="直線コネクタ 665"/>
        <xdr:cNvCxnSpPr/>
      </xdr:nvCxnSpPr>
      <xdr:spPr>
        <a:xfrm>
          <a:off x="12814300" y="16910590"/>
          <a:ext cx="889000" cy="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166791</xdr:rowOff>
    </xdr:from>
    <xdr:to>
      <xdr:col>20</xdr:col>
      <xdr:colOff>9525</xdr:colOff>
      <xdr:row>98</xdr:row>
      <xdr:rowOff>96941</xdr:rowOff>
    </xdr:to>
    <xdr:sp macro="" textlink="">
      <xdr:nvSpPr>
        <xdr:cNvPr id="667" name="フローチャート : 判断 666"/>
        <xdr:cNvSpPr/>
      </xdr:nvSpPr>
      <xdr:spPr>
        <a:xfrm>
          <a:off x="13652500" y="1679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113468</xdr:rowOff>
    </xdr:from>
    <xdr:ext cx="534377" cy="259045"/>
    <xdr:sp macro="" textlink="">
      <xdr:nvSpPr>
        <xdr:cNvPr id="668" name="テキスト ボックス 667"/>
        <xdr:cNvSpPr txBox="1"/>
      </xdr:nvSpPr>
      <xdr:spPr>
        <a:xfrm>
          <a:off x="13436111" y="1657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40,927</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168049</xdr:rowOff>
    </xdr:from>
    <xdr:to>
      <xdr:col>18</xdr:col>
      <xdr:colOff>492125</xdr:colOff>
      <xdr:row>98</xdr:row>
      <xdr:rowOff>98199</xdr:rowOff>
    </xdr:to>
    <xdr:sp macro="" textlink="">
      <xdr:nvSpPr>
        <xdr:cNvPr id="669" name="フローチャート : 判断 668"/>
        <xdr:cNvSpPr/>
      </xdr:nvSpPr>
      <xdr:spPr>
        <a:xfrm>
          <a:off x="12763500" y="16798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114726</xdr:rowOff>
    </xdr:from>
    <xdr:ext cx="534377" cy="259045"/>
    <xdr:sp macro="" textlink="">
      <xdr:nvSpPr>
        <xdr:cNvPr id="670" name="テキスト ボックス 669"/>
        <xdr:cNvSpPr txBox="1"/>
      </xdr:nvSpPr>
      <xdr:spPr>
        <a:xfrm>
          <a:off x="12547111" y="16573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40,377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1" name="テキスト ボックス 67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2" name="テキスト ボックス 67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3" name="テキスト ボックス 67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4" name="テキスト ボックス 67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5" name="テキスト ボックス 67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70734</xdr:rowOff>
    </xdr:from>
    <xdr:to>
      <xdr:col>23</xdr:col>
      <xdr:colOff>568325</xdr:colOff>
      <xdr:row>99</xdr:row>
      <xdr:rowOff>884</xdr:rowOff>
    </xdr:to>
    <xdr:sp macro="" textlink="">
      <xdr:nvSpPr>
        <xdr:cNvPr id="676" name="円/楕円 675"/>
        <xdr:cNvSpPr/>
      </xdr:nvSpPr>
      <xdr:spPr>
        <a:xfrm>
          <a:off x="16268700" y="1687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157111</xdr:rowOff>
    </xdr:from>
    <xdr:ext cx="469744" cy="259045"/>
    <xdr:sp macro="" textlink="">
      <xdr:nvSpPr>
        <xdr:cNvPr id="677" name="積立金該当値テキスト"/>
        <xdr:cNvSpPr txBox="1"/>
      </xdr:nvSpPr>
      <xdr:spPr>
        <a:xfrm>
          <a:off x="16370300" y="16787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7,947</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55088</xdr:rowOff>
    </xdr:from>
    <xdr:to>
      <xdr:col>22</xdr:col>
      <xdr:colOff>415925</xdr:colOff>
      <xdr:row>98</xdr:row>
      <xdr:rowOff>156688</xdr:rowOff>
    </xdr:to>
    <xdr:sp macro="" textlink="">
      <xdr:nvSpPr>
        <xdr:cNvPr id="678" name="円/楕円 677"/>
        <xdr:cNvSpPr/>
      </xdr:nvSpPr>
      <xdr:spPr>
        <a:xfrm>
          <a:off x="15430500" y="16857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147815</xdr:rowOff>
    </xdr:from>
    <xdr:ext cx="534377" cy="259045"/>
    <xdr:sp macro="" textlink="">
      <xdr:nvSpPr>
        <xdr:cNvPr id="679" name="テキスト ボックス 678"/>
        <xdr:cNvSpPr txBox="1"/>
      </xdr:nvSpPr>
      <xdr:spPr>
        <a:xfrm>
          <a:off x="15214111" y="16949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14,791</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69025</xdr:rowOff>
    </xdr:from>
    <xdr:to>
      <xdr:col>21</xdr:col>
      <xdr:colOff>212725</xdr:colOff>
      <xdr:row>98</xdr:row>
      <xdr:rowOff>170625</xdr:rowOff>
    </xdr:to>
    <xdr:sp macro="" textlink="">
      <xdr:nvSpPr>
        <xdr:cNvPr id="680" name="円/楕円 679"/>
        <xdr:cNvSpPr/>
      </xdr:nvSpPr>
      <xdr:spPr>
        <a:xfrm>
          <a:off x="14541500" y="1687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161752</xdr:rowOff>
    </xdr:from>
    <xdr:ext cx="469744" cy="259045"/>
    <xdr:sp macro="" textlink="">
      <xdr:nvSpPr>
        <xdr:cNvPr id="681" name="テキスト ボックス 680"/>
        <xdr:cNvSpPr txBox="1"/>
      </xdr:nvSpPr>
      <xdr:spPr>
        <a:xfrm>
          <a:off x="14357427" y="16963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8,694</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58465</xdr:rowOff>
    </xdr:from>
    <xdr:to>
      <xdr:col>20</xdr:col>
      <xdr:colOff>9525</xdr:colOff>
      <xdr:row>98</xdr:row>
      <xdr:rowOff>160065</xdr:rowOff>
    </xdr:to>
    <xdr:sp macro="" textlink="">
      <xdr:nvSpPr>
        <xdr:cNvPr id="682" name="円/楕円 681"/>
        <xdr:cNvSpPr/>
      </xdr:nvSpPr>
      <xdr:spPr>
        <a:xfrm>
          <a:off x="13652500" y="16860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151192</xdr:rowOff>
    </xdr:from>
    <xdr:ext cx="534377" cy="259045"/>
    <xdr:sp macro="" textlink="">
      <xdr:nvSpPr>
        <xdr:cNvPr id="683" name="テキスト ボックス 682"/>
        <xdr:cNvSpPr txBox="1"/>
      </xdr:nvSpPr>
      <xdr:spPr>
        <a:xfrm>
          <a:off x="13436111" y="16953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13,314</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57690</xdr:rowOff>
    </xdr:from>
    <xdr:to>
      <xdr:col>18</xdr:col>
      <xdr:colOff>492125</xdr:colOff>
      <xdr:row>98</xdr:row>
      <xdr:rowOff>159290</xdr:rowOff>
    </xdr:to>
    <xdr:sp macro="" textlink="">
      <xdr:nvSpPr>
        <xdr:cNvPr id="684" name="円/楕円 683"/>
        <xdr:cNvSpPr/>
      </xdr:nvSpPr>
      <xdr:spPr>
        <a:xfrm>
          <a:off x="12763500" y="16859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150417</xdr:rowOff>
    </xdr:from>
    <xdr:ext cx="534377" cy="259045"/>
    <xdr:sp macro="" textlink="">
      <xdr:nvSpPr>
        <xdr:cNvPr id="685" name="テキスト ボックス 684"/>
        <xdr:cNvSpPr txBox="1"/>
      </xdr:nvSpPr>
      <xdr:spPr>
        <a:xfrm>
          <a:off x="12547111" y="16952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13,653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6" name="正方形/長方形 68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7" name="正方形/長方形 68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8" name="正方形/長方形 68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9" name="正方形/長方形 68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0" name="正方形/長方形 68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1" name="正方形/長方形 69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2" name="正方形/長方形 69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3" name="正方形/長方形 69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4" name="テキスト ボックス 69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5" name="直線コネクタ 69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6" name="直線コネクタ 69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7" name="テキスト ボックス 69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8" name="直線コネクタ 69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99" name="テキスト ボックス 698"/>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0" name="直線コネクタ 69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01" name="テキスト ボックス 700"/>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2" name="直線コネクタ 70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03" name="テキスト ボックス 702"/>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4" name="直線コネクタ 70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5" name="テキスト ボックス 70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6" name="直線コネクタ 70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7" name="テキスト ボックス 70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61214</xdr:rowOff>
    </xdr:from>
    <xdr:to>
      <xdr:col>32</xdr:col>
      <xdr:colOff>186689</xdr:colOff>
      <xdr:row>39</xdr:row>
      <xdr:rowOff>44450</xdr:rowOff>
    </xdr:to>
    <xdr:cxnSp macro="">
      <xdr:nvCxnSpPr>
        <xdr:cNvPr id="709" name="直線コネクタ 708"/>
        <xdr:cNvCxnSpPr/>
      </xdr:nvCxnSpPr>
      <xdr:spPr>
        <a:xfrm flipV="1">
          <a:off x="22159595" y="5204714"/>
          <a:ext cx="1269" cy="152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10"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1" name="直線コネクタ 71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7891</xdr:rowOff>
    </xdr:from>
    <xdr:ext cx="534377" cy="259045"/>
    <xdr:sp macro="" textlink="">
      <xdr:nvSpPr>
        <xdr:cNvPr id="712" name="投資及び出資金最大値テキスト"/>
        <xdr:cNvSpPr txBox="1"/>
      </xdr:nvSpPr>
      <xdr:spPr>
        <a:xfrm>
          <a:off x="22212300" y="497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12,018</a:t>
          </a:r>
          <a:endParaRPr kumimoji="1" lang="ja-JP" altLang="en-US" sz="1000" b="1">
            <a:latin typeface="ＭＳ Ｐゴシック"/>
          </a:endParaRPr>
        </a:p>
      </xdr:txBody>
    </xdr:sp>
    <xdr:clientData/>
  </xdr:oneCellAnchor>
  <xdr:twoCellAnchor>
    <xdr:from>
      <xdr:col>32</xdr:col>
      <xdr:colOff>98425</xdr:colOff>
      <xdr:row>30</xdr:row>
      <xdr:rowOff>61214</xdr:rowOff>
    </xdr:from>
    <xdr:to>
      <xdr:col>32</xdr:col>
      <xdr:colOff>276225</xdr:colOff>
      <xdr:row>30</xdr:row>
      <xdr:rowOff>61214</xdr:rowOff>
    </xdr:to>
    <xdr:cxnSp macro="">
      <xdr:nvCxnSpPr>
        <xdr:cNvPr id="713" name="直線コネクタ 712"/>
        <xdr:cNvCxnSpPr/>
      </xdr:nvCxnSpPr>
      <xdr:spPr>
        <a:xfrm>
          <a:off x="22072600" y="520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36</xdr:row>
      <xdr:rowOff>22606</xdr:rowOff>
    </xdr:from>
    <xdr:to>
      <xdr:col>32</xdr:col>
      <xdr:colOff>187325</xdr:colOff>
      <xdr:row>36</xdr:row>
      <xdr:rowOff>70993</xdr:rowOff>
    </xdr:to>
    <xdr:cxnSp macro="">
      <xdr:nvCxnSpPr>
        <xdr:cNvPr id="714" name="直線コネクタ 713"/>
        <xdr:cNvCxnSpPr/>
      </xdr:nvCxnSpPr>
      <xdr:spPr>
        <a:xfrm flipV="1">
          <a:off x="21323300" y="6194806"/>
          <a:ext cx="838200" cy="48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13733</xdr:rowOff>
    </xdr:from>
    <xdr:ext cx="469744" cy="259045"/>
    <xdr:sp macro="" textlink="">
      <xdr:nvSpPr>
        <xdr:cNvPr id="715" name="投資及び出資金平均値テキスト"/>
        <xdr:cNvSpPr txBox="1"/>
      </xdr:nvSpPr>
      <xdr:spPr>
        <a:xfrm>
          <a:off x="22212300" y="65288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35306</xdr:rowOff>
    </xdr:from>
    <xdr:to>
      <xdr:col>32</xdr:col>
      <xdr:colOff>238125</xdr:colOff>
      <xdr:row>38</xdr:row>
      <xdr:rowOff>136906</xdr:rowOff>
    </xdr:to>
    <xdr:sp macro="" textlink="">
      <xdr:nvSpPr>
        <xdr:cNvPr id="716" name="フローチャート : 判断 715"/>
        <xdr:cNvSpPr/>
      </xdr:nvSpPr>
      <xdr:spPr>
        <a:xfrm>
          <a:off x="22110700" y="6550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36</xdr:row>
      <xdr:rowOff>70993</xdr:rowOff>
    </xdr:from>
    <xdr:to>
      <xdr:col>31</xdr:col>
      <xdr:colOff>34925</xdr:colOff>
      <xdr:row>36</xdr:row>
      <xdr:rowOff>107442</xdr:rowOff>
    </xdr:to>
    <xdr:cxnSp macro="">
      <xdr:nvCxnSpPr>
        <xdr:cNvPr id="717" name="直線コネクタ 716"/>
        <xdr:cNvCxnSpPr/>
      </xdr:nvCxnSpPr>
      <xdr:spPr>
        <a:xfrm flipV="1">
          <a:off x="20434300" y="6243193"/>
          <a:ext cx="889000" cy="36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50546</xdr:rowOff>
    </xdr:from>
    <xdr:to>
      <xdr:col>31</xdr:col>
      <xdr:colOff>85725</xdr:colOff>
      <xdr:row>38</xdr:row>
      <xdr:rowOff>152146</xdr:rowOff>
    </xdr:to>
    <xdr:sp macro="" textlink="">
      <xdr:nvSpPr>
        <xdr:cNvPr id="718" name="フローチャート : 判断 717"/>
        <xdr:cNvSpPr/>
      </xdr:nvSpPr>
      <xdr:spPr>
        <a:xfrm>
          <a:off x="21272500" y="6565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38</xdr:row>
      <xdr:rowOff>143273</xdr:rowOff>
    </xdr:from>
    <xdr:ext cx="378565" cy="259045"/>
    <xdr:sp macro="" textlink="">
      <xdr:nvSpPr>
        <xdr:cNvPr id="719" name="テキスト ボックス 718"/>
        <xdr:cNvSpPr txBox="1"/>
      </xdr:nvSpPr>
      <xdr:spPr>
        <a:xfrm>
          <a:off x="21134017" y="66583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28</xdr:col>
      <xdr:colOff>314325</xdr:colOff>
      <xdr:row>36</xdr:row>
      <xdr:rowOff>107442</xdr:rowOff>
    </xdr:from>
    <xdr:to>
      <xdr:col>29</xdr:col>
      <xdr:colOff>517525</xdr:colOff>
      <xdr:row>36</xdr:row>
      <xdr:rowOff>139192</xdr:rowOff>
    </xdr:to>
    <xdr:cxnSp macro="">
      <xdr:nvCxnSpPr>
        <xdr:cNvPr id="720" name="直線コネクタ 719"/>
        <xdr:cNvCxnSpPr/>
      </xdr:nvCxnSpPr>
      <xdr:spPr>
        <a:xfrm flipV="1">
          <a:off x="19545300" y="6279642"/>
          <a:ext cx="889000" cy="3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24130</xdr:rowOff>
    </xdr:from>
    <xdr:to>
      <xdr:col>29</xdr:col>
      <xdr:colOff>568325</xdr:colOff>
      <xdr:row>38</xdr:row>
      <xdr:rowOff>125730</xdr:rowOff>
    </xdr:to>
    <xdr:sp macro="" textlink="">
      <xdr:nvSpPr>
        <xdr:cNvPr id="721" name="フローチャート : 判断 720"/>
        <xdr:cNvSpPr/>
      </xdr:nvSpPr>
      <xdr:spPr>
        <a:xfrm>
          <a:off x="20383500" y="653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116857</xdr:rowOff>
    </xdr:from>
    <xdr:ext cx="469744" cy="259045"/>
    <xdr:sp macro="" textlink="">
      <xdr:nvSpPr>
        <xdr:cNvPr id="722" name="テキスト ボックス 721"/>
        <xdr:cNvSpPr txBox="1"/>
      </xdr:nvSpPr>
      <xdr:spPr>
        <a:xfrm>
          <a:off x="20199427" y="663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1,110</a:t>
          </a:r>
          <a:endParaRPr kumimoji="1" lang="ja-JP" altLang="en-US" sz="1000" b="1">
            <a:solidFill>
              <a:srgbClr val="000080"/>
            </a:solidFill>
            <a:latin typeface="ＭＳ Ｐゴシック"/>
          </a:endParaRPr>
        </a:p>
      </xdr:txBody>
    </xdr:sp>
    <xdr:clientData/>
  </xdr:oneCellAnchor>
  <xdr:twoCellAnchor>
    <xdr:from>
      <xdr:col>27</xdr:col>
      <xdr:colOff>111125</xdr:colOff>
      <xdr:row>36</xdr:row>
      <xdr:rowOff>139192</xdr:rowOff>
    </xdr:from>
    <xdr:to>
      <xdr:col>28</xdr:col>
      <xdr:colOff>314325</xdr:colOff>
      <xdr:row>37</xdr:row>
      <xdr:rowOff>508</xdr:rowOff>
    </xdr:to>
    <xdr:cxnSp macro="">
      <xdr:nvCxnSpPr>
        <xdr:cNvPr id="723" name="直線コネクタ 722"/>
        <xdr:cNvCxnSpPr/>
      </xdr:nvCxnSpPr>
      <xdr:spPr>
        <a:xfrm flipV="1">
          <a:off x="18656300" y="6311392"/>
          <a:ext cx="889000" cy="3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135001</xdr:rowOff>
    </xdr:from>
    <xdr:to>
      <xdr:col>28</xdr:col>
      <xdr:colOff>365125</xdr:colOff>
      <xdr:row>38</xdr:row>
      <xdr:rowOff>65151</xdr:rowOff>
    </xdr:to>
    <xdr:sp macro="" textlink="">
      <xdr:nvSpPr>
        <xdr:cNvPr id="724" name="フローチャート : 判断 723"/>
        <xdr:cNvSpPr/>
      </xdr:nvSpPr>
      <xdr:spPr>
        <a:xfrm>
          <a:off x="19494500" y="647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56278</xdr:rowOff>
    </xdr:from>
    <xdr:ext cx="469744" cy="259045"/>
    <xdr:sp macro="" textlink="">
      <xdr:nvSpPr>
        <xdr:cNvPr id="725" name="テキスト ボックス 724"/>
        <xdr:cNvSpPr txBox="1"/>
      </xdr:nvSpPr>
      <xdr:spPr>
        <a:xfrm>
          <a:off x="19310427" y="6571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1,587</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168275</xdr:rowOff>
    </xdr:from>
    <xdr:to>
      <xdr:col>27</xdr:col>
      <xdr:colOff>161925</xdr:colOff>
      <xdr:row>38</xdr:row>
      <xdr:rowOff>98425</xdr:rowOff>
    </xdr:to>
    <xdr:sp macro="" textlink="">
      <xdr:nvSpPr>
        <xdr:cNvPr id="726" name="フローチャート : 判断 725"/>
        <xdr:cNvSpPr/>
      </xdr:nvSpPr>
      <xdr:spPr>
        <a:xfrm>
          <a:off x="18605500" y="651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89552</xdr:rowOff>
    </xdr:from>
    <xdr:ext cx="469744" cy="259045"/>
    <xdr:sp macro="" textlink="">
      <xdr:nvSpPr>
        <xdr:cNvPr id="727" name="テキスト ボックス 726"/>
        <xdr:cNvSpPr txBox="1"/>
      </xdr:nvSpPr>
      <xdr:spPr>
        <a:xfrm>
          <a:off x="18421427" y="6604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8" name="テキスト ボックス 72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9" name="テキスト ボックス 72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0" name="テキスト ボックス 72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1" name="テキスト ボックス 73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2" name="テキスト ボックス 73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35</xdr:row>
      <xdr:rowOff>143256</xdr:rowOff>
    </xdr:from>
    <xdr:to>
      <xdr:col>32</xdr:col>
      <xdr:colOff>238125</xdr:colOff>
      <xdr:row>36</xdr:row>
      <xdr:rowOff>73406</xdr:rowOff>
    </xdr:to>
    <xdr:sp macro="" textlink="">
      <xdr:nvSpPr>
        <xdr:cNvPr id="733" name="円/楕円 732"/>
        <xdr:cNvSpPr/>
      </xdr:nvSpPr>
      <xdr:spPr>
        <a:xfrm>
          <a:off x="22110700" y="6144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34</xdr:row>
      <xdr:rowOff>166133</xdr:rowOff>
    </xdr:from>
    <xdr:ext cx="469744" cy="259045"/>
    <xdr:sp macro="" textlink="">
      <xdr:nvSpPr>
        <xdr:cNvPr id="734" name="投資及び出資金該当値テキスト"/>
        <xdr:cNvSpPr txBox="1"/>
      </xdr:nvSpPr>
      <xdr:spPr>
        <a:xfrm>
          <a:off x="22212300" y="5995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4,222</a:t>
          </a:r>
          <a:endParaRPr kumimoji="1" lang="ja-JP" altLang="en-US" sz="1000" b="1">
            <a:solidFill>
              <a:srgbClr val="FF0000"/>
            </a:solidFill>
            <a:latin typeface="ＭＳ Ｐゴシック"/>
          </a:endParaRPr>
        </a:p>
      </xdr:txBody>
    </xdr:sp>
    <xdr:clientData/>
  </xdr:oneCellAnchor>
  <xdr:twoCellAnchor>
    <xdr:from>
      <xdr:col>30</xdr:col>
      <xdr:colOff>669925</xdr:colOff>
      <xdr:row>36</xdr:row>
      <xdr:rowOff>20193</xdr:rowOff>
    </xdr:from>
    <xdr:to>
      <xdr:col>31</xdr:col>
      <xdr:colOff>85725</xdr:colOff>
      <xdr:row>36</xdr:row>
      <xdr:rowOff>121793</xdr:rowOff>
    </xdr:to>
    <xdr:sp macro="" textlink="">
      <xdr:nvSpPr>
        <xdr:cNvPr id="735" name="円/楕円 734"/>
        <xdr:cNvSpPr/>
      </xdr:nvSpPr>
      <xdr:spPr>
        <a:xfrm>
          <a:off x="21272500" y="6192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34</xdr:row>
      <xdr:rowOff>138320</xdr:rowOff>
    </xdr:from>
    <xdr:ext cx="469744" cy="259045"/>
    <xdr:sp macro="" textlink="">
      <xdr:nvSpPr>
        <xdr:cNvPr id="736" name="テキスト ボックス 735"/>
        <xdr:cNvSpPr txBox="1"/>
      </xdr:nvSpPr>
      <xdr:spPr>
        <a:xfrm>
          <a:off x="21088427" y="5967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3,841</a:t>
          </a:r>
          <a:endParaRPr kumimoji="1" lang="ja-JP" altLang="en-US" sz="1000" b="1">
            <a:solidFill>
              <a:srgbClr val="FF0000"/>
            </a:solidFill>
            <a:latin typeface="ＭＳ Ｐゴシック"/>
          </a:endParaRPr>
        </a:p>
      </xdr:txBody>
    </xdr:sp>
    <xdr:clientData/>
  </xdr:oneCellAnchor>
  <xdr:twoCellAnchor>
    <xdr:from>
      <xdr:col>29</xdr:col>
      <xdr:colOff>466725</xdr:colOff>
      <xdr:row>36</xdr:row>
      <xdr:rowOff>56642</xdr:rowOff>
    </xdr:from>
    <xdr:to>
      <xdr:col>29</xdr:col>
      <xdr:colOff>568325</xdr:colOff>
      <xdr:row>36</xdr:row>
      <xdr:rowOff>158242</xdr:rowOff>
    </xdr:to>
    <xdr:sp macro="" textlink="">
      <xdr:nvSpPr>
        <xdr:cNvPr id="737" name="円/楕円 736"/>
        <xdr:cNvSpPr/>
      </xdr:nvSpPr>
      <xdr:spPr>
        <a:xfrm>
          <a:off x="20383500" y="6228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35</xdr:row>
      <xdr:rowOff>3319</xdr:rowOff>
    </xdr:from>
    <xdr:ext cx="469744" cy="259045"/>
    <xdr:sp macro="" textlink="">
      <xdr:nvSpPr>
        <xdr:cNvPr id="738" name="テキスト ボックス 737"/>
        <xdr:cNvSpPr txBox="1"/>
      </xdr:nvSpPr>
      <xdr:spPr>
        <a:xfrm>
          <a:off x="20199427" y="6004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3,554</a:t>
          </a:r>
          <a:endParaRPr kumimoji="1" lang="ja-JP" altLang="en-US" sz="1000" b="1">
            <a:solidFill>
              <a:srgbClr val="FF0000"/>
            </a:solidFill>
            <a:latin typeface="ＭＳ Ｐゴシック"/>
          </a:endParaRPr>
        </a:p>
      </xdr:txBody>
    </xdr:sp>
    <xdr:clientData/>
  </xdr:oneCellAnchor>
  <xdr:twoCellAnchor>
    <xdr:from>
      <xdr:col>28</xdr:col>
      <xdr:colOff>263525</xdr:colOff>
      <xdr:row>36</xdr:row>
      <xdr:rowOff>88392</xdr:rowOff>
    </xdr:from>
    <xdr:to>
      <xdr:col>28</xdr:col>
      <xdr:colOff>365125</xdr:colOff>
      <xdr:row>37</xdr:row>
      <xdr:rowOff>18542</xdr:rowOff>
    </xdr:to>
    <xdr:sp macro="" textlink="">
      <xdr:nvSpPr>
        <xdr:cNvPr id="739" name="円/楕円 738"/>
        <xdr:cNvSpPr/>
      </xdr:nvSpPr>
      <xdr:spPr>
        <a:xfrm>
          <a:off x="19494500" y="6260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35069</xdr:rowOff>
    </xdr:from>
    <xdr:ext cx="469744" cy="259045"/>
    <xdr:sp macro="" textlink="">
      <xdr:nvSpPr>
        <xdr:cNvPr id="740" name="テキスト ボックス 739"/>
        <xdr:cNvSpPr txBox="1"/>
      </xdr:nvSpPr>
      <xdr:spPr>
        <a:xfrm>
          <a:off x="19310427" y="6035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3,304</a:t>
          </a:r>
          <a:endParaRPr kumimoji="1" lang="ja-JP" altLang="en-US" sz="1000" b="1">
            <a:solidFill>
              <a:srgbClr val="FF0000"/>
            </a:solidFill>
            <a:latin typeface="ＭＳ Ｐゴシック"/>
          </a:endParaRPr>
        </a:p>
      </xdr:txBody>
    </xdr:sp>
    <xdr:clientData/>
  </xdr:oneCellAnchor>
  <xdr:twoCellAnchor>
    <xdr:from>
      <xdr:col>27</xdr:col>
      <xdr:colOff>60325</xdr:colOff>
      <xdr:row>36</xdr:row>
      <xdr:rowOff>121158</xdr:rowOff>
    </xdr:from>
    <xdr:to>
      <xdr:col>27</xdr:col>
      <xdr:colOff>161925</xdr:colOff>
      <xdr:row>37</xdr:row>
      <xdr:rowOff>51308</xdr:rowOff>
    </xdr:to>
    <xdr:sp macro="" textlink="">
      <xdr:nvSpPr>
        <xdr:cNvPr id="741" name="円/楕円 740"/>
        <xdr:cNvSpPr/>
      </xdr:nvSpPr>
      <xdr:spPr>
        <a:xfrm>
          <a:off x="18605500" y="6293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35</xdr:row>
      <xdr:rowOff>67835</xdr:rowOff>
    </xdr:from>
    <xdr:ext cx="469744" cy="259045"/>
    <xdr:sp macro="" textlink="">
      <xdr:nvSpPr>
        <xdr:cNvPr id="742" name="テキスト ボックス 741"/>
        <xdr:cNvSpPr txBox="1"/>
      </xdr:nvSpPr>
      <xdr:spPr>
        <a:xfrm>
          <a:off x="18421427" y="6068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3,046</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3" name="正方形/長方形 74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4" name="正方形/長方形 74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5" name="正方形/長方形 74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6" name="正方形/長方形 74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7" name="正方形/長方形 74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8" name="正方形/長方形 74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9" name="正方形/長方形 74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11,153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0" name="正方形/長方形 74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1" name="テキスト ボックス 75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2" name="直線コネクタ 75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3" name="直線コネクタ 75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4" name="テキスト ボックス 75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5" name="直線コネクタ 75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56" name="テキスト ボックス 755"/>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7" name="直線コネクタ 75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8" name="テキスト ボックス 757"/>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9" name="直線コネクタ 75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0" name="テキスト ボックス 759"/>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1" name="直線コネクタ 76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2" name="テキスト ボックス 76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3" name="直線コネクタ 76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4" name="テキスト ボックス 76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85598</xdr:rowOff>
    </xdr:from>
    <xdr:to>
      <xdr:col>32</xdr:col>
      <xdr:colOff>186689</xdr:colOff>
      <xdr:row>59</xdr:row>
      <xdr:rowOff>44450</xdr:rowOff>
    </xdr:to>
    <xdr:cxnSp macro="">
      <xdr:nvCxnSpPr>
        <xdr:cNvPr id="766" name="直線コネクタ 765"/>
        <xdr:cNvCxnSpPr/>
      </xdr:nvCxnSpPr>
      <xdr:spPr>
        <a:xfrm flipV="1">
          <a:off x="22159595" y="8829548"/>
          <a:ext cx="1269"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8" name="直線コネクタ 76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32275</xdr:rowOff>
    </xdr:from>
    <xdr:ext cx="534377" cy="259045"/>
    <xdr:sp macro="" textlink="">
      <xdr:nvSpPr>
        <xdr:cNvPr id="769" name="貸付金最大値テキスト"/>
        <xdr:cNvSpPr txBox="1"/>
      </xdr:nvSpPr>
      <xdr:spPr>
        <a:xfrm>
          <a:off x="22212300" y="8604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17,460</a:t>
          </a:r>
          <a:endParaRPr kumimoji="1" lang="ja-JP" altLang="en-US" sz="1000" b="1">
            <a:latin typeface="ＭＳ Ｐゴシック"/>
          </a:endParaRPr>
        </a:p>
      </xdr:txBody>
    </xdr:sp>
    <xdr:clientData/>
  </xdr:oneCellAnchor>
  <xdr:twoCellAnchor>
    <xdr:from>
      <xdr:col>32</xdr:col>
      <xdr:colOff>98425</xdr:colOff>
      <xdr:row>51</xdr:row>
      <xdr:rowOff>85598</xdr:rowOff>
    </xdr:from>
    <xdr:to>
      <xdr:col>32</xdr:col>
      <xdr:colOff>276225</xdr:colOff>
      <xdr:row>51</xdr:row>
      <xdr:rowOff>85598</xdr:rowOff>
    </xdr:to>
    <xdr:cxnSp macro="">
      <xdr:nvCxnSpPr>
        <xdr:cNvPr id="770" name="直線コネクタ 769"/>
        <xdr:cNvCxnSpPr/>
      </xdr:nvCxnSpPr>
      <xdr:spPr>
        <a:xfrm>
          <a:off x="22072600" y="8829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58014</xdr:rowOff>
    </xdr:from>
    <xdr:to>
      <xdr:col>32</xdr:col>
      <xdr:colOff>187325</xdr:colOff>
      <xdr:row>58</xdr:row>
      <xdr:rowOff>97486</xdr:rowOff>
    </xdr:to>
    <xdr:cxnSp macro="">
      <xdr:nvCxnSpPr>
        <xdr:cNvPr id="771" name="直線コネクタ 770"/>
        <xdr:cNvCxnSpPr/>
      </xdr:nvCxnSpPr>
      <xdr:spPr>
        <a:xfrm>
          <a:off x="21323300" y="10002114"/>
          <a:ext cx="838200" cy="39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162983</xdr:rowOff>
    </xdr:from>
    <xdr:ext cx="469744" cy="259045"/>
    <xdr:sp macro="" textlink="">
      <xdr:nvSpPr>
        <xdr:cNvPr id="772" name="貸付金平均値テキスト"/>
        <xdr:cNvSpPr txBox="1"/>
      </xdr:nvSpPr>
      <xdr:spPr>
        <a:xfrm>
          <a:off x="22212300" y="9764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2,578</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140106</xdr:rowOff>
    </xdr:from>
    <xdr:to>
      <xdr:col>32</xdr:col>
      <xdr:colOff>238125</xdr:colOff>
      <xdr:row>58</xdr:row>
      <xdr:rowOff>70256</xdr:rowOff>
    </xdr:to>
    <xdr:sp macro="" textlink="">
      <xdr:nvSpPr>
        <xdr:cNvPr id="773" name="フローチャート : 判断 772"/>
        <xdr:cNvSpPr/>
      </xdr:nvSpPr>
      <xdr:spPr>
        <a:xfrm>
          <a:off x="22110700" y="991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58014</xdr:rowOff>
    </xdr:from>
    <xdr:to>
      <xdr:col>31</xdr:col>
      <xdr:colOff>34925</xdr:colOff>
      <xdr:row>58</xdr:row>
      <xdr:rowOff>67843</xdr:rowOff>
    </xdr:to>
    <xdr:cxnSp macro="">
      <xdr:nvCxnSpPr>
        <xdr:cNvPr id="774" name="直線コネクタ 773"/>
        <xdr:cNvCxnSpPr/>
      </xdr:nvCxnSpPr>
      <xdr:spPr>
        <a:xfrm flipV="1">
          <a:off x="20434300" y="10002114"/>
          <a:ext cx="889000" cy="9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163195</xdr:rowOff>
    </xdr:from>
    <xdr:to>
      <xdr:col>31</xdr:col>
      <xdr:colOff>85725</xdr:colOff>
      <xdr:row>58</xdr:row>
      <xdr:rowOff>93345</xdr:rowOff>
    </xdr:to>
    <xdr:sp macro="" textlink="">
      <xdr:nvSpPr>
        <xdr:cNvPr id="775" name="フローチャート : 判断 774"/>
        <xdr:cNvSpPr/>
      </xdr:nvSpPr>
      <xdr:spPr>
        <a:xfrm>
          <a:off x="21272500" y="993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109872</xdr:rowOff>
    </xdr:from>
    <xdr:ext cx="469744" cy="259045"/>
    <xdr:sp macro="" textlink="">
      <xdr:nvSpPr>
        <xdr:cNvPr id="776" name="テキスト ボックス 775"/>
        <xdr:cNvSpPr txBox="1"/>
      </xdr:nvSpPr>
      <xdr:spPr>
        <a:xfrm>
          <a:off x="21088427" y="9711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2,275</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108763</xdr:rowOff>
    </xdr:from>
    <xdr:to>
      <xdr:col>29</xdr:col>
      <xdr:colOff>517525</xdr:colOff>
      <xdr:row>58</xdr:row>
      <xdr:rowOff>67843</xdr:rowOff>
    </xdr:to>
    <xdr:cxnSp macro="">
      <xdr:nvCxnSpPr>
        <xdr:cNvPr id="777" name="直線コネクタ 776"/>
        <xdr:cNvCxnSpPr/>
      </xdr:nvCxnSpPr>
      <xdr:spPr>
        <a:xfrm>
          <a:off x="19545300" y="9881413"/>
          <a:ext cx="889000" cy="130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115189</xdr:rowOff>
    </xdr:from>
    <xdr:to>
      <xdr:col>29</xdr:col>
      <xdr:colOff>568325</xdr:colOff>
      <xdr:row>58</xdr:row>
      <xdr:rowOff>45339</xdr:rowOff>
    </xdr:to>
    <xdr:sp macro="" textlink="">
      <xdr:nvSpPr>
        <xdr:cNvPr id="778" name="フローチャート : 判断 777"/>
        <xdr:cNvSpPr/>
      </xdr:nvSpPr>
      <xdr:spPr>
        <a:xfrm>
          <a:off x="20383500" y="988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61866</xdr:rowOff>
    </xdr:from>
    <xdr:ext cx="469744" cy="259045"/>
    <xdr:sp macro="" textlink="">
      <xdr:nvSpPr>
        <xdr:cNvPr id="779" name="テキスト ボックス 778"/>
        <xdr:cNvSpPr txBox="1"/>
      </xdr:nvSpPr>
      <xdr:spPr>
        <a:xfrm>
          <a:off x="20199427" y="9663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2,905</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93446</xdr:rowOff>
    </xdr:from>
    <xdr:to>
      <xdr:col>28</xdr:col>
      <xdr:colOff>314325</xdr:colOff>
      <xdr:row>57</xdr:row>
      <xdr:rowOff>108763</xdr:rowOff>
    </xdr:to>
    <xdr:cxnSp macro="">
      <xdr:nvCxnSpPr>
        <xdr:cNvPr id="780" name="直線コネクタ 779"/>
        <xdr:cNvCxnSpPr/>
      </xdr:nvCxnSpPr>
      <xdr:spPr>
        <a:xfrm>
          <a:off x="18656300" y="9866096"/>
          <a:ext cx="889000" cy="15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112217</xdr:rowOff>
    </xdr:from>
    <xdr:to>
      <xdr:col>28</xdr:col>
      <xdr:colOff>365125</xdr:colOff>
      <xdr:row>58</xdr:row>
      <xdr:rowOff>42367</xdr:rowOff>
    </xdr:to>
    <xdr:sp macro="" textlink="">
      <xdr:nvSpPr>
        <xdr:cNvPr id="781" name="フローチャート : 判断 780"/>
        <xdr:cNvSpPr/>
      </xdr:nvSpPr>
      <xdr:spPr>
        <a:xfrm>
          <a:off x="19494500" y="988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33494</xdr:rowOff>
    </xdr:from>
    <xdr:ext cx="469744" cy="259045"/>
    <xdr:sp macro="" textlink="">
      <xdr:nvSpPr>
        <xdr:cNvPr id="782" name="テキスト ボックス 781"/>
        <xdr:cNvSpPr txBox="1"/>
      </xdr:nvSpPr>
      <xdr:spPr>
        <a:xfrm>
          <a:off x="19310427" y="9977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2,944</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83338</xdr:rowOff>
    </xdr:from>
    <xdr:to>
      <xdr:col>27</xdr:col>
      <xdr:colOff>161925</xdr:colOff>
      <xdr:row>58</xdr:row>
      <xdr:rowOff>13488</xdr:rowOff>
    </xdr:to>
    <xdr:sp macro="" textlink="">
      <xdr:nvSpPr>
        <xdr:cNvPr id="783" name="フローチャート : 判断 782"/>
        <xdr:cNvSpPr/>
      </xdr:nvSpPr>
      <xdr:spPr>
        <a:xfrm>
          <a:off x="18605500" y="985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4615</xdr:rowOff>
    </xdr:from>
    <xdr:ext cx="469744" cy="259045"/>
    <xdr:sp macro="" textlink="">
      <xdr:nvSpPr>
        <xdr:cNvPr id="784" name="テキスト ボックス 783"/>
        <xdr:cNvSpPr txBox="1"/>
      </xdr:nvSpPr>
      <xdr:spPr>
        <a:xfrm>
          <a:off x="18421427" y="9948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3,323</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5" name="テキスト ボックス 78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6" name="テキスト ボックス 78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7" name="テキスト ボックス 78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8" name="テキスト ボックス 78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9" name="テキスト ボックス 78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46686</xdr:rowOff>
    </xdr:from>
    <xdr:to>
      <xdr:col>32</xdr:col>
      <xdr:colOff>238125</xdr:colOff>
      <xdr:row>58</xdr:row>
      <xdr:rowOff>148286</xdr:rowOff>
    </xdr:to>
    <xdr:sp macro="" textlink="">
      <xdr:nvSpPr>
        <xdr:cNvPr id="790" name="円/楕円 789"/>
        <xdr:cNvSpPr/>
      </xdr:nvSpPr>
      <xdr:spPr>
        <a:xfrm>
          <a:off x="22110700" y="999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133063</xdr:rowOff>
    </xdr:from>
    <xdr:ext cx="469744" cy="259045"/>
    <xdr:sp macro="" textlink="">
      <xdr:nvSpPr>
        <xdr:cNvPr id="791" name="貸付金該当値テキスト"/>
        <xdr:cNvSpPr txBox="1"/>
      </xdr:nvSpPr>
      <xdr:spPr>
        <a:xfrm>
          <a:off x="22212300" y="9905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1,554</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7214</xdr:rowOff>
    </xdr:from>
    <xdr:to>
      <xdr:col>31</xdr:col>
      <xdr:colOff>85725</xdr:colOff>
      <xdr:row>58</xdr:row>
      <xdr:rowOff>108814</xdr:rowOff>
    </xdr:to>
    <xdr:sp macro="" textlink="">
      <xdr:nvSpPr>
        <xdr:cNvPr id="792" name="円/楕円 791"/>
        <xdr:cNvSpPr/>
      </xdr:nvSpPr>
      <xdr:spPr>
        <a:xfrm>
          <a:off x="21272500" y="9951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99941</xdr:rowOff>
    </xdr:from>
    <xdr:ext cx="469744" cy="259045"/>
    <xdr:sp macro="" textlink="">
      <xdr:nvSpPr>
        <xdr:cNvPr id="793" name="テキスト ボックス 792"/>
        <xdr:cNvSpPr txBox="1"/>
      </xdr:nvSpPr>
      <xdr:spPr>
        <a:xfrm>
          <a:off x="21088427" y="10044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2,072</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17043</xdr:rowOff>
    </xdr:from>
    <xdr:to>
      <xdr:col>29</xdr:col>
      <xdr:colOff>568325</xdr:colOff>
      <xdr:row>58</xdr:row>
      <xdr:rowOff>118643</xdr:rowOff>
    </xdr:to>
    <xdr:sp macro="" textlink="">
      <xdr:nvSpPr>
        <xdr:cNvPr id="794" name="円/楕円 793"/>
        <xdr:cNvSpPr/>
      </xdr:nvSpPr>
      <xdr:spPr>
        <a:xfrm>
          <a:off x="20383500" y="9961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109770</xdr:rowOff>
    </xdr:from>
    <xdr:ext cx="469744" cy="259045"/>
    <xdr:sp macro="" textlink="">
      <xdr:nvSpPr>
        <xdr:cNvPr id="795" name="テキスト ボックス 794"/>
        <xdr:cNvSpPr txBox="1"/>
      </xdr:nvSpPr>
      <xdr:spPr>
        <a:xfrm>
          <a:off x="20199427" y="10053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1,943</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57963</xdr:rowOff>
    </xdr:from>
    <xdr:to>
      <xdr:col>28</xdr:col>
      <xdr:colOff>365125</xdr:colOff>
      <xdr:row>57</xdr:row>
      <xdr:rowOff>159563</xdr:rowOff>
    </xdr:to>
    <xdr:sp macro="" textlink="">
      <xdr:nvSpPr>
        <xdr:cNvPr id="796" name="円/楕円 795"/>
        <xdr:cNvSpPr/>
      </xdr:nvSpPr>
      <xdr:spPr>
        <a:xfrm>
          <a:off x="19494500" y="9830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4640</xdr:rowOff>
    </xdr:from>
    <xdr:ext cx="469744" cy="259045"/>
    <xdr:sp macro="" textlink="">
      <xdr:nvSpPr>
        <xdr:cNvPr id="797" name="テキスト ボックス 796"/>
        <xdr:cNvSpPr txBox="1"/>
      </xdr:nvSpPr>
      <xdr:spPr>
        <a:xfrm>
          <a:off x="19310427" y="9605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3,656</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42646</xdr:rowOff>
    </xdr:from>
    <xdr:to>
      <xdr:col>27</xdr:col>
      <xdr:colOff>161925</xdr:colOff>
      <xdr:row>57</xdr:row>
      <xdr:rowOff>144246</xdr:rowOff>
    </xdr:to>
    <xdr:sp macro="" textlink="">
      <xdr:nvSpPr>
        <xdr:cNvPr id="798" name="円/楕円 797"/>
        <xdr:cNvSpPr/>
      </xdr:nvSpPr>
      <xdr:spPr>
        <a:xfrm>
          <a:off x="18605500" y="981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160773</xdr:rowOff>
    </xdr:from>
    <xdr:ext cx="469744" cy="259045"/>
    <xdr:sp macro="" textlink="">
      <xdr:nvSpPr>
        <xdr:cNvPr id="799" name="テキスト ボックス 798"/>
        <xdr:cNvSpPr txBox="1"/>
      </xdr:nvSpPr>
      <xdr:spPr>
        <a:xfrm>
          <a:off x="18421427" y="9590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3,857</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0" name="正方形/長方形 79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1" name="正方形/長方形 80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2" name="正方形/長方形 80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3" name="正方形/長方形 80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4" name="正方形/長方形 80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5" name="正方形/長方形 80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6" name="正方形/長方形 80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47,644</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7" name="正方形/長方形 80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8" name="テキスト ボックス 80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9" name="直線コネクタ 80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0" name="テキスト ボックス 80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1" name="直線コネクタ 81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2" name="テキスト ボックス 81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3" name="直線コネクタ 81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4" name="テキスト ボックス 81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5" name="直線コネクタ 81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6" name="テキスト ボックス 81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7" name="直線コネクタ 81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8" name="テキスト ボックス 817"/>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9" name="直線コネクタ 81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0" name="テキスト ボックス 819"/>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1" name="直線コネクタ 82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2" name="テキスト ボックス 82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151612</xdr:rowOff>
    </xdr:from>
    <xdr:to>
      <xdr:col>32</xdr:col>
      <xdr:colOff>186689</xdr:colOff>
      <xdr:row>79</xdr:row>
      <xdr:rowOff>572</xdr:rowOff>
    </xdr:to>
    <xdr:cxnSp macro="">
      <xdr:nvCxnSpPr>
        <xdr:cNvPr id="824" name="直線コネクタ 823"/>
        <xdr:cNvCxnSpPr/>
      </xdr:nvCxnSpPr>
      <xdr:spPr>
        <a:xfrm flipV="1">
          <a:off x="22159595" y="12153112"/>
          <a:ext cx="1269" cy="1392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4399</xdr:rowOff>
    </xdr:from>
    <xdr:ext cx="534377" cy="259045"/>
    <xdr:sp macro="" textlink="">
      <xdr:nvSpPr>
        <xdr:cNvPr id="825" name="繰出金最小値テキスト"/>
        <xdr:cNvSpPr txBox="1"/>
      </xdr:nvSpPr>
      <xdr:spPr>
        <a:xfrm>
          <a:off x="22212300" y="13548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33,455</a:t>
          </a:r>
          <a:endParaRPr kumimoji="1" lang="ja-JP" altLang="en-US" sz="1000" b="1">
            <a:latin typeface="ＭＳ Ｐゴシック"/>
          </a:endParaRPr>
        </a:p>
      </xdr:txBody>
    </xdr:sp>
    <xdr:clientData/>
  </xdr:oneCellAnchor>
  <xdr:twoCellAnchor>
    <xdr:from>
      <xdr:col>32</xdr:col>
      <xdr:colOff>98425</xdr:colOff>
      <xdr:row>79</xdr:row>
      <xdr:rowOff>572</xdr:rowOff>
    </xdr:from>
    <xdr:to>
      <xdr:col>32</xdr:col>
      <xdr:colOff>276225</xdr:colOff>
      <xdr:row>79</xdr:row>
      <xdr:rowOff>572</xdr:rowOff>
    </xdr:to>
    <xdr:cxnSp macro="">
      <xdr:nvCxnSpPr>
        <xdr:cNvPr id="826" name="直線コネクタ 825"/>
        <xdr:cNvCxnSpPr/>
      </xdr:nvCxnSpPr>
      <xdr:spPr>
        <a:xfrm>
          <a:off x="22072600" y="13545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98289</xdr:rowOff>
    </xdr:from>
    <xdr:ext cx="599010" cy="259045"/>
    <xdr:sp macro="" textlink="">
      <xdr:nvSpPr>
        <xdr:cNvPr id="827" name="繰出金最大値テキスト"/>
        <xdr:cNvSpPr txBox="1"/>
      </xdr:nvSpPr>
      <xdr:spPr>
        <a:xfrm>
          <a:off x="22212300" y="11928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143,062</a:t>
          </a:r>
          <a:endParaRPr kumimoji="1" lang="ja-JP" altLang="en-US" sz="1000" b="1">
            <a:latin typeface="ＭＳ Ｐゴシック"/>
          </a:endParaRPr>
        </a:p>
      </xdr:txBody>
    </xdr:sp>
    <xdr:clientData/>
  </xdr:oneCellAnchor>
  <xdr:twoCellAnchor>
    <xdr:from>
      <xdr:col>32</xdr:col>
      <xdr:colOff>98425</xdr:colOff>
      <xdr:row>70</xdr:row>
      <xdr:rowOff>151612</xdr:rowOff>
    </xdr:from>
    <xdr:to>
      <xdr:col>32</xdr:col>
      <xdr:colOff>276225</xdr:colOff>
      <xdr:row>70</xdr:row>
      <xdr:rowOff>151612</xdr:rowOff>
    </xdr:to>
    <xdr:cxnSp macro="">
      <xdr:nvCxnSpPr>
        <xdr:cNvPr id="828" name="直線コネクタ 827"/>
        <xdr:cNvCxnSpPr/>
      </xdr:nvCxnSpPr>
      <xdr:spPr>
        <a:xfrm>
          <a:off x="22072600" y="12153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117831</xdr:rowOff>
    </xdr:from>
    <xdr:to>
      <xdr:col>32</xdr:col>
      <xdr:colOff>187325</xdr:colOff>
      <xdr:row>76</xdr:row>
      <xdr:rowOff>3874</xdr:rowOff>
    </xdr:to>
    <xdr:cxnSp macro="">
      <xdr:nvCxnSpPr>
        <xdr:cNvPr id="829" name="直線コネクタ 828"/>
        <xdr:cNvCxnSpPr/>
      </xdr:nvCxnSpPr>
      <xdr:spPr>
        <a:xfrm>
          <a:off x="21323300" y="12976581"/>
          <a:ext cx="838200" cy="57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135069</xdr:rowOff>
    </xdr:from>
    <xdr:ext cx="534377" cy="259045"/>
    <xdr:sp macro="" textlink="">
      <xdr:nvSpPr>
        <xdr:cNvPr id="830" name="繰出金平均値テキスト"/>
        <xdr:cNvSpPr txBox="1"/>
      </xdr:nvSpPr>
      <xdr:spPr>
        <a:xfrm>
          <a:off x="22212300" y="128223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74,666</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112192</xdr:rowOff>
    </xdr:from>
    <xdr:to>
      <xdr:col>32</xdr:col>
      <xdr:colOff>238125</xdr:colOff>
      <xdr:row>76</xdr:row>
      <xdr:rowOff>42342</xdr:rowOff>
    </xdr:to>
    <xdr:sp macro="" textlink="">
      <xdr:nvSpPr>
        <xdr:cNvPr id="831" name="フローチャート : 判断 830"/>
        <xdr:cNvSpPr/>
      </xdr:nvSpPr>
      <xdr:spPr>
        <a:xfrm>
          <a:off x="22110700" y="12970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117831</xdr:rowOff>
    </xdr:from>
    <xdr:to>
      <xdr:col>31</xdr:col>
      <xdr:colOff>34925</xdr:colOff>
      <xdr:row>76</xdr:row>
      <xdr:rowOff>18174</xdr:rowOff>
    </xdr:to>
    <xdr:cxnSp macro="">
      <xdr:nvCxnSpPr>
        <xdr:cNvPr id="832" name="直線コネクタ 831"/>
        <xdr:cNvCxnSpPr/>
      </xdr:nvCxnSpPr>
      <xdr:spPr>
        <a:xfrm flipV="1">
          <a:off x="20434300" y="12976581"/>
          <a:ext cx="889000" cy="71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123774</xdr:rowOff>
    </xdr:from>
    <xdr:to>
      <xdr:col>31</xdr:col>
      <xdr:colOff>85725</xdr:colOff>
      <xdr:row>76</xdr:row>
      <xdr:rowOff>53924</xdr:rowOff>
    </xdr:to>
    <xdr:sp macro="" textlink="">
      <xdr:nvSpPr>
        <xdr:cNvPr id="833" name="フローチャート : 判断 832"/>
        <xdr:cNvSpPr/>
      </xdr:nvSpPr>
      <xdr:spPr>
        <a:xfrm>
          <a:off x="21272500" y="1298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45051</xdr:rowOff>
    </xdr:from>
    <xdr:ext cx="534377" cy="259045"/>
    <xdr:sp macro="" textlink="">
      <xdr:nvSpPr>
        <xdr:cNvPr id="834" name="テキスト ボックス 833"/>
        <xdr:cNvSpPr txBox="1"/>
      </xdr:nvSpPr>
      <xdr:spPr>
        <a:xfrm>
          <a:off x="21056111" y="13075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73,754</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18174</xdr:rowOff>
    </xdr:from>
    <xdr:to>
      <xdr:col>29</xdr:col>
      <xdr:colOff>517525</xdr:colOff>
      <xdr:row>76</xdr:row>
      <xdr:rowOff>111480</xdr:rowOff>
    </xdr:to>
    <xdr:cxnSp macro="">
      <xdr:nvCxnSpPr>
        <xdr:cNvPr id="835" name="直線コネクタ 834"/>
        <xdr:cNvCxnSpPr/>
      </xdr:nvCxnSpPr>
      <xdr:spPr>
        <a:xfrm flipV="1">
          <a:off x="19545300" y="13048374"/>
          <a:ext cx="889000" cy="93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169290</xdr:rowOff>
    </xdr:from>
    <xdr:to>
      <xdr:col>29</xdr:col>
      <xdr:colOff>568325</xdr:colOff>
      <xdr:row>76</xdr:row>
      <xdr:rowOff>99440</xdr:rowOff>
    </xdr:to>
    <xdr:sp macro="" textlink="">
      <xdr:nvSpPr>
        <xdr:cNvPr id="836" name="フローチャート : 判断 835"/>
        <xdr:cNvSpPr/>
      </xdr:nvSpPr>
      <xdr:spPr>
        <a:xfrm>
          <a:off x="20383500" y="1302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90567</xdr:rowOff>
    </xdr:from>
    <xdr:ext cx="534377" cy="259045"/>
    <xdr:sp macro="" textlink="">
      <xdr:nvSpPr>
        <xdr:cNvPr id="837" name="テキスト ボックス 836"/>
        <xdr:cNvSpPr txBox="1"/>
      </xdr:nvSpPr>
      <xdr:spPr>
        <a:xfrm>
          <a:off x="20167111" y="13120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70,170</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89954</xdr:rowOff>
    </xdr:from>
    <xdr:to>
      <xdr:col>28</xdr:col>
      <xdr:colOff>314325</xdr:colOff>
      <xdr:row>76</xdr:row>
      <xdr:rowOff>111480</xdr:rowOff>
    </xdr:to>
    <xdr:cxnSp macro="">
      <xdr:nvCxnSpPr>
        <xdr:cNvPr id="838" name="直線コネクタ 837"/>
        <xdr:cNvCxnSpPr/>
      </xdr:nvCxnSpPr>
      <xdr:spPr>
        <a:xfrm>
          <a:off x="18656300" y="13120154"/>
          <a:ext cx="889000" cy="21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26708</xdr:rowOff>
    </xdr:from>
    <xdr:to>
      <xdr:col>28</xdr:col>
      <xdr:colOff>365125</xdr:colOff>
      <xdr:row>76</xdr:row>
      <xdr:rowOff>128308</xdr:rowOff>
    </xdr:to>
    <xdr:sp macro="" textlink="">
      <xdr:nvSpPr>
        <xdr:cNvPr id="839" name="フローチャート : 判断 838"/>
        <xdr:cNvSpPr/>
      </xdr:nvSpPr>
      <xdr:spPr>
        <a:xfrm>
          <a:off x="19494500" y="1305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144835</xdr:rowOff>
    </xdr:from>
    <xdr:ext cx="534377" cy="259045"/>
    <xdr:sp macro="" textlink="">
      <xdr:nvSpPr>
        <xdr:cNvPr id="840" name="テキスト ボックス 839"/>
        <xdr:cNvSpPr txBox="1"/>
      </xdr:nvSpPr>
      <xdr:spPr>
        <a:xfrm>
          <a:off x="19278111" y="12832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67,897</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37464</xdr:rowOff>
    </xdr:from>
    <xdr:to>
      <xdr:col>27</xdr:col>
      <xdr:colOff>161925</xdr:colOff>
      <xdr:row>76</xdr:row>
      <xdr:rowOff>139064</xdr:rowOff>
    </xdr:to>
    <xdr:sp macro="" textlink="">
      <xdr:nvSpPr>
        <xdr:cNvPr id="841" name="フローチャート : 判断 840"/>
        <xdr:cNvSpPr/>
      </xdr:nvSpPr>
      <xdr:spPr>
        <a:xfrm>
          <a:off x="18605500" y="1306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155592</xdr:rowOff>
    </xdr:from>
    <xdr:ext cx="534377" cy="259045"/>
    <xdr:sp macro="" textlink="">
      <xdr:nvSpPr>
        <xdr:cNvPr id="842" name="テキスト ボックス 841"/>
        <xdr:cNvSpPr txBox="1"/>
      </xdr:nvSpPr>
      <xdr:spPr>
        <a:xfrm>
          <a:off x="18389111" y="12842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67,050</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3" name="テキスト ボックス 84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4" name="テキスト ボックス 84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5" name="テキスト ボックス 84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6" name="テキスト ボックス 84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7" name="テキスト ボックス 84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124523</xdr:rowOff>
    </xdr:from>
    <xdr:to>
      <xdr:col>32</xdr:col>
      <xdr:colOff>238125</xdr:colOff>
      <xdr:row>76</xdr:row>
      <xdr:rowOff>54673</xdr:rowOff>
    </xdr:to>
    <xdr:sp macro="" textlink="">
      <xdr:nvSpPr>
        <xdr:cNvPr id="848" name="円/楕円 847"/>
        <xdr:cNvSpPr/>
      </xdr:nvSpPr>
      <xdr:spPr>
        <a:xfrm>
          <a:off x="22110700" y="12983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102950</xdr:rowOff>
    </xdr:from>
    <xdr:ext cx="534377" cy="259045"/>
    <xdr:sp macro="" textlink="">
      <xdr:nvSpPr>
        <xdr:cNvPr id="849" name="繰出金該当値テキスト"/>
        <xdr:cNvSpPr txBox="1"/>
      </xdr:nvSpPr>
      <xdr:spPr>
        <a:xfrm>
          <a:off x="22212300" y="12961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73,695</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67031</xdr:rowOff>
    </xdr:from>
    <xdr:to>
      <xdr:col>31</xdr:col>
      <xdr:colOff>85725</xdr:colOff>
      <xdr:row>75</xdr:row>
      <xdr:rowOff>168632</xdr:rowOff>
    </xdr:to>
    <xdr:sp macro="" textlink="">
      <xdr:nvSpPr>
        <xdr:cNvPr id="850" name="円/楕円 849"/>
        <xdr:cNvSpPr/>
      </xdr:nvSpPr>
      <xdr:spPr>
        <a:xfrm>
          <a:off x="21272500" y="1292578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13708</xdr:rowOff>
    </xdr:from>
    <xdr:ext cx="534377" cy="259045"/>
    <xdr:sp macro="" textlink="">
      <xdr:nvSpPr>
        <xdr:cNvPr id="851" name="テキスト ボックス 850"/>
        <xdr:cNvSpPr txBox="1"/>
      </xdr:nvSpPr>
      <xdr:spPr>
        <a:xfrm>
          <a:off x="21056111" y="1270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78,222</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138824</xdr:rowOff>
    </xdr:from>
    <xdr:to>
      <xdr:col>29</xdr:col>
      <xdr:colOff>568325</xdr:colOff>
      <xdr:row>76</xdr:row>
      <xdr:rowOff>68974</xdr:rowOff>
    </xdr:to>
    <xdr:sp macro="" textlink="">
      <xdr:nvSpPr>
        <xdr:cNvPr id="852" name="円/楕円 851"/>
        <xdr:cNvSpPr/>
      </xdr:nvSpPr>
      <xdr:spPr>
        <a:xfrm>
          <a:off x="20383500" y="12997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85501</xdr:rowOff>
    </xdr:from>
    <xdr:ext cx="534377" cy="259045"/>
    <xdr:sp macro="" textlink="">
      <xdr:nvSpPr>
        <xdr:cNvPr id="853" name="テキスト ボックス 852"/>
        <xdr:cNvSpPr txBox="1"/>
      </xdr:nvSpPr>
      <xdr:spPr>
        <a:xfrm>
          <a:off x="20167111" y="1277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72,569</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60680</xdr:rowOff>
    </xdr:from>
    <xdr:to>
      <xdr:col>28</xdr:col>
      <xdr:colOff>365125</xdr:colOff>
      <xdr:row>76</xdr:row>
      <xdr:rowOff>162280</xdr:rowOff>
    </xdr:to>
    <xdr:sp macro="" textlink="">
      <xdr:nvSpPr>
        <xdr:cNvPr id="854" name="円/楕円 853"/>
        <xdr:cNvSpPr/>
      </xdr:nvSpPr>
      <xdr:spPr>
        <a:xfrm>
          <a:off x="19494500" y="1309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153407</xdr:rowOff>
    </xdr:from>
    <xdr:ext cx="534377" cy="259045"/>
    <xdr:sp macro="" textlink="">
      <xdr:nvSpPr>
        <xdr:cNvPr id="855" name="テキスト ボックス 854"/>
        <xdr:cNvSpPr txBox="1"/>
      </xdr:nvSpPr>
      <xdr:spPr>
        <a:xfrm>
          <a:off x="19278111" y="13183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65,222</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39154</xdr:rowOff>
    </xdr:from>
    <xdr:to>
      <xdr:col>27</xdr:col>
      <xdr:colOff>161925</xdr:colOff>
      <xdr:row>76</xdr:row>
      <xdr:rowOff>140754</xdr:rowOff>
    </xdr:to>
    <xdr:sp macro="" textlink="">
      <xdr:nvSpPr>
        <xdr:cNvPr id="856" name="円/楕円 855"/>
        <xdr:cNvSpPr/>
      </xdr:nvSpPr>
      <xdr:spPr>
        <a:xfrm>
          <a:off x="18605500" y="13069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131881</xdr:rowOff>
    </xdr:from>
    <xdr:ext cx="534377" cy="259045"/>
    <xdr:sp macro="" textlink="">
      <xdr:nvSpPr>
        <xdr:cNvPr id="857" name="テキスト ボックス 856"/>
        <xdr:cNvSpPr txBox="1"/>
      </xdr:nvSpPr>
      <xdr:spPr>
        <a:xfrm>
          <a:off x="18389111" y="13162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66,917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8" name="正方形/長方形 85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9" name="正方形/長方形 85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0" name="正方形/長方形 85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1" name="正方形/長方形 86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2" name="正方形/長方形 86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3" name="正方形/長方形 86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4" name="正方形/長方形 86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5" name="正方形/長方形 86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6" name="テキスト ボックス 86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7" name="直線コネクタ 86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8" name="直線コネクタ 86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9" name="テキスト ボックス 86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0" name="直線コネクタ 86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1" name="テキスト ボックス 87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3" name="直線コネクタ 87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5" name="直線コネクタ 87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8" name="直線コネクタ 87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0" name="フローチャート : 判断 87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1" name="直線コネクタ 88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2" name="フローチャート : 判断 88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3" name="テキスト ボックス 882"/>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4" name="直線コネクタ 88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5" name="フローチャート : 判断 88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6" name="テキスト ボックス 885"/>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7" name="直線コネクタ 88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8" name="フローチャート : 判断 88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9" name="テキスト ボックス 888"/>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0" name="フローチャート : 判断 88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1" name="テキスト ボックス 890"/>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2" name="テキスト ボックス 89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3" name="テキスト ボックス 89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4" name="テキスト ボックス 89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5" name="テキスト ボックス 89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6" name="テキスト ボックス 89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7" name="円/楕円 89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9" name="円/楕円 89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0" name="テキスト ボックス 899"/>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1" name="円/楕円 90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2" name="テキスト ボックス 901"/>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3" name="円/楕円 90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4" name="テキスト ボックス 903"/>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5" name="円/楕円 90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6" name="テキスト ボックス 905"/>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7" name="正方形/長方形 90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8" name="正方形/長方形 90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9" name="テキスト ボックス 90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baseline="0">
              <a:solidFill>
                <a:schemeClr val="dk1"/>
              </a:solidFill>
              <a:effectLst/>
              <a:latin typeface="ＭＳ Ｐゴシック"/>
              <a:ea typeface="+mn-ea"/>
              <a:cs typeface="+mn-cs"/>
            </a:rPr>
            <a:t>　</a:t>
          </a:r>
          <a:r>
            <a:rPr kumimoji="1" lang="ja-JP" altLang="ja-JP" sz="1200" baseline="0">
              <a:solidFill>
                <a:schemeClr val="dk1"/>
              </a:solidFill>
              <a:effectLst/>
              <a:latin typeface="+mn-lt"/>
              <a:ea typeface="+mn-ea"/>
              <a:cs typeface="+mn-cs"/>
            </a:rPr>
            <a:t>歳出決算総額は、住民一人当たり</a:t>
          </a:r>
          <a:r>
            <a:rPr kumimoji="1" lang="en-US" altLang="ja-JP" sz="1200" baseline="0">
              <a:solidFill>
                <a:schemeClr val="dk1"/>
              </a:solidFill>
              <a:effectLst/>
              <a:latin typeface="+mn-lt"/>
              <a:ea typeface="+mn-ea"/>
              <a:cs typeface="+mn-cs"/>
            </a:rPr>
            <a:t>585,619</a:t>
          </a:r>
          <a:r>
            <a:rPr kumimoji="1" lang="ja-JP" altLang="ja-JP" sz="1200" baseline="0">
              <a:solidFill>
                <a:schemeClr val="dk1"/>
              </a:solidFill>
              <a:effectLst/>
              <a:latin typeface="+mn-lt"/>
              <a:ea typeface="+mn-ea"/>
              <a:cs typeface="+mn-cs"/>
            </a:rPr>
            <a:t>円となっている。人件費については、住民一人当たり</a:t>
          </a:r>
          <a:r>
            <a:rPr kumimoji="1" lang="en-US" altLang="ja-JP" sz="1200" baseline="0">
              <a:solidFill>
                <a:schemeClr val="dk1"/>
              </a:solidFill>
              <a:effectLst/>
              <a:latin typeface="+mn-lt"/>
              <a:ea typeface="+mn-ea"/>
              <a:cs typeface="+mn-cs"/>
            </a:rPr>
            <a:t>101,355</a:t>
          </a:r>
          <a:r>
            <a:rPr kumimoji="1" lang="ja-JP" altLang="ja-JP" sz="1200" baseline="0">
              <a:solidFill>
                <a:schemeClr val="dk1"/>
              </a:solidFill>
              <a:effectLst/>
              <a:latin typeface="+mn-lt"/>
              <a:ea typeface="+mn-ea"/>
              <a:cs typeface="+mn-cs"/>
            </a:rPr>
            <a:t>円となっており、平成２</a:t>
          </a:r>
          <a:r>
            <a:rPr kumimoji="1" lang="ja-JP" altLang="en-US" sz="1200" baseline="0">
              <a:solidFill>
                <a:schemeClr val="dk1"/>
              </a:solidFill>
              <a:effectLst/>
              <a:latin typeface="+mn-lt"/>
              <a:ea typeface="+mn-ea"/>
              <a:cs typeface="+mn-cs"/>
            </a:rPr>
            <a:t>４</a:t>
          </a:r>
          <a:r>
            <a:rPr kumimoji="1" lang="ja-JP" altLang="ja-JP" sz="1200" baseline="0">
              <a:solidFill>
                <a:schemeClr val="dk1"/>
              </a:solidFill>
              <a:effectLst/>
              <a:latin typeface="+mn-lt"/>
              <a:ea typeface="+mn-ea"/>
              <a:cs typeface="+mn-cs"/>
            </a:rPr>
            <a:t>年度と比較すると</a:t>
          </a:r>
          <a:r>
            <a:rPr kumimoji="1" lang="en-US" altLang="ja-JP" sz="1200" baseline="0">
              <a:solidFill>
                <a:schemeClr val="dk1"/>
              </a:solidFill>
              <a:effectLst/>
              <a:latin typeface="+mn-lt"/>
              <a:ea typeface="+mn-ea"/>
              <a:cs typeface="+mn-cs"/>
            </a:rPr>
            <a:t>5,538</a:t>
          </a:r>
          <a:r>
            <a:rPr kumimoji="1" lang="ja-JP" altLang="ja-JP" sz="1200" baseline="0">
              <a:solidFill>
                <a:schemeClr val="dk1"/>
              </a:solidFill>
              <a:effectLst/>
              <a:latin typeface="+mn-lt"/>
              <a:ea typeface="+mn-ea"/>
              <a:cs typeface="+mn-cs"/>
            </a:rPr>
            <a:t>円（</a:t>
          </a:r>
          <a:r>
            <a:rPr kumimoji="1" lang="en-US" altLang="ja-JP" sz="1200" baseline="0">
              <a:solidFill>
                <a:schemeClr val="dk1"/>
              </a:solidFill>
              <a:effectLst/>
              <a:latin typeface="+mn-lt"/>
              <a:ea typeface="+mn-ea"/>
              <a:cs typeface="+mn-cs"/>
            </a:rPr>
            <a:t>5.8</a:t>
          </a:r>
          <a:r>
            <a:rPr kumimoji="1" lang="ja-JP" altLang="ja-JP" sz="1200" baseline="0">
              <a:solidFill>
                <a:schemeClr val="dk1"/>
              </a:solidFill>
              <a:effectLst/>
              <a:latin typeface="+mn-lt"/>
              <a:ea typeface="+mn-ea"/>
              <a:cs typeface="+mn-cs"/>
            </a:rPr>
            <a:t>％）増加しているが、毎年</a:t>
          </a:r>
          <a:r>
            <a:rPr kumimoji="1" lang="en-US" altLang="ja-JP" sz="1200" baseline="0">
              <a:solidFill>
                <a:schemeClr val="dk1"/>
              </a:solidFill>
              <a:effectLst/>
              <a:latin typeface="+mn-lt"/>
              <a:ea typeface="+mn-ea"/>
              <a:cs typeface="+mn-cs"/>
            </a:rPr>
            <a:t>3,000</a:t>
          </a:r>
          <a:r>
            <a:rPr kumimoji="1" lang="ja-JP" altLang="ja-JP" sz="1200" baseline="0">
              <a:solidFill>
                <a:schemeClr val="dk1"/>
              </a:solidFill>
              <a:effectLst/>
              <a:latin typeface="+mn-lt"/>
              <a:ea typeface="+mn-ea"/>
              <a:cs typeface="+mn-cs"/>
            </a:rPr>
            <a:t>円程度の増減で推移してきており、</a:t>
          </a:r>
          <a:r>
            <a:rPr kumimoji="1" lang="ja-JP" altLang="en-US" sz="1200" baseline="0">
              <a:solidFill>
                <a:schemeClr val="dk1"/>
              </a:solidFill>
              <a:effectLst/>
              <a:latin typeface="+mn-lt"/>
              <a:ea typeface="+mn-ea"/>
              <a:cs typeface="+mn-cs"/>
            </a:rPr>
            <a:t>前年度からは微減していることから</a:t>
          </a:r>
          <a:r>
            <a:rPr kumimoji="1" lang="ja-JP" altLang="ja-JP" sz="1200" baseline="0">
              <a:solidFill>
                <a:schemeClr val="dk1"/>
              </a:solidFill>
              <a:effectLst/>
              <a:latin typeface="+mn-lt"/>
              <a:ea typeface="+mn-ea"/>
              <a:cs typeface="+mn-cs"/>
            </a:rPr>
            <a:t>高止まり傾向にある。類似団体と比較すると</a:t>
          </a:r>
          <a:r>
            <a:rPr kumimoji="1" lang="en-US" altLang="ja-JP" sz="1200" baseline="0">
              <a:solidFill>
                <a:schemeClr val="dk1"/>
              </a:solidFill>
              <a:effectLst/>
              <a:latin typeface="+mn-lt"/>
              <a:ea typeface="+mn-ea"/>
              <a:cs typeface="+mn-cs"/>
            </a:rPr>
            <a:t>14,521</a:t>
          </a:r>
          <a:r>
            <a:rPr kumimoji="1" lang="ja-JP" altLang="ja-JP" sz="1200" baseline="0">
              <a:solidFill>
                <a:schemeClr val="dk1"/>
              </a:solidFill>
              <a:effectLst/>
              <a:latin typeface="+mn-lt"/>
              <a:ea typeface="+mn-ea"/>
              <a:cs typeface="+mn-cs"/>
            </a:rPr>
            <a:t>円下回っており、低い水準にある。</a:t>
          </a:r>
          <a:r>
            <a:rPr kumimoji="1" lang="en-US" altLang="ja-JP" sz="1200" baseline="0">
              <a:solidFill>
                <a:schemeClr val="dk1"/>
              </a:solidFill>
              <a:effectLst/>
              <a:latin typeface="+mn-lt"/>
              <a:ea typeface="+mn-ea"/>
              <a:cs typeface="+mn-cs"/>
            </a:rPr>
            <a:t/>
          </a:r>
          <a:br>
            <a:rPr kumimoji="1" lang="en-US" altLang="ja-JP" sz="1200" baseline="0">
              <a:solidFill>
                <a:schemeClr val="dk1"/>
              </a:solidFill>
              <a:effectLst/>
              <a:latin typeface="+mn-lt"/>
              <a:ea typeface="+mn-ea"/>
              <a:cs typeface="+mn-cs"/>
            </a:rPr>
          </a:br>
          <a:r>
            <a:rPr kumimoji="1" lang="ja-JP" altLang="ja-JP" sz="1200" baseline="0">
              <a:solidFill>
                <a:schemeClr val="dk1"/>
              </a:solidFill>
              <a:effectLst/>
              <a:latin typeface="+mn-lt"/>
              <a:ea typeface="+mn-ea"/>
              <a:cs typeface="+mn-cs"/>
            </a:rPr>
            <a:t>補助費等については、住民一人当たり</a:t>
          </a:r>
          <a:r>
            <a:rPr kumimoji="1" lang="en-US" altLang="ja-JP" sz="1200" baseline="0">
              <a:solidFill>
                <a:schemeClr val="dk1"/>
              </a:solidFill>
              <a:effectLst/>
              <a:latin typeface="+mn-lt"/>
              <a:ea typeface="+mn-ea"/>
              <a:cs typeface="+mn-cs"/>
            </a:rPr>
            <a:t>79,536</a:t>
          </a:r>
          <a:r>
            <a:rPr kumimoji="1" lang="ja-JP" altLang="ja-JP" sz="1200" baseline="0">
              <a:solidFill>
                <a:schemeClr val="dk1"/>
              </a:solidFill>
              <a:effectLst/>
              <a:latin typeface="+mn-lt"/>
              <a:ea typeface="+mn-ea"/>
              <a:cs typeface="+mn-cs"/>
            </a:rPr>
            <a:t>円となっており、平成２</a:t>
          </a:r>
          <a:r>
            <a:rPr kumimoji="1" lang="ja-JP" altLang="en-US" sz="1200" baseline="0">
              <a:solidFill>
                <a:schemeClr val="dk1"/>
              </a:solidFill>
              <a:effectLst/>
              <a:latin typeface="+mn-lt"/>
              <a:ea typeface="+mn-ea"/>
              <a:cs typeface="+mn-cs"/>
            </a:rPr>
            <a:t>４</a:t>
          </a:r>
          <a:r>
            <a:rPr kumimoji="1" lang="ja-JP" altLang="ja-JP" sz="1200" baseline="0">
              <a:solidFill>
                <a:schemeClr val="dk1"/>
              </a:solidFill>
              <a:effectLst/>
              <a:latin typeface="+mn-lt"/>
              <a:ea typeface="+mn-ea"/>
              <a:cs typeface="+mn-cs"/>
            </a:rPr>
            <a:t>年度と比較すると</a:t>
          </a:r>
          <a:r>
            <a:rPr kumimoji="1" lang="en-US" altLang="ja-JP" sz="1200" baseline="0">
              <a:solidFill>
                <a:schemeClr val="dk1"/>
              </a:solidFill>
              <a:effectLst/>
              <a:latin typeface="+mn-lt"/>
              <a:ea typeface="+mn-ea"/>
              <a:cs typeface="+mn-cs"/>
            </a:rPr>
            <a:t>20,276</a:t>
          </a:r>
          <a:r>
            <a:rPr kumimoji="1" lang="ja-JP" altLang="ja-JP" sz="1200" baseline="0">
              <a:solidFill>
                <a:schemeClr val="dk1"/>
              </a:solidFill>
              <a:effectLst/>
              <a:latin typeface="+mn-lt"/>
              <a:ea typeface="+mn-ea"/>
              <a:cs typeface="+mn-cs"/>
            </a:rPr>
            <a:t>円（</a:t>
          </a:r>
          <a:r>
            <a:rPr kumimoji="1" lang="en-US" altLang="ja-JP" sz="1200" baseline="0">
              <a:solidFill>
                <a:schemeClr val="dk1"/>
              </a:solidFill>
              <a:effectLst/>
              <a:latin typeface="+mn-lt"/>
              <a:ea typeface="+mn-ea"/>
              <a:cs typeface="+mn-cs"/>
            </a:rPr>
            <a:t>34.2</a:t>
          </a:r>
          <a:r>
            <a:rPr kumimoji="1" lang="ja-JP" altLang="ja-JP" sz="1200" baseline="0">
              <a:solidFill>
                <a:schemeClr val="dk1"/>
              </a:solidFill>
              <a:effectLst/>
              <a:latin typeface="+mn-lt"/>
              <a:ea typeface="+mn-ea"/>
              <a:cs typeface="+mn-cs"/>
            </a:rPr>
            <a:t>％）増加しているが、一部事務組合負担金の増減により推移してきており、今後も同様の傾向が続くと思われる。</a:t>
          </a:r>
          <a:r>
            <a:rPr kumimoji="1" lang="en-US" altLang="ja-JP" sz="1200" baseline="0">
              <a:solidFill>
                <a:schemeClr val="dk1"/>
              </a:solidFill>
              <a:effectLst/>
              <a:latin typeface="+mn-lt"/>
              <a:ea typeface="+mn-ea"/>
              <a:cs typeface="+mn-cs"/>
            </a:rPr>
            <a:t/>
          </a:r>
          <a:br>
            <a:rPr kumimoji="1" lang="en-US" altLang="ja-JP" sz="1200" baseline="0">
              <a:solidFill>
                <a:schemeClr val="dk1"/>
              </a:solidFill>
              <a:effectLst/>
              <a:latin typeface="+mn-lt"/>
              <a:ea typeface="+mn-ea"/>
              <a:cs typeface="+mn-cs"/>
            </a:rPr>
          </a:br>
          <a:r>
            <a:rPr kumimoji="1" lang="ja-JP" altLang="ja-JP" sz="1200" baseline="0">
              <a:solidFill>
                <a:schemeClr val="dk1"/>
              </a:solidFill>
              <a:effectLst/>
              <a:latin typeface="+mn-lt"/>
              <a:ea typeface="+mn-ea"/>
              <a:cs typeface="+mn-cs"/>
            </a:rPr>
            <a:t>物件費については、住民一人当たり</a:t>
          </a:r>
          <a:r>
            <a:rPr kumimoji="1" lang="en-US" altLang="ja-JP" sz="1200" baseline="0">
              <a:solidFill>
                <a:schemeClr val="dk1"/>
              </a:solidFill>
              <a:effectLst/>
              <a:latin typeface="+mn-lt"/>
              <a:ea typeface="+mn-ea"/>
              <a:cs typeface="+mn-cs"/>
            </a:rPr>
            <a:t>79,388</a:t>
          </a:r>
          <a:r>
            <a:rPr kumimoji="1" lang="ja-JP" altLang="ja-JP" sz="1200" baseline="0">
              <a:solidFill>
                <a:schemeClr val="dk1"/>
              </a:solidFill>
              <a:effectLst/>
              <a:latin typeface="+mn-lt"/>
              <a:ea typeface="+mn-ea"/>
              <a:cs typeface="+mn-cs"/>
            </a:rPr>
            <a:t>円となっており、平成２</a:t>
          </a:r>
          <a:r>
            <a:rPr kumimoji="1" lang="ja-JP" altLang="en-US" sz="1200" baseline="0">
              <a:solidFill>
                <a:schemeClr val="dk1"/>
              </a:solidFill>
              <a:effectLst/>
              <a:latin typeface="+mn-lt"/>
              <a:ea typeface="+mn-ea"/>
              <a:cs typeface="+mn-cs"/>
            </a:rPr>
            <a:t>４</a:t>
          </a:r>
          <a:r>
            <a:rPr kumimoji="1" lang="ja-JP" altLang="ja-JP" sz="1200" baseline="0">
              <a:solidFill>
                <a:schemeClr val="dk1"/>
              </a:solidFill>
              <a:effectLst/>
              <a:latin typeface="+mn-lt"/>
              <a:ea typeface="+mn-ea"/>
              <a:cs typeface="+mn-cs"/>
            </a:rPr>
            <a:t>年度と比較すると</a:t>
          </a:r>
          <a:r>
            <a:rPr kumimoji="1" lang="en-US" altLang="ja-JP" sz="1200" baseline="0">
              <a:solidFill>
                <a:schemeClr val="dk1"/>
              </a:solidFill>
              <a:effectLst/>
              <a:latin typeface="+mn-lt"/>
              <a:ea typeface="+mn-ea"/>
              <a:cs typeface="+mn-cs"/>
            </a:rPr>
            <a:t>6,837</a:t>
          </a:r>
          <a:r>
            <a:rPr kumimoji="1" lang="ja-JP" altLang="ja-JP" sz="1200" baseline="0">
              <a:solidFill>
                <a:schemeClr val="dk1"/>
              </a:solidFill>
              <a:effectLst/>
              <a:latin typeface="+mn-lt"/>
              <a:ea typeface="+mn-ea"/>
              <a:cs typeface="+mn-cs"/>
            </a:rPr>
            <a:t>円（</a:t>
          </a:r>
          <a:r>
            <a:rPr kumimoji="1" lang="en-US" altLang="ja-JP" sz="1200" baseline="0">
              <a:solidFill>
                <a:schemeClr val="dk1"/>
              </a:solidFill>
              <a:effectLst/>
              <a:latin typeface="+mn-lt"/>
              <a:ea typeface="+mn-ea"/>
              <a:cs typeface="+mn-cs"/>
            </a:rPr>
            <a:t>9.4</a:t>
          </a:r>
          <a:r>
            <a:rPr kumimoji="1" lang="ja-JP" altLang="ja-JP" sz="1200" baseline="0">
              <a:solidFill>
                <a:schemeClr val="dk1"/>
              </a:solidFill>
              <a:effectLst/>
              <a:latin typeface="+mn-lt"/>
              <a:ea typeface="+mn-ea"/>
              <a:cs typeface="+mn-cs"/>
            </a:rPr>
            <a:t>％）増加しているが、</a:t>
          </a:r>
          <a:r>
            <a:rPr kumimoji="1" lang="ja-JP" altLang="ja-JP" sz="1200" baseline="0">
              <a:solidFill>
                <a:sysClr val="windowText" lastClr="000000"/>
              </a:solidFill>
              <a:effectLst/>
              <a:latin typeface="+mn-lt"/>
              <a:ea typeface="+mn-ea"/>
              <a:cs typeface="+mn-cs"/>
            </a:rPr>
            <a:t>システム</a:t>
          </a:r>
          <a:r>
            <a:rPr kumimoji="1" lang="ja-JP" altLang="en-US" sz="1200" baseline="0">
              <a:solidFill>
                <a:sysClr val="windowText" lastClr="000000"/>
              </a:solidFill>
              <a:effectLst/>
              <a:latin typeface="+mn-lt"/>
              <a:ea typeface="+mn-ea"/>
              <a:cs typeface="+mn-cs"/>
            </a:rPr>
            <a:t>の改修</a:t>
          </a:r>
          <a:r>
            <a:rPr kumimoji="1" lang="ja-JP" altLang="ja-JP" sz="1200" baseline="0">
              <a:solidFill>
                <a:sysClr val="windowText" lastClr="000000"/>
              </a:solidFill>
              <a:effectLst/>
              <a:latin typeface="+mn-lt"/>
              <a:ea typeface="+mn-ea"/>
              <a:cs typeface="+mn-cs"/>
            </a:rPr>
            <a:t>等によるものであ</a:t>
          </a:r>
          <a:r>
            <a:rPr kumimoji="1" lang="ja-JP" altLang="en-US" sz="1200" baseline="0">
              <a:solidFill>
                <a:sysClr val="windowText" lastClr="000000"/>
              </a:solidFill>
              <a:effectLst/>
              <a:latin typeface="+mn-lt"/>
              <a:ea typeface="+mn-ea"/>
              <a:cs typeface="+mn-cs"/>
            </a:rPr>
            <a:t>り</a:t>
          </a:r>
          <a:r>
            <a:rPr kumimoji="1" lang="ja-JP" altLang="ja-JP" sz="1200" baseline="0">
              <a:solidFill>
                <a:sysClr val="windowText" lastClr="000000"/>
              </a:solidFill>
              <a:effectLst/>
              <a:latin typeface="+mn-lt"/>
              <a:ea typeface="+mn-ea"/>
              <a:cs typeface="+mn-cs"/>
            </a:rPr>
            <a:t>、</a:t>
          </a:r>
          <a:r>
            <a:rPr kumimoji="1" lang="ja-JP" altLang="ja-JP" sz="1200" baseline="0">
              <a:solidFill>
                <a:schemeClr val="dk1"/>
              </a:solidFill>
              <a:effectLst/>
              <a:latin typeface="+mn-lt"/>
              <a:ea typeface="+mn-ea"/>
              <a:cs typeface="+mn-cs"/>
            </a:rPr>
            <a:t>推移を見ると毎年増減を繰り返している傾向にある。</a:t>
          </a:r>
          <a:endParaRPr lang="ja-JP" altLang="ja-JP" sz="1200" baseline="0">
            <a:effectLst/>
          </a:endParaRPr>
        </a:p>
        <a:p>
          <a:r>
            <a:rPr kumimoji="1" lang="ja-JP" altLang="ja-JP" sz="1200" baseline="0">
              <a:solidFill>
                <a:schemeClr val="dk1"/>
              </a:solidFill>
              <a:effectLst/>
              <a:latin typeface="+mn-lt"/>
              <a:ea typeface="+mn-ea"/>
              <a:cs typeface="+mn-cs"/>
            </a:rPr>
            <a:t>普通建設事業費については、住民一人当たり</a:t>
          </a:r>
          <a:r>
            <a:rPr kumimoji="1" lang="en-US" altLang="ja-JP" sz="1200" baseline="0">
              <a:solidFill>
                <a:schemeClr val="dk1"/>
              </a:solidFill>
              <a:effectLst/>
              <a:latin typeface="+mn-lt"/>
              <a:ea typeface="+mn-ea"/>
              <a:cs typeface="+mn-cs"/>
            </a:rPr>
            <a:t>100,242</a:t>
          </a:r>
          <a:r>
            <a:rPr kumimoji="1" lang="ja-JP" altLang="ja-JP" sz="1200" baseline="0">
              <a:solidFill>
                <a:schemeClr val="dk1"/>
              </a:solidFill>
              <a:effectLst/>
              <a:latin typeface="+mn-lt"/>
              <a:ea typeface="+mn-ea"/>
              <a:cs typeface="+mn-cs"/>
            </a:rPr>
            <a:t>円となっており、平成２</a:t>
          </a:r>
          <a:r>
            <a:rPr kumimoji="1" lang="ja-JP" altLang="en-US" sz="1200" baseline="0">
              <a:solidFill>
                <a:schemeClr val="dk1"/>
              </a:solidFill>
              <a:effectLst/>
              <a:latin typeface="+mn-lt"/>
              <a:ea typeface="+mn-ea"/>
              <a:cs typeface="+mn-cs"/>
            </a:rPr>
            <a:t>４</a:t>
          </a:r>
          <a:r>
            <a:rPr kumimoji="1" lang="ja-JP" altLang="ja-JP" sz="1200" baseline="0">
              <a:solidFill>
                <a:schemeClr val="dk1"/>
              </a:solidFill>
              <a:effectLst/>
              <a:latin typeface="+mn-lt"/>
              <a:ea typeface="+mn-ea"/>
              <a:cs typeface="+mn-cs"/>
            </a:rPr>
            <a:t>年度と比較すると</a:t>
          </a:r>
          <a:r>
            <a:rPr kumimoji="1" lang="en-US" altLang="ja-JP" sz="1200" baseline="0">
              <a:solidFill>
                <a:schemeClr val="dk1"/>
              </a:solidFill>
              <a:effectLst/>
              <a:latin typeface="+mn-lt"/>
              <a:ea typeface="+mn-ea"/>
              <a:cs typeface="+mn-cs"/>
            </a:rPr>
            <a:t>47,967</a:t>
          </a:r>
          <a:r>
            <a:rPr kumimoji="1" lang="ja-JP" altLang="ja-JP" sz="1200" baseline="0">
              <a:solidFill>
                <a:schemeClr val="dk1"/>
              </a:solidFill>
              <a:effectLst/>
              <a:latin typeface="+mn-lt"/>
              <a:ea typeface="+mn-ea"/>
              <a:cs typeface="+mn-cs"/>
            </a:rPr>
            <a:t>円（</a:t>
          </a:r>
          <a:r>
            <a:rPr kumimoji="1" lang="en-US" altLang="ja-JP" sz="1200" baseline="0">
              <a:solidFill>
                <a:schemeClr val="dk1"/>
              </a:solidFill>
              <a:effectLst/>
              <a:latin typeface="+mn-lt"/>
              <a:ea typeface="+mn-ea"/>
              <a:cs typeface="+mn-cs"/>
            </a:rPr>
            <a:t>91.8</a:t>
          </a:r>
          <a:r>
            <a:rPr kumimoji="1" lang="ja-JP" altLang="ja-JP" sz="1200" baseline="0">
              <a:solidFill>
                <a:schemeClr val="dk1"/>
              </a:solidFill>
              <a:effectLst/>
              <a:latin typeface="+mn-lt"/>
              <a:ea typeface="+mn-ea"/>
              <a:cs typeface="+mn-cs"/>
            </a:rPr>
            <a:t>％）</a:t>
          </a:r>
          <a:r>
            <a:rPr kumimoji="1" lang="ja-JP" altLang="en-US" sz="1200" baseline="0">
              <a:solidFill>
                <a:schemeClr val="dk1"/>
              </a:solidFill>
              <a:effectLst/>
              <a:latin typeface="+mn-lt"/>
              <a:ea typeface="+mn-ea"/>
              <a:cs typeface="+mn-cs"/>
            </a:rPr>
            <a:t>増加</a:t>
          </a:r>
          <a:r>
            <a:rPr kumimoji="1" lang="ja-JP" altLang="ja-JP" sz="1200" baseline="0">
              <a:solidFill>
                <a:schemeClr val="dk1"/>
              </a:solidFill>
              <a:effectLst/>
              <a:latin typeface="+mn-lt"/>
              <a:ea typeface="+mn-ea"/>
              <a:cs typeface="+mn-cs"/>
            </a:rPr>
            <a:t>している</a:t>
          </a:r>
          <a:r>
            <a:rPr kumimoji="1" lang="ja-JP" altLang="en-US" sz="1200" baseline="0">
              <a:solidFill>
                <a:schemeClr val="dk1"/>
              </a:solidFill>
              <a:effectLst/>
              <a:latin typeface="+mn-lt"/>
              <a:ea typeface="+mn-ea"/>
              <a:cs typeface="+mn-cs"/>
            </a:rPr>
            <a:t>。児童館等</a:t>
          </a:r>
          <a:r>
            <a:rPr kumimoji="1" lang="ja-JP" altLang="ja-JP" sz="1200" baseline="0">
              <a:solidFill>
                <a:schemeClr val="dk1"/>
              </a:solidFill>
              <a:effectLst/>
              <a:latin typeface="+mn-lt"/>
              <a:ea typeface="+mn-ea"/>
              <a:cs typeface="+mn-cs"/>
            </a:rPr>
            <a:t>によるものであるが、公共施設等管理計画に基づき、事業の取捨選択を徹底していくことで、事業費の減少を目指すこととしている。</a:t>
          </a:r>
          <a:endParaRPr lang="ja-JP" altLang="ja-JP" sz="1200" baseline="0">
            <a:effectLst/>
          </a:endParaRPr>
        </a:p>
        <a:p>
          <a:endParaRPr kumimoji="1" lang="ja-JP" altLang="en-US" sz="1200" baseline="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宮城県大郷町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8,380
8,327
82.01
5,293,997
4,907,494
243,401
2,934,855
4,452,243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9.8
8.5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3810</xdr:rowOff>
    </xdr:from>
    <xdr:to>
      <xdr:col>6</xdr:col>
      <xdr:colOff>510540</xdr:colOff>
      <xdr:row>39</xdr:row>
      <xdr:rowOff>18288</xdr:rowOff>
    </xdr:to>
    <xdr:cxnSp macro="">
      <xdr:nvCxnSpPr>
        <xdr:cNvPr id="56" name="直線コネクタ 55"/>
        <xdr:cNvCxnSpPr/>
      </xdr:nvCxnSpPr>
      <xdr:spPr>
        <a:xfrm flipV="1">
          <a:off x="4633595" y="5318760"/>
          <a:ext cx="1270" cy="1386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22115</xdr:rowOff>
    </xdr:from>
    <xdr:ext cx="469744" cy="259045"/>
    <xdr:sp macro="" textlink="">
      <xdr:nvSpPr>
        <xdr:cNvPr id="57" name="議会費最小値テキスト"/>
        <xdr:cNvSpPr txBox="1"/>
      </xdr:nvSpPr>
      <xdr:spPr>
        <a:xfrm>
          <a:off x="4686300" y="6708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6,206</a:t>
          </a:r>
          <a:endParaRPr kumimoji="1" lang="ja-JP" altLang="en-US" sz="1000" b="1">
            <a:latin typeface="ＭＳ Ｐゴシック"/>
          </a:endParaRPr>
        </a:p>
      </xdr:txBody>
    </xdr:sp>
    <xdr:clientData/>
  </xdr:oneCellAnchor>
  <xdr:twoCellAnchor>
    <xdr:from>
      <xdr:col>6</xdr:col>
      <xdr:colOff>422275</xdr:colOff>
      <xdr:row>39</xdr:row>
      <xdr:rowOff>18288</xdr:rowOff>
    </xdr:from>
    <xdr:to>
      <xdr:col>6</xdr:col>
      <xdr:colOff>600075</xdr:colOff>
      <xdr:row>39</xdr:row>
      <xdr:rowOff>18288</xdr:rowOff>
    </xdr:to>
    <xdr:cxnSp macro="">
      <xdr:nvCxnSpPr>
        <xdr:cNvPr id="58" name="直線コネクタ 57"/>
        <xdr:cNvCxnSpPr/>
      </xdr:nvCxnSpPr>
      <xdr:spPr>
        <a:xfrm>
          <a:off x="4546600" y="670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121937</xdr:rowOff>
    </xdr:from>
    <xdr:ext cx="534377" cy="259045"/>
    <xdr:sp macro="" textlink="">
      <xdr:nvSpPr>
        <xdr:cNvPr id="59" name="議会費最大値テキスト"/>
        <xdr:cNvSpPr txBox="1"/>
      </xdr:nvSpPr>
      <xdr:spPr>
        <a:xfrm>
          <a:off x="4686300" y="5093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17,120</a:t>
          </a:r>
          <a:endParaRPr kumimoji="1" lang="ja-JP" altLang="en-US" sz="1000" b="1">
            <a:latin typeface="ＭＳ Ｐゴシック"/>
          </a:endParaRPr>
        </a:p>
      </xdr:txBody>
    </xdr:sp>
    <xdr:clientData/>
  </xdr:oneCellAnchor>
  <xdr:twoCellAnchor>
    <xdr:from>
      <xdr:col>6</xdr:col>
      <xdr:colOff>422275</xdr:colOff>
      <xdr:row>31</xdr:row>
      <xdr:rowOff>3810</xdr:rowOff>
    </xdr:from>
    <xdr:to>
      <xdr:col>6</xdr:col>
      <xdr:colOff>600075</xdr:colOff>
      <xdr:row>31</xdr:row>
      <xdr:rowOff>3810</xdr:rowOff>
    </xdr:to>
    <xdr:cxnSp macro="">
      <xdr:nvCxnSpPr>
        <xdr:cNvPr id="60" name="直線コネクタ 59"/>
        <xdr:cNvCxnSpPr/>
      </xdr:nvCxnSpPr>
      <xdr:spPr>
        <a:xfrm>
          <a:off x="4546600" y="531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147066</xdr:rowOff>
    </xdr:from>
    <xdr:to>
      <xdr:col>6</xdr:col>
      <xdr:colOff>511175</xdr:colOff>
      <xdr:row>35</xdr:row>
      <xdr:rowOff>49276</xdr:rowOff>
    </xdr:to>
    <xdr:cxnSp macro="">
      <xdr:nvCxnSpPr>
        <xdr:cNvPr id="61" name="直線コネクタ 60"/>
        <xdr:cNvCxnSpPr/>
      </xdr:nvCxnSpPr>
      <xdr:spPr>
        <a:xfrm>
          <a:off x="3797300" y="5976366"/>
          <a:ext cx="838200" cy="73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68089</xdr:rowOff>
    </xdr:from>
    <xdr:ext cx="469744" cy="259045"/>
    <xdr:sp macro="" textlink="">
      <xdr:nvSpPr>
        <xdr:cNvPr id="62" name="議会費平均値テキスト"/>
        <xdr:cNvSpPr txBox="1"/>
      </xdr:nvSpPr>
      <xdr:spPr>
        <a:xfrm>
          <a:off x="4686300" y="62402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9,294</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89662</xdr:rowOff>
    </xdr:from>
    <xdr:to>
      <xdr:col>6</xdr:col>
      <xdr:colOff>561975</xdr:colOff>
      <xdr:row>37</xdr:row>
      <xdr:rowOff>19812</xdr:rowOff>
    </xdr:to>
    <xdr:sp macro="" textlink="">
      <xdr:nvSpPr>
        <xdr:cNvPr id="63" name="フローチャート : 判断 62"/>
        <xdr:cNvSpPr/>
      </xdr:nvSpPr>
      <xdr:spPr>
        <a:xfrm>
          <a:off x="4584700" y="62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147066</xdr:rowOff>
    </xdr:from>
    <xdr:to>
      <xdr:col>5</xdr:col>
      <xdr:colOff>358775</xdr:colOff>
      <xdr:row>34</xdr:row>
      <xdr:rowOff>171069</xdr:rowOff>
    </xdr:to>
    <xdr:cxnSp macro="">
      <xdr:nvCxnSpPr>
        <xdr:cNvPr id="64" name="直線コネクタ 63"/>
        <xdr:cNvCxnSpPr/>
      </xdr:nvCxnSpPr>
      <xdr:spPr>
        <a:xfrm flipV="1">
          <a:off x="2908300" y="5976366"/>
          <a:ext cx="889000" cy="2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2794</xdr:rowOff>
    </xdr:from>
    <xdr:to>
      <xdr:col>5</xdr:col>
      <xdr:colOff>409575</xdr:colOff>
      <xdr:row>36</xdr:row>
      <xdr:rowOff>104394</xdr:rowOff>
    </xdr:to>
    <xdr:sp macro="" textlink="">
      <xdr:nvSpPr>
        <xdr:cNvPr id="65" name="フローチャート : 判断 64"/>
        <xdr:cNvSpPr/>
      </xdr:nvSpPr>
      <xdr:spPr>
        <a:xfrm>
          <a:off x="37465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95521</xdr:rowOff>
    </xdr:from>
    <xdr:ext cx="469744" cy="259045"/>
    <xdr:sp macro="" textlink="">
      <xdr:nvSpPr>
        <xdr:cNvPr id="66" name="テキスト ボックス 65"/>
        <xdr:cNvSpPr txBox="1"/>
      </xdr:nvSpPr>
      <xdr:spPr>
        <a:xfrm>
          <a:off x="3562427" y="626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9,978</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167513</xdr:rowOff>
    </xdr:from>
    <xdr:to>
      <xdr:col>4</xdr:col>
      <xdr:colOff>155575</xdr:colOff>
      <xdr:row>34</xdr:row>
      <xdr:rowOff>171069</xdr:rowOff>
    </xdr:to>
    <xdr:cxnSp macro="">
      <xdr:nvCxnSpPr>
        <xdr:cNvPr id="67" name="直線コネクタ 66"/>
        <xdr:cNvCxnSpPr/>
      </xdr:nvCxnSpPr>
      <xdr:spPr>
        <a:xfrm>
          <a:off x="2019300" y="5996813"/>
          <a:ext cx="889000" cy="3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17145</xdr:rowOff>
    </xdr:from>
    <xdr:to>
      <xdr:col>4</xdr:col>
      <xdr:colOff>206375</xdr:colOff>
      <xdr:row>36</xdr:row>
      <xdr:rowOff>118745</xdr:rowOff>
    </xdr:to>
    <xdr:sp macro="" textlink="">
      <xdr:nvSpPr>
        <xdr:cNvPr id="68" name="フローチャート : 判断 67"/>
        <xdr:cNvSpPr/>
      </xdr:nvSpPr>
      <xdr:spPr>
        <a:xfrm>
          <a:off x="2857500" y="618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109872</xdr:rowOff>
    </xdr:from>
    <xdr:ext cx="469744" cy="259045"/>
    <xdr:sp macro="" textlink="">
      <xdr:nvSpPr>
        <xdr:cNvPr id="69" name="テキスト ボックス 68"/>
        <xdr:cNvSpPr txBox="1"/>
      </xdr:nvSpPr>
      <xdr:spPr>
        <a:xfrm>
          <a:off x="2673427" y="6282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9,865</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167513</xdr:rowOff>
    </xdr:from>
    <xdr:to>
      <xdr:col>2</xdr:col>
      <xdr:colOff>638175</xdr:colOff>
      <xdr:row>35</xdr:row>
      <xdr:rowOff>45974</xdr:rowOff>
    </xdr:to>
    <xdr:cxnSp macro="">
      <xdr:nvCxnSpPr>
        <xdr:cNvPr id="70" name="直線コネクタ 69"/>
        <xdr:cNvCxnSpPr/>
      </xdr:nvCxnSpPr>
      <xdr:spPr>
        <a:xfrm flipV="1">
          <a:off x="1130300" y="5996813"/>
          <a:ext cx="889000" cy="49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51054</xdr:rowOff>
    </xdr:from>
    <xdr:to>
      <xdr:col>3</xdr:col>
      <xdr:colOff>3175</xdr:colOff>
      <xdr:row>36</xdr:row>
      <xdr:rowOff>152654</xdr:rowOff>
    </xdr:to>
    <xdr:sp macro="" textlink="">
      <xdr:nvSpPr>
        <xdr:cNvPr id="71" name="フローチャート : 判断 70"/>
        <xdr:cNvSpPr/>
      </xdr:nvSpPr>
      <xdr:spPr>
        <a:xfrm>
          <a:off x="1968500" y="62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143781</xdr:rowOff>
    </xdr:from>
    <xdr:ext cx="469744" cy="259045"/>
    <xdr:sp macro="" textlink="">
      <xdr:nvSpPr>
        <xdr:cNvPr id="72" name="テキスト ボックス 71"/>
        <xdr:cNvSpPr txBox="1"/>
      </xdr:nvSpPr>
      <xdr:spPr>
        <a:xfrm>
          <a:off x="1784427" y="6315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9,598</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21590</xdr:rowOff>
    </xdr:from>
    <xdr:to>
      <xdr:col>1</xdr:col>
      <xdr:colOff>485775</xdr:colOff>
      <xdr:row>36</xdr:row>
      <xdr:rowOff>123190</xdr:rowOff>
    </xdr:to>
    <xdr:sp macro="" textlink="">
      <xdr:nvSpPr>
        <xdr:cNvPr id="73" name="フローチャート : 判断 72"/>
        <xdr:cNvSpPr/>
      </xdr:nvSpPr>
      <xdr:spPr>
        <a:xfrm>
          <a:off x="1079500" y="619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114317</xdr:rowOff>
    </xdr:from>
    <xdr:ext cx="469744" cy="259045"/>
    <xdr:sp macro="" textlink="">
      <xdr:nvSpPr>
        <xdr:cNvPr id="74" name="テキスト ボックス 73"/>
        <xdr:cNvSpPr txBox="1"/>
      </xdr:nvSpPr>
      <xdr:spPr>
        <a:xfrm>
          <a:off x="895427" y="6286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9,830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169926</xdr:rowOff>
    </xdr:from>
    <xdr:to>
      <xdr:col>6</xdr:col>
      <xdr:colOff>561975</xdr:colOff>
      <xdr:row>35</xdr:row>
      <xdr:rowOff>100076</xdr:rowOff>
    </xdr:to>
    <xdr:sp macro="" textlink="">
      <xdr:nvSpPr>
        <xdr:cNvPr id="80" name="円/楕円 79"/>
        <xdr:cNvSpPr/>
      </xdr:nvSpPr>
      <xdr:spPr>
        <a:xfrm>
          <a:off x="4584700" y="5999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21353</xdr:rowOff>
    </xdr:from>
    <xdr:ext cx="534377" cy="259045"/>
    <xdr:sp macro="" textlink="">
      <xdr:nvSpPr>
        <xdr:cNvPr id="81" name="議会費該当値テキスト"/>
        <xdr:cNvSpPr txBox="1"/>
      </xdr:nvSpPr>
      <xdr:spPr>
        <a:xfrm>
          <a:off x="4686300" y="5850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11,362</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96266</xdr:rowOff>
    </xdr:from>
    <xdr:to>
      <xdr:col>5</xdr:col>
      <xdr:colOff>409575</xdr:colOff>
      <xdr:row>35</xdr:row>
      <xdr:rowOff>26416</xdr:rowOff>
    </xdr:to>
    <xdr:sp macro="" textlink="">
      <xdr:nvSpPr>
        <xdr:cNvPr id="82" name="円/楕円 81"/>
        <xdr:cNvSpPr/>
      </xdr:nvSpPr>
      <xdr:spPr>
        <a:xfrm>
          <a:off x="3746500" y="592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42943</xdr:rowOff>
    </xdr:from>
    <xdr:ext cx="534377" cy="259045"/>
    <xdr:sp macro="" textlink="">
      <xdr:nvSpPr>
        <xdr:cNvPr id="83" name="テキスト ボックス 82"/>
        <xdr:cNvSpPr txBox="1"/>
      </xdr:nvSpPr>
      <xdr:spPr>
        <a:xfrm>
          <a:off x="3530111" y="5700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11,942</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120269</xdr:rowOff>
    </xdr:from>
    <xdr:to>
      <xdr:col>4</xdr:col>
      <xdr:colOff>206375</xdr:colOff>
      <xdr:row>35</xdr:row>
      <xdr:rowOff>50419</xdr:rowOff>
    </xdr:to>
    <xdr:sp macro="" textlink="">
      <xdr:nvSpPr>
        <xdr:cNvPr id="84" name="円/楕円 83"/>
        <xdr:cNvSpPr/>
      </xdr:nvSpPr>
      <xdr:spPr>
        <a:xfrm>
          <a:off x="2857500" y="5949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66946</xdr:rowOff>
    </xdr:from>
    <xdr:ext cx="534377" cy="259045"/>
    <xdr:sp macro="" textlink="">
      <xdr:nvSpPr>
        <xdr:cNvPr id="85" name="テキスト ボックス 84"/>
        <xdr:cNvSpPr txBox="1"/>
      </xdr:nvSpPr>
      <xdr:spPr>
        <a:xfrm>
          <a:off x="2641111" y="5724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11,753</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116713</xdr:rowOff>
    </xdr:from>
    <xdr:to>
      <xdr:col>3</xdr:col>
      <xdr:colOff>3175</xdr:colOff>
      <xdr:row>35</xdr:row>
      <xdr:rowOff>46863</xdr:rowOff>
    </xdr:to>
    <xdr:sp macro="" textlink="">
      <xdr:nvSpPr>
        <xdr:cNvPr id="86" name="円/楕円 85"/>
        <xdr:cNvSpPr/>
      </xdr:nvSpPr>
      <xdr:spPr>
        <a:xfrm>
          <a:off x="1968500" y="5946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63390</xdr:rowOff>
    </xdr:from>
    <xdr:ext cx="534377" cy="259045"/>
    <xdr:sp macro="" textlink="">
      <xdr:nvSpPr>
        <xdr:cNvPr id="87" name="テキスト ボックス 86"/>
        <xdr:cNvSpPr txBox="1"/>
      </xdr:nvSpPr>
      <xdr:spPr>
        <a:xfrm>
          <a:off x="1752111" y="5721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11,781</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166624</xdr:rowOff>
    </xdr:from>
    <xdr:to>
      <xdr:col>1</xdr:col>
      <xdr:colOff>485775</xdr:colOff>
      <xdr:row>35</xdr:row>
      <xdr:rowOff>96774</xdr:rowOff>
    </xdr:to>
    <xdr:sp macro="" textlink="">
      <xdr:nvSpPr>
        <xdr:cNvPr id="88" name="円/楕円 87"/>
        <xdr:cNvSpPr/>
      </xdr:nvSpPr>
      <xdr:spPr>
        <a:xfrm>
          <a:off x="1079500" y="5995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113301</xdr:rowOff>
    </xdr:from>
    <xdr:ext cx="534377" cy="259045"/>
    <xdr:sp macro="" textlink="">
      <xdr:nvSpPr>
        <xdr:cNvPr id="89" name="テキスト ボックス 88"/>
        <xdr:cNvSpPr txBox="1"/>
      </xdr:nvSpPr>
      <xdr:spPr>
        <a:xfrm>
          <a:off x="863111" y="5771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11,388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104,925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135075</xdr:rowOff>
    </xdr:from>
    <xdr:to>
      <xdr:col>6</xdr:col>
      <xdr:colOff>510540</xdr:colOff>
      <xdr:row>59</xdr:row>
      <xdr:rowOff>6709</xdr:rowOff>
    </xdr:to>
    <xdr:cxnSp macro="">
      <xdr:nvCxnSpPr>
        <xdr:cNvPr id="115" name="直線コネクタ 114"/>
        <xdr:cNvCxnSpPr/>
      </xdr:nvCxnSpPr>
      <xdr:spPr>
        <a:xfrm flipV="1">
          <a:off x="4633595" y="8707575"/>
          <a:ext cx="1270" cy="1414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10536</xdr:rowOff>
    </xdr:from>
    <xdr:ext cx="534377" cy="259045"/>
    <xdr:sp macro="" textlink="">
      <xdr:nvSpPr>
        <xdr:cNvPr id="116" name="総務費最小値テキスト"/>
        <xdr:cNvSpPr txBox="1"/>
      </xdr:nvSpPr>
      <xdr:spPr>
        <a:xfrm>
          <a:off x="4686300" y="10126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56,447</a:t>
          </a:r>
          <a:endParaRPr kumimoji="1" lang="ja-JP" altLang="en-US" sz="1000" b="1">
            <a:latin typeface="ＭＳ Ｐゴシック"/>
          </a:endParaRPr>
        </a:p>
      </xdr:txBody>
    </xdr:sp>
    <xdr:clientData/>
  </xdr:oneCellAnchor>
  <xdr:twoCellAnchor>
    <xdr:from>
      <xdr:col>6</xdr:col>
      <xdr:colOff>422275</xdr:colOff>
      <xdr:row>59</xdr:row>
      <xdr:rowOff>6709</xdr:rowOff>
    </xdr:from>
    <xdr:to>
      <xdr:col>6</xdr:col>
      <xdr:colOff>600075</xdr:colOff>
      <xdr:row>59</xdr:row>
      <xdr:rowOff>6709</xdr:rowOff>
    </xdr:to>
    <xdr:cxnSp macro="">
      <xdr:nvCxnSpPr>
        <xdr:cNvPr id="117" name="直線コネクタ 116"/>
        <xdr:cNvCxnSpPr/>
      </xdr:nvCxnSpPr>
      <xdr:spPr>
        <a:xfrm>
          <a:off x="4546600" y="10122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81752</xdr:rowOff>
    </xdr:from>
    <xdr:ext cx="599010" cy="259045"/>
    <xdr:sp macro="" textlink="">
      <xdr:nvSpPr>
        <xdr:cNvPr id="118" name="総務費最大値テキスト"/>
        <xdr:cNvSpPr txBox="1"/>
      </xdr:nvSpPr>
      <xdr:spPr>
        <a:xfrm>
          <a:off x="4686300" y="8482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922,832</a:t>
          </a:r>
          <a:endParaRPr kumimoji="1" lang="ja-JP" altLang="en-US" sz="1000" b="1">
            <a:latin typeface="ＭＳ Ｐゴシック"/>
          </a:endParaRPr>
        </a:p>
      </xdr:txBody>
    </xdr:sp>
    <xdr:clientData/>
  </xdr:oneCellAnchor>
  <xdr:twoCellAnchor>
    <xdr:from>
      <xdr:col>6</xdr:col>
      <xdr:colOff>422275</xdr:colOff>
      <xdr:row>50</xdr:row>
      <xdr:rowOff>135075</xdr:rowOff>
    </xdr:from>
    <xdr:to>
      <xdr:col>6</xdr:col>
      <xdr:colOff>600075</xdr:colOff>
      <xdr:row>50</xdr:row>
      <xdr:rowOff>135075</xdr:rowOff>
    </xdr:to>
    <xdr:cxnSp macro="">
      <xdr:nvCxnSpPr>
        <xdr:cNvPr id="119" name="直線コネクタ 118"/>
        <xdr:cNvCxnSpPr/>
      </xdr:nvCxnSpPr>
      <xdr:spPr>
        <a:xfrm>
          <a:off x="4546600" y="8707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116139</xdr:rowOff>
    </xdr:from>
    <xdr:to>
      <xdr:col>6</xdr:col>
      <xdr:colOff>511175</xdr:colOff>
      <xdr:row>58</xdr:row>
      <xdr:rowOff>123189</xdr:rowOff>
    </xdr:to>
    <xdr:cxnSp macro="">
      <xdr:nvCxnSpPr>
        <xdr:cNvPr id="120" name="直線コネクタ 119"/>
        <xdr:cNvCxnSpPr/>
      </xdr:nvCxnSpPr>
      <xdr:spPr>
        <a:xfrm>
          <a:off x="3797300" y="10060239"/>
          <a:ext cx="838200" cy="7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134696</xdr:rowOff>
    </xdr:from>
    <xdr:ext cx="599010" cy="259045"/>
    <xdr:sp macro="" textlink="">
      <xdr:nvSpPr>
        <xdr:cNvPr id="121" name="総務費平均値テキスト"/>
        <xdr:cNvSpPr txBox="1"/>
      </xdr:nvSpPr>
      <xdr:spPr>
        <a:xfrm>
          <a:off x="4686300" y="97358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170,964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111819</xdr:rowOff>
    </xdr:from>
    <xdr:to>
      <xdr:col>6</xdr:col>
      <xdr:colOff>561975</xdr:colOff>
      <xdr:row>58</xdr:row>
      <xdr:rowOff>41969</xdr:rowOff>
    </xdr:to>
    <xdr:sp macro="" textlink="">
      <xdr:nvSpPr>
        <xdr:cNvPr id="122" name="フローチャート : 判断 121"/>
        <xdr:cNvSpPr/>
      </xdr:nvSpPr>
      <xdr:spPr>
        <a:xfrm>
          <a:off x="4584700" y="9884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116139</xdr:rowOff>
    </xdr:from>
    <xdr:to>
      <xdr:col>5</xdr:col>
      <xdr:colOff>358775</xdr:colOff>
      <xdr:row>58</xdr:row>
      <xdr:rowOff>140900</xdr:rowOff>
    </xdr:to>
    <xdr:cxnSp macro="">
      <xdr:nvCxnSpPr>
        <xdr:cNvPr id="123" name="直線コネクタ 122"/>
        <xdr:cNvCxnSpPr/>
      </xdr:nvCxnSpPr>
      <xdr:spPr>
        <a:xfrm flipV="1">
          <a:off x="2908300" y="10060239"/>
          <a:ext cx="889000" cy="24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155896</xdr:rowOff>
    </xdr:from>
    <xdr:to>
      <xdr:col>5</xdr:col>
      <xdr:colOff>409575</xdr:colOff>
      <xdr:row>58</xdr:row>
      <xdr:rowOff>86046</xdr:rowOff>
    </xdr:to>
    <xdr:sp macro="" textlink="">
      <xdr:nvSpPr>
        <xdr:cNvPr id="124" name="フローチャート : 判断 123"/>
        <xdr:cNvSpPr/>
      </xdr:nvSpPr>
      <xdr:spPr>
        <a:xfrm>
          <a:off x="3746500" y="992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102573</xdr:rowOff>
    </xdr:from>
    <xdr:ext cx="599010" cy="259045"/>
    <xdr:sp macro="" textlink="">
      <xdr:nvSpPr>
        <xdr:cNvPr id="125" name="テキスト ボックス 124"/>
        <xdr:cNvSpPr txBox="1"/>
      </xdr:nvSpPr>
      <xdr:spPr>
        <a:xfrm>
          <a:off x="3497794" y="9703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143,970</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140900</xdr:rowOff>
    </xdr:from>
    <xdr:to>
      <xdr:col>4</xdr:col>
      <xdr:colOff>155575</xdr:colOff>
      <xdr:row>58</xdr:row>
      <xdr:rowOff>151489</xdr:rowOff>
    </xdr:to>
    <xdr:cxnSp macro="">
      <xdr:nvCxnSpPr>
        <xdr:cNvPr id="126" name="直線コネクタ 125"/>
        <xdr:cNvCxnSpPr/>
      </xdr:nvCxnSpPr>
      <xdr:spPr>
        <a:xfrm flipV="1">
          <a:off x="2019300" y="10085000"/>
          <a:ext cx="889000" cy="10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78641</xdr:rowOff>
    </xdr:from>
    <xdr:to>
      <xdr:col>4</xdr:col>
      <xdr:colOff>206375</xdr:colOff>
      <xdr:row>58</xdr:row>
      <xdr:rowOff>8791</xdr:rowOff>
    </xdr:to>
    <xdr:sp macro="" textlink="">
      <xdr:nvSpPr>
        <xdr:cNvPr id="127" name="フローチャート : 判断 126"/>
        <xdr:cNvSpPr/>
      </xdr:nvSpPr>
      <xdr:spPr>
        <a:xfrm>
          <a:off x="2857500" y="985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25318</xdr:rowOff>
    </xdr:from>
    <xdr:ext cx="599010" cy="259045"/>
    <xdr:sp macro="" textlink="">
      <xdr:nvSpPr>
        <xdr:cNvPr id="128" name="テキスト ボックス 127"/>
        <xdr:cNvSpPr txBox="1"/>
      </xdr:nvSpPr>
      <xdr:spPr>
        <a:xfrm>
          <a:off x="2608794" y="9626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191,283</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141088</xdr:rowOff>
    </xdr:from>
    <xdr:to>
      <xdr:col>2</xdr:col>
      <xdr:colOff>638175</xdr:colOff>
      <xdr:row>58</xdr:row>
      <xdr:rowOff>151489</xdr:rowOff>
    </xdr:to>
    <xdr:cxnSp macro="">
      <xdr:nvCxnSpPr>
        <xdr:cNvPr id="129" name="直線コネクタ 128"/>
        <xdr:cNvCxnSpPr/>
      </xdr:nvCxnSpPr>
      <xdr:spPr>
        <a:xfrm>
          <a:off x="1130300" y="10085188"/>
          <a:ext cx="889000" cy="10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13364</xdr:rowOff>
    </xdr:from>
    <xdr:to>
      <xdr:col>3</xdr:col>
      <xdr:colOff>3175</xdr:colOff>
      <xdr:row>58</xdr:row>
      <xdr:rowOff>114964</xdr:rowOff>
    </xdr:to>
    <xdr:sp macro="" textlink="">
      <xdr:nvSpPr>
        <xdr:cNvPr id="130" name="フローチャート : 判断 129"/>
        <xdr:cNvSpPr/>
      </xdr:nvSpPr>
      <xdr:spPr>
        <a:xfrm>
          <a:off x="1968500" y="995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131491</xdr:rowOff>
    </xdr:from>
    <xdr:ext cx="599010" cy="259045"/>
    <xdr:sp macro="" textlink="">
      <xdr:nvSpPr>
        <xdr:cNvPr id="131" name="テキスト ボックス 130"/>
        <xdr:cNvSpPr txBox="1"/>
      </xdr:nvSpPr>
      <xdr:spPr>
        <a:xfrm>
          <a:off x="1719794" y="9732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126,260</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19744</xdr:rowOff>
    </xdr:from>
    <xdr:to>
      <xdr:col>1</xdr:col>
      <xdr:colOff>485775</xdr:colOff>
      <xdr:row>58</xdr:row>
      <xdr:rowOff>121344</xdr:rowOff>
    </xdr:to>
    <xdr:sp macro="" textlink="">
      <xdr:nvSpPr>
        <xdr:cNvPr id="132" name="フローチャート : 判断 131"/>
        <xdr:cNvSpPr/>
      </xdr:nvSpPr>
      <xdr:spPr>
        <a:xfrm>
          <a:off x="1079500" y="996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137871</xdr:rowOff>
    </xdr:from>
    <xdr:ext cx="599010" cy="259045"/>
    <xdr:sp macro="" textlink="">
      <xdr:nvSpPr>
        <xdr:cNvPr id="133" name="テキスト ボックス 132"/>
        <xdr:cNvSpPr txBox="1"/>
      </xdr:nvSpPr>
      <xdr:spPr>
        <a:xfrm>
          <a:off x="830794" y="9739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122,353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72389</xdr:rowOff>
    </xdr:from>
    <xdr:to>
      <xdr:col>6</xdr:col>
      <xdr:colOff>561975</xdr:colOff>
      <xdr:row>59</xdr:row>
      <xdr:rowOff>2539</xdr:rowOff>
    </xdr:to>
    <xdr:sp macro="" textlink="">
      <xdr:nvSpPr>
        <xdr:cNvPr id="139" name="円/楕円 138"/>
        <xdr:cNvSpPr/>
      </xdr:nvSpPr>
      <xdr:spPr>
        <a:xfrm>
          <a:off x="4584700" y="10016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158766</xdr:rowOff>
    </xdr:from>
    <xdr:ext cx="534377" cy="259045"/>
    <xdr:sp macro="" textlink="">
      <xdr:nvSpPr>
        <xdr:cNvPr id="140" name="総務費該当値テキスト"/>
        <xdr:cNvSpPr txBox="1"/>
      </xdr:nvSpPr>
      <xdr:spPr>
        <a:xfrm>
          <a:off x="4686300" y="9931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90,112</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65339</xdr:rowOff>
    </xdr:from>
    <xdr:to>
      <xdr:col>5</xdr:col>
      <xdr:colOff>409575</xdr:colOff>
      <xdr:row>58</xdr:row>
      <xdr:rowOff>166939</xdr:rowOff>
    </xdr:to>
    <xdr:sp macro="" textlink="">
      <xdr:nvSpPr>
        <xdr:cNvPr id="141" name="円/楕円 140"/>
        <xdr:cNvSpPr/>
      </xdr:nvSpPr>
      <xdr:spPr>
        <a:xfrm>
          <a:off x="3746500" y="10009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158066</xdr:rowOff>
    </xdr:from>
    <xdr:ext cx="534377" cy="259045"/>
    <xdr:sp macro="" textlink="">
      <xdr:nvSpPr>
        <xdr:cNvPr id="142" name="テキスト ボックス 141"/>
        <xdr:cNvSpPr txBox="1"/>
      </xdr:nvSpPr>
      <xdr:spPr>
        <a:xfrm>
          <a:off x="3530111" y="10102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94,429</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90100</xdr:rowOff>
    </xdr:from>
    <xdr:to>
      <xdr:col>4</xdr:col>
      <xdr:colOff>206375</xdr:colOff>
      <xdr:row>59</xdr:row>
      <xdr:rowOff>20250</xdr:rowOff>
    </xdr:to>
    <xdr:sp macro="" textlink="">
      <xdr:nvSpPr>
        <xdr:cNvPr id="143" name="円/楕円 142"/>
        <xdr:cNvSpPr/>
      </xdr:nvSpPr>
      <xdr:spPr>
        <a:xfrm>
          <a:off x="2857500" y="100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11377</xdr:rowOff>
    </xdr:from>
    <xdr:ext cx="534377" cy="259045"/>
    <xdr:sp macro="" textlink="">
      <xdr:nvSpPr>
        <xdr:cNvPr id="144" name="テキスト ボックス 143"/>
        <xdr:cNvSpPr txBox="1"/>
      </xdr:nvSpPr>
      <xdr:spPr>
        <a:xfrm>
          <a:off x="2641111" y="10126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79,265</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100689</xdr:rowOff>
    </xdr:from>
    <xdr:to>
      <xdr:col>3</xdr:col>
      <xdr:colOff>3175</xdr:colOff>
      <xdr:row>59</xdr:row>
      <xdr:rowOff>30839</xdr:rowOff>
    </xdr:to>
    <xdr:sp macro="" textlink="">
      <xdr:nvSpPr>
        <xdr:cNvPr id="145" name="円/楕円 144"/>
        <xdr:cNvSpPr/>
      </xdr:nvSpPr>
      <xdr:spPr>
        <a:xfrm>
          <a:off x="1968500" y="1004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21966</xdr:rowOff>
    </xdr:from>
    <xdr:ext cx="534377" cy="259045"/>
    <xdr:sp macro="" textlink="">
      <xdr:nvSpPr>
        <xdr:cNvPr id="146" name="テキスト ボックス 145"/>
        <xdr:cNvSpPr txBox="1"/>
      </xdr:nvSpPr>
      <xdr:spPr>
        <a:xfrm>
          <a:off x="1752111" y="10137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72,780</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90288</xdr:rowOff>
    </xdr:from>
    <xdr:to>
      <xdr:col>1</xdr:col>
      <xdr:colOff>485775</xdr:colOff>
      <xdr:row>59</xdr:row>
      <xdr:rowOff>20438</xdr:rowOff>
    </xdr:to>
    <xdr:sp macro="" textlink="">
      <xdr:nvSpPr>
        <xdr:cNvPr id="147" name="円/楕円 146"/>
        <xdr:cNvSpPr/>
      </xdr:nvSpPr>
      <xdr:spPr>
        <a:xfrm>
          <a:off x="1079500" y="10034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11565</xdr:rowOff>
    </xdr:from>
    <xdr:ext cx="534377" cy="259045"/>
    <xdr:sp macro="" textlink="">
      <xdr:nvSpPr>
        <xdr:cNvPr id="148" name="テキスト ボックス 147"/>
        <xdr:cNvSpPr txBox="1"/>
      </xdr:nvSpPr>
      <xdr:spPr>
        <a:xfrm>
          <a:off x="863111" y="10127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79,150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143,432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61" name="テキスト ボックス 160"/>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88689</xdr:rowOff>
    </xdr:from>
    <xdr:to>
      <xdr:col>6</xdr:col>
      <xdr:colOff>510540</xdr:colOff>
      <xdr:row>78</xdr:row>
      <xdr:rowOff>37832</xdr:rowOff>
    </xdr:to>
    <xdr:cxnSp macro="">
      <xdr:nvCxnSpPr>
        <xdr:cNvPr id="175" name="直線コネクタ 174"/>
        <xdr:cNvCxnSpPr/>
      </xdr:nvCxnSpPr>
      <xdr:spPr>
        <a:xfrm flipV="1">
          <a:off x="4633595" y="12090189"/>
          <a:ext cx="1270" cy="1320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41659</xdr:rowOff>
    </xdr:from>
    <xdr:ext cx="599010" cy="259045"/>
    <xdr:sp macro="" textlink="">
      <xdr:nvSpPr>
        <xdr:cNvPr id="176" name="民生費最小値テキスト"/>
        <xdr:cNvSpPr txBox="1"/>
      </xdr:nvSpPr>
      <xdr:spPr>
        <a:xfrm>
          <a:off x="4686300" y="13414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111,358</a:t>
          </a:r>
          <a:endParaRPr kumimoji="1" lang="ja-JP" altLang="en-US" sz="1000" b="1">
            <a:latin typeface="ＭＳ Ｐゴシック"/>
          </a:endParaRPr>
        </a:p>
      </xdr:txBody>
    </xdr:sp>
    <xdr:clientData/>
  </xdr:oneCellAnchor>
  <xdr:twoCellAnchor>
    <xdr:from>
      <xdr:col>6</xdr:col>
      <xdr:colOff>422275</xdr:colOff>
      <xdr:row>78</xdr:row>
      <xdr:rowOff>37832</xdr:rowOff>
    </xdr:from>
    <xdr:to>
      <xdr:col>6</xdr:col>
      <xdr:colOff>600075</xdr:colOff>
      <xdr:row>78</xdr:row>
      <xdr:rowOff>37832</xdr:rowOff>
    </xdr:to>
    <xdr:cxnSp macro="">
      <xdr:nvCxnSpPr>
        <xdr:cNvPr id="177" name="直線コネクタ 176"/>
        <xdr:cNvCxnSpPr/>
      </xdr:nvCxnSpPr>
      <xdr:spPr>
        <a:xfrm>
          <a:off x="4546600" y="13410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35366</xdr:rowOff>
    </xdr:from>
    <xdr:ext cx="599010" cy="259045"/>
    <xdr:sp macro="" textlink="">
      <xdr:nvSpPr>
        <xdr:cNvPr id="178" name="民生費最大値テキスト"/>
        <xdr:cNvSpPr txBox="1"/>
      </xdr:nvSpPr>
      <xdr:spPr>
        <a:xfrm>
          <a:off x="4686300" y="11865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232,686</a:t>
          </a:r>
          <a:endParaRPr kumimoji="1" lang="ja-JP" altLang="en-US" sz="1000" b="1">
            <a:latin typeface="ＭＳ Ｐゴシック"/>
          </a:endParaRPr>
        </a:p>
      </xdr:txBody>
    </xdr:sp>
    <xdr:clientData/>
  </xdr:oneCellAnchor>
  <xdr:twoCellAnchor>
    <xdr:from>
      <xdr:col>6</xdr:col>
      <xdr:colOff>422275</xdr:colOff>
      <xdr:row>70</xdr:row>
      <xdr:rowOff>88689</xdr:rowOff>
    </xdr:from>
    <xdr:to>
      <xdr:col>6</xdr:col>
      <xdr:colOff>600075</xdr:colOff>
      <xdr:row>70</xdr:row>
      <xdr:rowOff>88689</xdr:rowOff>
    </xdr:to>
    <xdr:cxnSp macro="">
      <xdr:nvCxnSpPr>
        <xdr:cNvPr id="179" name="直線コネクタ 178"/>
        <xdr:cNvCxnSpPr/>
      </xdr:nvCxnSpPr>
      <xdr:spPr>
        <a:xfrm>
          <a:off x="4546600" y="12090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68355</xdr:rowOff>
    </xdr:from>
    <xdr:to>
      <xdr:col>6</xdr:col>
      <xdr:colOff>511175</xdr:colOff>
      <xdr:row>77</xdr:row>
      <xdr:rowOff>138133</xdr:rowOff>
    </xdr:to>
    <xdr:cxnSp macro="">
      <xdr:nvCxnSpPr>
        <xdr:cNvPr id="180" name="直線コネクタ 179"/>
        <xdr:cNvCxnSpPr/>
      </xdr:nvCxnSpPr>
      <xdr:spPr>
        <a:xfrm flipV="1">
          <a:off x="3797300" y="12927105"/>
          <a:ext cx="838200" cy="412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73</xdr:row>
      <xdr:rowOff>133505</xdr:rowOff>
    </xdr:from>
    <xdr:ext cx="599010" cy="259045"/>
    <xdr:sp macro="" textlink="">
      <xdr:nvSpPr>
        <xdr:cNvPr id="181" name="民生費平均値テキスト"/>
        <xdr:cNvSpPr txBox="1"/>
      </xdr:nvSpPr>
      <xdr:spPr>
        <a:xfrm>
          <a:off x="4686300" y="126493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163,004</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110628</xdr:rowOff>
    </xdr:from>
    <xdr:to>
      <xdr:col>6</xdr:col>
      <xdr:colOff>561975</xdr:colOff>
      <xdr:row>75</xdr:row>
      <xdr:rowOff>40778</xdr:rowOff>
    </xdr:to>
    <xdr:sp macro="" textlink="">
      <xdr:nvSpPr>
        <xdr:cNvPr id="182" name="フローチャート : 判断 181"/>
        <xdr:cNvSpPr/>
      </xdr:nvSpPr>
      <xdr:spPr>
        <a:xfrm>
          <a:off x="4584700" y="12797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87874</xdr:rowOff>
    </xdr:from>
    <xdr:to>
      <xdr:col>5</xdr:col>
      <xdr:colOff>358775</xdr:colOff>
      <xdr:row>77</xdr:row>
      <xdr:rowOff>138133</xdr:rowOff>
    </xdr:to>
    <xdr:cxnSp macro="">
      <xdr:nvCxnSpPr>
        <xdr:cNvPr id="183" name="直線コネクタ 182"/>
        <xdr:cNvCxnSpPr/>
      </xdr:nvCxnSpPr>
      <xdr:spPr>
        <a:xfrm>
          <a:off x="2908300" y="13289524"/>
          <a:ext cx="889000" cy="50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40470</xdr:rowOff>
    </xdr:from>
    <xdr:to>
      <xdr:col>5</xdr:col>
      <xdr:colOff>409575</xdr:colOff>
      <xdr:row>75</xdr:row>
      <xdr:rowOff>142070</xdr:rowOff>
    </xdr:to>
    <xdr:sp macro="" textlink="">
      <xdr:nvSpPr>
        <xdr:cNvPr id="184" name="フローチャート : 判断 183"/>
        <xdr:cNvSpPr/>
      </xdr:nvSpPr>
      <xdr:spPr>
        <a:xfrm>
          <a:off x="3746500" y="1289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158597</xdr:rowOff>
    </xdr:from>
    <xdr:ext cx="599010" cy="259045"/>
    <xdr:sp macro="" textlink="">
      <xdr:nvSpPr>
        <xdr:cNvPr id="185" name="テキスト ボックス 184"/>
        <xdr:cNvSpPr txBox="1"/>
      </xdr:nvSpPr>
      <xdr:spPr>
        <a:xfrm>
          <a:off x="3497794" y="12674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153,699</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87874</xdr:rowOff>
    </xdr:from>
    <xdr:to>
      <xdr:col>4</xdr:col>
      <xdr:colOff>155575</xdr:colOff>
      <xdr:row>77</xdr:row>
      <xdr:rowOff>153253</xdr:rowOff>
    </xdr:to>
    <xdr:cxnSp macro="">
      <xdr:nvCxnSpPr>
        <xdr:cNvPr id="186" name="直線コネクタ 185"/>
        <xdr:cNvCxnSpPr/>
      </xdr:nvCxnSpPr>
      <xdr:spPr>
        <a:xfrm flipV="1">
          <a:off x="2019300" y="13289524"/>
          <a:ext cx="889000" cy="65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55633</xdr:rowOff>
    </xdr:from>
    <xdr:to>
      <xdr:col>4</xdr:col>
      <xdr:colOff>206375</xdr:colOff>
      <xdr:row>75</xdr:row>
      <xdr:rowOff>157234</xdr:rowOff>
    </xdr:to>
    <xdr:sp macro="" textlink="">
      <xdr:nvSpPr>
        <xdr:cNvPr id="187" name="フローチャート : 判断 186"/>
        <xdr:cNvSpPr/>
      </xdr:nvSpPr>
      <xdr:spPr>
        <a:xfrm>
          <a:off x="2857500" y="129143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2310</xdr:rowOff>
    </xdr:from>
    <xdr:ext cx="599010" cy="259045"/>
    <xdr:sp macro="" textlink="">
      <xdr:nvSpPr>
        <xdr:cNvPr id="188" name="テキスト ボックス 187"/>
        <xdr:cNvSpPr txBox="1"/>
      </xdr:nvSpPr>
      <xdr:spPr>
        <a:xfrm>
          <a:off x="2608794" y="12689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152,306</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2170</xdr:rowOff>
    </xdr:from>
    <xdr:to>
      <xdr:col>2</xdr:col>
      <xdr:colOff>638175</xdr:colOff>
      <xdr:row>77</xdr:row>
      <xdr:rowOff>153253</xdr:rowOff>
    </xdr:to>
    <xdr:cxnSp macro="">
      <xdr:nvCxnSpPr>
        <xdr:cNvPr id="189" name="直線コネクタ 188"/>
        <xdr:cNvCxnSpPr/>
      </xdr:nvCxnSpPr>
      <xdr:spPr>
        <a:xfrm>
          <a:off x="1130300" y="13203820"/>
          <a:ext cx="889000" cy="15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40339</xdr:rowOff>
    </xdr:from>
    <xdr:to>
      <xdr:col>3</xdr:col>
      <xdr:colOff>3175</xdr:colOff>
      <xdr:row>76</xdr:row>
      <xdr:rowOff>141939</xdr:rowOff>
    </xdr:to>
    <xdr:sp macro="" textlink="">
      <xdr:nvSpPr>
        <xdr:cNvPr id="190" name="フローチャート : 判断 189"/>
        <xdr:cNvSpPr/>
      </xdr:nvSpPr>
      <xdr:spPr>
        <a:xfrm>
          <a:off x="1968500" y="1307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158466</xdr:rowOff>
    </xdr:from>
    <xdr:ext cx="599010" cy="259045"/>
    <xdr:sp macro="" textlink="">
      <xdr:nvSpPr>
        <xdr:cNvPr id="191" name="テキスト ボックス 190"/>
        <xdr:cNvSpPr txBox="1"/>
      </xdr:nvSpPr>
      <xdr:spPr>
        <a:xfrm>
          <a:off x="1719794" y="12845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137,961</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101712</xdr:rowOff>
    </xdr:from>
    <xdr:to>
      <xdr:col>1</xdr:col>
      <xdr:colOff>485775</xdr:colOff>
      <xdr:row>76</xdr:row>
      <xdr:rowOff>31862</xdr:rowOff>
    </xdr:to>
    <xdr:sp macro="" textlink="">
      <xdr:nvSpPr>
        <xdr:cNvPr id="192" name="フローチャート : 判断 191"/>
        <xdr:cNvSpPr/>
      </xdr:nvSpPr>
      <xdr:spPr>
        <a:xfrm>
          <a:off x="1079500" y="1296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48389</xdr:rowOff>
    </xdr:from>
    <xdr:ext cx="599010" cy="259045"/>
    <xdr:sp macro="" textlink="">
      <xdr:nvSpPr>
        <xdr:cNvPr id="193" name="テキスト ボックス 192"/>
        <xdr:cNvSpPr txBox="1"/>
      </xdr:nvSpPr>
      <xdr:spPr>
        <a:xfrm>
          <a:off x="830794" y="12735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148,073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17555</xdr:rowOff>
    </xdr:from>
    <xdr:to>
      <xdr:col>6</xdr:col>
      <xdr:colOff>561975</xdr:colOff>
      <xdr:row>75</xdr:row>
      <xdr:rowOff>119155</xdr:rowOff>
    </xdr:to>
    <xdr:sp macro="" textlink="">
      <xdr:nvSpPr>
        <xdr:cNvPr id="199" name="円/楕円 198"/>
        <xdr:cNvSpPr/>
      </xdr:nvSpPr>
      <xdr:spPr>
        <a:xfrm>
          <a:off x="4584700" y="1287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167432</xdr:rowOff>
    </xdr:from>
    <xdr:ext cx="599010" cy="259045"/>
    <xdr:sp macro="" textlink="">
      <xdr:nvSpPr>
        <xdr:cNvPr id="200" name="民生費該当値テキスト"/>
        <xdr:cNvSpPr txBox="1"/>
      </xdr:nvSpPr>
      <xdr:spPr>
        <a:xfrm>
          <a:off x="4686300" y="12854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155,804</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87333</xdr:rowOff>
    </xdr:from>
    <xdr:to>
      <xdr:col>5</xdr:col>
      <xdr:colOff>409575</xdr:colOff>
      <xdr:row>78</xdr:row>
      <xdr:rowOff>17483</xdr:rowOff>
    </xdr:to>
    <xdr:sp macro="" textlink="">
      <xdr:nvSpPr>
        <xdr:cNvPr id="201" name="円/楕円 200"/>
        <xdr:cNvSpPr/>
      </xdr:nvSpPr>
      <xdr:spPr>
        <a:xfrm>
          <a:off x="3746500" y="13288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8610</xdr:rowOff>
    </xdr:from>
    <xdr:ext cx="599010" cy="259045"/>
    <xdr:sp macro="" textlink="">
      <xdr:nvSpPr>
        <xdr:cNvPr id="202" name="テキスト ボックス 201"/>
        <xdr:cNvSpPr txBox="1"/>
      </xdr:nvSpPr>
      <xdr:spPr>
        <a:xfrm>
          <a:off x="3497794" y="13381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117,894</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37074</xdr:rowOff>
    </xdr:from>
    <xdr:to>
      <xdr:col>4</xdr:col>
      <xdr:colOff>206375</xdr:colOff>
      <xdr:row>77</xdr:row>
      <xdr:rowOff>138674</xdr:rowOff>
    </xdr:to>
    <xdr:sp macro="" textlink="">
      <xdr:nvSpPr>
        <xdr:cNvPr id="203" name="円/楕円 202"/>
        <xdr:cNvSpPr/>
      </xdr:nvSpPr>
      <xdr:spPr>
        <a:xfrm>
          <a:off x="2857500" y="1323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129801</xdr:rowOff>
    </xdr:from>
    <xdr:ext cx="599010" cy="259045"/>
    <xdr:sp macro="" textlink="">
      <xdr:nvSpPr>
        <xdr:cNvPr id="204" name="テキスト ボックス 203"/>
        <xdr:cNvSpPr txBox="1"/>
      </xdr:nvSpPr>
      <xdr:spPr>
        <a:xfrm>
          <a:off x="2608794" y="13331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122,511</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102453</xdr:rowOff>
    </xdr:from>
    <xdr:to>
      <xdr:col>3</xdr:col>
      <xdr:colOff>3175</xdr:colOff>
      <xdr:row>78</xdr:row>
      <xdr:rowOff>32603</xdr:rowOff>
    </xdr:to>
    <xdr:sp macro="" textlink="">
      <xdr:nvSpPr>
        <xdr:cNvPr id="205" name="円/楕円 204"/>
        <xdr:cNvSpPr/>
      </xdr:nvSpPr>
      <xdr:spPr>
        <a:xfrm>
          <a:off x="1968500" y="13304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23730</xdr:rowOff>
    </xdr:from>
    <xdr:ext cx="599010" cy="259045"/>
    <xdr:sp macro="" textlink="">
      <xdr:nvSpPr>
        <xdr:cNvPr id="206" name="テキスト ボックス 205"/>
        <xdr:cNvSpPr txBox="1"/>
      </xdr:nvSpPr>
      <xdr:spPr>
        <a:xfrm>
          <a:off x="1719794" y="13396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116,505</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122820</xdr:rowOff>
    </xdr:from>
    <xdr:to>
      <xdr:col>1</xdr:col>
      <xdr:colOff>485775</xdr:colOff>
      <xdr:row>77</xdr:row>
      <xdr:rowOff>52970</xdr:rowOff>
    </xdr:to>
    <xdr:sp macro="" textlink="">
      <xdr:nvSpPr>
        <xdr:cNvPr id="207" name="円/楕円 206"/>
        <xdr:cNvSpPr/>
      </xdr:nvSpPr>
      <xdr:spPr>
        <a:xfrm>
          <a:off x="1079500" y="1315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44097</xdr:rowOff>
    </xdr:from>
    <xdr:ext cx="599010" cy="259045"/>
    <xdr:sp macro="" textlink="">
      <xdr:nvSpPr>
        <xdr:cNvPr id="208" name="テキスト ボックス 207"/>
        <xdr:cNvSpPr txBox="1"/>
      </xdr:nvSpPr>
      <xdr:spPr>
        <a:xfrm>
          <a:off x="830794" y="13245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130,384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42,941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139700</xdr:rowOff>
    </xdr:from>
    <xdr:to>
      <xdr:col>7</xdr:col>
      <xdr:colOff>638175</xdr:colOff>
      <xdr:row>98</xdr:row>
      <xdr:rowOff>139700</xdr:rowOff>
    </xdr:to>
    <xdr:cxnSp macro="">
      <xdr:nvCxnSpPr>
        <xdr:cNvPr id="219" name="直線コネクタ 218"/>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168927</xdr:rowOff>
    </xdr:from>
    <xdr:ext cx="248786" cy="259045"/>
    <xdr:sp macro="" textlink="">
      <xdr:nvSpPr>
        <xdr:cNvPr id="220" name="テキスト ボックス 219"/>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21" name="直線コネクタ 220"/>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2" name="テキスト ボックス 221"/>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3" name="直線コネクタ 222"/>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4" name="テキスト ボックス 223"/>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5" name="直線コネクタ 224"/>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6" name="テキスト ボックス 225"/>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19817</xdr:rowOff>
    </xdr:from>
    <xdr:to>
      <xdr:col>6</xdr:col>
      <xdr:colOff>510540</xdr:colOff>
      <xdr:row>98</xdr:row>
      <xdr:rowOff>25684</xdr:rowOff>
    </xdr:to>
    <xdr:cxnSp macro="">
      <xdr:nvCxnSpPr>
        <xdr:cNvPr id="230" name="直線コネクタ 229"/>
        <xdr:cNvCxnSpPr/>
      </xdr:nvCxnSpPr>
      <xdr:spPr>
        <a:xfrm flipV="1">
          <a:off x="4633595" y="15450317"/>
          <a:ext cx="1270" cy="1377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29511</xdr:rowOff>
    </xdr:from>
    <xdr:ext cx="534377" cy="259045"/>
    <xdr:sp macro="" textlink="">
      <xdr:nvSpPr>
        <xdr:cNvPr id="231" name="衛生費最小値テキスト"/>
        <xdr:cNvSpPr txBox="1"/>
      </xdr:nvSpPr>
      <xdr:spPr>
        <a:xfrm>
          <a:off x="4686300" y="16831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24,938</a:t>
          </a:r>
          <a:endParaRPr kumimoji="1" lang="ja-JP" altLang="en-US" sz="1000" b="1">
            <a:latin typeface="ＭＳ Ｐゴシック"/>
          </a:endParaRPr>
        </a:p>
      </xdr:txBody>
    </xdr:sp>
    <xdr:clientData/>
  </xdr:oneCellAnchor>
  <xdr:twoCellAnchor>
    <xdr:from>
      <xdr:col>6</xdr:col>
      <xdr:colOff>422275</xdr:colOff>
      <xdr:row>98</xdr:row>
      <xdr:rowOff>25684</xdr:rowOff>
    </xdr:from>
    <xdr:to>
      <xdr:col>6</xdr:col>
      <xdr:colOff>600075</xdr:colOff>
      <xdr:row>98</xdr:row>
      <xdr:rowOff>25684</xdr:rowOff>
    </xdr:to>
    <xdr:cxnSp macro="">
      <xdr:nvCxnSpPr>
        <xdr:cNvPr id="232" name="直線コネクタ 231"/>
        <xdr:cNvCxnSpPr/>
      </xdr:nvCxnSpPr>
      <xdr:spPr>
        <a:xfrm>
          <a:off x="4546600" y="16827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137944</xdr:rowOff>
    </xdr:from>
    <xdr:ext cx="599010" cy="259045"/>
    <xdr:sp macro="" textlink="">
      <xdr:nvSpPr>
        <xdr:cNvPr id="233" name="衛生費最大値テキスト"/>
        <xdr:cNvSpPr txBox="1"/>
      </xdr:nvSpPr>
      <xdr:spPr>
        <a:xfrm>
          <a:off x="4686300" y="15225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326,221</a:t>
          </a:r>
          <a:endParaRPr kumimoji="1" lang="ja-JP" altLang="en-US" sz="1000" b="1">
            <a:latin typeface="ＭＳ Ｐゴシック"/>
          </a:endParaRPr>
        </a:p>
      </xdr:txBody>
    </xdr:sp>
    <xdr:clientData/>
  </xdr:oneCellAnchor>
  <xdr:twoCellAnchor>
    <xdr:from>
      <xdr:col>6</xdr:col>
      <xdr:colOff>422275</xdr:colOff>
      <xdr:row>90</xdr:row>
      <xdr:rowOff>19817</xdr:rowOff>
    </xdr:from>
    <xdr:to>
      <xdr:col>6</xdr:col>
      <xdr:colOff>600075</xdr:colOff>
      <xdr:row>90</xdr:row>
      <xdr:rowOff>19817</xdr:rowOff>
    </xdr:to>
    <xdr:cxnSp macro="">
      <xdr:nvCxnSpPr>
        <xdr:cNvPr id="234" name="直線コネクタ 233"/>
        <xdr:cNvCxnSpPr/>
      </xdr:nvCxnSpPr>
      <xdr:spPr>
        <a:xfrm>
          <a:off x="4546600" y="15450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76771</xdr:rowOff>
    </xdr:from>
    <xdr:to>
      <xdr:col>6</xdr:col>
      <xdr:colOff>511175</xdr:colOff>
      <xdr:row>97</xdr:row>
      <xdr:rowOff>94154</xdr:rowOff>
    </xdr:to>
    <xdr:cxnSp macro="">
      <xdr:nvCxnSpPr>
        <xdr:cNvPr id="235" name="直線コネクタ 234"/>
        <xdr:cNvCxnSpPr/>
      </xdr:nvCxnSpPr>
      <xdr:spPr>
        <a:xfrm>
          <a:off x="3797300" y="16707421"/>
          <a:ext cx="838200" cy="17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98134</xdr:rowOff>
    </xdr:from>
    <xdr:ext cx="534377" cy="259045"/>
    <xdr:sp macro="" textlink="">
      <xdr:nvSpPr>
        <xdr:cNvPr id="236" name="衛生費平均値テキスト"/>
        <xdr:cNvSpPr txBox="1"/>
      </xdr:nvSpPr>
      <xdr:spPr>
        <a:xfrm>
          <a:off x="4686300" y="163858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77,984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75257</xdr:rowOff>
    </xdr:from>
    <xdr:to>
      <xdr:col>6</xdr:col>
      <xdr:colOff>561975</xdr:colOff>
      <xdr:row>97</xdr:row>
      <xdr:rowOff>5407</xdr:rowOff>
    </xdr:to>
    <xdr:sp macro="" textlink="">
      <xdr:nvSpPr>
        <xdr:cNvPr id="237" name="フローチャート : 判断 236"/>
        <xdr:cNvSpPr/>
      </xdr:nvSpPr>
      <xdr:spPr>
        <a:xfrm>
          <a:off x="4584700" y="16534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76771</xdr:rowOff>
    </xdr:from>
    <xdr:to>
      <xdr:col>5</xdr:col>
      <xdr:colOff>358775</xdr:colOff>
      <xdr:row>97</xdr:row>
      <xdr:rowOff>133871</xdr:rowOff>
    </xdr:to>
    <xdr:cxnSp macro="">
      <xdr:nvCxnSpPr>
        <xdr:cNvPr id="238" name="直線コネクタ 237"/>
        <xdr:cNvCxnSpPr/>
      </xdr:nvCxnSpPr>
      <xdr:spPr>
        <a:xfrm flipV="1">
          <a:off x="2908300" y="16707421"/>
          <a:ext cx="889000" cy="57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108345</xdr:rowOff>
    </xdr:from>
    <xdr:to>
      <xdr:col>5</xdr:col>
      <xdr:colOff>409575</xdr:colOff>
      <xdr:row>97</xdr:row>
      <xdr:rowOff>38495</xdr:rowOff>
    </xdr:to>
    <xdr:sp macro="" textlink="">
      <xdr:nvSpPr>
        <xdr:cNvPr id="239" name="フローチャート : 判断 238"/>
        <xdr:cNvSpPr/>
      </xdr:nvSpPr>
      <xdr:spPr>
        <a:xfrm>
          <a:off x="3746500" y="16567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55022</xdr:rowOff>
    </xdr:from>
    <xdr:ext cx="534377" cy="259045"/>
    <xdr:sp macro="" textlink="">
      <xdr:nvSpPr>
        <xdr:cNvPr id="240" name="テキスト ボックス 239"/>
        <xdr:cNvSpPr txBox="1"/>
      </xdr:nvSpPr>
      <xdr:spPr>
        <a:xfrm>
          <a:off x="3530111" y="16342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70,747</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133871</xdr:rowOff>
    </xdr:from>
    <xdr:to>
      <xdr:col>4</xdr:col>
      <xdr:colOff>155575</xdr:colOff>
      <xdr:row>97</xdr:row>
      <xdr:rowOff>137144</xdr:rowOff>
    </xdr:to>
    <xdr:cxnSp macro="">
      <xdr:nvCxnSpPr>
        <xdr:cNvPr id="241" name="直線コネクタ 240"/>
        <xdr:cNvCxnSpPr/>
      </xdr:nvCxnSpPr>
      <xdr:spPr>
        <a:xfrm flipV="1">
          <a:off x="2019300" y="16764521"/>
          <a:ext cx="889000" cy="3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106113</xdr:rowOff>
    </xdr:from>
    <xdr:to>
      <xdr:col>4</xdr:col>
      <xdr:colOff>206375</xdr:colOff>
      <xdr:row>97</xdr:row>
      <xdr:rowOff>36263</xdr:rowOff>
    </xdr:to>
    <xdr:sp macro="" textlink="">
      <xdr:nvSpPr>
        <xdr:cNvPr id="242" name="フローチャート : 判断 241"/>
        <xdr:cNvSpPr/>
      </xdr:nvSpPr>
      <xdr:spPr>
        <a:xfrm>
          <a:off x="2857500" y="1656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52790</xdr:rowOff>
    </xdr:from>
    <xdr:ext cx="534377" cy="259045"/>
    <xdr:sp macro="" textlink="">
      <xdr:nvSpPr>
        <xdr:cNvPr id="243" name="テキスト ボックス 242"/>
        <xdr:cNvSpPr txBox="1"/>
      </xdr:nvSpPr>
      <xdr:spPr>
        <a:xfrm>
          <a:off x="2641111" y="16340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71,235</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137144</xdr:rowOff>
    </xdr:from>
    <xdr:to>
      <xdr:col>2</xdr:col>
      <xdr:colOff>638175</xdr:colOff>
      <xdr:row>97</xdr:row>
      <xdr:rowOff>142370</xdr:rowOff>
    </xdr:to>
    <xdr:cxnSp macro="">
      <xdr:nvCxnSpPr>
        <xdr:cNvPr id="244" name="直線コネクタ 243"/>
        <xdr:cNvCxnSpPr/>
      </xdr:nvCxnSpPr>
      <xdr:spPr>
        <a:xfrm flipV="1">
          <a:off x="1130300" y="16767794"/>
          <a:ext cx="889000" cy="5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130972</xdr:rowOff>
    </xdr:from>
    <xdr:to>
      <xdr:col>3</xdr:col>
      <xdr:colOff>3175</xdr:colOff>
      <xdr:row>97</xdr:row>
      <xdr:rowOff>61122</xdr:rowOff>
    </xdr:to>
    <xdr:sp macro="" textlink="">
      <xdr:nvSpPr>
        <xdr:cNvPr id="245" name="フローチャート : 判断 244"/>
        <xdr:cNvSpPr/>
      </xdr:nvSpPr>
      <xdr:spPr>
        <a:xfrm>
          <a:off x="1968500" y="16590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77649</xdr:rowOff>
    </xdr:from>
    <xdr:ext cx="534377" cy="259045"/>
    <xdr:sp macro="" textlink="">
      <xdr:nvSpPr>
        <xdr:cNvPr id="246" name="テキスト ボックス 245"/>
        <xdr:cNvSpPr txBox="1"/>
      </xdr:nvSpPr>
      <xdr:spPr>
        <a:xfrm>
          <a:off x="1752111" y="16365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65,798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156118</xdr:rowOff>
    </xdr:from>
    <xdr:to>
      <xdr:col>1</xdr:col>
      <xdr:colOff>485775</xdr:colOff>
      <xdr:row>97</xdr:row>
      <xdr:rowOff>86268</xdr:rowOff>
    </xdr:to>
    <xdr:sp macro="" textlink="">
      <xdr:nvSpPr>
        <xdr:cNvPr id="247" name="フローチャート : 判断 246"/>
        <xdr:cNvSpPr/>
      </xdr:nvSpPr>
      <xdr:spPr>
        <a:xfrm>
          <a:off x="1079500" y="1661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102795</xdr:rowOff>
    </xdr:from>
    <xdr:ext cx="534377" cy="259045"/>
    <xdr:sp macro="" textlink="">
      <xdr:nvSpPr>
        <xdr:cNvPr id="248" name="テキスト ボックス 247"/>
        <xdr:cNvSpPr txBox="1"/>
      </xdr:nvSpPr>
      <xdr:spPr>
        <a:xfrm>
          <a:off x="863111" y="16390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60,298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43354</xdr:rowOff>
    </xdr:from>
    <xdr:to>
      <xdr:col>6</xdr:col>
      <xdr:colOff>561975</xdr:colOff>
      <xdr:row>97</xdr:row>
      <xdr:rowOff>144954</xdr:rowOff>
    </xdr:to>
    <xdr:sp macro="" textlink="">
      <xdr:nvSpPr>
        <xdr:cNvPr id="254" name="円/楕円 253"/>
        <xdr:cNvSpPr/>
      </xdr:nvSpPr>
      <xdr:spPr>
        <a:xfrm>
          <a:off x="4584700" y="16674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129731</xdr:rowOff>
    </xdr:from>
    <xdr:ext cx="534377" cy="259045"/>
    <xdr:sp macro="" textlink="">
      <xdr:nvSpPr>
        <xdr:cNvPr id="255" name="衛生費該当値テキスト"/>
        <xdr:cNvSpPr txBox="1"/>
      </xdr:nvSpPr>
      <xdr:spPr>
        <a:xfrm>
          <a:off x="4686300" y="16588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47,462</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25971</xdr:rowOff>
    </xdr:from>
    <xdr:to>
      <xdr:col>5</xdr:col>
      <xdr:colOff>409575</xdr:colOff>
      <xdr:row>97</xdr:row>
      <xdr:rowOff>127571</xdr:rowOff>
    </xdr:to>
    <xdr:sp macro="" textlink="">
      <xdr:nvSpPr>
        <xdr:cNvPr id="256" name="円/楕円 255"/>
        <xdr:cNvSpPr/>
      </xdr:nvSpPr>
      <xdr:spPr>
        <a:xfrm>
          <a:off x="3746500" y="16656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118698</xdr:rowOff>
    </xdr:from>
    <xdr:ext cx="534377" cy="259045"/>
    <xdr:sp macro="" textlink="">
      <xdr:nvSpPr>
        <xdr:cNvPr id="257" name="テキスト ボックス 256"/>
        <xdr:cNvSpPr txBox="1"/>
      </xdr:nvSpPr>
      <xdr:spPr>
        <a:xfrm>
          <a:off x="3530111" y="16749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51,264</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83071</xdr:rowOff>
    </xdr:from>
    <xdr:to>
      <xdr:col>4</xdr:col>
      <xdr:colOff>206375</xdr:colOff>
      <xdr:row>98</xdr:row>
      <xdr:rowOff>13221</xdr:rowOff>
    </xdr:to>
    <xdr:sp macro="" textlink="">
      <xdr:nvSpPr>
        <xdr:cNvPr id="258" name="円/楕円 257"/>
        <xdr:cNvSpPr/>
      </xdr:nvSpPr>
      <xdr:spPr>
        <a:xfrm>
          <a:off x="2857500" y="16713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4348</xdr:rowOff>
    </xdr:from>
    <xdr:ext cx="534377" cy="259045"/>
    <xdr:sp macro="" textlink="">
      <xdr:nvSpPr>
        <xdr:cNvPr id="259" name="テキスト ボックス 258"/>
        <xdr:cNvSpPr txBox="1"/>
      </xdr:nvSpPr>
      <xdr:spPr>
        <a:xfrm>
          <a:off x="2641111" y="16806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38,775</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86344</xdr:rowOff>
    </xdr:from>
    <xdr:to>
      <xdr:col>3</xdr:col>
      <xdr:colOff>3175</xdr:colOff>
      <xdr:row>98</xdr:row>
      <xdr:rowOff>16494</xdr:rowOff>
    </xdr:to>
    <xdr:sp macro="" textlink="">
      <xdr:nvSpPr>
        <xdr:cNvPr id="260" name="円/楕円 259"/>
        <xdr:cNvSpPr/>
      </xdr:nvSpPr>
      <xdr:spPr>
        <a:xfrm>
          <a:off x="1968500" y="16716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7621</xdr:rowOff>
    </xdr:from>
    <xdr:ext cx="534377" cy="259045"/>
    <xdr:sp macro="" textlink="">
      <xdr:nvSpPr>
        <xdr:cNvPr id="261" name="テキスト ボックス 260"/>
        <xdr:cNvSpPr txBox="1"/>
      </xdr:nvSpPr>
      <xdr:spPr>
        <a:xfrm>
          <a:off x="1752111" y="16809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38,059</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91570</xdr:rowOff>
    </xdr:from>
    <xdr:to>
      <xdr:col>1</xdr:col>
      <xdr:colOff>485775</xdr:colOff>
      <xdr:row>98</xdr:row>
      <xdr:rowOff>21720</xdr:rowOff>
    </xdr:to>
    <xdr:sp macro="" textlink="">
      <xdr:nvSpPr>
        <xdr:cNvPr id="262" name="円/楕円 261"/>
        <xdr:cNvSpPr/>
      </xdr:nvSpPr>
      <xdr:spPr>
        <a:xfrm>
          <a:off x="1079500" y="167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12847</xdr:rowOff>
    </xdr:from>
    <xdr:ext cx="534377" cy="259045"/>
    <xdr:sp macro="" textlink="">
      <xdr:nvSpPr>
        <xdr:cNvPr id="263" name="テキスト ボックス 262"/>
        <xdr:cNvSpPr txBox="1"/>
      </xdr:nvSpPr>
      <xdr:spPr>
        <a:xfrm>
          <a:off x="863111" y="16814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36,916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104419</xdr:rowOff>
    </xdr:from>
    <xdr:to>
      <xdr:col>15</xdr:col>
      <xdr:colOff>180340</xdr:colOff>
      <xdr:row>39</xdr:row>
      <xdr:rowOff>44450</xdr:rowOff>
    </xdr:to>
    <xdr:cxnSp macro="">
      <xdr:nvCxnSpPr>
        <xdr:cNvPr id="287" name="直線コネクタ 286"/>
        <xdr:cNvCxnSpPr/>
      </xdr:nvCxnSpPr>
      <xdr:spPr>
        <a:xfrm flipV="1">
          <a:off x="10475595" y="5419369"/>
          <a:ext cx="1270" cy="1311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51096</xdr:rowOff>
    </xdr:from>
    <xdr:ext cx="534377" cy="259045"/>
    <xdr:sp macro="" textlink="">
      <xdr:nvSpPr>
        <xdr:cNvPr id="290" name="労働費最大値テキスト"/>
        <xdr:cNvSpPr txBox="1"/>
      </xdr:nvSpPr>
      <xdr:spPr>
        <a:xfrm>
          <a:off x="10528300" y="5194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17,213</a:t>
          </a:r>
          <a:endParaRPr kumimoji="1" lang="ja-JP" altLang="en-US" sz="1000" b="1">
            <a:latin typeface="ＭＳ Ｐゴシック"/>
          </a:endParaRPr>
        </a:p>
      </xdr:txBody>
    </xdr:sp>
    <xdr:clientData/>
  </xdr:oneCellAnchor>
  <xdr:twoCellAnchor>
    <xdr:from>
      <xdr:col>15</xdr:col>
      <xdr:colOff>92075</xdr:colOff>
      <xdr:row>31</xdr:row>
      <xdr:rowOff>104419</xdr:rowOff>
    </xdr:from>
    <xdr:to>
      <xdr:col>15</xdr:col>
      <xdr:colOff>269875</xdr:colOff>
      <xdr:row>31</xdr:row>
      <xdr:rowOff>104419</xdr:rowOff>
    </xdr:to>
    <xdr:cxnSp macro="">
      <xdr:nvCxnSpPr>
        <xdr:cNvPr id="291" name="直線コネクタ 290"/>
        <xdr:cNvCxnSpPr/>
      </xdr:nvCxnSpPr>
      <xdr:spPr>
        <a:xfrm>
          <a:off x="10388600" y="5419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92" name="直線コネクタ 291"/>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89831</xdr:rowOff>
    </xdr:from>
    <xdr:ext cx="469744" cy="259045"/>
    <xdr:sp macro="" textlink="">
      <xdr:nvSpPr>
        <xdr:cNvPr id="293" name="労働費平均値テキスト"/>
        <xdr:cNvSpPr txBox="1"/>
      </xdr:nvSpPr>
      <xdr:spPr>
        <a:xfrm>
          <a:off x="10528300" y="64334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1,288</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66954</xdr:rowOff>
    </xdr:from>
    <xdr:to>
      <xdr:col>15</xdr:col>
      <xdr:colOff>231775</xdr:colOff>
      <xdr:row>38</xdr:row>
      <xdr:rowOff>168554</xdr:rowOff>
    </xdr:to>
    <xdr:sp macro="" textlink="">
      <xdr:nvSpPr>
        <xdr:cNvPr id="294" name="フローチャート : 判断 293"/>
        <xdr:cNvSpPr/>
      </xdr:nvSpPr>
      <xdr:spPr>
        <a:xfrm>
          <a:off x="10426700" y="658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44450</xdr:rowOff>
    </xdr:from>
    <xdr:to>
      <xdr:col>14</xdr:col>
      <xdr:colOff>28575</xdr:colOff>
      <xdr:row>39</xdr:row>
      <xdr:rowOff>44450</xdr:rowOff>
    </xdr:to>
    <xdr:cxnSp macro="">
      <xdr:nvCxnSpPr>
        <xdr:cNvPr id="295" name="直線コネクタ 294"/>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55372</xdr:rowOff>
    </xdr:from>
    <xdr:to>
      <xdr:col>14</xdr:col>
      <xdr:colOff>79375</xdr:colOff>
      <xdr:row>38</xdr:row>
      <xdr:rowOff>156972</xdr:rowOff>
    </xdr:to>
    <xdr:sp macro="" textlink="">
      <xdr:nvSpPr>
        <xdr:cNvPr id="296" name="フローチャート : 判断 295"/>
        <xdr:cNvSpPr/>
      </xdr:nvSpPr>
      <xdr:spPr>
        <a:xfrm>
          <a:off x="9588500" y="657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2049</xdr:rowOff>
    </xdr:from>
    <xdr:ext cx="469744" cy="259045"/>
    <xdr:sp macro="" textlink="">
      <xdr:nvSpPr>
        <xdr:cNvPr id="297" name="テキスト ボックス 296"/>
        <xdr:cNvSpPr txBox="1"/>
      </xdr:nvSpPr>
      <xdr:spPr>
        <a:xfrm>
          <a:off x="9404427" y="6345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1,440</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28219</xdr:rowOff>
    </xdr:from>
    <xdr:to>
      <xdr:col>12</xdr:col>
      <xdr:colOff>511175</xdr:colOff>
      <xdr:row>39</xdr:row>
      <xdr:rowOff>44450</xdr:rowOff>
    </xdr:to>
    <xdr:cxnSp macro="">
      <xdr:nvCxnSpPr>
        <xdr:cNvPr id="298" name="直線コネクタ 297"/>
        <xdr:cNvCxnSpPr/>
      </xdr:nvCxnSpPr>
      <xdr:spPr>
        <a:xfrm>
          <a:off x="7861300" y="6714769"/>
          <a:ext cx="889000" cy="16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141706</xdr:rowOff>
    </xdr:from>
    <xdr:to>
      <xdr:col>12</xdr:col>
      <xdr:colOff>561975</xdr:colOff>
      <xdr:row>38</xdr:row>
      <xdr:rowOff>71856</xdr:rowOff>
    </xdr:to>
    <xdr:sp macro="" textlink="">
      <xdr:nvSpPr>
        <xdr:cNvPr id="299" name="フローチャート : 判断 298"/>
        <xdr:cNvSpPr/>
      </xdr:nvSpPr>
      <xdr:spPr>
        <a:xfrm>
          <a:off x="8699500" y="6485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88383</xdr:rowOff>
    </xdr:from>
    <xdr:ext cx="469744" cy="259045"/>
    <xdr:sp macro="" textlink="">
      <xdr:nvSpPr>
        <xdr:cNvPr id="300" name="テキスト ボックス 299"/>
        <xdr:cNvSpPr txBox="1"/>
      </xdr:nvSpPr>
      <xdr:spPr>
        <a:xfrm>
          <a:off x="8515427" y="6260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2,557</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102133</xdr:rowOff>
    </xdr:from>
    <xdr:to>
      <xdr:col>11</xdr:col>
      <xdr:colOff>307975</xdr:colOff>
      <xdr:row>39</xdr:row>
      <xdr:rowOff>28219</xdr:rowOff>
    </xdr:to>
    <xdr:cxnSp macro="">
      <xdr:nvCxnSpPr>
        <xdr:cNvPr id="301" name="直線コネクタ 300"/>
        <xdr:cNvCxnSpPr/>
      </xdr:nvCxnSpPr>
      <xdr:spPr>
        <a:xfrm>
          <a:off x="6972300" y="6617233"/>
          <a:ext cx="889000" cy="97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111989</xdr:rowOff>
    </xdr:from>
    <xdr:to>
      <xdr:col>11</xdr:col>
      <xdr:colOff>358775</xdr:colOff>
      <xdr:row>38</xdr:row>
      <xdr:rowOff>42139</xdr:rowOff>
    </xdr:to>
    <xdr:sp macro="" textlink="">
      <xdr:nvSpPr>
        <xdr:cNvPr id="302" name="フローチャート : 判断 301"/>
        <xdr:cNvSpPr/>
      </xdr:nvSpPr>
      <xdr:spPr>
        <a:xfrm>
          <a:off x="7810500" y="645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58666</xdr:rowOff>
    </xdr:from>
    <xdr:ext cx="469744" cy="259045"/>
    <xdr:sp macro="" textlink="">
      <xdr:nvSpPr>
        <xdr:cNvPr id="303" name="テキスト ボックス 302"/>
        <xdr:cNvSpPr txBox="1"/>
      </xdr:nvSpPr>
      <xdr:spPr>
        <a:xfrm>
          <a:off x="7626427" y="623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2,947</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91567</xdr:rowOff>
    </xdr:from>
    <xdr:to>
      <xdr:col>10</xdr:col>
      <xdr:colOff>155575</xdr:colOff>
      <xdr:row>38</xdr:row>
      <xdr:rowOff>21717</xdr:rowOff>
    </xdr:to>
    <xdr:sp macro="" textlink="">
      <xdr:nvSpPr>
        <xdr:cNvPr id="304" name="フローチャート : 判断 303"/>
        <xdr:cNvSpPr/>
      </xdr:nvSpPr>
      <xdr:spPr>
        <a:xfrm>
          <a:off x="6921500" y="6435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38244</xdr:rowOff>
    </xdr:from>
    <xdr:ext cx="469744" cy="259045"/>
    <xdr:sp macro="" textlink="">
      <xdr:nvSpPr>
        <xdr:cNvPr id="305" name="テキスト ボックス 304"/>
        <xdr:cNvSpPr txBox="1"/>
      </xdr:nvSpPr>
      <xdr:spPr>
        <a:xfrm>
          <a:off x="6737427" y="6210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11" name="円/楕円 310"/>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80027</xdr:rowOff>
    </xdr:from>
    <xdr:ext cx="249299" cy="259045"/>
    <xdr:sp macro="" textlink="">
      <xdr:nvSpPr>
        <xdr:cNvPr id="312"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13" name="円/楕円 312"/>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14" name="テキスト ボックス 313"/>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165100</xdr:rowOff>
    </xdr:from>
    <xdr:to>
      <xdr:col>12</xdr:col>
      <xdr:colOff>561975</xdr:colOff>
      <xdr:row>39</xdr:row>
      <xdr:rowOff>95250</xdr:rowOff>
    </xdr:to>
    <xdr:sp macro="" textlink="">
      <xdr:nvSpPr>
        <xdr:cNvPr id="315" name="円/楕円 314"/>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86377</xdr:rowOff>
    </xdr:from>
    <xdr:ext cx="249299" cy="259045"/>
    <xdr:sp macro="" textlink="">
      <xdr:nvSpPr>
        <xdr:cNvPr id="316" name="テキスト ボックス 315"/>
        <xdr:cNvSpPr txBox="1"/>
      </xdr:nvSpPr>
      <xdr:spPr>
        <a:xfrm>
          <a:off x="8625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148869</xdr:rowOff>
    </xdr:from>
    <xdr:to>
      <xdr:col>11</xdr:col>
      <xdr:colOff>358775</xdr:colOff>
      <xdr:row>39</xdr:row>
      <xdr:rowOff>79019</xdr:rowOff>
    </xdr:to>
    <xdr:sp macro="" textlink="">
      <xdr:nvSpPr>
        <xdr:cNvPr id="317" name="円/楕円 316"/>
        <xdr:cNvSpPr/>
      </xdr:nvSpPr>
      <xdr:spPr>
        <a:xfrm>
          <a:off x="7810500" y="666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39</xdr:row>
      <xdr:rowOff>70146</xdr:rowOff>
    </xdr:from>
    <xdr:ext cx="378565" cy="259045"/>
    <xdr:sp macro="" textlink="">
      <xdr:nvSpPr>
        <xdr:cNvPr id="318" name="テキスト ボックス 317"/>
        <xdr:cNvSpPr txBox="1"/>
      </xdr:nvSpPr>
      <xdr:spPr>
        <a:xfrm>
          <a:off x="7672017" y="67566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51333</xdr:rowOff>
    </xdr:from>
    <xdr:to>
      <xdr:col>10</xdr:col>
      <xdr:colOff>155575</xdr:colOff>
      <xdr:row>38</xdr:row>
      <xdr:rowOff>152933</xdr:rowOff>
    </xdr:to>
    <xdr:sp macro="" textlink="">
      <xdr:nvSpPr>
        <xdr:cNvPr id="319" name="円/楕円 318"/>
        <xdr:cNvSpPr/>
      </xdr:nvSpPr>
      <xdr:spPr>
        <a:xfrm>
          <a:off x="6921500" y="6566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144060</xdr:rowOff>
    </xdr:from>
    <xdr:ext cx="469744" cy="259045"/>
    <xdr:sp macro="" textlink="">
      <xdr:nvSpPr>
        <xdr:cNvPr id="320" name="テキスト ボックス 319"/>
        <xdr:cNvSpPr txBox="1"/>
      </xdr:nvSpPr>
      <xdr:spPr>
        <a:xfrm>
          <a:off x="6737427" y="6659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30,827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31" name="直線コネクタ 330"/>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32" name="テキスト ボックス 331"/>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35" name="直線コネクタ 334"/>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50</xdr:row>
      <xdr:rowOff>111777</xdr:rowOff>
    </xdr:from>
    <xdr:ext cx="595419" cy="259045"/>
    <xdr:sp macro="" textlink="">
      <xdr:nvSpPr>
        <xdr:cNvPr id="336" name="テキスト ボックス 335"/>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104324</xdr:rowOff>
    </xdr:from>
    <xdr:to>
      <xdr:col>15</xdr:col>
      <xdr:colOff>180340</xdr:colOff>
      <xdr:row>58</xdr:row>
      <xdr:rowOff>8044</xdr:rowOff>
    </xdr:to>
    <xdr:cxnSp macro="">
      <xdr:nvCxnSpPr>
        <xdr:cNvPr id="340" name="直線コネクタ 339"/>
        <xdr:cNvCxnSpPr/>
      </xdr:nvCxnSpPr>
      <xdr:spPr>
        <a:xfrm flipV="1">
          <a:off x="10475595" y="8676824"/>
          <a:ext cx="1270" cy="1275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11871</xdr:rowOff>
    </xdr:from>
    <xdr:ext cx="469744" cy="259045"/>
    <xdr:sp macro="" textlink="">
      <xdr:nvSpPr>
        <xdr:cNvPr id="341" name="農林水産業費最小値テキスト"/>
        <xdr:cNvSpPr txBox="1"/>
      </xdr:nvSpPr>
      <xdr:spPr>
        <a:xfrm>
          <a:off x="10528300" y="9955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3,037</a:t>
          </a:r>
          <a:endParaRPr kumimoji="1" lang="ja-JP" altLang="en-US" sz="1000" b="1">
            <a:latin typeface="ＭＳ Ｐゴシック"/>
          </a:endParaRPr>
        </a:p>
      </xdr:txBody>
    </xdr:sp>
    <xdr:clientData/>
  </xdr:oneCellAnchor>
  <xdr:twoCellAnchor>
    <xdr:from>
      <xdr:col>15</xdr:col>
      <xdr:colOff>92075</xdr:colOff>
      <xdr:row>58</xdr:row>
      <xdr:rowOff>8044</xdr:rowOff>
    </xdr:from>
    <xdr:to>
      <xdr:col>15</xdr:col>
      <xdr:colOff>269875</xdr:colOff>
      <xdr:row>58</xdr:row>
      <xdr:rowOff>8044</xdr:rowOff>
    </xdr:to>
    <xdr:cxnSp macro="">
      <xdr:nvCxnSpPr>
        <xdr:cNvPr id="342" name="直線コネクタ 341"/>
        <xdr:cNvCxnSpPr/>
      </xdr:nvCxnSpPr>
      <xdr:spPr>
        <a:xfrm>
          <a:off x="10388600" y="99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51001</xdr:rowOff>
    </xdr:from>
    <xdr:ext cx="599010" cy="259045"/>
    <xdr:sp macro="" textlink="">
      <xdr:nvSpPr>
        <xdr:cNvPr id="343" name="農林水産業費最大値テキスト"/>
        <xdr:cNvSpPr txBox="1"/>
      </xdr:nvSpPr>
      <xdr:spPr>
        <a:xfrm>
          <a:off x="10528300" y="8452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226,190</a:t>
          </a:r>
          <a:endParaRPr kumimoji="1" lang="ja-JP" altLang="en-US" sz="1000" b="1">
            <a:latin typeface="ＭＳ Ｐゴシック"/>
          </a:endParaRPr>
        </a:p>
      </xdr:txBody>
    </xdr:sp>
    <xdr:clientData/>
  </xdr:oneCellAnchor>
  <xdr:twoCellAnchor>
    <xdr:from>
      <xdr:col>15</xdr:col>
      <xdr:colOff>92075</xdr:colOff>
      <xdr:row>50</xdr:row>
      <xdr:rowOff>104324</xdr:rowOff>
    </xdr:from>
    <xdr:to>
      <xdr:col>15</xdr:col>
      <xdr:colOff>269875</xdr:colOff>
      <xdr:row>50</xdr:row>
      <xdr:rowOff>104324</xdr:rowOff>
    </xdr:to>
    <xdr:cxnSp macro="">
      <xdr:nvCxnSpPr>
        <xdr:cNvPr id="344" name="直線コネクタ 343"/>
        <xdr:cNvCxnSpPr/>
      </xdr:nvCxnSpPr>
      <xdr:spPr>
        <a:xfrm>
          <a:off x="10388600" y="8676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158903</xdr:rowOff>
    </xdr:from>
    <xdr:to>
      <xdr:col>15</xdr:col>
      <xdr:colOff>180975</xdr:colOff>
      <xdr:row>57</xdr:row>
      <xdr:rowOff>32190</xdr:rowOff>
    </xdr:to>
    <xdr:cxnSp macro="">
      <xdr:nvCxnSpPr>
        <xdr:cNvPr id="345" name="直線コネクタ 344"/>
        <xdr:cNvCxnSpPr/>
      </xdr:nvCxnSpPr>
      <xdr:spPr>
        <a:xfrm flipV="1">
          <a:off x="9639300" y="9760103"/>
          <a:ext cx="838200" cy="44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114275</xdr:rowOff>
    </xdr:from>
    <xdr:ext cx="534377" cy="259045"/>
    <xdr:sp macro="" textlink="">
      <xdr:nvSpPr>
        <xdr:cNvPr id="346" name="農林水産業費平均値テキスト"/>
        <xdr:cNvSpPr txBox="1"/>
      </xdr:nvSpPr>
      <xdr:spPr>
        <a:xfrm>
          <a:off x="10528300" y="95440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39,563</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91398</xdr:rowOff>
    </xdr:from>
    <xdr:to>
      <xdr:col>15</xdr:col>
      <xdr:colOff>231775</xdr:colOff>
      <xdr:row>57</xdr:row>
      <xdr:rowOff>21548</xdr:rowOff>
    </xdr:to>
    <xdr:sp macro="" textlink="">
      <xdr:nvSpPr>
        <xdr:cNvPr id="347" name="フローチャート : 判断 346"/>
        <xdr:cNvSpPr/>
      </xdr:nvSpPr>
      <xdr:spPr>
        <a:xfrm>
          <a:off x="10426700" y="969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32190</xdr:rowOff>
    </xdr:from>
    <xdr:to>
      <xdr:col>14</xdr:col>
      <xdr:colOff>28575</xdr:colOff>
      <xdr:row>57</xdr:row>
      <xdr:rowOff>65456</xdr:rowOff>
    </xdr:to>
    <xdr:cxnSp macro="">
      <xdr:nvCxnSpPr>
        <xdr:cNvPr id="348" name="直線コネクタ 347"/>
        <xdr:cNvCxnSpPr/>
      </xdr:nvCxnSpPr>
      <xdr:spPr>
        <a:xfrm flipV="1">
          <a:off x="8750300" y="9804840"/>
          <a:ext cx="889000" cy="3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93918</xdr:rowOff>
    </xdr:from>
    <xdr:to>
      <xdr:col>14</xdr:col>
      <xdr:colOff>79375</xdr:colOff>
      <xdr:row>57</xdr:row>
      <xdr:rowOff>24068</xdr:rowOff>
    </xdr:to>
    <xdr:sp macro="" textlink="">
      <xdr:nvSpPr>
        <xdr:cNvPr id="349" name="フローチャート : 判断 348"/>
        <xdr:cNvSpPr/>
      </xdr:nvSpPr>
      <xdr:spPr>
        <a:xfrm>
          <a:off x="9588500" y="969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40595</xdr:rowOff>
    </xdr:from>
    <xdr:ext cx="534377" cy="259045"/>
    <xdr:sp macro="" textlink="">
      <xdr:nvSpPr>
        <xdr:cNvPr id="350" name="テキスト ボックス 349"/>
        <xdr:cNvSpPr txBox="1"/>
      </xdr:nvSpPr>
      <xdr:spPr>
        <a:xfrm>
          <a:off x="9372111" y="9470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39,122</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52146</xdr:rowOff>
    </xdr:from>
    <xdr:to>
      <xdr:col>12</xdr:col>
      <xdr:colOff>511175</xdr:colOff>
      <xdr:row>57</xdr:row>
      <xdr:rowOff>65456</xdr:rowOff>
    </xdr:to>
    <xdr:cxnSp macro="">
      <xdr:nvCxnSpPr>
        <xdr:cNvPr id="351" name="直線コネクタ 350"/>
        <xdr:cNvCxnSpPr/>
      </xdr:nvCxnSpPr>
      <xdr:spPr>
        <a:xfrm>
          <a:off x="7861300" y="9824796"/>
          <a:ext cx="889000" cy="13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98038</xdr:rowOff>
    </xdr:from>
    <xdr:to>
      <xdr:col>12</xdr:col>
      <xdr:colOff>561975</xdr:colOff>
      <xdr:row>57</xdr:row>
      <xdr:rowOff>28188</xdr:rowOff>
    </xdr:to>
    <xdr:sp macro="" textlink="">
      <xdr:nvSpPr>
        <xdr:cNvPr id="352" name="フローチャート : 判断 351"/>
        <xdr:cNvSpPr/>
      </xdr:nvSpPr>
      <xdr:spPr>
        <a:xfrm>
          <a:off x="8699500" y="9699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44715</xdr:rowOff>
    </xdr:from>
    <xdr:ext cx="534377" cy="259045"/>
    <xdr:sp macro="" textlink="">
      <xdr:nvSpPr>
        <xdr:cNvPr id="353" name="テキスト ボックス 352"/>
        <xdr:cNvSpPr txBox="1"/>
      </xdr:nvSpPr>
      <xdr:spPr>
        <a:xfrm>
          <a:off x="8483111" y="9474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38,401</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52146</xdr:rowOff>
    </xdr:from>
    <xdr:to>
      <xdr:col>11</xdr:col>
      <xdr:colOff>307975</xdr:colOff>
      <xdr:row>57</xdr:row>
      <xdr:rowOff>59392</xdr:rowOff>
    </xdr:to>
    <xdr:cxnSp macro="">
      <xdr:nvCxnSpPr>
        <xdr:cNvPr id="354" name="直線コネクタ 353"/>
        <xdr:cNvCxnSpPr/>
      </xdr:nvCxnSpPr>
      <xdr:spPr>
        <a:xfrm flipV="1">
          <a:off x="6972300" y="9824796"/>
          <a:ext cx="889000" cy="7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95032</xdr:rowOff>
    </xdr:from>
    <xdr:to>
      <xdr:col>11</xdr:col>
      <xdr:colOff>358775</xdr:colOff>
      <xdr:row>57</xdr:row>
      <xdr:rowOff>25182</xdr:rowOff>
    </xdr:to>
    <xdr:sp macro="" textlink="">
      <xdr:nvSpPr>
        <xdr:cNvPr id="355" name="フローチャート : 判断 354"/>
        <xdr:cNvSpPr/>
      </xdr:nvSpPr>
      <xdr:spPr>
        <a:xfrm>
          <a:off x="7810500" y="9696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41709</xdr:rowOff>
    </xdr:from>
    <xdr:ext cx="534377" cy="259045"/>
    <xdr:sp macro="" textlink="">
      <xdr:nvSpPr>
        <xdr:cNvPr id="356" name="テキスト ボックス 355"/>
        <xdr:cNvSpPr txBox="1"/>
      </xdr:nvSpPr>
      <xdr:spPr>
        <a:xfrm>
          <a:off x="7594111" y="9471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38,927</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116458</xdr:rowOff>
    </xdr:from>
    <xdr:to>
      <xdr:col>10</xdr:col>
      <xdr:colOff>155575</xdr:colOff>
      <xdr:row>57</xdr:row>
      <xdr:rowOff>46608</xdr:rowOff>
    </xdr:to>
    <xdr:sp macro="" textlink="">
      <xdr:nvSpPr>
        <xdr:cNvPr id="357" name="フローチャート : 判断 356"/>
        <xdr:cNvSpPr/>
      </xdr:nvSpPr>
      <xdr:spPr>
        <a:xfrm>
          <a:off x="6921500" y="9717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63135</xdr:rowOff>
    </xdr:from>
    <xdr:ext cx="534377" cy="259045"/>
    <xdr:sp macro="" textlink="">
      <xdr:nvSpPr>
        <xdr:cNvPr id="358" name="テキスト ボックス 357"/>
        <xdr:cNvSpPr txBox="1"/>
      </xdr:nvSpPr>
      <xdr:spPr>
        <a:xfrm>
          <a:off x="6705111" y="9492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35,178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108103</xdr:rowOff>
    </xdr:from>
    <xdr:to>
      <xdr:col>15</xdr:col>
      <xdr:colOff>231775</xdr:colOff>
      <xdr:row>57</xdr:row>
      <xdr:rowOff>38253</xdr:rowOff>
    </xdr:to>
    <xdr:sp macro="" textlink="">
      <xdr:nvSpPr>
        <xdr:cNvPr id="364" name="円/楕円 363"/>
        <xdr:cNvSpPr/>
      </xdr:nvSpPr>
      <xdr:spPr>
        <a:xfrm>
          <a:off x="10426700" y="970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86530</xdr:rowOff>
    </xdr:from>
    <xdr:ext cx="534377" cy="259045"/>
    <xdr:sp macro="" textlink="">
      <xdr:nvSpPr>
        <xdr:cNvPr id="365" name="農林水産業費該当値テキスト"/>
        <xdr:cNvSpPr txBox="1"/>
      </xdr:nvSpPr>
      <xdr:spPr>
        <a:xfrm>
          <a:off x="10528300" y="9687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36,640</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152840</xdr:rowOff>
    </xdr:from>
    <xdr:to>
      <xdr:col>14</xdr:col>
      <xdr:colOff>79375</xdr:colOff>
      <xdr:row>57</xdr:row>
      <xdr:rowOff>82990</xdr:rowOff>
    </xdr:to>
    <xdr:sp macro="" textlink="">
      <xdr:nvSpPr>
        <xdr:cNvPr id="366" name="円/楕円 365"/>
        <xdr:cNvSpPr/>
      </xdr:nvSpPr>
      <xdr:spPr>
        <a:xfrm>
          <a:off x="9588500" y="975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74117</xdr:rowOff>
    </xdr:from>
    <xdr:ext cx="534377" cy="259045"/>
    <xdr:sp macro="" textlink="">
      <xdr:nvSpPr>
        <xdr:cNvPr id="367" name="テキスト ボックス 366"/>
        <xdr:cNvSpPr txBox="1"/>
      </xdr:nvSpPr>
      <xdr:spPr>
        <a:xfrm>
          <a:off x="9372111" y="9846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28,812</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14656</xdr:rowOff>
    </xdr:from>
    <xdr:to>
      <xdr:col>12</xdr:col>
      <xdr:colOff>561975</xdr:colOff>
      <xdr:row>57</xdr:row>
      <xdr:rowOff>116256</xdr:rowOff>
    </xdr:to>
    <xdr:sp macro="" textlink="">
      <xdr:nvSpPr>
        <xdr:cNvPr id="368" name="円/楕円 367"/>
        <xdr:cNvSpPr/>
      </xdr:nvSpPr>
      <xdr:spPr>
        <a:xfrm>
          <a:off x="8699500" y="978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107383</xdr:rowOff>
    </xdr:from>
    <xdr:ext cx="534377" cy="259045"/>
    <xdr:sp macro="" textlink="">
      <xdr:nvSpPr>
        <xdr:cNvPr id="369" name="テキスト ボックス 368"/>
        <xdr:cNvSpPr txBox="1"/>
      </xdr:nvSpPr>
      <xdr:spPr>
        <a:xfrm>
          <a:off x="8483111" y="9880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22,991</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1346</xdr:rowOff>
    </xdr:from>
    <xdr:to>
      <xdr:col>11</xdr:col>
      <xdr:colOff>358775</xdr:colOff>
      <xdr:row>57</xdr:row>
      <xdr:rowOff>102946</xdr:rowOff>
    </xdr:to>
    <xdr:sp macro="" textlink="">
      <xdr:nvSpPr>
        <xdr:cNvPr id="370" name="円/楕円 369"/>
        <xdr:cNvSpPr/>
      </xdr:nvSpPr>
      <xdr:spPr>
        <a:xfrm>
          <a:off x="7810500" y="9773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94073</xdr:rowOff>
    </xdr:from>
    <xdr:ext cx="534377" cy="259045"/>
    <xdr:sp macro="" textlink="">
      <xdr:nvSpPr>
        <xdr:cNvPr id="371" name="テキスト ボックス 370"/>
        <xdr:cNvSpPr txBox="1"/>
      </xdr:nvSpPr>
      <xdr:spPr>
        <a:xfrm>
          <a:off x="7594111" y="9866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25,320</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8592</xdr:rowOff>
    </xdr:from>
    <xdr:to>
      <xdr:col>10</xdr:col>
      <xdr:colOff>155575</xdr:colOff>
      <xdr:row>57</xdr:row>
      <xdr:rowOff>110192</xdr:rowOff>
    </xdr:to>
    <xdr:sp macro="" textlink="">
      <xdr:nvSpPr>
        <xdr:cNvPr id="372" name="円/楕円 371"/>
        <xdr:cNvSpPr/>
      </xdr:nvSpPr>
      <xdr:spPr>
        <a:xfrm>
          <a:off x="6921500" y="9781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101319</xdr:rowOff>
    </xdr:from>
    <xdr:ext cx="534377" cy="259045"/>
    <xdr:sp macro="" textlink="">
      <xdr:nvSpPr>
        <xdr:cNvPr id="373" name="テキスト ボックス 372"/>
        <xdr:cNvSpPr txBox="1"/>
      </xdr:nvSpPr>
      <xdr:spPr>
        <a:xfrm>
          <a:off x="6705111" y="9873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24,052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19,201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7" name="テキスト ボックス 38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89" name="テキスト ボックス 38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1" name="テキスト ボックス 39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3" name="テキスト ボックス 392"/>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395" name="テキスト ボックス 394"/>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40961</xdr:rowOff>
    </xdr:from>
    <xdr:to>
      <xdr:col>15</xdr:col>
      <xdr:colOff>180340</xdr:colOff>
      <xdr:row>79</xdr:row>
      <xdr:rowOff>90534</xdr:rowOff>
    </xdr:to>
    <xdr:cxnSp macro="">
      <xdr:nvCxnSpPr>
        <xdr:cNvPr id="399" name="直線コネクタ 398"/>
        <xdr:cNvCxnSpPr/>
      </xdr:nvCxnSpPr>
      <xdr:spPr>
        <a:xfrm flipV="1">
          <a:off x="10475595" y="12042461"/>
          <a:ext cx="1270" cy="1592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94361</xdr:rowOff>
    </xdr:from>
    <xdr:ext cx="378565" cy="259045"/>
    <xdr:sp macro="" textlink="">
      <xdr:nvSpPr>
        <xdr:cNvPr id="400" name="商工費最小値テキスト"/>
        <xdr:cNvSpPr txBox="1"/>
      </xdr:nvSpPr>
      <xdr:spPr>
        <a:xfrm>
          <a:off x="10528300" y="13638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511</a:t>
          </a:r>
          <a:endParaRPr kumimoji="1" lang="ja-JP" altLang="en-US" sz="1000" b="1">
            <a:latin typeface="ＭＳ Ｐゴシック"/>
          </a:endParaRPr>
        </a:p>
      </xdr:txBody>
    </xdr:sp>
    <xdr:clientData/>
  </xdr:oneCellAnchor>
  <xdr:twoCellAnchor>
    <xdr:from>
      <xdr:col>15</xdr:col>
      <xdr:colOff>92075</xdr:colOff>
      <xdr:row>79</xdr:row>
      <xdr:rowOff>90534</xdr:rowOff>
    </xdr:from>
    <xdr:to>
      <xdr:col>15</xdr:col>
      <xdr:colOff>269875</xdr:colOff>
      <xdr:row>79</xdr:row>
      <xdr:rowOff>90534</xdr:rowOff>
    </xdr:to>
    <xdr:cxnSp macro="">
      <xdr:nvCxnSpPr>
        <xdr:cNvPr id="401" name="直線コネクタ 400"/>
        <xdr:cNvCxnSpPr/>
      </xdr:nvCxnSpPr>
      <xdr:spPr>
        <a:xfrm>
          <a:off x="10388600" y="13635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159088</xdr:rowOff>
    </xdr:from>
    <xdr:ext cx="534377" cy="259045"/>
    <xdr:sp macro="" textlink="">
      <xdr:nvSpPr>
        <xdr:cNvPr id="402" name="商工費最大値テキスト"/>
        <xdr:cNvSpPr txBox="1"/>
      </xdr:nvSpPr>
      <xdr:spPr>
        <a:xfrm>
          <a:off x="10528300" y="11817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98,047</a:t>
          </a:r>
          <a:endParaRPr kumimoji="1" lang="ja-JP" altLang="en-US" sz="1000" b="1">
            <a:latin typeface="ＭＳ Ｐゴシック"/>
          </a:endParaRPr>
        </a:p>
      </xdr:txBody>
    </xdr:sp>
    <xdr:clientData/>
  </xdr:oneCellAnchor>
  <xdr:twoCellAnchor>
    <xdr:from>
      <xdr:col>15</xdr:col>
      <xdr:colOff>92075</xdr:colOff>
      <xdr:row>70</xdr:row>
      <xdr:rowOff>40961</xdr:rowOff>
    </xdr:from>
    <xdr:to>
      <xdr:col>15</xdr:col>
      <xdr:colOff>269875</xdr:colOff>
      <xdr:row>70</xdr:row>
      <xdr:rowOff>40961</xdr:rowOff>
    </xdr:to>
    <xdr:cxnSp macro="">
      <xdr:nvCxnSpPr>
        <xdr:cNvPr id="403" name="直線コネクタ 402"/>
        <xdr:cNvCxnSpPr/>
      </xdr:nvCxnSpPr>
      <xdr:spPr>
        <a:xfrm>
          <a:off x="10388600" y="12042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12402</xdr:rowOff>
    </xdr:from>
    <xdr:to>
      <xdr:col>15</xdr:col>
      <xdr:colOff>180975</xdr:colOff>
      <xdr:row>79</xdr:row>
      <xdr:rowOff>45696</xdr:rowOff>
    </xdr:to>
    <xdr:cxnSp macro="">
      <xdr:nvCxnSpPr>
        <xdr:cNvPr id="404" name="直線コネクタ 403"/>
        <xdr:cNvCxnSpPr/>
      </xdr:nvCxnSpPr>
      <xdr:spPr>
        <a:xfrm>
          <a:off x="9639300" y="13556952"/>
          <a:ext cx="838200" cy="33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15276</xdr:rowOff>
    </xdr:from>
    <xdr:ext cx="534377" cy="259045"/>
    <xdr:sp macro="" textlink="">
      <xdr:nvSpPr>
        <xdr:cNvPr id="405" name="商工費平均値テキスト"/>
        <xdr:cNvSpPr txBox="1"/>
      </xdr:nvSpPr>
      <xdr:spPr>
        <a:xfrm>
          <a:off x="10528300" y="130454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24,410</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163849</xdr:rowOff>
    </xdr:from>
    <xdr:to>
      <xdr:col>15</xdr:col>
      <xdr:colOff>231775</xdr:colOff>
      <xdr:row>77</xdr:row>
      <xdr:rowOff>93999</xdr:rowOff>
    </xdr:to>
    <xdr:sp macro="" textlink="">
      <xdr:nvSpPr>
        <xdr:cNvPr id="406" name="フローチャート : 判断 405"/>
        <xdr:cNvSpPr/>
      </xdr:nvSpPr>
      <xdr:spPr>
        <a:xfrm>
          <a:off x="10426700" y="1319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12402</xdr:rowOff>
    </xdr:from>
    <xdr:to>
      <xdr:col>14</xdr:col>
      <xdr:colOff>28575</xdr:colOff>
      <xdr:row>79</xdr:row>
      <xdr:rowOff>57567</xdr:rowOff>
    </xdr:to>
    <xdr:cxnSp macro="">
      <xdr:nvCxnSpPr>
        <xdr:cNvPr id="407" name="直線コネクタ 406"/>
        <xdr:cNvCxnSpPr/>
      </xdr:nvCxnSpPr>
      <xdr:spPr>
        <a:xfrm flipV="1">
          <a:off x="8750300" y="13556952"/>
          <a:ext cx="889000" cy="45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168289</xdr:rowOff>
    </xdr:from>
    <xdr:to>
      <xdr:col>14</xdr:col>
      <xdr:colOff>79375</xdr:colOff>
      <xdr:row>77</xdr:row>
      <xdr:rowOff>98439</xdr:rowOff>
    </xdr:to>
    <xdr:sp macro="" textlink="">
      <xdr:nvSpPr>
        <xdr:cNvPr id="408" name="フローチャート : 判断 407"/>
        <xdr:cNvSpPr/>
      </xdr:nvSpPr>
      <xdr:spPr>
        <a:xfrm>
          <a:off x="9588500" y="13198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114966</xdr:rowOff>
    </xdr:from>
    <xdr:ext cx="534377" cy="259045"/>
    <xdr:sp macro="" textlink="">
      <xdr:nvSpPr>
        <xdr:cNvPr id="409" name="テキスト ボックス 408"/>
        <xdr:cNvSpPr txBox="1"/>
      </xdr:nvSpPr>
      <xdr:spPr>
        <a:xfrm>
          <a:off x="9372111" y="12973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24,138</a:t>
          </a:r>
          <a:endParaRPr kumimoji="1" lang="ja-JP" altLang="en-US" sz="1000" b="1">
            <a:solidFill>
              <a:srgbClr val="000080"/>
            </a:solidFill>
            <a:latin typeface="ＭＳ Ｐゴシック"/>
          </a:endParaRPr>
        </a:p>
      </xdr:txBody>
    </xdr:sp>
    <xdr:clientData/>
  </xdr:oneCellAnchor>
  <xdr:twoCellAnchor>
    <xdr:from>
      <xdr:col>11</xdr:col>
      <xdr:colOff>307975</xdr:colOff>
      <xdr:row>79</xdr:row>
      <xdr:rowOff>50431</xdr:rowOff>
    </xdr:from>
    <xdr:to>
      <xdr:col>12</xdr:col>
      <xdr:colOff>511175</xdr:colOff>
      <xdr:row>79</xdr:row>
      <xdr:rowOff>57567</xdr:rowOff>
    </xdr:to>
    <xdr:cxnSp macro="">
      <xdr:nvCxnSpPr>
        <xdr:cNvPr id="410" name="直線コネクタ 409"/>
        <xdr:cNvCxnSpPr/>
      </xdr:nvCxnSpPr>
      <xdr:spPr>
        <a:xfrm>
          <a:off x="7861300" y="13594981"/>
          <a:ext cx="889000" cy="7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50250</xdr:rowOff>
    </xdr:from>
    <xdr:to>
      <xdr:col>12</xdr:col>
      <xdr:colOff>561975</xdr:colOff>
      <xdr:row>77</xdr:row>
      <xdr:rowOff>151850</xdr:rowOff>
    </xdr:to>
    <xdr:sp macro="" textlink="">
      <xdr:nvSpPr>
        <xdr:cNvPr id="411" name="フローチャート : 判断 410"/>
        <xdr:cNvSpPr/>
      </xdr:nvSpPr>
      <xdr:spPr>
        <a:xfrm>
          <a:off x="8699500" y="1325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168377</xdr:rowOff>
    </xdr:from>
    <xdr:ext cx="534377" cy="259045"/>
    <xdr:sp macro="" textlink="">
      <xdr:nvSpPr>
        <xdr:cNvPr id="412" name="テキスト ボックス 411"/>
        <xdr:cNvSpPr txBox="1"/>
      </xdr:nvSpPr>
      <xdr:spPr>
        <a:xfrm>
          <a:off x="8483111" y="13027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20,867</a:t>
          </a:r>
          <a:endParaRPr kumimoji="1" lang="ja-JP" altLang="en-US" sz="1000" b="1">
            <a:solidFill>
              <a:srgbClr val="000080"/>
            </a:solidFill>
            <a:latin typeface="ＭＳ Ｐゴシック"/>
          </a:endParaRPr>
        </a:p>
      </xdr:txBody>
    </xdr:sp>
    <xdr:clientData/>
  </xdr:oneCellAnchor>
  <xdr:twoCellAnchor>
    <xdr:from>
      <xdr:col>10</xdr:col>
      <xdr:colOff>104775</xdr:colOff>
      <xdr:row>79</xdr:row>
      <xdr:rowOff>50431</xdr:rowOff>
    </xdr:from>
    <xdr:to>
      <xdr:col>11</xdr:col>
      <xdr:colOff>307975</xdr:colOff>
      <xdr:row>79</xdr:row>
      <xdr:rowOff>55395</xdr:rowOff>
    </xdr:to>
    <xdr:cxnSp macro="">
      <xdr:nvCxnSpPr>
        <xdr:cNvPr id="413" name="直線コネクタ 412"/>
        <xdr:cNvCxnSpPr/>
      </xdr:nvCxnSpPr>
      <xdr:spPr>
        <a:xfrm flipV="1">
          <a:off x="6972300" y="13594981"/>
          <a:ext cx="889000" cy="4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101571</xdr:rowOff>
    </xdr:from>
    <xdr:to>
      <xdr:col>11</xdr:col>
      <xdr:colOff>358775</xdr:colOff>
      <xdr:row>78</xdr:row>
      <xdr:rowOff>31721</xdr:rowOff>
    </xdr:to>
    <xdr:sp macro="" textlink="">
      <xdr:nvSpPr>
        <xdr:cNvPr id="414" name="フローチャート : 判断 413"/>
        <xdr:cNvSpPr/>
      </xdr:nvSpPr>
      <xdr:spPr>
        <a:xfrm>
          <a:off x="7810500" y="13303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48248</xdr:rowOff>
    </xdr:from>
    <xdr:ext cx="534377" cy="259045"/>
    <xdr:sp macro="" textlink="">
      <xdr:nvSpPr>
        <xdr:cNvPr id="415" name="テキスト ボックス 414"/>
        <xdr:cNvSpPr txBox="1"/>
      </xdr:nvSpPr>
      <xdr:spPr>
        <a:xfrm>
          <a:off x="7594111" y="13078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17,724</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106142</xdr:rowOff>
    </xdr:from>
    <xdr:to>
      <xdr:col>10</xdr:col>
      <xdr:colOff>155575</xdr:colOff>
      <xdr:row>78</xdr:row>
      <xdr:rowOff>36292</xdr:rowOff>
    </xdr:to>
    <xdr:sp macro="" textlink="">
      <xdr:nvSpPr>
        <xdr:cNvPr id="416" name="フローチャート : 判断 415"/>
        <xdr:cNvSpPr/>
      </xdr:nvSpPr>
      <xdr:spPr>
        <a:xfrm>
          <a:off x="6921500" y="1330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52819</xdr:rowOff>
    </xdr:from>
    <xdr:ext cx="534377" cy="259045"/>
    <xdr:sp macro="" textlink="">
      <xdr:nvSpPr>
        <xdr:cNvPr id="417" name="テキスト ボックス 416"/>
        <xdr:cNvSpPr txBox="1"/>
      </xdr:nvSpPr>
      <xdr:spPr>
        <a:xfrm>
          <a:off x="6705111" y="13083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166346</xdr:rowOff>
    </xdr:from>
    <xdr:to>
      <xdr:col>15</xdr:col>
      <xdr:colOff>231775</xdr:colOff>
      <xdr:row>79</xdr:row>
      <xdr:rowOff>96496</xdr:rowOff>
    </xdr:to>
    <xdr:sp macro="" textlink="">
      <xdr:nvSpPr>
        <xdr:cNvPr id="423" name="円/楕円 422"/>
        <xdr:cNvSpPr/>
      </xdr:nvSpPr>
      <xdr:spPr>
        <a:xfrm>
          <a:off x="10426700" y="1353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81273</xdr:rowOff>
    </xdr:from>
    <xdr:ext cx="469744" cy="259045"/>
    <xdr:sp macro="" textlink="">
      <xdr:nvSpPr>
        <xdr:cNvPr id="424" name="商工費該当値テキスト"/>
        <xdr:cNvSpPr txBox="1"/>
      </xdr:nvSpPr>
      <xdr:spPr>
        <a:xfrm>
          <a:off x="10528300" y="13454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3,257</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133052</xdr:rowOff>
    </xdr:from>
    <xdr:to>
      <xdr:col>14</xdr:col>
      <xdr:colOff>79375</xdr:colOff>
      <xdr:row>79</xdr:row>
      <xdr:rowOff>63202</xdr:rowOff>
    </xdr:to>
    <xdr:sp macro="" textlink="">
      <xdr:nvSpPr>
        <xdr:cNvPr id="425" name="円/楕円 424"/>
        <xdr:cNvSpPr/>
      </xdr:nvSpPr>
      <xdr:spPr>
        <a:xfrm>
          <a:off x="9588500" y="13506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54329</xdr:rowOff>
    </xdr:from>
    <xdr:ext cx="469744" cy="259045"/>
    <xdr:sp macro="" textlink="">
      <xdr:nvSpPr>
        <xdr:cNvPr id="426" name="テキスト ボックス 425"/>
        <xdr:cNvSpPr txBox="1"/>
      </xdr:nvSpPr>
      <xdr:spPr>
        <a:xfrm>
          <a:off x="9404427" y="13598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5,296</a:t>
          </a:r>
          <a:endParaRPr kumimoji="1" lang="ja-JP" altLang="en-US" sz="1000" b="1">
            <a:solidFill>
              <a:srgbClr val="FF0000"/>
            </a:solidFill>
            <a:latin typeface="ＭＳ Ｐゴシック"/>
          </a:endParaRPr>
        </a:p>
      </xdr:txBody>
    </xdr:sp>
    <xdr:clientData/>
  </xdr:oneCellAnchor>
  <xdr:twoCellAnchor>
    <xdr:from>
      <xdr:col>12</xdr:col>
      <xdr:colOff>460375</xdr:colOff>
      <xdr:row>79</xdr:row>
      <xdr:rowOff>6767</xdr:rowOff>
    </xdr:from>
    <xdr:to>
      <xdr:col>12</xdr:col>
      <xdr:colOff>561975</xdr:colOff>
      <xdr:row>79</xdr:row>
      <xdr:rowOff>108367</xdr:rowOff>
    </xdr:to>
    <xdr:sp macro="" textlink="">
      <xdr:nvSpPr>
        <xdr:cNvPr id="427" name="円/楕円 426"/>
        <xdr:cNvSpPr/>
      </xdr:nvSpPr>
      <xdr:spPr>
        <a:xfrm>
          <a:off x="8699500" y="13551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99494</xdr:rowOff>
    </xdr:from>
    <xdr:ext cx="469744" cy="259045"/>
    <xdr:sp macro="" textlink="">
      <xdr:nvSpPr>
        <xdr:cNvPr id="428" name="テキスト ボックス 427"/>
        <xdr:cNvSpPr txBox="1"/>
      </xdr:nvSpPr>
      <xdr:spPr>
        <a:xfrm>
          <a:off x="8515427" y="13644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2,530</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171081</xdr:rowOff>
    </xdr:from>
    <xdr:to>
      <xdr:col>11</xdr:col>
      <xdr:colOff>358775</xdr:colOff>
      <xdr:row>79</xdr:row>
      <xdr:rowOff>101231</xdr:rowOff>
    </xdr:to>
    <xdr:sp macro="" textlink="">
      <xdr:nvSpPr>
        <xdr:cNvPr id="429" name="円/楕円 428"/>
        <xdr:cNvSpPr/>
      </xdr:nvSpPr>
      <xdr:spPr>
        <a:xfrm>
          <a:off x="7810500" y="1354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92358</xdr:rowOff>
    </xdr:from>
    <xdr:ext cx="469744" cy="259045"/>
    <xdr:sp macro="" textlink="">
      <xdr:nvSpPr>
        <xdr:cNvPr id="430" name="テキスト ボックス 429"/>
        <xdr:cNvSpPr txBox="1"/>
      </xdr:nvSpPr>
      <xdr:spPr>
        <a:xfrm>
          <a:off x="7626427" y="13636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2,967</a:t>
          </a:r>
          <a:endParaRPr kumimoji="1" lang="ja-JP" altLang="en-US" sz="1000" b="1">
            <a:solidFill>
              <a:srgbClr val="FF0000"/>
            </a:solidFill>
            <a:latin typeface="ＭＳ Ｐゴシック"/>
          </a:endParaRPr>
        </a:p>
      </xdr:txBody>
    </xdr:sp>
    <xdr:clientData/>
  </xdr:oneCellAnchor>
  <xdr:twoCellAnchor>
    <xdr:from>
      <xdr:col>10</xdr:col>
      <xdr:colOff>53975</xdr:colOff>
      <xdr:row>79</xdr:row>
      <xdr:rowOff>4595</xdr:rowOff>
    </xdr:from>
    <xdr:to>
      <xdr:col>10</xdr:col>
      <xdr:colOff>155575</xdr:colOff>
      <xdr:row>79</xdr:row>
      <xdr:rowOff>106195</xdr:rowOff>
    </xdr:to>
    <xdr:sp macro="" textlink="">
      <xdr:nvSpPr>
        <xdr:cNvPr id="431" name="円/楕円 430"/>
        <xdr:cNvSpPr/>
      </xdr:nvSpPr>
      <xdr:spPr>
        <a:xfrm>
          <a:off x="6921500" y="13549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97322</xdr:rowOff>
    </xdr:from>
    <xdr:ext cx="469744" cy="259045"/>
    <xdr:sp macro="" textlink="">
      <xdr:nvSpPr>
        <xdr:cNvPr id="432" name="テキスト ボックス 431"/>
        <xdr:cNvSpPr txBox="1"/>
      </xdr:nvSpPr>
      <xdr:spPr>
        <a:xfrm>
          <a:off x="6737427" y="1364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174,806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6" name="テキスト ボックス 445"/>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8" name="テキスト ボックス 447"/>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50" name="テキスト ボックス 449"/>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42962</xdr:rowOff>
    </xdr:from>
    <xdr:to>
      <xdr:col>15</xdr:col>
      <xdr:colOff>180340</xdr:colOff>
      <xdr:row>98</xdr:row>
      <xdr:rowOff>84931</xdr:rowOff>
    </xdr:to>
    <xdr:cxnSp macro="">
      <xdr:nvCxnSpPr>
        <xdr:cNvPr id="454" name="直線コネクタ 453"/>
        <xdr:cNvCxnSpPr/>
      </xdr:nvCxnSpPr>
      <xdr:spPr>
        <a:xfrm flipV="1">
          <a:off x="10475595" y="15473462"/>
          <a:ext cx="1270" cy="1413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88758</xdr:rowOff>
    </xdr:from>
    <xdr:ext cx="534377" cy="259045"/>
    <xdr:sp macro="" textlink="">
      <xdr:nvSpPr>
        <xdr:cNvPr id="455" name="土木費最小値テキスト"/>
        <xdr:cNvSpPr txBox="1"/>
      </xdr:nvSpPr>
      <xdr:spPr>
        <a:xfrm>
          <a:off x="10528300" y="16890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11,979</a:t>
          </a:r>
          <a:endParaRPr kumimoji="1" lang="ja-JP" altLang="en-US" sz="1000" b="1">
            <a:latin typeface="ＭＳ Ｐゴシック"/>
          </a:endParaRPr>
        </a:p>
      </xdr:txBody>
    </xdr:sp>
    <xdr:clientData/>
  </xdr:oneCellAnchor>
  <xdr:twoCellAnchor>
    <xdr:from>
      <xdr:col>15</xdr:col>
      <xdr:colOff>92075</xdr:colOff>
      <xdr:row>98</xdr:row>
      <xdr:rowOff>84931</xdr:rowOff>
    </xdr:from>
    <xdr:to>
      <xdr:col>15</xdr:col>
      <xdr:colOff>269875</xdr:colOff>
      <xdr:row>98</xdr:row>
      <xdr:rowOff>84931</xdr:rowOff>
    </xdr:to>
    <xdr:cxnSp macro="">
      <xdr:nvCxnSpPr>
        <xdr:cNvPr id="456" name="直線コネクタ 455"/>
        <xdr:cNvCxnSpPr/>
      </xdr:nvCxnSpPr>
      <xdr:spPr>
        <a:xfrm>
          <a:off x="10388600" y="16887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161089</xdr:rowOff>
    </xdr:from>
    <xdr:ext cx="599010" cy="259045"/>
    <xdr:sp macro="" textlink="">
      <xdr:nvSpPr>
        <xdr:cNvPr id="457" name="土木費最大値テキスト"/>
        <xdr:cNvSpPr txBox="1"/>
      </xdr:nvSpPr>
      <xdr:spPr>
        <a:xfrm>
          <a:off x="10528300" y="15248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321,159</a:t>
          </a:r>
          <a:endParaRPr kumimoji="1" lang="ja-JP" altLang="en-US" sz="1000" b="1">
            <a:latin typeface="ＭＳ Ｐゴシック"/>
          </a:endParaRPr>
        </a:p>
      </xdr:txBody>
    </xdr:sp>
    <xdr:clientData/>
  </xdr:oneCellAnchor>
  <xdr:twoCellAnchor>
    <xdr:from>
      <xdr:col>15</xdr:col>
      <xdr:colOff>92075</xdr:colOff>
      <xdr:row>90</xdr:row>
      <xdr:rowOff>42962</xdr:rowOff>
    </xdr:from>
    <xdr:to>
      <xdr:col>15</xdr:col>
      <xdr:colOff>269875</xdr:colOff>
      <xdr:row>90</xdr:row>
      <xdr:rowOff>42962</xdr:rowOff>
    </xdr:to>
    <xdr:cxnSp macro="">
      <xdr:nvCxnSpPr>
        <xdr:cNvPr id="458" name="直線コネクタ 457"/>
        <xdr:cNvCxnSpPr/>
      </xdr:nvCxnSpPr>
      <xdr:spPr>
        <a:xfrm>
          <a:off x="10388600" y="15473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26054</xdr:rowOff>
    </xdr:from>
    <xdr:to>
      <xdr:col>15</xdr:col>
      <xdr:colOff>180975</xdr:colOff>
      <xdr:row>96</xdr:row>
      <xdr:rowOff>77000</xdr:rowOff>
    </xdr:to>
    <xdr:cxnSp macro="">
      <xdr:nvCxnSpPr>
        <xdr:cNvPr id="459" name="直線コネクタ 458"/>
        <xdr:cNvCxnSpPr/>
      </xdr:nvCxnSpPr>
      <xdr:spPr>
        <a:xfrm>
          <a:off x="9639300" y="16485254"/>
          <a:ext cx="838200" cy="50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53232</xdr:rowOff>
    </xdr:from>
    <xdr:ext cx="534377" cy="259045"/>
    <xdr:sp macro="" textlink="">
      <xdr:nvSpPr>
        <xdr:cNvPr id="460" name="土木費平均値テキスト"/>
        <xdr:cNvSpPr txBox="1"/>
      </xdr:nvSpPr>
      <xdr:spPr>
        <a:xfrm>
          <a:off x="10528300" y="16512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78,083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74805</xdr:rowOff>
    </xdr:from>
    <xdr:to>
      <xdr:col>15</xdr:col>
      <xdr:colOff>231775</xdr:colOff>
      <xdr:row>97</xdr:row>
      <xdr:rowOff>4955</xdr:rowOff>
    </xdr:to>
    <xdr:sp macro="" textlink="">
      <xdr:nvSpPr>
        <xdr:cNvPr id="461" name="フローチャート : 判断 460"/>
        <xdr:cNvSpPr/>
      </xdr:nvSpPr>
      <xdr:spPr>
        <a:xfrm>
          <a:off x="10426700" y="1653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26054</xdr:rowOff>
    </xdr:from>
    <xdr:to>
      <xdr:col>14</xdr:col>
      <xdr:colOff>28575</xdr:colOff>
      <xdr:row>96</xdr:row>
      <xdr:rowOff>136578</xdr:rowOff>
    </xdr:to>
    <xdr:cxnSp macro="">
      <xdr:nvCxnSpPr>
        <xdr:cNvPr id="462" name="直線コネクタ 461"/>
        <xdr:cNvCxnSpPr/>
      </xdr:nvCxnSpPr>
      <xdr:spPr>
        <a:xfrm flipV="1">
          <a:off x="8750300" y="16485254"/>
          <a:ext cx="889000" cy="110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97633</xdr:rowOff>
    </xdr:from>
    <xdr:to>
      <xdr:col>14</xdr:col>
      <xdr:colOff>79375</xdr:colOff>
      <xdr:row>97</xdr:row>
      <xdr:rowOff>27783</xdr:rowOff>
    </xdr:to>
    <xdr:sp macro="" textlink="">
      <xdr:nvSpPr>
        <xdr:cNvPr id="463" name="フローチャート : 判断 462"/>
        <xdr:cNvSpPr/>
      </xdr:nvSpPr>
      <xdr:spPr>
        <a:xfrm>
          <a:off x="9588500" y="16556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18910</xdr:rowOff>
    </xdr:from>
    <xdr:ext cx="534377" cy="259045"/>
    <xdr:sp macro="" textlink="">
      <xdr:nvSpPr>
        <xdr:cNvPr id="464" name="テキスト ボックス 463"/>
        <xdr:cNvSpPr txBox="1"/>
      </xdr:nvSpPr>
      <xdr:spPr>
        <a:xfrm>
          <a:off x="9372111" y="16649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73,090</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42129</xdr:rowOff>
    </xdr:from>
    <xdr:to>
      <xdr:col>12</xdr:col>
      <xdr:colOff>511175</xdr:colOff>
      <xdr:row>96</xdr:row>
      <xdr:rowOff>136578</xdr:rowOff>
    </xdr:to>
    <xdr:cxnSp macro="">
      <xdr:nvCxnSpPr>
        <xdr:cNvPr id="465" name="直線コネクタ 464"/>
        <xdr:cNvCxnSpPr/>
      </xdr:nvCxnSpPr>
      <xdr:spPr>
        <a:xfrm>
          <a:off x="7861300" y="16501329"/>
          <a:ext cx="889000" cy="94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90390</xdr:rowOff>
    </xdr:from>
    <xdr:to>
      <xdr:col>12</xdr:col>
      <xdr:colOff>561975</xdr:colOff>
      <xdr:row>97</xdr:row>
      <xdr:rowOff>20540</xdr:rowOff>
    </xdr:to>
    <xdr:sp macro="" textlink="">
      <xdr:nvSpPr>
        <xdr:cNvPr id="466" name="フローチャート : 判断 465"/>
        <xdr:cNvSpPr/>
      </xdr:nvSpPr>
      <xdr:spPr>
        <a:xfrm>
          <a:off x="8699500" y="1654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11667</xdr:rowOff>
    </xdr:from>
    <xdr:ext cx="534377" cy="259045"/>
    <xdr:sp macro="" textlink="">
      <xdr:nvSpPr>
        <xdr:cNvPr id="467" name="テキスト ボックス 466"/>
        <xdr:cNvSpPr txBox="1"/>
      </xdr:nvSpPr>
      <xdr:spPr>
        <a:xfrm>
          <a:off x="8483111" y="1664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74,674</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42129</xdr:rowOff>
    </xdr:from>
    <xdr:to>
      <xdr:col>11</xdr:col>
      <xdr:colOff>307975</xdr:colOff>
      <xdr:row>97</xdr:row>
      <xdr:rowOff>59968</xdr:rowOff>
    </xdr:to>
    <xdr:cxnSp macro="">
      <xdr:nvCxnSpPr>
        <xdr:cNvPr id="468" name="直線コネクタ 467"/>
        <xdr:cNvCxnSpPr/>
      </xdr:nvCxnSpPr>
      <xdr:spPr>
        <a:xfrm flipV="1">
          <a:off x="6972300" y="16501329"/>
          <a:ext cx="889000" cy="189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86189</xdr:rowOff>
    </xdr:from>
    <xdr:to>
      <xdr:col>11</xdr:col>
      <xdr:colOff>358775</xdr:colOff>
      <xdr:row>97</xdr:row>
      <xdr:rowOff>16339</xdr:rowOff>
    </xdr:to>
    <xdr:sp macro="" textlink="">
      <xdr:nvSpPr>
        <xdr:cNvPr id="469" name="フローチャート : 判断 468"/>
        <xdr:cNvSpPr/>
      </xdr:nvSpPr>
      <xdr:spPr>
        <a:xfrm>
          <a:off x="7810500" y="1654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7466</xdr:rowOff>
    </xdr:from>
    <xdr:ext cx="534377" cy="259045"/>
    <xdr:sp macro="" textlink="">
      <xdr:nvSpPr>
        <xdr:cNvPr id="470" name="テキスト ボックス 469"/>
        <xdr:cNvSpPr txBox="1"/>
      </xdr:nvSpPr>
      <xdr:spPr>
        <a:xfrm>
          <a:off x="7594111" y="16638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75,593</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139032</xdr:rowOff>
    </xdr:from>
    <xdr:to>
      <xdr:col>10</xdr:col>
      <xdr:colOff>155575</xdr:colOff>
      <xdr:row>97</xdr:row>
      <xdr:rowOff>69182</xdr:rowOff>
    </xdr:to>
    <xdr:sp macro="" textlink="">
      <xdr:nvSpPr>
        <xdr:cNvPr id="471" name="フローチャート : 判断 470"/>
        <xdr:cNvSpPr/>
      </xdr:nvSpPr>
      <xdr:spPr>
        <a:xfrm>
          <a:off x="6921500" y="16598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85709</xdr:rowOff>
    </xdr:from>
    <xdr:ext cx="534377" cy="259045"/>
    <xdr:sp macro="" textlink="">
      <xdr:nvSpPr>
        <xdr:cNvPr id="472" name="テキスト ボックス 471"/>
        <xdr:cNvSpPr txBox="1"/>
      </xdr:nvSpPr>
      <xdr:spPr>
        <a:xfrm>
          <a:off x="6705111" y="16373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64,035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26200</xdr:rowOff>
    </xdr:from>
    <xdr:to>
      <xdr:col>15</xdr:col>
      <xdr:colOff>231775</xdr:colOff>
      <xdr:row>96</xdr:row>
      <xdr:rowOff>127800</xdr:rowOff>
    </xdr:to>
    <xdr:sp macro="" textlink="">
      <xdr:nvSpPr>
        <xdr:cNvPr id="478" name="円/楕円 477"/>
        <xdr:cNvSpPr/>
      </xdr:nvSpPr>
      <xdr:spPr>
        <a:xfrm>
          <a:off x="10426700" y="1648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49077</xdr:rowOff>
    </xdr:from>
    <xdr:ext cx="534377" cy="259045"/>
    <xdr:sp macro="" textlink="">
      <xdr:nvSpPr>
        <xdr:cNvPr id="479" name="土木費該当値テキスト"/>
        <xdr:cNvSpPr txBox="1"/>
      </xdr:nvSpPr>
      <xdr:spPr>
        <a:xfrm>
          <a:off x="10528300" y="16336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88,714</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146704</xdr:rowOff>
    </xdr:from>
    <xdr:to>
      <xdr:col>14</xdr:col>
      <xdr:colOff>79375</xdr:colOff>
      <xdr:row>96</xdr:row>
      <xdr:rowOff>76854</xdr:rowOff>
    </xdr:to>
    <xdr:sp macro="" textlink="">
      <xdr:nvSpPr>
        <xdr:cNvPr id="480" name="円/楕円 479"/>
        <xdr:cNvSpPr/>
      </xdr:nvSpPr>
      <xdr:spPr>
        <a:xfrm>
          <a:off x="9588500" y="16434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93381</xdr:rowOff>
    </xdr:from>
    <xdr:ext cx="534377" cy="259045"/>
    <xdr:sp macro="" textlink="">
      <xdr:nvSpPr>
        <xdr:cNvPr id="481" name="テキスト ボックス 480"/>
        <xdr:cNvSpPr txBox="1"/>
      </xdr:nvSpPr>
      <xdr:spPr>
        <a:xfrm>
          <a:off x="9372111" y="16209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99,857</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85778</xdr:rowOff>
    </xdr:from>
    <xdr:to>
      <xdr:col>12</xdr:col>
      <xdr:colOff>561975</xdr:colOff>
      <xdr:row>97</xdr:row>
      <xdr:rowOff>15928</xdr:rowOff>
    </xdr:to>
    <xdr:sp macro="" textlink="">
      <xdr:nvSpPr>
        <xdr:cNvPr id="482" name="円/楕円 481"/>
        <xdr:cNvSpPr/>
      </xdr:nvSpPr>
      <xdr:spPr>
        <a:xfrm>
          <a:off x="8699500" y="16544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32455</xdr:rowOff>
    </xdr:from>
    <xdr:ext cx="534377" cy="259045"/>
    <xdr:sp macro="" textlink="">
      <xdr:nvSpPr>
        <xdr:cNvPr id="483" name="テキスト ボックス 482"/>
        <xdr:cNvSpPr txBox="1"/>
      </xdr:nvSpPr>
      <xdr:spPr>
        <a:xfrm>
          <a:off x="8483111" y="16320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75,683</a:t>
          </a:r>
          <a:endParaRPr kumimoji="1" lang="ja-JP" altLang="en-US" sz="1000" b="1">
            <a:solidFill>
              <a:srgbClr val="FF0000"/>
            </a:solidFill>
            <a:latin typeface="ＭＳ Ｐゴシック"/>
          </a:endParaRPr>
        </a:p>
      </xdr:txBody>
    </xdr:sp>
    <xdr:clientData/>
  </xdr:oneCellAnchor>
  <xdr:twoCellAnchor>
    <xdr:from>
      <xdr:col>11</xdr:col>
      <xdr:colOff>257175</xdr:colOff>
      <xdr:row>95</xdr:row>
      <xdr:rowOff>162779</xdr:rowOff>
    </xdr:from>
    <xdr:to>
      <xdr:col>11</xdr:col>
      <xdr:colOff>358775</xdr:colOff>
      <xdr:row>96</xdr:row>
      <xdr:rowOff>92929</xdr:rowOff>
    </xdr:to>
    <xdr:sp macro="" textlink="">
      <xdr:nvSpPr>
        <xdr:cNvPr id="484" name="円/楕円 483"/>
        <xdr:cNvSpPr/>
      </xdr:nvSpPr>
      <xdr:spPr>
        <a:xfrm>
          <a:off x="7810500" y="16450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109456</xdr:rowOff>
    </xdr:from>
    <xdr:ext cx="534377" cy="259045"/>
    <xdr:sp macro="" textlink="">
      <xdr:nvSpPr>
        <xdr:cNvPr id="485" name="テキスト ボックス 484"/>
        <xdr:cNvSpPr txBox="1"/>
      </xdr:nvSpPr>
      <xdr:spPr>
        <a:xfrm>
          <a:off x="7594111" y="16225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96,341</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9168</xdr:rowOff>
    </xdr:from>
    <xdr:to>
      <xdr:col>10</xdr:col>
      <xdr:colOff>155575</xdr:colOff>
      <xdr:row>97</xdr:row>
      <xdr:rowOff>110768</xdr:rowOff>
    </xdr:to>
    <xdr:sp macro="" textlink="">
      <xdr:nvSpPr>
        <xdr:cNvPr id="486" name="円/楕円 485"/>
        <xdr:cNvSpPr/>
      </xdr:nvSpPr>
      <xdr:spPr>
        <a:xfrm>
          <a:off x="6921500" y="16639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101895</xdr:rowOff>
    </xdr:from>
    <xdr:ext cx="534377" cy="259045"/>
    <xdr:sp macro="" textlink="">
      <xdr:nvSpPr>
        <xdr:cNvPr id="487" name="テキスト ボックス 486"/>
        <xdr:cNvSpPr txBox="1"/>
      </xdr:nvSpPr>
      <xdr:spPr>
        <a:xfrm>
          <a:off x="6705111" y="16732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54,939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16,201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8" name="テキスト ボックス 497"/>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499" name="直線コネクタ 498"/>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0" name="テキスト ボックス 499"/>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1" name="直線コネクタ 500"/>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2" name="テキスト ボックス 501"/>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3" name="直線コネクタ 502"/>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4" name="テキスト ボックス 503"/>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5" name="直線コネクタ 504"/>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6" name="テキスト ボックス 505"/>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8" name="テキスト ボックス 50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86894</xdr:rowOff>
    </xdr:from>
    <xdr:to>
      <xdr:col>23</xdr:col>
      <xdr:colOff>516889</xdr:colOff>
      <xdr:row>39</xdr:row>
      <xdr:rowOff>36647</xdr:rowOff>
    </xdr:to>
    <xdr:cxnSp macro="">
      <xdr:nvCxnSpPr>
        <xdr:cNvPr id="510" name="直線コネクタ 509"/>
        <xdr:cNvCxnSpPr/>
      </xdr:nvCxnSpPr>
      <xdr:spPr>
        <a:xfrm flipV="1">
          <a:off x="16317595" y="5401844"/>
          <a:ext cx="1269" cy="1321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40474</xdr:rowOff>
    </xdr:from>
    <xdr:ext cx="534377" cy="259045"/>
    <xdr:sp macro="" textlink="">
      <xdr:nvSpPr>
        <xdr:cNvPr id="511" name="消防費最小値テキスト"/>
        <xdr:cNvSpPr txBox="1"/>
      </xdr:nvSpPr>
      <xdr:spPr>
        <a:xfrm>
          <a:off x="16370300" y="6727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17,008</a:t>
          </a:r>
          <a:endParaRPr kumimoji="1" lang="ja-JP" altLang="en-US" sz="1000" b="1">
            <a:latin typeface="ＭＳ Ｐゴシック"/>
          </a:endParaRPr>
        </a:p>
      </xdr:txBody>
    </xdr:sp>
    <xdr:clientData/>
  </xdr:oneCellAnchor>
  <xdr:twoCellAnchor>
    <xdr:from>
      <xdr:col>23</xdr:col>
      <xdr:colOff>428625</xdr:colOff>
      <xdr:row>39</xdr:row>
      <xdr:rowOff>36647</xdr:rowOff>
    </xdr:from>
    <xdr:to>
      <xdr:col>23</xdr:col>
      <xdr:colOff>606425</xdr:colOff>
      <xdr:row>39</xdr:row>
      <xdr:rowOff>36647</xdr:rowOff>
    </xdr:to>
    <xdr:cxnSp macro="">
      <xdr:nvCxnSpPr>
        <xdr:cNvPr id="512" name="直線コネクタ 511"/>
        <xdr:cNvCxnSpPr/>
      </xdr:nvCxnSpPr>
      <xdr:spPr>
        <a:xfrm>
          <a:off x="16230600" y="6723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33571</xdr:rowOff>
    </xdr:from>
    <xdr:ext cx="534377" cy="259045"/>
    <xdr:sp macro="" textlink="">
      <xdr:nvSpPr>
        <xdr:cNvPr id="513" name="消防費最大値テキスト"/>
        <xdr:cNvSpPr txBox="1"/>
      </xdr:nvSpPr>
      <xdr:spPr>
        <a:xfrm>
          <a:off x="16370300" y="517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74,810</a:t>
          </a:r>
          <a:endParaRPr kumimoji="1" lang="ja-JP" altLang="en-US" sz="1000" b="1">
            <a:latin typeface="ＭＳ Ｐゴシック"/>
          </a:endParaRPr>
        </a:p>
      </xdr:txBody>
    </xdr:sp>
    <xdr:clientData/>
  </xdr:oneCellAnchor>
  <xdr:twoCellAnchor>
    <xdr:from>
      <xdr:col>23</xdr:col>
      <xdr:colOff>428625</xdr:colOff>
      <xdr:row>31</xdr:row>
      <xdr:rowOff>86894</xdr:rowOff>
    </xdr:from>
    <xdr:to>
      <xdr:col>23</xdr:col>
      <xdr:colOff>606425</xdr:colOff>
      <xdr:row>31</xdr:row>
      <xdr:rowOff>86894</xdr:rowOff>
    </xdr:to>
    <xdr:cxnSp macro="">
      <xdr:nvCxnSpPr>
        <xdr:cNvPr id="514" name="直線コネクタ 513"/>
        <xdr:cNvCxnSpPr/>
      </xdr:nvCxnSpPr>
      <xdr:spPr>
        <a:xfrm>
          <a:off x="16230600" y="5401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78641</xdr:rowOff>
    </xdr:from>
    <xdr:to>
      <xdr:col>23</xdr:col>
      <xdr:colOff>517525</xdr:colOff>
      <xdr:row>38</xdr:row>
      <xdr:rowOff>97592</xdr:rowOff>
    </xdr:to>
    <xdr:cxnSp macro="">
      <xdr:nvCxnSpPr>
        <xdr:cNvPr id="515" name="直線コネクタ 514"/>
        <xdr:cNvCxnSpPr/>
      </xdr:nvCxnSpPr>
      <xdr:spPr>
        <a:xfrm>
          <a:off x="15481300" y="6593741"/>
          <a:ext cx="838200" cy="18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123001</xdr:rowOff>
    </xdr:from>
    <xdr:ext cx="534377" cy="259045"/>
    <xdr:sp macro="" textlink="">
      <xdr:nvSpPr>
        <xdr:cNvPr id="516" name="消防費平均値テキスト"/>
        <xdr:cNvSpPr txBox="1"/>
      </xdr:nvSpPr>
      <xdr:spPr>
        <a:xfrm>
          <a:off x="16370300" y="61237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34,509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100124</xdr:rowOff>
    </xdr:from>
    <xdr:to>
      <xdr:col>23</xdr:col>
      <xdr:colOff>568325</xdr:colOff>
      <xdr:row>37</xdr:row>
      <xdr:rowOff>30274</xdr:rowOff>
    </xdr:to>
    <xdr:sp macro="" textlink="">
      <xdr:nvSpPr>
        <xdr:cNvPr id="517" name="フローチャート : 判断 516"/>
        <xdr:cNvSpPr/>
      </xdr:nvSpPr>
      <xdr:spPr>
        <a:xfrm>
          <a:off x="16268700" y="627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71806</xdr:rowOff>
    </xdr:from>
    <xdr:to>
      <xdr:col>22</xdr:col>
      <xdr:colOff>365125</xdr:colOff>
      <xdr:row>38</xdr:row>
      <xdr:rowOff>78641</xdr:rowOff>
    </xdr:to>
    <xdr:cxnSp macro="">
      <xdr:nvCxnSpPr>
        <xdr:cNvPr id="518" name="直線コネクタ 517"/>
        <xdr:cNvCxnSpPr/>
      </xdr:nvCxnSpPr>
      <xdr:spPr>
        <a:xfrm>
          <a:off x="14592300" y="6586906"/>
          <a:ext cx="889000" cy="6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169710</xdr:rowOff>
    </xdr:from>
    <xdr:to>
      <xdr:col>22</xdr:col>
      <xdr:colOff>415925</xdr:colOff>
      <xdr:row>36</xdr:row>
      <xdr:rowOff>99860</xdr:rowOff>
    </xdr:to>
    <xdr:sp macro="" textlink="">
      <xdr:nvSpPr>
        <xdr:cNvPr id="519" name="フローチャート : 判断 518"/>
        <xdr:cNvSpPr/>
      </xdr:nvSpPr>
      <xdr:spPr>
        <a:xfrm>
          <a:off x="15430500" y="617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116387</xdr:rowOff>
    </xdr:from>
    <xdr:ext cx="534377" cy="259045"/>
    <xdr:sp macro="" textlink="">
      <xdr:nvSpPr>
        <xdr:cNvPr id="520" name="テキスト ボックス 519"/>
        <xdr:cNvSpPr txBox="1"/>
      </xdr:nvSpPr>
      <xdr:spPr>
        <a:xfrm>
          <a:off x="15214111" y="5945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38,965</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71806</xdr:rowOff>
    </xdr:from>
    <xdr:to>
      <xdr:col>21</xdr:col>
      <xdr:colOff>161925</xdr:colOff>
      <xdr:row>38</xdr:row>
      <xdr:rowOff>76492</xdr:rowOff>
    </xdr:to>
    <xdr:cxnSp macro="">
      <xdr:nvCxnSpPr>
        <xdr:cNvPr id="521" name="直線コネクタ 520"/>
        <xdr:cNvCxnSpPr/>
      </xdr:nvCxnSpPr>
      <xdr:spPr>
        <a:xfrm flipV="1">
          <a:off x="13703300" y="6586906"/>
          <a:ext cx="889000" cy="4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117909</xdr:rowOff>
    </xdr:from>
    <xdr:to>
      <xdr:col>21</xdr:col>
      <xdr:colOff>212725</xdr:colOff>
      <xdr:row>37</xdr:row>
      <xdr:rowOff>48059</xdr:rowOff>
    </xdr:to>
    <xdr:sp macro="" textlink="">
      <xdr:nvSpPr>
        <xdr:cNvPr id="522" name="フローチャート : 判断 521"/>
        <xdr:cNvSpPr/>
      </xdr:nvSpPr>
      <xdr:spPr>
        <a:xfrm>
          <a:off x="14541500" y="629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64586</xdr:rowOff>
    </xdr:from>
    <xdr:ext cx="534377" cy="259045"/>
    <xdr:sp macro="" textlink="">
      <xdr:nvSpPr>
        <xdr:cNvPr id="523" name="テキスト ボックス 522"/>
        <xdr:cNvSpPr txBox="1"/>
      </xdr:nvSpPr>
      <xdr:spPr>
        <a:xfrm>
          <a:off x="14325111" y="6065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33,731</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71692</xdr:rowOff>
    </xdr:from>
    <xdr:to>
      <xdr:col>19</xdr:col>
      <xdr:colOff>644525</xdr:colOff>
      <xdr:row>38</xdr:row>
      <xdr:rowOff>76492</xdr:rowOff>
    </xdr:to>
    <xdr:cxnSp macro="">
      <xdr:nvCxnSpPr>
        <xdr:cNvPr id="524" name="直線コネクタ 523"/>
        <xdr:cNvCxnSpPr/>
      </xdr:nvCxnSpPr>
      <xdr:spPr>
        <a:xfrm>
          <a:off x="12814300" y="6586792"/>
          <a:ext cx="889000" cy="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136723</xdr:rowOff>
    </xdr:from>
    <xdr:to>
      <xdr:col>20</xdr:col>
      <xdr:colOff>9525</xdr:colOff>
      <xdr:row>37</xdr:row>
      <xdr:rowOff>66873</xdr:rowOff>
    </xdr:to>
    <xdr:sp macro="" textlink="">
      <xdr:nvSpPr>
        <xdr:cNvPr id="525" name="フローチャート : 判断 524"/>
        <xdr:cNvSpPr/>
      </xdr:nvSpPr>
      <xdr:spPr>
        <a:xfrm>
          <a:off x="13652500" y="6308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83400</xdr:rowOff>
    </xdr:from>
    <xdr:ext cx="534377" cy="259045"/>
    <xdr:sp macro="" textlink="">
      <xdr:nvSpPr>
        <xdr:cNvPr id="526" name="テキスト ボックス 525"/>
        <xdr:cNvSpPr txBox="1"/>
      </xdr:nvSpPr>
      <xdr:spPr>
        <a:xfrm>
          <a:off x="13436111" y="6084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32,908</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16251</xdr:rowOff>
    </xdr:from>
    <xdr:to>
      <xdr:col>18</xdr:col>
      <xdr:colOff>492125</xdr:colOff>
      <xdr:row>37</xdr:row>
      <xdr:rowOff>117851</xdr:rowOff>
    </xdr:to>
    <xdr:sp macro="" textlink="">
      <xdr:nvSpPr>
        <xdr:cNvPr id="527" name="フローチャート : 判断 526"/>
        <xdr:cNvSpPr/>
      </xdr:nvSpPr>
      <xdr:spPr>
        <a:xfrm>
          <a:off x="12763500" y="635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134378</xdr:rowOff>
    </xdr:from>
    <xdr:ext cx="534377" cy="259045"/>
    <xdr:sp macro="" textlink="">
      <xdr:nvSpPr>
        <xdr:cNvPr id="528" name="テキスト ボックス 527"/>
        <xdr:cNvSpPr txBox="1"/>
      </xdr:nvSpPr>
      <xdr:spPr>
        <a:xfrm>
          <a:off x="12547111" y="6135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30,678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46792</xdr:rowOff>
    </xdr:from>
    <xdr:to>
      <xdr:col>23</xdr:col>
      <xdr:colOff>568325</xdr:colOff>
      <xdr:row>38</xdr:row>
      <xdr:rowOff>148392</xdr:rowOff>
    </xdr:to>
    <xdr:sp macro="" textlink="">
      <xdr:nvSpPr>
        <xdr:cNvPr id="534" name="円/楕円 533"/>
        <xdr:cNvSpPr/>
      </xdr:nvSpPr>
      <xdr:spPr>
        <a:xfrm>
          <a:off x="16268700" y="656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133169</xdr:rowOff>
    </xdr:from>
    <xdr:ext cx="534377" cy="259045"/>
    <xdr:sp macro="" textlink="">
      <xdr:nvSpPr>
        <xdr:cNvPr id="535" name="消防費該当値テキスト"/>
        <xdr:cNvSpPr txBox="1"/>
      </xdr:nvSpPr>
      <xdr:spPr>
        <a:xfrm>
          <a:off x="16370300" y="6476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21,842</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27841</xdr:rowOff>
    </xdr:from>
    <xdr:to>
      <xdr:col>22</xdr:col>
      <xdr:colOff>415925</xdr:colOff>
      <xdr:row>38</xdr:row>
      <xdr:rowOff>129441</xdr:rowOff>
    </xdr:to>
    <xdr:sp macro="" textlink="">
      <xdr:nvSpPr>
        <xdr:cNvPr id="536" name="円/楕円 535"/>
        <xdr:cNvSpPr/>
      </xdr:nvSpPr>
      <xdr:spPr>
        <a:xfrm>
          <a:off x="15430500" y="6542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120568</xdr:rowOff>
    </xdr:from>
    <xdr:ext cx="534377" cy="259045"/>
    <xdr:sp macro="" textlink="">
      <xdr:nvSpPr>
        <xdr:cNvPr id="537" name="テキスト ボックス 536"/>
        <xdr:cNvSpPr txBox="1"/>
      </xdr:nvSpPr>
      <xdr:spPr>
        <a:xfrm>
          <a:off x="15214111" y="6635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22,671</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21006</xdr:rowOff>
    </xdr:from>
    <xdr:to>
      <xdr:col>21</xdr:col>
      <xdr:colOff>212725</xdr:colOff>
      <xdr:row>38</xdr:row>
      <xdr:rowOff>122606</xdr:rowOff>
    </xdr:to>
    <xdr:sp macro="" textlink="">
      <xdr:nvSpPr>
        <xdr:cNvPr id="538" name="円/楕円 537"/>
        <xdr:cNvSpPr/>
      </xdr:nvSpPr>
      <xdr:spPr>
        <a:xfrm>
          <a:off x="14541500" y="6536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113733</xdr:rowOff>
    </xdr:from>
    <xdr:ext cx="534377" cy="259045"/>
    <xdr:sp macro="" textlink="">
      <xdr:nvSpPr>
        <xdr:cNvPr id="539" name="テキスト ボックス 538"/>
        <xdr:cNvSpPr txBox="1"/>
      </xdr:nvSpPr>
      <xdr:spPr>
        <a:xfrm>
          <a:off x="14325111" y="6628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22,970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25692</xdr:rowOff>
    </xdr:from>
    <xdr:to>
      <xdr:col>20</xdr:col>
      <xdr:colOff>9525</xdr:colOff>
      <xdr:row>38</xdr:row>
      <xdr:rowOff>127292</xdr:rowOff>
    </xdr:to>
    <xdr:sp macro="" textlink="">
      <xdr:nvSpPr>
        <xdr:cNvPr id="540" name="円/楕円 539"/>
        <xdr:cNvSpPr/>
      </xdr:nvSpPr>
      <xdr:spPr>
        <a:xfrm>
          <a:off x="13652500" y="654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118419</xdr:rowOff>
    </xdr:from>
    <xdr:ext cx="534377" cy="259045"/>
    <xdr:sp macro="" textlink="">
      <xdr:nvSpPr>
        <xdr:cNvPr id="541" name="テキスト ボックス 540"/>
        <xdr:cNvSpPr txBox="1"/>
      </xdr:nvSpPr>
      <xdr:spPr>
        <a:xfrm>
          <a:off x="13436111" y="6633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22,765</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20892</xdr:rowOff>
    </xdr:from>
    <xdr:to>
      <xdr:col>18</xdr:col>
      <xdr:colOff>492125</xdr:colOff>
      <xdr:row>38</xdr:row>
      <xdr:rowOff>122492</xdr:rowOff>
    </xdr:to>
    <xdr:sp macro="" textlink="">
      <xdr:nvSpPr>
        <xdr:cNvPr id="542" name="円/楕円 541"/>
        <xdr:cNvSpPr/>
      </xdr:nvSpPr>
      <xdr:spPr>
        <a:xfrm>
          <a:off x="12763500" y="6535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113619</xdr:rowOff>
    </xdr:from>
    <xdr:ext cx="534377" cy="259045"/>
    <xdr:sp macro="" textlink="">
      <xdr:nvSpPr>
        <xdr:cNvPr id="543" name="テキスト ボックス 542"/>
        <xdr:cNvSpPr txBox="1"/>
      </xdr:nvSpPr>
      <xdr:spPr>
        <a:xfrm>
          <a:off x="12547111" y="6628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22,975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49,540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54" name="直線コネクタ 55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55" name="テキスト ボックス 554"/>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6" name="直線コネクタ 55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7" name="テキスト ボックス 556"/>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8" name="直線コネクタ 55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9" name="テキスト ボックス 558"/>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0" name="直線コネクタ 55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1" name="テキスト ボックス 560"/>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159099</xdr:rowOff>
    </xdr:from>
    <xdr:to>
      <xdr:col>23</xdr:col>
      <xdr:colOff>516889</xdr:colOff>
      <xdr:row>58</xdr:row>
      <xdr:rowOff>2709</xdr:rowOff>
    </xdr:to>
    <xdr:cxnSp macro="">
      <xdr:nvCxnSpPr>
        <xdr:cNvPr id="565" name="直線コネクタ 564"/>
        <xdr:cNvCxnSpPr/>
      </xdr:nvCxnSpPr>
      <xdr:spPr>
        <a:xfrm flipV="1">
          <a:off x="16317595" y="8903049"/>
          <a:ext cx="1269" cy="1043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6536</xdr:rowOff>
    </xdr:from>
    <xdr:ext cx="534377" cy="259045"/>
    <xdr:sp macro="" textlink="">
      <xdr:nvSpPr>
        <xdr:cNvPr id="566" name="教育費最小値テキスト"/>
        <xdr:cNvSpPr txBox="1"/>
      </xdr:nvSpPr>
      <xdr:spPr>
        <a:xfrm>
          <a:off x="16370300" y="9950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29,963</a:t>
          </a:r>
          <a:endParaRPr kumimoji="1" lang="ja-JP" altLang="en-US" sz="1000" b="1">
            <a:latin typeface="ＭＳ Ｐゴシック"/>
          </a:endParaRPr>
        </a:p>
      </xdr:txBody>
    </xdr:sp>
    <xdr:clientData/>
  </xdr:oneCellAnchor>
  <xdr:twoCellAnchor>
    <xdr:from>
      <xdr:col>23</xdr:col>
      <xdr:colOff>428625</xdr:colOff>
      <xdr:row>58</xdr:row>
      <xdr:rowOff>2709</xdr:rowOff>
    </xdr:from>
    <xdr:to>
      <xdr:col>23</xdr:col>
      <xdr:colOff>606425</xdr:colOff>
      <xdr:row>58</xdr:row>
      <xdr:rowOff>2709</xdr:rowOff>
    </xdr:to>
    <xdr:cxnSp macro="">
      <xdr:nvCxnSpPr>
        <xdr:cNvPr id="567" name="直線コネクタ 566"/>
        <xdr:cNvCxnSpPr/>
      </xdr:nvCxnSpPr>
      <xdr:spPr>
        <a:xfrm>
          <a:off x="16230600" y="9946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105776</xdr:rowOff>
    </xdr:from>
    <xdr:ext cx="599010" cy="259045"/>
    <xdr:sp macro="" textlink="">
      <xdr:nvSpPr>
        <xdr:cNvPr id="568" name="教育費最大値テキスト"/>
        <xdr:cNvSpPr txBox="1"/>
      </xdr:nvSpPr>
      <xdr:spPr>
        <a:xfrm>
          <a:off x="16370300" y="8678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258,257</a:t>
          </a:r>
          <a:endParaRPr kumimoji="1" lang="ja-JP" altLang="en-US" sz="1000" b="1">
            <a:latin typeface="ＭＳ Ｐゴシック"/>
          </a:endParaRPr>
        </a:p>
      </xdr:txBody>
    </xdr:sp>
    <xdr:clientData/>
  </xdr:oneCellAnchor>
  <xdr:twoCellAnchor>
    <xdr:from>
      <xdr:col>23</xdr:col>
      <xdr:colOff>428625</xdr:colOff>
      <xdr:row>51</xdr:row>
      <xdr:rowOff>159099</xdr:rowOff>
    </xdr:from>
    <xdr:to>
      <xdr:col>23</xdr:col>
      <xdr:colOff>606425</xdr:colOff>
      <xdr:row>51</xdr:row>
      <xdr:rowOff>159099</xdr:rowOff>
    </xdr:to>
    <xdr:cxnSp macro="">
      <xdr:nvCxnSpPr>
        <xdr:cNvPr id="569" name="直線コネクタ 568"/>
        <xdr:cNvCxnSpPr/>
      </xdr:nvCxnSpPr>
      <xdr:spPr>
        <a:xfrm>
          <a:off x="16230600" y="8903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150124</xdr:rowOff>
    </xdr:from>
    <xdr:to>
      <xdr:col>23</xdr:col>
      <xdr:colOff>517525</xdr:colOff>
      <xdr:row>57</xdr:row>
      <xdr:rowOff>25299</xdr:rowOff>
    </xdr:to>
    <xdr:cxnSp macro="">
      <xdr:nvCxnSpPr>
        <xdr:cNvPr id="570" name="直線コネクタ 569"/>
        <xdr:cNvCxnSpPr/>
      </xdr:nvCxnSpPr>
      <xdr:spPr>
        <a:xfrm>
          <a:off x="15481300" y="9751324"/>
          <a:ext cx="838200" cy="46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147749</xdr:rowOff>
    </xdr:from>
    <xdr:ext cx="534377" cy="259045"/>
    <xdr:sp macro="" textlink="">
      <xdr:nvSpPr>
        <xdr:cNvPr id="571" name="教育費平均値テキスト"/>
        <xdr:cNvSpPr txBox="1"/>
      </xdr:nvSpPr>
      <xdr:spPr>
        <a:xfrm>
          <a:off x="16370300" y="9577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67,132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124872</xdr:rowOff>
    </xdr:from>
    <xdr:to>
      <xdr:col>23</xdr:col>
      <xdr:colOff>568325</xdr:colOff>
      <xdr:row>57</xdr:row>
      <xdr:rowOff>55022</xdr:rowOff>
    </xdr:to>
    <xdr:sp macro="" textlink="">
      <xdr:nvSpPr>
        <xdr:cNvPr id="572" name="フローチャート : 判断 571"/>
        <xdr:cNvSpPr/>
      </xdr:nvSpPr>
      <xdr:spPr>
        <a:xfrm>
          <a:off x="16268700" y="972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150124</xdr:rowOff>
    </xdr:from>
    <xdr:to>
      <xdr:col>22</xdr:col>
      <xdr:colOff>365125</xdr:colOff>
      <xdr:row>57</xdr:row>
      <xdr:rowOff>36327</xdr:rowOff>
    </xdr:to>
    <xdr:cxnSp macro="">
      <xdr:nvCxnSpPr>
        <xdr:cNvPr id="573" name="直線コネクタ 572"/>
        <xdr:cNvCxnSpPr/>
      </xdr:nvCxnSpPr>
      <xdr:spPr>
        <a:xfrm flipV="1">
          <a:off x="14592300" y="9751324"/>
          <a:ext cx="889000" cy="57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113099</xdr:rowOff>
    </xdr:from>
    <xdr:to>
      <xdr:col>22</xdr:col>
      <xdr:colOff>415925</xdr:colOff>
      <xdr:row>57</xdr:row>
      <xdr:rowOff>43249</xdr:rowOff>
    </xdr:to>
    <xdr:sp macro="" textlink="">
      <xdr:nvSpPr>
        <xdr:cNvPr id="574" name="フローチャート : 判断 573"/>
        <xdr:cNvSpPr/>
      </xdr:nvSpPr>
      <xdr:spPr>
        <a:xfrm>
          <a:off x="15430500" y="971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34376</xdr:rowOff>
    </xdr:from>
    <xdr:ext cx="534377" cy="259045"/>
    <xdr:sp macro="" textlink="">
      <xdr:nvSpPr>
        <xdr:cNvPr id="575" name="テキスト ボックス 574"/>
        <xdr:cNvSpPr txBox="1"/>
      </xdr:nvSpPr>
      <xdr:spPr>
        <a:xfrm>
          <a:off x="15214111" y="9807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69,707</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169390</xdr:rowOff>
    </xdr:from>
    <xdr:to>
      <xdr:col>21</xdr:col>
      <xdr:colOff>161925</xdr:colOff>
      <xdr:row>57</xdr:row>
      <xdr:rowOff>36327</xdr:rowOff>
    </xdr:to>
    <xdr:cxnSp macro="">
      <xdr:nvCxnSpPr>
        <xdr:cNvPr id="576" name="直線コネクタ 575"/>
        <xdr:cNvCxnSpPr/>
      </xdr:nvCxnSpPr>
      <xdr:spPr>
        <a:xfrm>
          <a:off x="13703300" y="9770590"/>
          <a:ext cx="889000" cy="38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90377</xdr:rowOff>
    </xdr:from>
    <xdr:to>
      <xdr:col>21</xdr:col>
      <xdr:colOff>212725</xdr:colOff>
      <xdr:row>57</xdr:row>
      <xdr:rowOff>20527</xdr:rowOff>
    </xdr:to>
    <xdr:sp macro="" textlink="">
      <xdr:nvSpPr>
        <xdr:cNvPr id="577" name="フローチャート : 判断 576"/>
        <xdr:cNvSpPr/>
      </xdr:nvSpPr>
      <xdr:spPr>
        <a:xfrm>
          <a:off x="14541500" y="969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37054</xdr:rowOff>
    </xdr:from>
    <xdr:ext cx="534377" cy="259045"/>
    <xdr:sp macro="" textlink="">
      <xdr:nvSpPr>
        <xdr:cNvPr id="578" name="テキスト ボックス 577"/>
        <xdr:cNvSpPr txBox="1"/>
      </xdr:nvSpPr>
      <xdr:spPr>
        <a:xfrm>
          <a:off x="14325111" y="9466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74,677</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169390</xdr:rowOff>
    </xdr:from>
    <xdr:to>
      <xdr:col>19</xdr:col>
      <xdr:colOff>644525</xdr:colOff>
      <xdr:row>57</xdr:row>
      <xdr:rowOff>41928</xdr:rowOff>
    </xdr:to>
    <xdr:cxnSp macro="">
      <xdr:nvCxnSpPr>
        <xdr:cNvPr id="579" name="直線コネクタ 578"/>
        <xdr:cNvCxnSpPr/>
      </xdr:nvCxnSpPr>
      <xdr:spPr>
        <a:xfrm flipV="1">
          <a:off x="12814300" y="9770590"/>
          <a:ext cx="889000" cy="43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100509</xdr:rowOff>
    </xdr:from>
    <xdr:to>
      <xdr:col>20</xdr:col>
      <xdr:colOff>9525</xdr:colOff>
      <xdr:row>57</xdr:row>
      <xdr:rowOff>30659</xdr:rowOff>
    </xdr:to>
    <xdr:sp macro="" textlink="">
      <xdr:nvSpPr>
        <xdr:cNvPr id="580" name="フローチャート : 判断 579"/>
        <xdr:cNvSpPr/>
      </xdr:nvSpPr>
      <xdr:spPr>
        <a:xfrm>
          <a:off x="13652500" y="9701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47186</xdr:rowOff>
    </xdr:from>
    <xdr:ext cx="534377" cy="259045"/>
    <xdr:sp macro="" textlink="">
      <xdr:nvSpPr>
        <xdr:cNvPr id="581" name="テキスト ボックス 580"/>
        <xdr:cNvSpPr txBox="1"/>
      </xdr:nvSpPr>
      <xdr:spPr>
        <a:xfrm>
          <a:off x="13436111" y="9476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72,461</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120909</xdr:rowOff>
    </xdr:from>
    <xdr:to>
      <xdr:col>18</xdr:col>
      <xdr:colOff>492125</xdr:colOff>
      <xdr:row>57</xdr:row>
      <xdr:rowOff>51059</xdr:rowOff>
    </xdr:to>
    <xdr:sp macro="" textlink="">
      <xdr:nvSpPr>
        <xdr:cNvPr id="582" name="フローチャート : 判断 581"/>
        <xdr:cNvSpPr/>
      </xdr:nvSpPr>
      <xdr:spPr>
        <a:xfrm>
          <a:off x="12763500" y="972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67586</xdr:rowOff>
    </xdr:from>
    <xdr:ext cx="534377" cy="259045"/>
    <xdr:sp macro="" textlink="">
      <xdr:nvSpPr>
        <xdr:cNvPr id="583" name="テキスト ボックス 582"/>
        <xdr:cNvSpPr txBox="1"/>
      </xdr:nvSpPr>
      <xdr:spPr>
        <a:xfrm>
          <a:off x="12547111" y="9497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67,999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145949</xdr:rowOff>
    </xdr:from>
    <xdr:to>
      <xdr:col>23</xdr:col>
      <xdr:colOff>568325</xdr:colOff>
      <xdr:row>57</xdr:row>
      <xdr:rowOff>76099</xdr:rowOff>
    </xdr:to>
    <xdr:sp macro="" textlink="">
      <xdr:nvSpPr>
        <xdr:cNvPr id="589" name="円/楕円 588"/>
        <xdr:cNvSpPr/>
      </xdr:nvSpPr>
      <xdr:spPr>
        <a:xfrm>
          <a:off x="16268700" y="9747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124376</xdr:rowOff>
    </xdr:from>
    <xdr:ext cx="534377" cy="259045"/>
    <xdr:sp macro="" textlink="">
      <xdr:nvSpPr>
        <xdr:cNvPr id="590" name="教育費該当値テキスト"/>
        <xdr:cNvSpPr txBox="1"/>
      </xdr:nvSpPr>
      <xdr:spPr>
        <a:xfrm>
          <a:off x="16370300" y="9725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62,522</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99324</xdr:rowOff>
    </xdr:from>
    <xdr:to>
      <xdr:col>22</xdr:col>
      <xdr:colOff>415925</xdr:colOff>
      <xdr:row>57</xdr:row>
      <xdr:rowOff>29474</xdr:rowOff>
    </xdr:to>
    <xdr:sp macro="" textlink="">
      <xdr:nvSpPr>
        <xdr:cNvPr id="591" name="円/楕円 590"/>
        <xdr:cNvSpPr/>
      </xdr:nvSpPr>
      <xdr:spPr>
        <a:xfrm>
          <a:off x="15430500" y="9700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46001</xdr:rowOff>
    </xdr:from>
    <xdr:ext cx="534377" cy="259045"/>
    <xdr:sp macro="" textlink="">
      <xdr:nvSpPr>
        <xdr:cNvPr id="592" name="テキスト ボックス 591"/>
        <xdr:cNvSpPr txBox="1"/>
      </xdr:nvSpPr>
      <xdr:spPr>
        <a:xfrm>
          <a:off x="15214111" y="9475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72,720</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156977</xdr:rowOff>
    </xdr:from>
    <xdr:to>
      <xdr:col>21</xdr:col>
      <xdr:colOff>212725</xdr:colOff>
      <xdr:row>57</xdr:row>
      <xdr:rowOff>87127</xdr:rowOff>
    </xdr:to>
    <xdr:sp macro="" textlink="">
      <xdr:nvSpPr>
        <xdr:cNvPr id="593" name="円/楕円 592"/>
        <xdr:cNvSpPr/>
      </xdr:nvSpPr>
      <xdr:spPr>
        <a:xfrm>
          <a:off x="14541500" y="9758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78254</xdr:rowOff>
    </xdr:from>
    <xdr:ext cx="534377" cy="259045"/>
    <xdr:sp macro="" textlink="">
      <xdr:nvSpPr>
        <xdr:cNvPr id="594" name="テキスト ボックス 593"/>
        <xdr:cNvSpPr txBox="1"/>
      </xdr:nvSpPr>
      <xdr:spPr>
        <a:xfrm>
          <a:off x="14325111" y="9850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60,110</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118590</xdr:rowOff>
    </xdr:from>
    <xdr:to>
      <xdr:col>20</xdr:col>
      <xdr:colOff>9525</xdr:colOff>
      <xdr:row>57</xdr:row>
      <xdr:rowOff>48740</xdr:rowOff>
    </xdr:to>
    <xdr:sp macro="" textlink="">
      <xdr:nvSpPr>
        <xdr:cNvPr id="595" name="円/楕円 594"/>
        <xdr:cNvSpPr/>
      </xdr:nvSpPr>
      <xdr:spPr>
        <a:xfrm>
          <a:off x="13652500" y="9719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39867</xdr:rowOff>
    </xdr:from>
    <xdr:ext cx="534377" cy="259045"/>
    <xdr:sp macro="" textlink="">
      <xdr:nvSpPr>
        <xdr:cNvPr id="596" name="テキスト ボックス 595"/>
        <xdr:cNvSpPr txBox="1"/>
      </xdr:nvSpPr>
      <xdr:spPr>
        <a:xfrm>
          <a:off x="13436111" y="9812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68,506</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162578</xdr:rowOff>
    </xdr:from>
    <xdr:to>
      <xdr:col>18</xdr:col>
      <xdr:colOff>492125</xdr:colOff>
      <xdr:row>57</xdr:row>
      <xdr:rowOff>92728</xdr:rowOff>
    </xdr:to>
    <xdr:sp macro="" textlink="">
      <xdr:nvSpPr>
        <xdr:cNvPr id="597" name="円/楕円 596"/>
        <xdr:cNvSpPr/>
      </xdr:nvSpPr>
      <xdr:spPr>
        <a:xfrm>
          <a:off x="12763500" y="9763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83855</xdr:rowOff>
    </xdr:from>
    <xdr:ext cx="534377" cy="259045"/>
    <xdr:sp macro="" textlink="">
      <xdr:nvSpPr>
        <xdr:cNvPr id="598" name="テキスト ボックス 597"/>
        <xdr:cNvSpPr txBox="1"/>
      </xdr:nvSpPr>
      <xdr:spPr>
        <a:xfrm>
          <a:off x="12547111" y="9856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58,885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21,081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09" name="直線コネクタ 60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10" name="テキスト ボックス 60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11" name="直線コネクタ 61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612" name="テキスト ボックス 61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13" name="直線コネクタ 61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614" name="テキスト ボックス 61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15" name="直線コネクタ 61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16" name="テキスト ボックス 61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17" name="直線コネクタ 61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618" name="テキスト ボックス 617"/>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19" name="直線コネクタ 61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20" name="テキスト ボックス 619"/>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105323</xdr:rowOff>
    </xdr:from>
    <xdr:to>
      <xdr:col>23</xdr:col>
      <xdr:colOff>516889</xdr:colOff>
      <xdr:row>79</xdr:row>
      <xdr:rowOff>98879</xdr:rowOff>
    </xdr:to>
    <xdr:cxnSp macro="">
      <xdr:nvCxnSpPr>
        <xdr:cNvPr id="624" name="直線コネクタ 623"/>
        <xdr:cNvCxnSpPr/>
      </xdr:nvCxnSpPr>
      <xdr:spPr>
        <a:xfrm flipV="1">
          <a:off x="16317595" y="12278273"/>
          <a:ext cx="1269" cy="1365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102706</xdr:rowOff>
    </xdr:from>
    <xdr:ext cx="249299" cy="259045"/>
    <xdr:sp macro="" textlink="">
      <xdr:nvSpPr>
        <xdr:cNvPr id="625"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26" name="直線コネクタ 625"/>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52000</xdr:rowOff>
    </xdr:from>
    <xdr:ext cx="599010" cy="259045"/>
    <xdr:sp macro="" textlink="">
      <xdr:nvSpPr>
        <xdr:cNvPr id="627" name="災害復旧費最大値テキスト"/>
        <xdr:cNvSpPr txBox="1"/>
      </xdr:nvSpPr>
      <xdr:spPr>
        <a:xfrm>
          <a:off x="16370300" y="12053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125,408</a:t>
          </a:r>
          <a:endParaRPr kumimoji="1" lang="ja-JP" altLang="en-US" sz="1000" b="1">
            <a:latin typeface="ＭＳ Ｐゴシック"/>
          </a:endParaRPr>
        </a:p>
      </xdr:txBody>
    </xdr:sp>
    <xdr:clientData/>
  </xdr:oneCellAnchor>
  <xdr:twoCellAnchor>
    <xdr:from>
      <xdr:col>23</xdr:col>
      <xdr:colOff>428625</xdr:colOff>
      <xdr:row>71</xdr:row>
      <xdr:rowOff>105323</xdr:rowOff>
    </xdr:from>
    <xdr:to>
      <xdr:col>23</xdr:col>
      <xdr:colOff>606425</xdr:colOff>
      <xdr:row>71</xdr:row>
      <xdr:rowOff>105323</xdr:rowOff>
    </xdr:to>
    <xdr:cxnSp macro="">
      <xdr:nvCxnSpPr>
        <xdr:cNvPr id="628" name="直線コネクタ 627"/>
        <xdr:cNvCxnSpPr/>
      </xdr:nvCxnSpPr>
      <xdr:spPr>
        <a:xfrm>
          <a:off x="16230600" y="12278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154820</xdr:rowOff>
    </xdr:from>
    <xdr:to>
      <xdr:col>23</xdr:col>
      <xdr:colOff>517525</xdr:colOff>
      <xdr:row>78</xdr:row>
      <xdr:rowOff>98334</xdr:rowOff>
    </xdr:to>
    <xdr:cxnSp macro="">
      <xdr:nvCxnSpPr>
        <xdr:cNvPr id="629" name="直線コネクタ 628"/>
        <xdr:cNvCxnSpPr/>
      </xdr:nvCxnSpPr>
      <xdr:spPr>
        <a:xfrm>
          <a:off x="15481300" y="13356470"/>
          <a:ext cx="838200" cy="114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57672</xdr:rowOff>
    </xdr:from>
    <xdr:ext cx="534377" cy="259045"/>
    <xdr:sp macro="" textlink="">
      <xdr:nvSpPr>
        <xdr:cNvPr id="630" name="災害復旧費平均値テキスト"/>
        <xdr:cNvSpPr txBox="1"/>
      </xdr:nvSpPr>
      <xdr:spPr>
        <a:xfrm>
          <a:off x="16370300" y="134307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12,887</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79245</xdr:rowOff>
    </xdr:from>
    <xdr:to>
      <xdr:col>23</xdr:col>
      <xdr:colOff>568325</xdr:colOff>
      <xdr:row>79</xdr:row>
      <xdr:rowOff>9395</xdr:rowOff>
    </xdr:to>
    <xdr:sp macro="" textlink="">
      <xdr:nvSpPr>
        <xdr:cNvPr id="631" name="フローチャート : 判断 630"/>
        <xdr:cNvSpPr/>
      </xdr:nvSpPr>
      <xdr:spPr>
        <a:xfrm>
          <a:off x="16268700" y="1345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154820</xdr:rowOff>
    </xdr:from>
    <xdr:to>
      <xdr:col>22</xdr:col>
      <xdr:colOff>365125</xdr:colOff>
      <xdr:row>78</xdr:row>
      <xdr:rowOff>26597</xdr:rowOff>
    </xdr:to>
    <xdr:cxnSp macro="">
      <xdr:nvCxnSpPr>
        <xdr:cNvPr id="632" name="直線コネクタ 631"/>
        <xdr:cNvCxnSpPr/>
      </xdr:nvCxnSpPr>
      <xdr:spPr>
        <a:xfrm flipV="1">
          <a:off x="14592300" y="13356470"/>
          <a:ext cx="889000" cy="43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114460</xdr:rowOff>
    </xdr:from>
    <xdr:to>
      <xdr:col>22</xdr:col>
      <xdr:colOff>415925</xdr:colOff>
      <xdr:row>79</xdr:row>
      <xdr:rowOff>44610</xdr:rowOff>
    </xdr:to>
    <xdr:sp macro="" textlink="">
      <xdr:nvSpPr>
        <xdr:cNvPr id="633" name="フローチャート : 判断 632"/>
        <xdr:cNvSpPr/>
      </xdr:nvSpPr>
      <xdr:spPr>
        <a:xfrm>
          <a:off x="15430500" y="13487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35737</xdr:rowOff>
    </xdr:from>
    <xdr:ext cx="469744" cy="259045"/>
    <xdr:sp macro="" textlink="">
      <xdr:nvSpPr>
        <xdr:cNvPr id="634" name="テキスト ボックス 633"/>
        <xdr:cNvSpPr txBox="1"/>
      </xdr:nvSpPr>
      <xdr:spPr>
        <a:xfrm>
          <a:off x="15246427" y="13580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9,652</a:t>
          </a:r>
          <a:endParaRPr kumimoji="1" lang="ja-JP" altLang="en-US" sz="1000" b="1">
            <a:solidFill>
              <a:srgbClr val="000080"/>
            </a:solidFill>
            <a:latin typeface="ＭＳ Ｐゴシック"/>
          </a:endParaRPr>
        </a:p>
      </xdr:txBody>
    </xdr:sp>
    <xdr:clientData/>
  </xdr:oneCellAnchor>
  <xdr:twoCellAnchor>
    <xdr:from>
      <xdr:col>19</xdr:col>
      <xdr:colOff>644525</xdr:colOff>
      <xdr:row>73</xdr:row>
      <xdr:rowOff>144435</xdr:rowOff>
    </xdr:from>
    <xdr:to>
      <xdr:col>21</xdr:col>
      <xdr:colOff>161925</xdr:colOff>
      <xdr:row>78</xdr:row>
      <xdr:rowOff>26597</xdr:rowOff>
    </xdr:to>
    <xdr:cxnSp macro="">
      <xdr:nvCxnSpPr>
        <xdr:cNvPr id="635" name="直線コネクタ 634"/>
        <xdr:cNvCxnSpPr/>
      </xdr:nvCxnSpPr>
      <xdr:spPr>
        <a:xfrm>
          <a:off x="13703300" y="12660285"/>
          <a:ext cx="889000" cy="739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85657</xdr:rowOff>
    </xdr:from>
    <xdr:to>
      <xdr:col>21</xdr:col>
      <xdr:colOff>212725</xdr:colOff>
      <xdr:row>79</xdr:row>
      <xdr:rowOff>15807</xdr:rowOff>
    </xdr:to>
    <xdr:sp macro="" textlink="">
      <xdr:nvSpPr>
        <xdr:cNvPr id="636" name="フローチャート : 判断 635"/>
        <xdr:cNvSpPr/>
      </xdr:nvSpPr>
      <xdr:spPr>
        <a:xfrm>
          <a:off x="14541500" y="1345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79</xdr:row>
      <xdr:rowOff>6934</xdr:rowOff>
    </xdr:from>
    <xdr:ext cx="534377" cy="259045"/>
    <xdr:sp macro="" textlink="">
      <xdr:nvSpPr>
        <xdr:cNvPr id="637" name="テキスト ボックス 636"/>
        <xdr:cNvSpPr txBox="1"/>
      </xdr:nvSpPr>
      <xdr:spPr>
        <a:xfrm>
          <a:off x="14325111" y="13551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12,298</a:t>
          </a:r>
          <a:endParaRPr kumimoji="1" lang="ja-JP" altLang="en-US" sz="1000" b="1">
            <a:solidFill>
              <a:srgbClr val="000080"/>
            </a:solidFill>
            <a:latin typeface="ＭＳ Ｐゴシック"/>
          </a:endParaRPr>
        </a:p>
      </xdr:txBody>
    </xdr:sp>
    <xdr:clientData/>
  </xdr:oneCellAnchor>
  <xdr:twoCellAnchor>
    <xdr:from>
      <xdr:col>18</xdr:col>
      <xdr:colOff>441325</xdr:colOff>
      <xdr:row>70</xdr:row>
      <xdr:rowOff>27207</xdr:rowOff>
    </xdr:from>
    <xdr:to>
      <xdr:col>19</xdr:col>
      <xdr:colOff>644525</xdr:colOff>
      <xdr:row>73</xdr:row>
      <xdr:rowOff>144435</xdr:rowOff>
    </xdr:to>
    <xdr:cxnSp macro="">
      <xdr:nvCxnSpPr>
        <xdr:cNvPr id="638" name="直線コネクタ 637"/>
        <xdr:cNvCxnSpPr/>
      </xdr:nvCxnSpPr>
      <xdr:spPr>
        <a:xfrm>
          <a:off x="12814300" y="12028707"/>
          <a:ext cx="889000" cy="631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119500</xdr:rowOff>
    </xdr:from>
    <xdr:to>
      <xdr:col>20</xdr:col>
      <xdr:colOff>9525</xdr:colOff>
      <xdr:row>79</xdr:row>
      <xdr:rowOff>49650</xdr:rowOff>
    </xdr:to>
    <xdr:sp macro="" textlink="">
      <xdr:nvSpPr>
        <xdr:cNvPr id="639" name="フローチャート : 判断 638"/>
        <xdr:cNvSpPr/>
      </xdr:nvSpPr>
      <xdr:spPr>
        <a:xfrm>
          <a:off x="13652500" y="1349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40777</xdr:rowOff>
    </xdr:from>
    <xdr:ext cx="469744" cy="259045"/>
    <xdr:sp macro="" textlink="">
      <xdr:nvSpPr>
        <xdr:cNvPr id="640" name="テキスト ボックス 639"/>
        <xdr:cNvSpPr txBox="1"/>
      </xdr:nvSpPr>
      <xdr:spPr>
        <a:xfrm>
          <a:off x="13468427" y="1358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117802</xdr:rowOff>
    </xdr:from>
    <xdr:to>
      <xdr:col>18</xdr:col>
      <xdr:colOff>492125</xdr:colOff>
      <xdr:row>79</xdr:row>
      <xdr:rowOff>47952</xdr:rowOff>
    </xdr:to>
    <xdr:sp macro="" textlink="">
      <xdr:nvSpPr>
        <xdr:cNvPr id="641" name="フローチャート : 判断 640"/>
        <xdr:cNvSpPr/>
      </xdr:nvSpPr>
      <xdr:spPr>
        <a:xfrm>
          <a:off x="12763500" y="13490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39079</xdr:rowOff>
    </xdr:from>
    <xdr:ext cx="469744" cy="259045"/>
    <xdr:sp macro="" textlink="">
      <xdr:nvSpPr>
        <xdr:cNvPr id="642" name="テキスト ボックス 641"/>
        <xdr:cNvSpPr txBox="1"/>
      </xdr:nvSpPr>
      <xdr:spPr>
        <a:xfrm>
          <a:off x="12579427" y="13583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47534</xdr:rowOff>
    </xdr:from>
    <xdr:to>
      <xdr:col>23</xdr:col>
      <xdr:colOff>568325</xdr:colOff>
      <xdr:row>78</xdr:row>
      <xdr:rowOff>149134</xdr:rowOff>
    </xdr:to>
    <xdr:sp macro="" textlink="">
      <xdr:nvSpPr>
        <xdr:cNvPr id="648" name="円/楕円 647"/>
        <xdr:cNvSpPr/>
      </xdr:nvSpPr>
      <xdr:spPr>
        <a:xfrm>
          <a:off x="16268700" y="13420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70411</xdr:rowOff>
    </xdr:from>
    <xdr:ext cx="534377" cy="259045"/>
    <xdr:sp macro="" textlink="">
      <xdr:nvSpPr>
        <xdr:cNvPr id="649" name="災害復旧費該当値テキスト"/>
        <xdr:cNvSpPr txBox="1"/>
      </xdr:nvSpPr>
      <xdr:spPr>
        <a:xfrm>
          <a:off x="16370300" y="13272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15,800</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104020</xdr:rowOff>
    </xdr:from>
    <xdr:to>
      <xdr:col>22</xdr:col>
      <xdr:colOff>415925</xdr:colOff>
      <xdr:row>78</xdr:row>
      <xdr:rowOff>34170</xdr:rowOff>
    </xdr:to>
    <xdr:sp macro="" textlink="">
      <xdr:nvSpPr>
        <xdr:cNvPr id="650" name="円/楕円 649"/>
        <xdr:cNvSpPr/>
      </xdr:nvSpPr>
      <xdr:spPr>
        <a:xfrm>
          <a:off x="15430500" y="1330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50697</xdr:rowOff>
    </xdr:from>
    <xdr:ext cx="534377" cy="259045"/>
    <xdr:sp macro="" textlink="">
      <xdr:nvSpPr>
        <xdr:cNvPr id="651" name="テキスト ボックス 650"/>
        <xdr:cNvSpPr txBox="1"/>
      </xdr:nvSpPr>
      <xdr:spPr>
        <a:xfrm>
          <a:off x="15214111" y="1308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26,361</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147247</xdr:rowOff>
    </xdr:from>
    <xdr:to>
      <xdr:col>21</xdr:col>
      <xdr:colOff>212725</xdr:colOff>
      <xdr:row>78</xdr:row>
      <xdr:rowOff>77397</xdr:rowOff>
    </xdr:to>
    <xdr:sp macro="" textlink="">
      <xdr:nvSpPr>
        <xdr:cNvPr id="652" name="円/楕円 651"/>
        <xdr:cNvSpPr/>
      </xdr:nvSpPr>
      <xdr:spPr>
        <a:xfrm>
          <a:off x="14541500" y="13348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93924</xdr:rowOff>
    </xdr:from>
    <xdr:ext cx="534377" cy="259045"/>
    <xdr:sp macro="" textlink="">
      <xdr:nvSpPr>
        <xdr:cNvPr id="653" name="テキスト ボックス 652"/>
        <xdr:cNvSpPr txBox="1"/>
      </xdr:nvSpPr>
      <xdr:spPr>
        <a:xfrm>
          <a:off x="14325111" y="13124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22,390</a:t>
          </a:r>
          <a:endParaRPr kumimoji="1" lang="ja-JP" altLang="en-US" sz="1000" b="1">
            <a:solidFill>
              <a:srgbClr val="FF0000"/>
            </a:solidFill>
            <a:latin typeface="ＭＳ Ｐゴシック"/>
          </a:endParaRPr>
        </a:p>
      </xdr:txBody>
    </xdr:sp>
    <xdr:clientData/>
  </xdr:oneCellAnchor>
  <xdr:twoCellAnchor>
    <xdr:from>
      <xdr:col>19</xdr:col>
      <xdr:colOff>593725</xdr:colOff>
      <xdr:row>73</xdr:row>
      <xdr:rowOff>93635</xdr:rowOff>
    </xdr:from>
    <xdr:to>
      <xdr:col>20</xdr:col>
      <xdr:colOff>9525</xdr:colOff>
      <xdr:row>74</xdr:row>
      <xdr:rowOff>23785</xdr:rowOff>
    </xdr:to>
    <xdr:sp macro="" textlink="">
      <xdr:nvSpPr>
        <xdr:cNvPr id="654" name="円/楕円 653"/>
        <xdr:cNvSpPr/>
      </xdr:nvSpPr>
      <xdr:spPr>
        <a:xfrm>
          <a:off x="13652500" y="1260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72</xdr:row>
      <xdr:rowOff>40312</xdr:rowOff>
    </xdr:from>
    <xdr:ext cx="534377" cy="259045"/>
    <xdr:sp macro="" textlink="">
      <xdr:nvSpPr>
        <xdr:cNvPr id="655" name="テキスト ボックス 654"/>
        <xdr:cNvSpPr txBox="1"/>
      </xdr:nvSpPr>
      <xdr:spPr>
        <a:xfrm>
          <a:off x="13436111" y="12384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90,315</a:t>
          </a:r>
          <a:endParaRPr kumimoji="1" lang="ja-JP" altLang="en-US" sz="1000" b="1">
            <a:solidFill>
              <a:srgbClr val="FF0000"/>
            </a:solidFill>
            <a:latin typeface="ＭＳ Ｐゴシック"/>
          </a:endParaRPr>
        </a:p>
      </xdr:txBody>
    </xdr:sp>
    <xdr:clientData/>
  </xdr:oneCellAnchor>
  <xdr:twoCellAnchor>
    <xdr:from>
      <xdr:col>18</xdr:col>
      <xdr:colOff>390525</xdr:colOff>
      <xdr:row>69</xdr:row>
      <xdr:rowOff>147857</xdr:rowOff>
    </xdr:from>
    <xdr:to>
      <xdr:col>18</xdr:col>
      <xdr:colOff>492125</xdr:colOff>
      <xdr:row>70</xdr:row>
      <xdr:rowOff>78007</xdr:rowOff>
    </xdr:to>
    <xdr:sp macro="" textlink="">
      <xdr:nvSpPr>
        <xdr:cNvPr id="656" name="円/楕円 655"/>
        <xdr:cNvSpPr/>
      </xdr:nvSpPr>
      <xdr:spPr>
        <a:xfrm>
          <a:off x="12763500" y="11977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68</xdr:row>
      <xdr:rowOff>94534</xdr:rowOff>
    </xdr:from>
    <xdr:ext cx="599010" cy="259045"/>
    <xdr:sp macro="" textlink="">
      <xdr:nvSpPr>
        <xdr:cNvPr id="657" name="テキスト ボックス 656"/>
        <xdr:cNvSpPr txBox="1"/>
      </xdr:nvSpPr>
      <xdr:spPr>
        <a:xfrm>
          <a:off x="12514794" y="11753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148,334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51,532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68" name="直線コネクタ 667"/>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69" name="テキスト ボックス 668"/>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0" name="直線コネクタ 66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1" name="テキスト ボックス 670"/>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72" name="直線コネクタ 671"/>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73" name="テキスト ボックス 672"/>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5" name="テキスト ボックス 67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123596</xdr:rowOff>
    </xdr:from>
    <xdr:to>
      <xdr:col>23</xdr:col>
      <xdr:colOff>516889</xdr:colOff>
      <xdr:row>97</xdr:row>
      <xdr:rowOff>76344</xdr:rowOff>
    </xdr:to>
    <xdr:cxnSp macro="">
      <xdr:nvCxnSpPr>
        <xdr:cNvPr id="677" name="直線コネクタ 676"/>
        <xdr:cNvCxnSpPr/>
      </xdr:nvCxnSpPr>
      <xdr:spPr>
        <a:xfrm flipV="1">
          <a:off x="16317595" y="15554096"/>
          <a:ext cx="1269" cy="1152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80171</xdr:rowOff>
    </xdr:from>
    <xdr:ext cx="534377" cy="259045"/>
    <xdr:sp macro="" textlink="">
      <xdr:nvSpPr>
        <xdr:cNvPr id="678" name="公債費最小値テキスト"/>
        <xdr:cNvSpPr txBox="1"/>
      </xdr:nvSpPr>
      <xdr:spPr>
        <a:xfrm>
          <a:off x="16370300" y="16710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21,086</a:t>
          </a:r>
          <a:endParaRPr kumimoji="1" lang="ja-JP" altLang="en-US" sz="1000" b="1">
            <a:latin typeface="ＭＳ Ｐゴシック"/>
          </a:endParaRPr>
        </a:p>
      </xdr:txBody>
    </xdr:sp>
    <xdr:clientData/>
  </xdr:oneCellAnchor>
  <xdr:twoCellAnchor>
    <xdr:from>
      <xdr:col>23</xdr:col>
      <xdr:colOff>428625</xdr:colOff>
      <xdr:row>97</xdr:row>
      <xdr:rowOff>76344</xdr:rowOff>
    </xdr:from>
    <xdr:to>
      <xdr:col>23</xdr:col>
      <xdr:colOff>606425</xdr:colOff>
      <xdr:row>97</xdr:row>
      <xdr:rowOff>76344</xdr:rowOff>
    </xdr:to>
    <xdr:cxnSp macro="">
      <xdr:nvCxnSpPr>
        <xdr:cNvPr id="679" name="直線コネクタ 678"/>
        <xdr:cNvCxnSpPr/>
      </xdr:nvCxnSpPr>
      <xdr:spPr>
        <a:xfrm>
          <a:off x="16230600" y="16706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70273</xdr:rowOff>
    </xdr:from>
    <xdr:ext cx="599010" cy="259045"/>
    <xdr:sp macro="" textlink="">
      <xdr:nvSpPr>
        <xdr:cNvPr id="680" name="公債費最大値テキスト"/>
        <xdr:cNvSpPr txBox="1"/>
      </xdr:nvSpPr>
      <xdr:spPr>
        <a:xfrm>
          <a:off x="16370300" y="15329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222,818</a:t>
          </a:r>
          <a:endParaRPr kumimoji="1" lang="ja-JP" altLang="en-US" sz="1000" b="1">
            <a:latin typeface="ＭＳ Ｐゴシック"/>
          </a:endParaRPr>
        </a:p>
      </xdr:txBody>
    </xdr:sp>
    <xdr:clientData/>
  </xdr:oneCellAnchor>
  <xdr:twoCellAnchor>
    <xdr:from>
      <xdr:col>23</xdr:col>
      <xdr:colOff>428625</xdr:colOff>
      <xdr:row>90</xdr:row>
      <xdr:rowOff>123596</xdr:rowOff>
    </xdr:from>
    <xdr:to>
      <xdr:col>23</xdr:col>
      <xdr:colOff>606425</xdr:colOff>
      <xdr:row>90</xdr:row>
      <xdr:rowOff>123596</xdr:rowOff>
    </xdr:to>
    <xdr:cxnSp macro="">
      <xdr:nvCxnSpPr>
        <xdr:cNvPr id="681" name="直線コネクタ 680"/>
        <xdr:cNvCxnSpPr/>
      </xdr:nvCxnSpPr>
      <xdr:spPr>
        <a:xfrm>
          <a:off x="16230600" y="15554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70526</xdr:rowOff>
    </xdr:from>
    <xdr:to>
      <xdr:col>23</xdr:col>
      <xdr:colOff>517525</xdr:colOff>
      <xdr:row>96</xdr:row>
      <xdr:rowOff>73017</xdr:rowOff>
    </xdr:to>
    <xdr:cxnSp macro="">
      <xdr:nvCxnSpPr>
        <xdr:cNvPr id="682" name="直線コネクタ 681"/>
        <xdr:cNvCxnSpPr/>
      </xdr:nvCxnSpPr>
      <xdr:spPr>
        <a:xfrm flipV="1">
          <a:off x="15481300" y="16529726"/>
          <a:ext cx="838200" cy="2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100706</xdr:rowOff>
    </xdr:from>
    <xdr:ext cx="534377" cy="259045"/>
    <xdr:sp macro="" textlink="">
      <xdr:nvSpPr>
        <xdr:cNvPr id="683" name="公債費平均値テキスト"/>
        <xdr:cNvSpPr txBox="1"/>
      </xdr:nvSpPr>
      <xdr:spPr>
        <a:xfrm>
          <a:off x="16370300" y="162170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71,937</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77829</xdr:rowOff>
    </xdr:from>
    <xdr:to>
      <xdr:col>23</xdr:col>
      <xdr:colOff>568325</xdr:colOff>
      <xdr:row>96</xdr:row>
      <xdr:rowOff>7979</xdr:rowOff>
    </xdr:to>
    <xdr:sp macro="" textlink="">
      <xdr:nvSpPr>
        <xdr:cNvPr id="684" name="フローチャート : 判断 683"/>
        <xdr:cNvSpPr/>
      </xdr:nvSpPr>
      <xdr:spPr>
        <a:xfrm>
          <a:off x="16268700" y="16365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73017</xdr:rowOff>
    </xdr:from>
    <xdr:to>
      <xdr:col>22</xdr:col>
      <xdr:colOff>365125</xdr:colOff>
      <xdr:row>96</xdr:row>
      <xdr:rowOff>90991</xdr:rowOff>
    </xdr:to>
    <xdr:cxnSp macro="">
      <xdr:nvCxnSpPr>
        <xdr:cNvPr id="685" name="直線コネクタ 684"/>
        <xdr:cNvCxnSpPr/>
      </xdr:nvCxnSpPr>
      <xdr:spPr>
        <a:xfrm flipV="1">
          <a:off x="14592300" y="16532217"/>
          <a:ext cx="889000" cy="17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102719</xdr:rowOff>
    </xdr:from>
    <xdr:to>
      <xdr:col>22</xdr:col>
      <xdr:colOff>415925</xdr:colOff>
      <xdr:row>96</xdr:row>
      <xdr:rowOff>32869</xdr:rowOff>
    </xdr:to>
    <xdr:sp macro="" textlink="">
      <xdr:nvSpPr>
        <xdr:cNvPr id="686" name="フローチャート : 判断 685"/>
        <xdr:cNvSpPr/>
      </xdr:nvSpPr>
      <xdr:spPr>
        <a:xfrm>
          <a:off x="15430500" y="1639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49396</xdr:rowOff>
    </xdr:from>
    <xdr:ext cx="534377" cy="259045"/>
    <xdr:sp macro="" textlink="">
      <xdr:nvSpPr>
        <xdr:cNvPr id="687" name="テキスト ボックス 686"/>
        <xdr:cNvSpPr txBox="1"/>
      </xdr:nvSpPr>
      <xdr:spPr>
        <a:xfrm>
          <a:off x="15214111" y="1616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67,582</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90991</xdr:rowOff>
    </xdr:from>
    <xdr:to>
      <xdr:col>21</xdr:col>
      <xdr:colOff>161925</xdr:colOff>
      <xdr:row>96</xdr:row>
      <xdr:rowOff>94168</xdr:rowOff>
    </xdr:to>
    <xdr:cxnSp macro="">
      <xdr:nvCxnSpPr>
        <xdr:cNvPr id="688" name="直線コネクタ 687"/>
        <xdr:cNvCxnSpPr/>
      </xdr:nvCxnSpPr>
      <xdr:spPr>
        <a:xfrm flipV="1">
          <a:off x="13703300" y="16550191"/>
          <a:ext cx="889000" cy="3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82139</xdr:rowOff>
    </xdr:from>
    <xdr:to>
      <xdr:col>21</xdr:col>
      <xdr:colOff>212725</xdr:colOff>
      <xdr:row>96</xdr:row>
      <xdr:rowOff>12289</xdr:rowOff>
    </xdr:to>
    <xdr:sp macro="" textlink="">
      <xdr:nvSpPr>
        <xdr:cNvPr id="689" name="フローチャート : 判断 688"/>
        <xdr:cNvSpPr/>
      </xdr:nvSpPr>
      <xdr:spPr>
        <a:xfrm>
          <a:off x="14541500" y="1636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28816</xdr:rowOff>
    </xdr:from>
    <xdr:ext cx="534377" cy="259045"/>
    <xdr:sp macro="" textlink="">
      <xdr:nvSpPr>
        <xdr:cNvPr id="690" name="テキスト ボックス 689"/>
        <xdr:cNvSpPr txBox="1"/>
      </xdr:nvSpPr>
      <xdr:spPr>
        <a:xfrm>
          <a:off x="14325111" y="1614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71,183</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88488</xdr:rowOff>
    </xdr:from>
    <xdr:to>
      <xdr:col>19</xdr:col>
      <xdr:colOff>644525</xdr:colOff>
      <xdr:row>96</xdr:row>
      <xdr:rowOff>94168</xdr:rowOff>
    </xdr:to>
    <xdr:cxnSp macro="">
      <xdr:nvCxnSpPr>
        <xdr:cNvPr id="691" name="直線コネクタ 690"/>
        <xdr:cNvCxnSpPr/>
      </xdr:nvCxnSpPr>
      <xdr:spPr>
        <a:xfrm>
          <a:off x="12814300" y="16547688"/>
          <a:ext cx="889000" cy="5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69332</xdr:rowOff>
    </xdr:from>
    <xdr:to>
      <xdr:col>20</xdr:col>
      <xdr:colOff>9525</xdr:colOff>
      <xdr:row>95</xdr:row>
      <xdr:rowOff>170932</xdr:rowOff>
    </xdr:to>
    <xdr:sp macro="" textlink="">
      <xdr:nvSpPr>
        <xdr:cNvPr id="692" name="フローチャート : 判断 691"/>
        <xdr:cNvSpPr/>
      </xdr:nvSpPr>
      <xdr:spPr>
        <a:xfrm>
          <a:off x="13652500" y="1635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16009</xdr:rowOff>
    </xdr:from>
    <xdr:ext cx="534377" cy="259045"/>
    <xdr:sp macro="" textlink="">
      <xdr:nvSpPr>
        <xdr:cNvPr id="693" name="テキスト ボックス 692"/>
        <xdr:cNvSpPr txBox="1"/>
      </xdr:nvSpPr>
      <xdr:spPr>
        <a:xfrm>
          <a:off x="13436111" y="1613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73,424</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56708</xdr:rowOff>
    </xdr:from>
    <xdr:to>
      <xdr:col>18</xdr:col>
      <xdr:colOff>492125</xdr:colOff>
      <xdr:row>95</xdr:row>
      <xdr:rowOff>158308</xdr:rowOff>
    </xdr:to>
    <xdr:sp macro="" textlink="">
      <xdr:nvSpPr>
        <xdr:cNvPr id="694" name="フローチャート : 判断 693"/>
        <xdr:cNvSpPr/>
      </xdr:nvSpPr>
      <xdr:spPr>
        <a:xfrm>
          <a:off x="12763500" y="1634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3385</xdr:rowOff>
    </xdr:from>
    <xdr:ext cx="534377" cy="259045"/>
    <xdr:sp macro="" textlink="">
      <xdr:nvSpPr>
        <xdr:cNvPr id="695" name="テキスト ボックス 694"/>
        <xdr:cNvSpPr txBox="1"/>
      </xdr:nvSpPr>
      <xdr:spPr>
        <a:xfrm>
          <a:off x="12547111" y="16119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75,633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19726</xdr:rowOff>
    </xdr:from>
    <xdr:to>
      <xdr:col>23</xdr:col>
      <xdr:colOff>568325</xdr:colOff>
      <xdr:row>96</xdr:row>
      <xdr:rowOff>121326</xdr:rowOff>
    </xdr:to>
    <xdr:sp macro="" textlink="">
      <xdr:nvSpPr>
        <xdr:cNvPr id="701" name="円/楕円 700"/>
        <xdr:cNvSpPr/>
      </xdr:nvSpPr>
      <xdr:spPr>
        <a:xfrm>
          <a:off x="16268700" y="16478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169603</xdr:rowOff>
    </xdr:from>
    <xdr:ext cx="534377" cy="259045"/>
    <xdr:sp macro="" textlink="">
      <xdr:nvSpPr>
        <xdr:cNvPr id="702" name="公債費該当値テキスト"/>
        <xdr:cNvSpPr txBox="1"/>
      </xdr:nvSpPr>
      <xdr:spPr>
        <a:xfrm>
          <a:off x="16370300" y="16457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52,104</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22217</xdr:rowOff>
    </xdr:from>
    <xdr:to>
      <xdr:col>22</xdr:col>
      <xdr:colOff>415925</xdr:colOff>
      <xdr:row>96</xdr:row>
      <xdr:rowOff>123817</xdr:rowOff>
    </xdr:to>
    <xdr:sp macro="" textlink="">
      <xdr:nvSpPr>
        <xdr:cNvPr id="703" name="円/楕円 702"/>
        <xdr:cNvSpPr/>
      </xdr:nvSpPr>
      <xdr:spPr>
        <a:xfrm>
          <a:off x="15430500" y="16481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114944</xdr:rowOff>
    </xdr:from>
    <xdr:ext cx="534377" cy="259045"/>
    <xdr:sp macro="" textlink="">
      <xdr:nvSpPr>
        <xdr:cNvPr id="704" name="テキスト ボックス 703"/>
        <xdr:cNvSpPr txBox="1"/>
      </xdr:nvSpPr>
      <xdr:spPr>
        <a:xfrm>
          <a:off x="15214111" y="16574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51,668</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40191</xdr:rowOff>
    </xdr:from>
    <xdr:to>
      <xdr:col>21</xdr:col>
      <xdr:colOff>212725</xdr:colOff>
      <xdr:row>96</xdr:row>
      <xdr:rowOff>141791</xdr:rowOff>
    </xdr:to>
    <xdr:sp macro="" textlink="">
      <xdr:nvSpPr>
        <xdr:cNvPr id="705" name="円/楕円 704"/>
        <xdr:cNvSpPr/>
      </xdr:nvSpPr>
      <xdr:spPr>
        <a:xfrm>
          <a:off x="14541500" y="16499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132918</xdr:rowOff>
    </xdr:from>
    <xdr:ext cx="534377" cy="259045"/>
    <xdr:sp macro="" textlink="">
      <xdr:nvSpPr>
        <xdr:cNvPr id="706" name="テキスト ボックス 705"/>
        <xdr:cNvSpPr txBox="1"/>
      </xdr:nvSpPr>
      <xdr:spPr>
        <a:xfrm>
          <a:off x="14325111" y="16592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48,523</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43368</xdr:rowOff>
    </xdr:from>
    <xdr:to>
      <xdr:col>20</xdr:col>
      <xdr:colOff>9525</xdr:colOff>
      <xdr:row>96</xdr:row>
      <xdr:rowOff>144968</xdr:rowOff>
    </xdr:to>
    <xdr:sp macro="" textlink="">
      <xdr:nvSpPr>
        <xdr:cNvPr id="707" name="円/楕円 706"/>
        <xdr:cNvSpPr/>
      </xdr:nvSpPr>
      <xdr:spPr>
        <a:xfrm>
          <a:off x="13652500" y="16502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136095</xdr:rowOff>
    </xdr:from>
    <xdr:ext cx="534377" cy="259045"/>
    <xdr:sp macro="" textlink="">
      <xdr:nvSpPr>
        <xdr:cNvPr id="708" name="テキスト ボックス 707"/>
        <xdr:cNvSpPr txBox="1"/>
      </xdr:nvSpPr>
      <xdr:spPr>
        <a:xfrm>
          <a:off x="13436111" y="16595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47,967</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37688</xdr:rowOff>
    </xdr:from>
    <xdr:to>
      <xdr:col>18</xdr:col>
      <xdr:colOff>492125</xdr:colOff>
      <xdr:row>96</xdr:row>
      <xdr:rowOff>139288</xdr:rowOff>
    </xdr:to>
    <xdr:sp macro="" textlink="">
      <xdr:nvSpPr>
        <xdr:cNvPr id="709" name="円/楕円 708"/>
        <xdr:cNvSpPr/>
      </xdr:nvSpPr>
      <xdr:spPr>
        <a:xfrm>
          <a:off x="12763500" y="1649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130415</xdr:rowOff>
    </xdr:from>
    <xdr:ext cx="534377" cy="259045"/>
    <xdr:sp macro="" textlink="">
      <xdr:nvSpPr>
        <xdr:cNvPr id="710" name="テキスト ボックス 709"/>
        <xdr:cNvSpPr txBox="1"/>
      </xdr:nvSpPr>
      <xdr:spPr>
        <a:xfrm>
          <a:off x="12547111" y="16589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48,961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2,884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1" name="直線コネクタ 72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2" name="テキスト ボックス 72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3" name="直線コネクタ 72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24" name="テキスト ボックス 723"/>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5" name="直線コネクタ 72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26" name="テキスト ボックス 725"/>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7" name="直線コネクタ 72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28" name="テキスト ボックス 727"/>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9" name="直線コネクタ 72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30" name="テキスト ボックス 729"/>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2" name="テキスト ボックス 73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111277</xdr:rowOff>
    </xdr:from>
    <xdr:to>
      <xdr:col>32</xdr:col>
      <xdr:colOff>186689</xdr:colOff>
      <xdr:row>39</xdr:row>
      <xdr:rowOff>44450</xdr:rowOff>
    </xdr:to>
    <xdr:cxnSp macro="">
      <xdr:nvCxnSpPr>
        <xdr:cNvPr id="734" name="直線コネクタ 733"/>
        <xdr:cNvCxnSpPr/>
      </xdr:nvCxnSpPr>
      <xdr:spPr>
        <a:xfrm flipV="1">
          <a:off x="22159595" y="5254777"/>
          <a:ext cx="1269" cy="1476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35"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6" name="直線コネクタ 73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57954</xdr:rowOff>
    </xdr:from>
    <xdr:ext cx="534377" cy="259045"/>
    <xdr:sp macro="" textlink="">
      <xdr:nvSpPr>
        <xdr:cNvPr id="737" name="諸支出金最大値テキスト"/>
        <xdr:cNvSpPr txBox="1"/>
      </xdr:nvSpPr>
      <xdr:spPr>
        <a:xfrm>
          <a:off x="22212300" y="5030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19,373</a:t>
          </a:r>
          <a:endParaRPr kumimoji="1" lang="ja-JP" altLang="en-US" sz="1000" b="1">
            <a:latin typeface="ＭＳ Ｐゴシック"/>
          </a:endParaRPr>
        </a:p>
      </xdr:txBody>
    </xdr:sp>
    <xdr:clientData/>
  </xdr:oneCellAnchor>
  <xdr:twoCellAnchor>
    <xdr:from>
      <xdr:col>32</xdr:col>
      <xdr:colOff>98425</xdr:colOff>
      <xdr:row>30</xdr:row>
      <xdr:rowOff>111277</xdr:rowOff>
    </xdr:from>
    <xdr:to>
      <xdr:col>32</xdr:col>
      <xdr:colOff>276225</xdr:colOff>
      <xdr:row>30</xdr:row>
      <xdr:rowOff>111277</xdr:rowOff>
    </xdr:to>
    <xdr:cxnSp macro="">
      <xdr:nvCxnSpPr>
        <xdr:cNvPr id="738" name="直線コネクタ 737"/>
        <xdr:cNvCxnSpPr/>
      </xdr:nvCxnSpPr>
      <xdr:spPr>
        <a:xfrm>
          <a:off x="22072600" y="5254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9" name="直線コネクタ 738"/>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128236</xdr:rowOff>
    </xdr:from>
    <xdr:ext cx="378565" cy="259045"/>
    <xdr:sp macro="" textlink="">
      <xdr:nvSpPr>
        <xdr:cNvPr id="740" name="諸支出金平均値テキスト"/>
        <xdr:cNvSpPr txBox="1"/>
      </xdr:nvSpPr>
      <xdr:spPr>
        <a:xfrm>
          <a:off x="22212300" y="647188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105359</xdr:rowOff>
    </xdr:from>
    <xdr:to>
      <xdr:col>32</xdr:col>
      <xdr:colOff>238125</xdr:colOff>
      <xdr:row>39</xdr:row>
      <xdr:rowOff>35509</xdr:rowOff>
    </xdr:to>
    <xdr:sp macro="" textlink="">
      <xdr:nvSpPr>
        <xdr:cNvPr id="741" name="フローチャート : 判断 740"/>
        <xdr:cNvSpPr/>
      </xdr:nvSpPr>
      <xdr:spPr>
        <a:xfrm>
          <a:off x="22110700" y="662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2" name="直線コネクタ 741"/>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97816</xdr:rowOff>
    </xdr:from>
    <xdr:to>
      <xdr:col>31</xdr:col>
      <xdr:colOff>85725</xdr:colOff>
      <xdr:row>39</xdr:row>
      <xdr:rowOff>27966</xdr:rowOff>
    </xdr:to>
    <xdr:sp macro="" textlink="">
      <xdr:nvSpPr>
        <xdr:cNvPr id="743" name="フローチャート : 判断 742"/>
        <xdr:cNvSpPr/>
      </xdr:nvSpPr>
      <xdr:spPr>
        <a:xfrm>
          <a:off x="21272500" y="661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44492</xdr:rowOff>
    </xdr:from>
    <xdr:ext cx="378565" cy="259045"/>
    <xdr:sp macro="" textlink="">
      <xdr:nvSpPr>
        <xdr:cNvPr id="744" name="テキスト ボックス 743"/>
        <xdr:cNvSpPr txBox="1"/>
      </xdr:nvSpPr>
      <xdr:spPr>
        <a:xfrm>
          <a:off x="21134017" y="63881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45" name="直線コネクタ 744"/>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113208</xdr:rowOff>
    </xdr:from>
    <xdr:to>
      <xdr:col>29</xdr:col>
      <xdr:colOff>568325</xdr:colOff>
      <xdr:row>39</xdr:row>
      <xdr:rowOff>43358</xdr:rowOff>
    </xdr:to>
    <xdr:sp macro="" textlink="">
      <xdr:nvSpPr>
        <xdr:cNvPr id="746" name="フローチャート : 判断 745"/>
        <xdr:cNvSpPr/>
      </xdr:nvSpPr>
      <xdr:spPr>
        <a:xfrm>
          <a:off x="20383500" y="662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59885</xdr:rowOff>
    </xdr:from>
    <xdr:ext cx="378565" cy="259045"/>
    <xdr:sp macro="" textlink="">
      <xdr:nvSpPr>
        <xdr:cNvPr id="747" name="テキスト ボックス 746"/>
        <xdr:cNvSpPr txBox="1"/>
      </xdr:nvSpPr>
      <xdr:spPr>
        <a:xfrm>
          <a:off x="20245017" y="64035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681</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48" name="直線コネクタ 747"/>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50953</xdr:rowOff>
    </xdr:from>
    <xdr:to>
      <xdr:col>28</xdr:col>
      <xdr:colOff>365125</xdr:colOff>
      <xdr:row>38</xdr:row>
      <xdr:rowOff>152553</xdr:rowOff>
    </xdr:to>
    <xdr:sp macro="" textlink="">
      <xdr:nvSpPr>
        <xdr:cNvPr id="749" name="フローチャート : 判断 748"/>
        <xdr:cNvSpPr/>
      </xdr:nvSpPr>
      <xdr:spPr>
        <a:xfrm>
          <a:off x="19494500" y="6566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169079</xdr:rowOff>
    </xdr:from>
    <xdr:ext cx="469744" cy="259045"/>
    <xdr:sp macro="" textlink="">
      <xdr:nvSpPr>
        <xdr:cNvPr id="750" name="テキスト ボックス 749"/>
        <xdr:cNvSpPr txBox="1"/>
      </xdr:nvSpPr>
      <xdr:spPr>
        <a:xfrm>
          <a:off x="19310427" y="6341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1,498</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78689</xdr:rowOff>
    </xdr:from>
    <xdr:to>
      <xdr:col>27</xdr:col>
      <xdr:colOff>161925</xdr:colOff>
      <xdr:row>39</xdr:row>
      <xdr:rowOff>8839</xdr:rowOff>
    </xdr:to>
    <xdr:sp macro="" textlink="">
      <xdr:nvSpPr>
        <xdr:cNvPr id="751" name="フローチャート : 判断 750"/>
        <xdr:cNvSpPr/>
      </xdr:nvSpPr>
      <xdr:spPr>
        <a:xfrm>
          <a:off x="18605500" y="659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25366</xdr:rowOff>
    </xdr:from>
    <xdr:ext cx="469744" cy="259045"/>
    <xdr:sp macro="" textlink="">
      <xdr:nvSpPr>
        <xdr:cNvPr id="752" name="テキスト ボックス 751"/>
        <xdr:cNvSpPr txBox="1"/>
      </xdr:nvSpPr>
      <xdr:spPr>
        <a:xfrm>
          <a:off x="18421427" y="636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58" name="円/楕円 757"/>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83786</xdr:rowOff>
    </xdr:from>
    <xdr:ext cx="249299" cy="259045"/>
    <xdr:sp macro="" textlink="">
      <xdr:nvSpPr>
        <xdr:cNvPr id="759" name="諸支出金該当値テキスト"/>
        <xdr:cNvSpPr txBox="1"/>
      </xdr:nvSpPr>
      <xdr:spPr>
        <a:xfrm>
          <a:off x="22212300" y="65988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0" name="円/楕円 75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1" name="テキスト ボックス 760"/>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2" name="円/楕円 761"/>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3" name="テキスト ボックス 762"/>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64" name="円/楕円 763"/>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65" name="テキスト ボックス 764"/>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66" name="円/楕円 765"/>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67" name="テキスト ボックス 766"/>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8" name="直線コネクタ 77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9" name="テキスト ボックス 77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0" name="直線コネクタ 77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1" name="テキスト ボックス 78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3" name="直線コネクタ 78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5" name="直線コネクタ 78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8" name="直線コネクタ 78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0" name="フローチャート : 判断 78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1" name="直線コネクタ 79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2" name="フローチャート : 判断 79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3" name="テキスト ボックス 792"/>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4" name="直線コネクタ 79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5" name="フローチャート : 判断 79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6" name="テキスト ボックス 795"/>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7" name="直線コネクタ 79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8" name="フローチャート : 判断 79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9" name="テキスト ボックス 798"/>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0" name="フローチャート : 判断 79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1" name="テキスト ボックス 800"/>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2" name="テキスト ボックス 80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3" name="テキスト ボックス 80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4" name="テキスト ボックス 80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5" name="テキスト ボックス 80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6" name="テキスト ボックス 80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7" name="円/楕円 80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9" name="円/楕円 80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0" name="テキスト ボックス 809"/>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1" name="円/楕円 81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2" name="テキスト ボックス 811"/>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3" name="円/楕円 81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4" name="テキスト ボックス 813"/>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5" name="円/楕円 81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6" name="テキスト ボックス 815"/>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7" name="正方形/長方形 81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8" name="正方形/長方形 81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9" name="テキスト ボックス 81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baseline="0">
              <a:solidFill>
                <a:schemeClr val="dk1"/>
              </a:solidFill>
              <a:effectLst/>
              <a:latin typeface="ＭＳ Ｐゴシック"/>
              <a:ea typeface="+mn-ea"/>
              <a:cs typeface="+mn-cs"/>
            </a:rPr>
            <a:t>　</a:t>
          </a:r>
          <a:r>
            <a:rPr kumimoji="1" lang="ja-JP" altLang="ja-JP" sz="1200" baseline="0">
              <a:solidFill>
                <a:schemeClr val="dk1"/>
              </a:solidFill>
              <a:effectLst/>
              <a:latin typeface="+mn-lt"/>
              <a:ea typeface="+mn-ea"/>
              <a:cs typeface="+mn-cs"/>
            </a:rPr>
            <a:t>民生費については、住民一人当たり</a:t>
          </a:r>
          <a:r>
            <a:rPr kumimoji="1" lang="en-US" altLang="ja-JP" sz="1200" baseline="0">
              <a:solidFill>
                <a:schemeClr val="dk1"/>
              </a:solidFill>
              <a:effectLst/>
              <a:latin typeface="+mn-lt"/>
              <a:ea typeface="+mn-ea"/>
              <a:cs typeface="+mn-cs"/>
            </a:rPr>
            <a:t>155,804</a:t>
          </a:r>
          <a:r>
            <a:rPr kumimoji="1" lang="ja-JP" altLang="ja-JP" sz="1200" baseline="0">
              <a:solidFill>
                <a:schemeClr val="dk1"/>
              </a:solidFill>
              <a:effectLst/>
              <a:latin typeface="+mn-lt"/>
              <a:ea typeface="+mn-ea"/>
              <a:cs typeface="+mn-cs"/>
            </a:rPr>
            <a:t>円となっている。</a:t>
          </a:r>
          <a:r>
            <a:rPr kumimoji="1" lang="ja-JP" altLang="en-US" sz="1200" baseline="0">
              <a:solidFill>
                <a:schemeClr val="dk1"/>
              </a:solidFill>
              <a:effectLst/>
              <a:latin typeface="+mn-lt"/>
              <a:ea typeface="+mn-ea"/>
              <a:cs typeface="+mn-cs"/>
            </a:rPr>
            <a:t>前年度と比較すると</a:t>
          </a:r>
          <a:r>
            <a:rPr kumimoji="1" lang="en-US" altLang="ja-JP" sz="1200" baseline="0">
              <a:solidFill>
                <a:schemeClr val="dk1"/>
              </a:solidFill>
              <a:effectLst/>
              <a:latin typeface="+mn-lt"/>
              <a:ea typeface="+mn-ea"/>
              <a:cs typeface="+mn-cs"/>
            </a:rPr>
            <a:t>37,910</a:t>
          </a:r>
          <a:r>
            <a:rPr kumimoji="1" lang="ja-JP" altLang="en-US" sz="1200" baseline="0">
              <a:solidFill>
                <a:schemeClr val="dk1"/>
              </a:solidFill>
              <a:effectLst/>
              <a:latin typeface="+mn-lt"/>
              <a:ea typeface="+mn-ea"/>
              <a:cs typeface="+mn-cs"/>
            </a:rPr>
            <a:t>円（</a:t>
          </a:r>
          <a:r>
            <a:rPr kumimoji="1" lang="en-US" altLang="ja-JP" sz="1200" baseline="0">
              <a:solidFill>
                <a:schemeClr val="dk1"/>
              </a:solidFill>
              <a:effectLst/>
              <a:latin typeface="+mn-lt"/>
              <a:ea typeface="+mn-ea"/>
              <a:cs typeface="+mn-cs"/>
            </a:rPr>
            <a:t>32.2</a:t>
          </a:r>
          <a:r>
            <a:rPr kumimoji="1" lang="ja-JP" altLang="en-US" sz="1200" baseline="0">
              <a:solidFill>
                <a:schemeClr val="dk1"/>
              </a:solidFill>
              <a:effectLst/>
              <a:latin typeface="+mn-lt"/>
              <a:ea typeface="+mn-ea"/>
              <a:cs typeface="+mn-cs"/>
            </a:rPr>
            <a:t>％）増加しているが、児童館建設等によるものである。</a:t>
          </a:r>
          <a:r>
            <a:rPr kumimoji="1" lang="ja-JP" altLang="ja-JP" sz="1200" baseline="0">
              <a:solidFill>
                <a:schemeClr val="dk1"/>
              </a:solidFill>
              <a:effectLst/>
              <a:latin typeface="+mn-lt"/>
              <a:ea typeface="+mn-ea"/>
              <a:cs typeface="+mn-cs"/>
            </a:rPr>
            <a:t>土木費については、住民一人当たり</a:t>
          </a:r>
          <a:r>
            <a:rPr kumimoji="1" lang="en-US" altLang="ja-JP" sz="1200" baseline="0">
              <a:solidFill>
                <a:schemeClr val="dk1"/>
              </a:solidFill>
              <a:effectLst/>
              <a:latin typeface="+mn-lt"/>
              <a:ea typeface="+mn-ea"/>
              <a:cs typeface="+mn-cs"/>
            </a:rPr>
            <a:t>88,714</a:t>
          </a:r>
          <a:r>
            <a:rPr kumimoji="1" lang="ja-JP" altLang="ja-JP" sz="1200" baseline="0">
              <a:solidFill>
                <a:schemeClr val="dk1"/>
              </a:solidFill>
              <a:effectLst/>
              <a:latin typeface="+mn-lt"/>
              <a:ea typeface="+mn-ea"/>
              <a:cs typeface="+mn-cs"/>
            </a:rPr>
            <a:t>円となっており、町道改良</a:t>
          </a:r>
          <a:r>
            <a:rPr kumimoji="1" lang="ja-JP" altLang="en-US" sz="1200" baseline="0">
              <a:solidFill>
                <a:schemeClr val="dk1"/>
              </a:solidFill>
              <a:effectLst/>
              <a:latin typeface="+mn-lt"/>
              <a:ea typeface="+mn-ea"/>
              <a:cs typeface="+mn-cs"/>
            </a:rPr>
            <a:t>舗装</a:t>
          </a:r>
          <a:r>
            <a:rPr kumimoji="1" lang="ja-JP" altLang="ja-JP" sz="1200" baseline="0">
              <a:solidFill>
                <a:schemeClr val="dk1"/>
              </a:solidFill>
              <a:effectLst/>
              <a:latin typeface="+mn-lt"/>
              <a:ea typeface="+mn-ea"/>
              <a:cs typeface="+mn-cs"/>
            </a:rPr>
            <a:t>工事や橋梁改良工事により道路橋梁費が増嵩している。総務費については、住民一人当たり</a:t>
          </a:r>
          <a:r>
            <a:rPr kumimoji="1" lang="en-US" altLang="ja-JP" sz="1200" baseline="0">
              <a:solidFill>
                <a:schemeClr val="dk1"/>
              </a:solidFill>
              <a:effectLst/>
              <a:latin typeface="+mn-lt"/>
              <a:ea typeface="+mn-ea"/>
              <a:cs typeface="+mn-cs"/>
            </a:rPr>
            <a:t>90,112</a:t>
          </a:r>
          <a:r>
            <a:rPr kumimoji="1" lang="ja-JP" altLang="ja-JP" sz="1200" baseline="0">
              <a:solidFill>
                <a:schemeClr val="dk1"/>
              </a:solidFill>
              <a:effectLst/>
              <a:latin typeface="+mn-lt"/>
              <a:ea typeface="+mn-ea"/>
              <a:cs typeface="+mn-cs"/>
            </a:rPr>
            <a:t>円となっており、まち・ひと・しごと創生総合戦略や個人番号制度導入による事業費が増嵩している。教育費については、住民一人当たり</a:t>
          </a:r>
          <a:r>
            <a:rPr kumimoji="1" lang="en-US" altLang="ja-JP" sz="1200" baseline="0">
              <a:solidFill>
                <a:schemeClr val="dk1"/>
              </a:solidFill>
              <a:effectLst/>
              <a:latin typeface="+mn-lt"/>
              <a:ea typeface="+mn-ea"/>
              <a:cs typeface="+mn-cs"/>
            </a:rPr>
            <a:t>62,522</a:t>
          </a:r>
          <a:r>
            <a:rPr kumimoji="1" lang="ja-JP" altLang="ja-JP" sz="1200" baseline="0">
              <a:solidFill>
                <a:schemeClr val="dk1"/>
              </a:solidFill>
              <a:effectLst/>
              <a:latin typeface="+mn-lt"/>
              <a:ea typeface="+mn-ea"/>
              <a:cs typeface="+mn-cs"/>
            </a:rPr>
            <a:t>円となっており</a:t>
          </a:r>
          <a:r>
            <a:rPr kumimoji="1" lang="ja-JP" altLang="en-US" sz="1200" baseline="0">
              <a:solidFill>
                <a:schemeClr val="dk1"/>
              </a:solidFill>
              <a:effectLst/>
              <a:latin typeface="+mn-lt"/>
              <a:ea typeface="+mn-ea"/>
              <a:cs typeface="+mn-cs"/>
            </a:rPr>
            <a:t>、社会教育センター建設等のあった前年度より減少したものの、</a:t>
          </a:r>
          <a:r>
            <a:rPr kumimoji="1" lang="ja-JP" altLang="ja-JP" sz="1200" baseline="0">
              <a:solidFill>
                <a:schemeClr val="dk1"/>
              </a:solidFill>
              <a:effectLst/>
              <a:latin typeface="+mn-lt"/>
              <a:ea typeface="+mn-ea"/>
              <a:cs typeface="+mn-cs"/>
            </a:rPr>
            <a:t>平成２４年</a:t>
          </a:r>
          <a:r>
            <a:rPr kumimoji="1" lang="en-US" altLang="ja-JP" sz="1200" baseline="0">
              <a:solidFill>
                <a:schemeClr val="dk1"/>
              </a:solidFill>
              <a:effectLst/>
              <a:latin typeface="+mn-lt"/>
              <a:ea typeface="+mn-ea"/>
              <a:cs typeface="+mn-cs"/>
            </a:rPr>
            <a:t>4</a:t>
          </a:r>
          <a:r>
            <a:rPr kumimoji="1" lang="ja-JP" altLang="ja-JP" sz="1200" baseline="0">
              <a:solidFill>
                <a:schemeClr val="dk1"/>
              </a:solidFill>
              <a:effectLst/>
              <a:latin typeface="+mn-lt"/>
              <a:ea typeface="+mn-ea"/>
              <a:cs typeface="+mn-cs"/>
            </a:rPr>
            <a:t>月に小学校が１校に統合したことに伴うスクールバス運行等により増嵩している。</a:t>
          </a:r>
          <a:r>
            <a:rPr kumimoji="1" lang="en-US" altLang="ja-JP" sz="1200" baseline="0">
              <a:solidFill>
                <a:schemeClr val="dk1"/>
              </a:solidFill>
              <a:effectLst/>
              <a:latin typeface="+mn-lt"/>
              <a:ea typeface="+mn-ea"/>
              <a:cs typeface="+mn-cs"/>
            </a:rPr>
            <a:t/>
          </a:r>
          <a:br>
            <a:rPr kumimoji="1" lang="en-US" altLang="ja-JP" sz="1200" baseline="0">
              <a:solidFill>
                <a:schemeClr val="dk1"/>
              </a:solidFill>
              <a:effectLst/>
              <a:latin typeface="+mn-lt"/>
              <a:ea typeface="+mn-ea"/>
              <a:cs typeface="+mn-cs"/>
            </a:rPr>
          </a:br>
          <a:r>
            <a:rPr kumimoji="1" lang="ja-JP" altLang="ja-JP" sz="1200" baseline="0">
              <a:solidFill>
                <a:schemeClr val="dk1"/>
              </a:solidFill>
              <a:effectLst/>
              <a:latin typeface="+mn-lt"/>
              <a:ea typeface="+mn-ea"/>
              <a:cs typeface="+mn-cs"/>
            </a:rPr>
            <a:t>　災害復旧費については、平成２３年度に東日本大震災による災害復旧事業費の支出が多額だったため、平成２</a:t>
          </a:r>
          <a:r>
            <a:rPr kumimoji="1" lang="ja-JP" altLang="en-US" sz="1200" baseline="0">
              <a:solidFill>
                <a:schemeClr val="dk1"/>
              </a:solidFill>
              <a:effectLst/>
              <a:latin typeface="+mn-lt"/>
              <a:ea typeface="+mn-ea"/>
              <a:cs typeface="+mn-cs"/>
            </a:rPr>
            <a:t>４</a:t>
          </a:r>
          <a:r>
            <a:rPr kumimoji="1" lang="ja-JP" altLang="ja-JP" sz="1200" baseline="0">
              <a:solidFill>
                <a:schemeClr val="dk1"/>
              </a:solidFill>
              <a:effectLst/>
              <a:latin typeface="+mn-lt"/>
              <a:ea typeface="+mn-ea"/>
              <a:cs typeface="+mn-cs"/>
            </a:rPr>
            <a:t>年度と比較すると住民一人当たり災害復旧費で</a:t>
          </a:r>
          <a:r>
            <a:rPr kumimoji="1" lang="en-US" altLang="ja-JP" sz="1200" baseline="0">
              <a:solidFill>
                <a:schemeClr val="dk1"/>
              </a:solidFill>
              <a:effectLst/>
              <a:latin typeface="+mn-lt"/>
              <a:ea typeface="+mn-ea"/>
              <a:cs typeface="+mn-cs"/>
            </a:rPr>
            <a:t>132,534</a:t>
          </a:r>
          <a:r>
            <a:rPr kumimoji="1" lang="ja-JP" altLang="ja-JP" sz="1200" baseline="0">
              <a:solidFill>
                <a:schemeClr val="dk1"/>
              </a:solidFill>
              <a:effectLst/>
              <a:latin typeface="+mn-lt"/>
              <a:ea typeface="+mn-ea"/>
              <a:cs typeface="+mn-cs"/>
            </a:rPr>
            <a:t>円の減となった。土木費については、町道改良</a:t>
          </a:r>
          <a:r>
            <a:rPr kumimoji="1" lang="ja-JP" altLang="en-US" sz="1200" baseline="0">
              <a:solidFill>
                <a:schemeClr val="dk1"/>
              </a:solidFill>
              <a:effectLst/>
              <a:latin typeface="+mn-lt"/>
              <a:ea typeface="+mn-ea"/>
              <a:cs typeface="+mn-cs"/>
            </a:rPr>
            <a:t>舗装</a:t>
          </a:r>
          <a:r>
            <a:rPr kumimoji="1" lang="ja-JP" altLang="ja-JP" sz="1200" baseline="0">
              <a:solidFill>
                <a:schemeClr val="dk1"/>
              </a:solidFill>
              <a:effectLst/>
              <a:latin typeface="+mn-lt"/>
              <a:ea typeface="+mn-ea"/>
              <a:cs typeface="+mn-cs"/>
            </a:rPr>
            <a:t>工事のほか橋梁改良工事の増等により平成２</a:t>
          </a:r>
          <a:r>
            <a:rPr kumimoji="1" lang="ja-JP" altLang="en-US" sz="1200" baseline="0">
              <a:solidFill>
                <a:schemeClr val="dk1"/>
              </a:solidFill>
              <a:effectLst/>
              <a:latin typeface="+mn-lt"/>
              <a:ea typeface="+mn-ea"/>
              <a:cs typeface="+mn-cs"/>
            </a:rPr>
            <a:t>４</a:t>
          </a:r>
          <a:r>
            <a:rPr kumimoji="1" lang="ja-JP" altLang="ja-JP" sz="1200" baseline="0">
              <a:solidFill>
                <a:schemeClr val="dk1"/>
              </a:solidFill>
              <a:effectLst/>
              <a:latin typeface="+mn-lt"/>
              <a:ea typeface="+mn-ea"/>
              <a:cs typeface="+mn-cs"/>
            </a:rPr>
            <a:t>年度と比較すると住民一人当たり</a:t>
          </a:r>
          <a:r>
            <a:rPr kumimoji="1" lang="en-US" altLang="ja-JP" sz="1200" baseline="0">
              <a:solidFill>
                <a:schemeClr val="dk1"/>
              </a:solidFill>
              <a:effectLst/>
              <a:latin typeface="+mn-lt"/>
              <a:ea typeface="+mn-ea"/>
              <a:cs typeface="+mn-cs"/>
            </a:rPr>
            <a:t>33,775</a:t>
          </a:r>
          <a:r>
            <a:rPr kumimoji="1" lang="ja-JP" altLang="ja-JP" sz="1200" baseline="0">
              <a:solidFill>
                <a:schemeClr val="dk1"/>
              </a:solidFill>
              <a:effectLst/>
              <a:latin typeface="+mn-lt"/>
              <a:ea typeface="+mn-ea"/>
              <a:cs typeface="+mn-cs"/>
            </a:rPr>
            <a:t>円増加した。また、衛生費については、ゴミ焼却処理等一部事務組合負担金</a:t>
          </a:r>
          <a:r>
            <a:rPr kumimoji="1" lang="ja-JP" altLang="en-US" sz="1200" baseline="0">
              <a:solidFill>
                <a:schemeClr val="dk1"/>
              </a:solidFill>
              <a:effectLst/>
              <a:latin typeface="+mn-lt"/>
              <a:ea typeface="+mn-ea"/>
              <a:cs typeface="+mn-cs"/>
            </a:rPr>
            <a:t>が減ったこと</a:t>
          </a:r>
          <a:r>
            <a:rPr kumimoji="1" lang="ja-JP" altLang="ja-JP" sz="1200" baseline="0">
              <a:solidFill>
                <a:schemeClr val="dk1"/>
              </a:solidFill>
              <a:effectLst/>
              <a:latin typeface="+mn-lt"/>
              <a:ea typeface="+mn-ea"/>
              <a:cs typeface="+mn-cs"/>
            </a:rPr>
            <a:t>により、平成２</a:t>
          </a:r>
          <a:r>
            <a:rPr kumimoji="1" lang="ja-JP" altLang="en-US" sz="1200" baseline="0">
              <a:solidFill>
                <a:schemeClr val="dk1"/>
              </a:solidFill>
              <a:effectLst/>
              <a:latin typeface="+mn-lt"/>
              <a:ea typeface="+mn-ea"/>
              <a:cs typeface="+mn-cs"/>
            </a:rPr>
            <a:t>４</a:t>
          </a:r>
          <a:r>
            <a:rPr kumimoji="1" lang="ja-JP" altLang="ja-JP" sz="1200" baseline="0">
              <a:solidFill>
                <a:schemeClr val="dk1"/>
              </a:solidFill>
              <a:effectLst/>
              <a:latin typeface="+mn-lt"/>
              <a:ea typeface="+mn-ea"/>
              <a:cs typeface="+mn-cs"/>
            </a:rPr>
            <a:t>年度と比較すると</a:t>
          </a:r>
          <a:r>
            <a:rPr kumimoji="1" lang="en-US" altLang="ja-JP" sz="1200" baseline="0">
              <a:solidFill>
                <a:schemeClr val="dk1"/>
              </a:solidFill>
              <a:effectLst/>
              <a:latin typeface="+mn-lt"/>
              <a:ea typeface="+mn-ea"/>
              <a:cs typeface="+mn-cs"/>
            </a:rPr>
            <a:t>3,802</a:t>
          </a:r>
          <a:r>
            <a:rPr kumimoji="1" lang="ja-JP" altLang="ja-JP" sz="1200" baseline="0">
              <a:solidFill>
                <a:schemeClr val="dk1"/>
              </a:solidFill>
              <a:effectLst/>
              <a:latin typeface="+mn-lt"/>
              <a:ea typeface="+mn-ea"/>
              <a:cs typeface="+mn-cs"/>
            </a:rPr>
            <a:t>円</a:t>
          </a:r>
          <a:r>
            <a:rPr kumimoji="1" lang="ja-JP" altLang="en-US" sz="1200" baseline="0">
              <a:solidFill>
                <a:schemeClr val="dk1"/>
              </a:solidFill>
              <a:effectLst/>
              <a:latin typeface="+mn-lt"/>
              <a:ea typeface="+mn-ea"/>
              <a:cs typeface="+mn-cs"/>
            </a:rPr>
            <a:t>減少</a:t>
          </a:r>
          <a:r>
            <a:rPr kumimoji="1" lang="ja-JP" altLang="ja-JP" sz="1200" baseline="0">
              <a:solidFill>
                <a:schemeClr val="dk1"/>
              </a:solidFill>
              <a:effectLst/>
              <a:latin typeface="+mn-lt"/>
              <a:ea typeface="+mn-ea"/>
              <a:cs typeface="+mn-cs"/>
            </a:rPr>
            <a:t>した。</a:t>
          </a:r>
          <a:endParaRPr lang="ja-JP" altLang="ja-JP" sz="1200" baseline="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宮城県大郷町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aseline="0">
              <a:solidFill>
                <a:schemeClr val="dk1"/>
              </a:solidFill>
              <a:effectLst/>
              <a:latin typeface="+mn-lt"/>
              <a:ea typeface="+mn-ea"/>
              <a:cs typeface="+mn-cs"/>
            </a:rPr>
            <a:t>　</a:t>
          </a:r>
          <a:r>
            <a:rPr kumimoji="1" lang="ja-JP" altLang="ja-JP" sz="1200" baseline="0">
              <a:solidFill>
                <a:schemeClr val="dk1"/>
              </a:solidFill>
              <a:effectLst/>
              <a:latin typeface="+mn-lt"/>
              <a:ea typeface="+mn-ea"/>
              <a:cs typeface="+mn-cs"/>
            </a:rPr>
            <a:t>財政調整基金残高は、適切な財源の確保と歳出の精査により、取崩しを抑制し、前年度決算剰余金の積立等に伴い増加し、標準財政規模比は</a:t>
          </a:r>
          <a:r>
            <a:rPr kumimoji="1" lang="ja-JP" altLang="en-US" sz="1200" baseline="0">
              <a:solidFill>
                <a:schemeClr val="dk1"/>
              </a:solidFill>
              <a:effectLst/>
              <a:latin typeface="+mn-lt"/>
              <a:ea typeface="+mn-ea"/>
              <a:cs typeface="+mn-cs"/>
            </a:rPr>
            <a:t>３１．９５</a:t>
          </a:r>
          <a:r>
            <a:rPr kumimoji="1" lang="ja-JP" altLang="ja-JP" sz="1200" baseline="0">
              <a:solidFill>
                <a:schemeClr val="dk1"/>
              </a:solidFill>
              <a:effectLst/>
              <a:latin typeface="+mn-lt"/>
              <a:ea typeface="+mn-ea"/>
              <a:cs typeface="+mn-cs"/>
            </a:rPr>
            <a:t>％となっている。</a:t>
          </a:r>
          <a:endParaRPr lang="ja-JP" altLang="ja-JP" sz="1200" baseline="0">
            <a:effectLst/>
          </a:endParaRPr>
        </a:p>
        <a:p>
          <a:pPr eaLnBrk="1" fontAlgn="auto" latinLnBrk="0" hangingPunct="1"/>
          <a:r>
            <a:rPr kumimoji="1" lang="ja-JP" altLang="ja-JP" sz="1200" baseline="0">
              <a:solidFill>
                <a:schemeClr val="dk1"/>
              </a:solidFill>
              <a:effectLst/>
              <a:latin typeface="+mn-lt"/>
              <a:ea typeface="+mn-ea"/>
              <a:cs typeface="+mn-cs"/>
            </a:rPr>
            <a:t>　実質単年度収支は赤字になっているが、実質収支については、法人町民税等の町税収入の増収等や維持補修費等で不用額が発生したことにより黒字で、標準財政規模比は前年度</a:t>
          </a:r>
          <a:r>
            <a:rPr kumimoji="1" lang="ja-JP" altLang="en-US" sz="1200" baseline="0">
              <a:solidFill>
                <a:schemeClr val="dk1"/>
              </a:solidFill>
              <a:effectLst/>
              <a:latin typeface="+mn-lt"/>
              <a:ea typeface="+mn-ea"/>
              <a:cs typeface="+mn-cs"/>
            </a:rPr>
            <a:t>より増加し</a:t>
          </a:r>
          <a:r>
            <a:rPr kumimoji="1" lang="ja-JP" altLang="ja-JP" sz="1200" baseline="0">
              <a:solidFill>
                <a:schemeClr val="dk1"/>
              </a:solidFill>
              <a:effectLst/>
              <a:latin typeface="+mn-lt"/>
              <a:ea typeface="+mn-ea"/>
              <a:cs typeface="+mn-cs"/>
            </a:rPr>
            <a:t>、</a:t>
          </a:r>
          <a:r>
            <a:rPr kumimoji="1" lang="ja-JP" altLang="en-US" sz="1200" baseline="0">
              <a:solidFill>
                <a:schemeClr val="dk1"/>
              </a:solidFill>
              <a:effectLst/>
              <a:latin typeface="+mn-lt"/>
              <a:ea typeface="+mn-ea"/>
              <a:cs typeface="+mn-cs"/>
            </a:rPr>
            <a:t>８．２９</a:t>
          </a:r>
          <a:r>
            <a:rPr kumimoji="1" lang="ja-JP" altLang="ja-JP" sz="1200" baseline="0">
              <a:solidFill>
                <a:schemeClr val="dk1"/>
              </a:solidFill>
              <a:effectLst/>
              <a:latin typeface="+mn-lt"/>
              <a:ea typeface="+mn-ea"/>
              <a:cs typeface="+mn-cs"/>
            </a:rPr>
            <a:t>％となっている。</a:t>
          </a:r>
          <a:endParaRPr lang="ja-JP" altLang="ja-JP" sz="1200" baseline="0">
            <a:effectLst/>
          </a:endParaRPr>
        </a:p>
        <a:p>
          <a:endParaRPr kumimoji="1" lang="ja-JP" altLang="en-US" sz="1200" baseline="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宮城県大郷町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aseline="0">
              <a:solidFill>
                <a:schemeClr val="dk1"/>
              </a:solidFill>
              <a:effectLst/>
              <a:latin typeface="+mn-lt"/>
              <a:ea typeface="+mn-ea"/>
              <a:cs typeface="+mn-cs"/>
            </a:rPr>
            <a:t>　</a:t>
          </a:r>
          <a:r>
            <a:rPr kumimoji="1" lang="ja-JP" altLang="ja-JP" sz="1200" baseline="0">
              <a:solidFill>
                <a:schemeClr val="dk1"/>
              </a:solidFill>
              <a:effectLst/>
              <a:latin typeface="+mn-lt"/>
              <a:ea typeface="+mn-ea"/>
              <a:cs typeface="+mn-cs"/>
            </a:rPr>
            <a:t>連結実質赤字比率については、一般会計、水道事業会計及び各種特別会計において赤字額を計上したことはない。</a:t>
          </a:r>
          <a:endParaRPr lang="ja-JP" altLang="ja-JP" sz="1200">
            <a:effectLst/>
          </a:endParaRPr>
        </a:p>
        <a:p>
          <a:r>
            <a:rPr kumimoji="1" lang="ja-JP" altLang="ja-JP" sz="1200" baseline="0">
              <a:solidFill>
                <a:schemeClr val="dk1"/>
              </a:solidFill>
              <a:effectLst/>
              <a:latin typeface="+mn-lt"/>
              <a:ea typeface="+mn-ea"/>
              <a:cs typeface="+mn-cs"/>
            </a:rPr>
            <a:t>　一般会計において平成２</a:t>
          </a:r>
          <a:r>
            <a:rPr kumimoji="1" lang="ja-JP" altLang="en-US" sz="1200" baseline="0">
              <a:solidFill>
                <a:schemeClr val="dk1"/>
              </a:solidFill>
              <a:effectLst/>
              <a:latin typeface="+mn-lt"/>
              <a:ea typeface="+mn-ea"/>
              <a:cs typeface="+mn-cs"/>
            </a:rPr>
            <a:t>４</a:t>
          </a:r>
          <a:r>
            <a:rPr kumimoji="1" lang="ja-JP" altLang="ja-JP" sz="1200" baseline="0">
              <a:solidFill>
                <a:schemeClr val="dk1"/>
              </a:solidFill>
              <a:effectLst/>
              <a:latin typeface="+mn-lt"/>
              <a:ea typeface="+mn-ea"/>
              <a:cs typeface="+mn-cs"/>
            </a:rPr>
            <a:t>年度</a:t>
          </a:r>
          <a:r>
            <a:rPr kumimoji="1" lang="ja-JP" altLang="en-US" sz="1200" baseline="0">
              <a:solidFill>
                <a:schemeClr val="dk1"/>
              </a:solidFill>
              <a:effectLst/>
              <a:latin typeface="+mn-lt"/>
              <a:ea typeface="+mn-ea"/>
              <a:cs typeface="+mn-cs"/>
            </a:rPr>
            <a:t>から</a:t>
          </a:r>
          <a:r>
            <a:rPr kumimoji="1" lang="ja-JP" altLang="ja-JP" sz="1200" baseline="0">
              <a:solidFill>
                <a:schemeClr val="dk1"/>
              </a:solidFill>
              <a:effectLst/>
              <a:latin typeface="+mn-lt"/>
              <a:ea typeface="+mn-ea"/>
              <a:cs typeface="+mn-cs"/>
            </a:rPr>
            <a:t>２５年度で変動が激しいのは、東日本大震災関連事業によるもので、平成２６年度以降は</a:t>
          </a:r>
          <a:r>
            <a:rPr kumimoji="1" lang="ja-JP" altLang="en-US" sz="1200" baseline="0">
              <a:solidFill>
                <a:schemeClr val="dk1"/>
              </a:solidFill>
              <a:effectLst/>
              <a:latin typeface="+mn-lt"/>
              <a:ea typeface="+mn-ea"/>
              <a:cs typeface="+mn-cs"/>
            </a:rPr>
            <a:t>ほど同様の</a:t>
          </a:r>
          <a:r>
            <a:rPr kumimoji="1" lang="ja-JP" altLang="ja-JP" sz="1200" baseline="0">
              <a:solidFill>
                <a:schemeClr val="dk1"/>
              </a:solidFill>
              <a:effectLst/>
              <a:latin typeface="+mn-lt"/>
              <a:ea typeface="+mn-ea"/>
              <a:cs typeface="+mn-cs"/>
            </a:rPr>
            <a:t>数値</a:t>
          </a:r>
          <a:r>
            <a:rPr kumimoji="1" lang="ja-JP" altLang="en-US" sz="1200" baseline="0">
              <a:solidFill>
                <a:schemeClr val="dk1"/>
              </a:solidFill>
              <a:effectLst/>
              <a:latin typeface="+mn-lt"/>
              <a:ea typeface="+mn-ea"/>
              <a:cs typeface="+mn-cs"/>
            </a:rPr>
            <a:t>で</a:t>
          </a:r>
          <a:r>
            <a:rPr kumimoji="1" lang="ja-JP" altLang="ja-JP" sz="1200" baseline="0">
              <a:solidFill>
                <a:schemeClr val="dk1"/>
              </a:solidFill>
              <a:effectLst/>
              <a:latin typeface="+mn-lt"/>
              <a:ea typeface="+mn-ea"/>
              <a:cs typeface="+mn-cs"/>
            </a:rPr>
            <a:t>推移していくと思われる。</a:t>
          </a:r>
          <a:endParaRPr lang="ja-JP" altLang="ja-JP" sz="1200">
            <a:effectLst/>
          </a:endParaRPr>
        </a:p>
        <a:p>
          <a:r>
            <a:rPr kumimoji="1" lang="ja-JP" altLang="ja-JP" sz="1200" baseline="0">
              <a:solidFill>
                <a:schemeClr val="dk1"/>
              </a:solidFill>
              <a:effectLst/>
              <a:latin typeface="+mn-lt"/>
              <a:ea typeface="+mn-ea"/>
              <a:cs typeface="+mn-cs"/>
            </a:rPr>
            <a:t>　各種特別会計においては、一般会計からの繰入れによって健全化を保っており、最終的に一般会計の財政を圧迫することになっている。</a:t>
          </a:r>
          <a:endParaRPr lang="ja-JP" altLang="ja-JP" sz="1200">
            <a:effectLst/>
          </a:endParaRPr>
        </a:p>
        <a:p>
          <a:r>
            <a:rPr lang="ja-JP" altLang="en-US" sz="1200">
              <a:solidFill>
                <a:schemeClr val="dk1"/>
              </a:solidFill>
              <a:effectLst/>
              <a:latin typeface="+mn-lt"/>
              <a:ea typeface="+mn-ea"/>
              <a:cs typeface="+mn-cs"/>
            </a:rPr>
            <a:t>　</a:t>
          </a:r>
          <a:r>
            <a:rPr lang="ja-JP" altLang="ja-JP" sz="1200">
              <a:solidFill>
                <a:schemeClr val="dk1"/>
              </a:solidFill>
              <a:effectLst/>
              <a:latin typeface="+mn-lt"/>
              <a:ea typeface="+mn-ea"/>
              <a:cs typeface="+mn-cs"/>
            </a:rPr>
            <a:t>特に宅地分譲事業特別会計においては、土地売却が低調にならないように、土地売却の促進に努めることにしている。</a:t>
          </a:r>
          <a:endParaRPr lang="ja-JP" altLang="ja-JP" sz="1200">
            <a:effectLst/>
          </a:endParaRPr>
        </a:p>
        <a:p>
          <a:r>
            <a:rPr kumimoji="1" lang="ja-JP" altLang="ja-JP" sz="1200" baseline="0">
              <a:solidFill>
                <a:schemeClr val="dk1"/>
              </a:solidFill>
              <a:effectLst/>
              <a:latin typeface="+mn-lt"/>
              <a:ea typeface="+mn-ea"/>
              <a:cs typeface="+mn-cs"/>
            </a:rPr>
            <a:t>　今後、企業誘致や定住促進等により新たな自主財源の確保と町税等の更なる徴収強化により歳入確保に努める必要がある。　</a:t>
          </a:r>
          <a:endParaRPr lang="ja-JP" altLang="ja-JP" sz="1200">
            <a:effectLst/>
          </a:endParaRPr>
        </a:p>
        <a:p>
          <a:endParaRPr kumimoji="1" lang="ja-JP" altLang="en-US" sz="12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5293997</v>
      </c>
      <c r="BO4" s="381"/>
      <c r="BP4" s="381"/>
      <c r="BQ4" s="381"/>
      <c r="BR4" s="381"/>
      <c r="BS4" s="381"/>
      <c r="BT4" s="381"/>
      <c r="BU4" s="382"/>
      <c r="BV4" s="380">
        <v>5306250</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8.3000000000000007</v>
      </c>
      <c r="CU4" s="387"/>
      <c r="CV4" s="387"/>
      <c r="CW4" s="387"/>
      <c r="CX4" s="387"/>
      <c r="CY4" s="387"/>
      <c r="CZ4" s="387"/>
      <c r="DA4" s="388"/>
      <c r="DB4" s="386">
        <v>7</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4907494</v>
      </c>
      <c r="BO5" s="418"/>
      <c r="BP5" s="418"/>
      <c r="BQ5" s="418"/>
      <c r="BR5" s="418"/>
      <c r="BS5" s="418"/>
      <c r="BT5" s="418"/>
      <c r="BU5" s="419"/>
      <c r="BV5" s="417">
        <v>4944856</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93.7</v>
      </c>
      <c r="CU5" s="415"/>
      <c r="CV5" s="415"/>
      <c r="CW5" s="415"/>
      <c r="CX5" s="415"/>
      <c r="CY5" s="415"/>
      <c r="CZ5" s="415"/>
      <c r="DA5" s="416"/>
      <c r="DB5" s="414">
        <v>93</v>
      </c>
      <c r="DC5" s="415"/>
      <c r="DD5" s="415"/>
      <c r="DE5" s="415"/>
      <c r="DF5" s="415"/>
      <c r="DG5" s="415"/>
      <c r="DH5" s="415"/>
      <c r="DI5" s="416"/>
      <c r="DJ5" s="139"/>
      <c r="DK5" s="139"/>
      <c r="DL5" s="139"/>
      <c r="DM5" s="139"/>
      <c r="DN5" s="139"/>
      <c r="DO5" s="139"/>
    </row>
    <row r="6" spans="1:119" ht="18.75" customHeight="1" x14ac:dyDescent="0.15">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386503</v>
      </c>
      <c r="BO6" s="418"/>
      <c r="BP6" s="418"/>
      <c r="BQ6" s="418"/>
      <c r="BR6" s="418"/>
      <c r="BS6" s="418"/>
      <c r="BT6" s="418"/>
      <c r="BU6" s="419"/>
      <c r="BV6" s="417">
        <v>361394</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98.4</v>
      </c>
      <c r="CU6" s="455"/>
      <c r="CV6" s="455"/>
      <c r="CW6" s="455"/>
      <c r="CX6" s="455"/>
      <c r="CY6" s="455"/>
      <c r="CZ6" s="455"/>
      <c r="DA6" s="456"/>
      <c r="DB6" s="454">
        <v>98.8</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143102</v>
      </c>
      <c r="BO7" s="418"/>
      <c r="BP7" s="418"/>
      <c r="BQ7" s="418"/>
      <c r="BR7" s="418"/>
      <c r="BS7" s="418"/>
      <c r="BT7" s="418"/>
      <c r="BU7" s="419"/>
      <c r="BV7" s="417">
        <v>152713</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2934855</v>
      </c>
      <c r="CU7" s="418"/>
      <c r="CV7" s="418"/>
      <c r="CW7" s="418"/>
      <c r="CX7" s="418"/>
      <c r="CY7" s="418"/>
      <c r="CZ7" s="418"/>
      <c r="DA7" s="419"/>
      <c r="DB7" s="417">
        <v>2991300</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243401</v>
      </c>
      <c r="BO8" s="418"/>
      <c r="BP8" s="418"/>
      <c r="BQ8" s="418"/>
      <c r="BR8" s="418"/>
      <c r="BS8" s="418"/>
      <c r="BT8" s="418"/>
      <c r="BU8" s="419"/>
      <c r="BV8" s="417">
        <v>208681</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0.42</v>
      </c>
      <c r="CU8" s="458"/>
      <c r="CV8" s="458"/>
      <c r="CW8" s="458"/>
      <c r="CX8" s="458"/>
      <c r="CY8" s="458"/>
      <c r="CZ8" s="458"/>
      <c r="DA8" s="459"/>
      <c r="DB8" s="457">
        <v>0.42</v>
      </c>
      <c r="DC8" s="458"/>
      <c r="DD8" s="458"/>
      <c r="DE8" s="458"/>
      <c r="DF8" s="458"/>
      <c r="DG8" s="458"/>
      <c r="DH8" s="458"/>
      <c r="DI8" s="459"/>
      <c r="DJ8" s="139"/>
      <c r="DK8" s="139"/>
      <c r="DL8" s="139"/>
      <c r="DM8" s="139"/>
      <c r="DN8" s="139"/>
      <c r="DO8" s="139"/>
    </row>
    <row r="9" spans="1:119" ht="18.75" customHeight="1" thickBot="1" x14ac:dyDescent="0.2">
      <c r="A9" s="140"/>
      <c r="B9" s="411" t="s">
        <v>96</v>
      </c>
      <c r="C9" s="412"/>
      <c r="D9" s="412"/>
      <c r="E9" s="412"/>
      <c r="F9" s="412"/>
      <c r="G9" s="412"/>
      <c r="H9" s="412"/>
      <c r="I9" s="412"/>
      <c r="J9" s="412"/>
      <c r="K9" s="460"/>
      <c r="L9" s="461" t="s">
        <v>97</v>
      </c>
      <c r="M9" s="462"/>
      <c r="N9" s="462"/>
      <c r="O9" s="462"/>
      <c r="P9" s="462"/>
      <c r="Q9" s="463"/>
      <c r="R9" s="464">
        <v>8370</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78</v>
      </c>
      <c r="AV9" s="450"/>
      <c r="AW9" s="450"/>
      <c r="AX9" s="450"/>
      <c r="AY9" s="451" t="s">
        <v>100</v>
      </c>
      <c r="AZ9" s="452"/>
      <c r="BA9" s="452"/>
      <c r="BB9" s="452"/>
      <c r="BC9" s="452"/>
      <c r="BD9" s="452"/>
      <c r="BE9" s="452"/>
      <c r="BF9" s="452"/>
      <c r="BG9" s="452"/>
      <c r="BH9" s="452"/>
      <c r="BI9" s="452"/>
      <c r="BJ9" s="452"/>
      <c r="BK9" s="452"/>
      <c r="BL9" s="452"/>
      <c r="BM9" s="453"/>
      <c r="BN9" s="417">
        <v>34720</v>
      </c>
      <c r="BO9" s="418"/>
      <c r="BP9" s="418"/>
      <c r="BQ9" s="418"/>
      <c r="BR9" s="418"/>
      <c r="BS9" s="418"/>
      <c r="BT9" s="418"/>
      <c r="BU9" s="419"/>
      <c r="BV9" s="417">
        <v>-8388</v>
      </c>
      <c r="BW9" s="418"/>
      <c r="BX9" s="418"/>
      <c r="BY9" s="418"/>
      <c r="BZ9" s="418"/>
      <c r="CA9" s="418"/>
      <c r="CB9" s="418"/>
      <c r="CC9" s="419"/>
      <c r="CD9" s="420" t="s">
        <v>101</v>
      </c>
      <c r="CE9" s="421"/>
      <c r="CF9" s="421"/>
      <c r="CG9" s="421"/>
      <c r="CH9" s="421"/>
      <c r="CI9" s="421"/>
      <c r="CJ9" s="421"/>
      <c r="CK9" s="421"/>
      <c r="CL9" s="421"/>
      <c r="CM9" s="421"/>
      <c r="CN9" s="421"/>
      <c r="CO9" s="421"/>
      <c r="CP9" s="421"/>
      <c r="CQ9" s="421"/>
      <c r="CR9" s="421"/>
      <c r="CS9" s="422"/>
      <c r="CT9" s="414">
        <v>10.8</v>
      </c>
      <c r="CU9" s="415"/>
      <c r="CV9" s="415"/>
      <c r="CW9" s="415"/>
      <c r="CX9" s="415"/>
      <c r="CY9" s="415"/>
      <c r="CZ9" s="415"/>
      <c r="DA9" s="416"/>
      <c r="DB9" s="414">
        <v>10.5</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102</v>
      </c>
      <c r="M10" s="447"/>
      <c r="N10" s="447"/>
      <c r="O10" s="447"/>
      <c r="P10" s="447"/>
      <c r="Q10" s="448"/>
      <c r="R10" s="468">
        <v>8927</v>
      </c>
      <c r="S10" s="469"/>
      <c r="T10" s="469"/>
      <c r="U10" s="469"/>
      <c r="V10" s="470"/>
      <c r="W10" s="405"/>
      <c r="X10" s="406"/>
      <c r="Y10" s="406"/>
      <c r="Z10" s="406"/>
      <c r="AA10" s="406"/>
      <c r="AB10" s="406"/>
      <c r="AC10" s="406"/>
      <c r="AD10" s="406"/>
      <c r="AE10" s="406"/>
      <c r="AF10" s="406"/>
      <c r="AG10" s="406"/>
      <c r="AH10" s="406"/>
      <c r="AI10" s="406"/>
      <c r="AJ10" s="406"/>
      <c r="AK10" s="406"/>
      <c r="AL10" s="409"/>
      <c r="AM10" s="446" t="s">
        <v>103</v>
      </c>
      <c r="AN10" s="447"/>
      <c r="AO10" s="447"/>
      <c r="AP10" s="447"/>
      <c r="AQ10" s="447"/>
      <c r="AR10" s="447"/>
      <c r="AS10" s="447"/>
      <c r="AT10" s="448"/>
      <c r="AU10" s="449" t="s">
        <v>104</v>
      </c>
      <c r="AV10" s="450"/>
      <c r="AW10" s="450"/>
      <c r="AX10" s="450"/>
      <c r="AY10" s="451" t="s">
        <v>105</v>
      </c>
      <c r="AZ10" s="452"/>
      <c r="BA10" s="452"/>
      <c r="BB10" s="452"/>
      <c r="BC10" s="452"/>
      <c r="BD10" s="452"/>
      <c r="BE10" s="452"/>
      <c r="BF10" s="452"/>
      <c r="BG10" s="452"/>
      <c r="BH10" s="452"/>
      <c r="BI10" s="452"/>
      <c r="BJ10" s="452"/>
      <c r="BK10" s="452"/>
      <c r="BL10" s="452"/>
      <c r="BM10" s="453"/>
      <c r="BN10" s="417">
        <v>1124</v>
      </c>
      <c r="BO10" s="418"/>
      <c r="BP10" s="418"/>
      <c r="BQ10" s="418"/>
      <c r="BR10" s="418"/>
      <c r="BS10" s="418"/>
      <c r="BT10" s="418"/>
      <c r="BU10" s="419"/>
      <c r="BV10" s="417">
        <v>1200</v>
      </c>
      <c r="BW10" s="418"/>
      <c r="BX10" s="418"/>
      <c r="BY10" s="418"/>
      <c r="BZ10" s="418"/>
      <c r="CA10" s="418"/>
      <c r="CB10" s="418"/>
      <c r="CC10" s="419"/>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107</v>
      </c>
      <c r="M11" s="472"/>
      <c r="N11" s="472"/>
      <c r="O11" s="472"/>
      <c r="P11" s="472"/>
      <c r="Q11" s="473"/>
      <c r="R11" s="474" t="s">
        <v>108</v>
      </c>
      <c r="S11" s="475"/>
      <c r="T11" s="475"/>
      <c r="U11" s="475"/>
      <c r="V11" s="476"/>
      <c r="W11" s="405"/>
      <c r="X11" s="406"/>
      <c r="Y11" s="406"/>
      <c r="Z11" s="406"/>
      <c r="AA11" s="406"/>
      <c r="AB11" s="406"/>
      <c r="AC11" s="406"/>
      <c r="AD11" s="406"/>
      <c r="AE11" s="406"/>
      <c r="AF11" s="406"/>
      <c r="AG11" s="406"/>
      <c r="AH11" s="406"/>
      <c r="AI11" s="406"/>
      <c r="AJ11" s="406"/>
      <c r="AK11" s="406"/>
      <c r="AL11" s="409"/>
      <c r="AM11" s="446" t="s">
        <v>109</v>
      </c>
      <c r="AN11" s="447"/>
      <c r="AO11" s="447"/>
      <c r="AP11" s="447"/>
      <c r="AQ11" s="447"/>
      <c r="AR11" s="447"/>
      <c r="AS11" s="447"/>
      <c r="AT11" s="448"/>
      <c r="AU11" s="449" t="s">
        <v>78</v>
      </c>
      <c r="AV11" s="450"/>
      <c r="AW11" s="450"/>
      <c r="AX11" s="450"/>
      <c r="AY11" s="451" t="s">
        <v>110</v>
      </c>
      <c r="AZ11" s="452"/>
      <c r="BA11" s="452"/>
      <c r="BB11" s="452"/>
      <c r="BC11" s="452"/>
      <c r="BD11" s="452"/>
      <c r="BE11" s="452"/>
      <c r="BF11" s="452"/>
      <c r="BG11" s="452"/>
      <c r="BH11" s="452"/>
      <c r="BI11" s="452"/>
      <c r="BJ11" s="452"/>
      <c r="BK11" s="452"/>
      <c r="BL11" s="452"/>
      <c r="BM11" s="453"/>
      <c r="BN11" s="417" t="s">
        <v>111</v>
      </c>
      <c r="BO11" s="418"/>
      <c r="BP11" s="418"/>
      <c r="BQ11" s="418"/>
      <c r="BR11" s="418"/>
      <c r="BS11" s="418"/>
      <c r="BT11" s="418"/>
      <c r="BU11" s="419"/>
      <c r="BV11" s="417" t="s">
        <v>111</v>
      </c>
      <c r="BW11" s="418"/>
      <c r="BX11" s="418"/>
      <c r="BY11" s="418"/>
      <c r="BZ11" s="418"/>
      <c r="CA11" s="418"/>
      <c r="CB11" s="418"/>
      <c r="CC11" s="419"/>
      <c r="CD11" s="420" t="s">
        <v>112</v>
      </c>
      <c r="CE11" s="421"/>
      <c r="CF11" s="421"/>
      <c r="CG11" s="421"/>
      <c r="CH11" s="421"/>
      <c r="CI11" s="421"/>
      <c r="CJ11" s="421"/>
      <c r="CK11" s="421"/>
      <c r="CL11" s="421"/>
      <c r="CM11" s="421"/>
      <c r="CN11" s="421"/>
      <c r="CO11" s="421"/>
      <c r="CP11" s="421"/>
      <c r="CQ11" s="421"/>
      <c r="CR11" s="421"/>
      <c r="CS11" s="422"/>
      <c r="CT11" s="457" t="s">
        <v>111</v>
      </c>
      <c r="CU11" s="458"/>
      <c r="CV11" s="458"/>
      <c r="CW11" s="458"/>
      <c r="CX11" s="458"/>
      <c r="CY11" s="458"/>
      <c r="CZ11" s="458"/>
      <c r="DA11" s="459"/>
      <c r="DB11" s="457" t="s">
        <v>111</v>
      </c>
      <c r="DC11" s="458"/>
      <c r="DD11" s="458"/>
      <c r="DE11" s="458"/>
      <c r="DF11" s="458"/>
      <c r="DG11" s="458"/>
      <c r="DH11" s="458"/>
      <c r="DI11" s="459"/>
      <c r="DJ11" s="139"/>
      <c r="DK11" s="139"/>
      <c r="DL11" s="139"/>
      <c r="DM11" s="139"/>
      <c r="DN11" s="139"/>
      <c r="DO11" s="139"/>
    </row>
    <row r="12" spans="1:119" ht="18.75" customHeight="1" x14ac:dyDescent="0.15">
      <c r="A12" s="140"/>
      <c r="B12" s="477" t="s">
        <v>113</v>
      </c>
      <c r="C12" s="478"/>
      <c r="D12" s="478"/>
      <c r="E12" s="478"/>
      <c r="F12" s="478"/>
      <c r="G12" s="478"/>
      <c r="H12" s="478"/>
      <c r="I12" s="478"/>
      <c r="J12" s="478"/>
      <c r="K12" s="479"/>
      <c r="L12" s="486" t="s">
        <v>114</v>
      </c>
      <c r="M12" s="487"/>
      <c r="N12" s="487"/>
      <c r="O12" s="487"/>
      <c r="P12" s="487"/>
      <c r="Q12" s="488"/>
      <c r="R12" s="489">
        <v>8380</v>
      </c>
      <c r="S12" s="490"/>
      <c r="T12" s="490"/>
      <c r="U12" s="490"/>
      <c r="V12" s="491"/>
      <c r="W12" s="492" t="s">
        <v>1</v>
      </c>
      <c r="X12" s="450"/>
      <c r="Y12" s="450"/>
      <c r="Z12" s="450"/>
      <c r="AA12" s="450"/>
      <c r="AB12" s="493"/>
      <c r="AC12" s="449" t="s">
        <v>115</v>
      </c>
      <c r="AD12" s="450"/>
      <c r="AE12" s="450"/>
      <c r="AF12" s="450"/>
      <c r="AG12" s="493"/>
      <c r="AH12" s="449" t="s">
        <v>116</v>
      </c>
      <c r="AI12" s="450"/>
      <c r="AJ12" s="450"/>
      <c r="AK12" s="450"/>
      <c r="AL12" s="494"/>
      <c r="AM12" s="446" t="s">
        <v>117</v>
      </c>
      <c r="AN12" s="447"/>
      <c r="AO12" s="447"/>
      <c r="AP12" s="447"/>
      <c r="AQ12" s="447"/>
      <c r="AR12" s="447"/>
      <c r="AS12" s="447"/>
      <c r="AT12" s="448"/>
      <c r="AU12" s="449" t="s">
        <v>118</v>
      </c>
      <c r="AV12" s="450"/>
      <c r="AW12" s="450"/>
      <c r="AX12" s="450"/>
      <c r="AY12" s="451" t="s">
        <v>119</v>
      </c>
      <c r="AZ12" s="452"/>
      <c r="BA12" s="452"/>
      <c r="BB12" s="452"/>
      <c r="BC12" s="452"/>
      <c r="BD12" s="452"/>
      <c r="BE12" s="452"/>
      <c r="BF12" s="452"/>
      <c r="BG12" s="452"/>
      <c r="BH12" s="452"/>
      <c r="BI12" s="452"/>
      <c r="BJ12" s="452"/>
      <c r="BK12" s="452"/>
      <c r="BL12" s="452"/>
      <c r="BM12" s="453"/>
      <c r="BN12" s="417">
        <v>100000</v>
      </c>
      <c r="BO12" s="418"/>
      <c r="BP12" s="418"/>
      <c r="BQ12" s="418"/>
      <c r="BR12" s="418"/>
      <c r="BS12" s="418"/>
      <c r="BT12" s="418"/>
      <c r="BU12" s="419"/>
      <c r="BV12" s="417">
        <v>100000</v>
      </c>
      <c r="BW12" s="418"/>
      <c r="BX12" s="418"/>
      <c r="BY12" s="418"/>
      <c r="BZ12" s="418"/>
      <c r="CA12" s="418"/>
      <c r="CB12" s="418"/>
      <c r="CC12" s="419"/>
      <c r="CD12" s="420" t="s">
        <v>120</v>
      </c>
      <c r="CE12" s="421"/>
      <c r="CF12" s="421"/>
      <c r="CG12" s="421"/>
      <c r="CH12" s="421"/>
      <c r="CI12" s="421"/>
      <c r="CJ12" s="421"/>
      <c r="CK12" s="421"/>
      <c r="CL12" s="421"/>
      <c r="CM12" s="421"/>
      <c r="CN12" s="421"/>
      <c r="CO12" s="421"/>
      <c r="CP12" s="421"/>
      <c r="CQ12" s="421"/>
      <c r="CR12" s="421"/>
      <c r="CS12" s="422"/>
      <c r="CT12" s="457" t="s">
        <v>121</v>
      </c>
      <c r="CU12" s="458"/>
      <c r="CV12" s="458"/>
      <c r="CW12" s="458"/>
      <c r="CX12" s="458"/>
      <c r="CY12" s="458"/>
      <c r="CZ12" s="458"/>
      <c r="DA12" s="459"/>
      <c r="DB12" s="457" t="s">
        <v>121</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122</v>
      </c>
      <c r="N13" s="506"/>
      <c r="O13" s="506"/>
      <c r="P13" s="506"/>
      <c r="Q13" s="507"/>
      <c r="R13" s="498">
        <v>8327</v>
      </c>
      <c r="S13" s="499"/>
      <c r="T13" s="499"/>
      <c r="U13" s="499"/>
      <c r="V13" s="500"/>
      <c r="W13" s="433" t="s">
        <v>123</v>
      </c>
      <c r="X13" s="434"/>
      <c r="Y13" s="434"/>
      <c r="Z13" s="434"/>
      <c r="AA13" s="434"/>
      <c r="AB13" s="424"/>
      <c r="AC13" s="468">
        <v>500</v>
      </c>
      <c r="AD13" s="469"/>
      <c r="AE13" s="469"/>
      <c r="AF13" s="469"/>
      <c r="AG13" s="508"/>
      <c r="AH13" s="468">
        <v>485</v>
      </c>
      <c r="AI13" s="469"/>
      <c r="AJ13" s="469"/>
      <c r="AK13" s="469"/>
      <c r="AL13" s="470"/>
      <c r="AM13" s="446" t="s">
        <v>124</v>
      </c>
      <c r="AN13" s="447"/>
      <c r="AO13" s="447"/>
      <c r="AP13" s="447"/>
      <c r="AQ13" s="447"/>
      <c r="AR13" s="447"/>
      <c r="AS13" s="447"/>
      <c r="AT13" s="448"/>
      <c r="AU13" s="449" t="s">
        <v>125</v>
      </c>
      <c r="AV13" s="450"/>
      <c r="AW13" s="450"/>
      <c r="AX13" s="450"/>
      <c r="AY13" s="451" t="s">
        <v>126</v>
      </c>
      <c r="AZ13" s="452"/>
      <c r="BA13" s="452"/>
      <c r="BB13" s="452"/>
      <c r="BC13" s="452"/>
      <c r="BD13" s="452"/>
      <c r="BE13" s="452"/>
      <c r="BF13" s="452"/>
      <c r="BG13" s="452"/>
      <c r="BH13" s="452"/>
      <c r="BI13" s="452"/>
      <c r="BJ13" s="452"/>
      <c r="BK13" s="452"/>
      <c r="BL13" s="452"/>
      <c r="BM13" s="453"/>
      <c r="BN13" s="417">
        <v>-64156</v>
      </c>
      <c r="BO13" s="418"/>
      <c r="BP13" s="418"/>
      <c r="BQ13" s="418"/>
      <c r="BR13" s="418"/>
      <c r="BS13" s="418"/>
      <c r="BT13" s="418"/>
      <c r="BU13" s="419"/>
      <c r="BV13" s="417">
        <v>-107188</v>
      </c>
      <c r="BW13" s="418"/>
      <c r="BX13" s="418"/>
      <c r="BY13" s="418"/>
      <c r="BZ13" s="418"/>
      <c r="CA13" s="418"/>
      <c r="CB13" s="418"/>
      <c r="CC13" s="419"/>
      <c r="CD13" s="420" t="s">
        <v>127</v>
      </c>
      <c r="CE13" s="421"/>
      <c r="CF13" s="421"/>
      <c r="CG13" s="421"/>
      <c r="CH13" s="421"/>
      <c r="CI13" s="421"/>
      <c r="CJ13" s="421"/>
      <c r="CK13" s="421"/>
      <c r="CL13" s="421"/>
      <c r="CM13" s="421"/>
      <c r="CN13" s="421"/>
      <c r="CO13" s="421"/>
      <c r="CP13" s="421"/>
      <c r="CQ13" s="421"/>
      <c r="CR13" s="421"/>
      <c r="CS13" s="422"/>
      <c r="CT13" s="414">
        <v>9.8000000000000007</v>
      </c>
      <c r="CU13" s="415"/>
      <c r="CV13" s="415"/>
      <c r="CW13" s="415"/>
      <c r="CX13" s="415"/>
      <c r="CY13" s="415"/>
      <c r="CZ13" s="415"/>
      <c r="DA13" s="416"/>
      <c r="DB13" s="414">
        <v>9.6999999999999993</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128</v>
      </c>
      <c r="M14" s="496"/>
      <c r="N14" s="496"/>
      <c r="O14" s="496"/>
      <c r="P14" s="496"/>
      <c r="Q14" s="497"/>
      <c r="R14" s="498">
        <v>8483</v>
      </c>
      <c r="S14" s="499"/>
      <c r="T14" s="499"/>
      <c r="U14" s="499"/>
      <c r="V14" s="500"/>
      <c r="W14" s="407"/>
      <c r="X14" s="408"/>
      <c r="Y14" s="408"/>
      <c r="Z14" s="408"/>
      <c r="AA14" s="408"/>
      <c r="AB14" s="397"/>
      <c r="AC14" s="501">
        <v>12</v>
      </c>
      <c r="AD14" s="502"/>
      <c r="AE14" s="502"/>
      <c r="AF14" s="502"/>
      <c r="AG14" s="503"/>
      <c r="AH14" s="501">
        <v>11.5</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129</v>
      </c>
      <c r="CE14" s="510"/>
      <c r="CF14" s="510"/>
      <c r="CG14" s="510"/>
      <c r="CH14" s="510"/>
      <c r="CI14" s="510"/>
      <c r="CJ14" s="510"/>
      <c r="CK14" s="510"/>
      <c r="CL14" s="510"/>
      <c r="CM14" s="510"/>
      <c r="CN14" s="510"/>
      <c r="CO14" s="510"/>
      <c r="CP14" s="510"/>
      <c r="CQ14" s="510"/>
      <c r="CR14" s="510"/>
      <c r="CS14" s="511"/>
      <c r="CT14" s="512">
        <v>8.5</v>
      </c>
      <c r="CU14" s="513"/>
      <c r="CV14" s="513"/>
      <c r="CW14" s="513"/>
      <c r="CX14" s="513"/>
      <c r="CY14" s="513"/>
      <c r="CZ14" s="513"/>
      <c r="DA14" s="514"/>
      <c r="DB14" s="512">
        <v>9.1</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122</v>
      </c>
      <c r="N15" s="506"/>
      <c r="O15" s="506"/>
      <c r="P15" s="506"/>
      <c r="Q15" s="507"/>
      <c r="R15" s="498">
        <v>8443</v>
      </c>
      <c r="S15" s="499"/>
      <c r="T15" s="499"/>
      <c r="U15" s="499"/>
      <c r="V15" s="500"/>
      <c r="W15" s="433" t="s">
        <v>130</v>
      </c>
      <c r="X15" s="434"/>
      <c r="Y15" s="434"/>
      <c r="Z15" s="434"/>
      <c r="AA15" s="434"/>
      <c r="AB15" s="424"/>
      <c r="AC15" s="468">
        <v>1153</v>
      </c>
      <c r="AD15" s="469"/>
      <c r="AE15" s="469"/>
      <c r="AF15" s="469"/>
      <c r="AG15" s="508"/>
      <c r="AH15" s="468">
        <v>1129</v>
      </c>
      <c r="AI15" s="469"/>
      <c r="AJ15" s="469"/>
      <c r="AK15" s="469"/>
      <c r="AL15" s="470"/>
      <c r="AM15" s="446"/>
      <c r="AN15" s="447"/>
      <c r="AO15" s="447"/>
      <c r="AP15" s="447"/>
      <c r="AQ15" s="447"/>
      <c r="AR15" s="447"/>
      <c r="AS15" s="447"/>
      <c r="AT15" s="448"/>
      <c r="AU15" s="449"/>
      <c r="AV15" s="450"/>
      <c r="AW15" s="450"/>
      <c r="AX15" s="450"/>
      <c r="AY15" s="377" t="s">
        <v>131</v>
      </c>
      <c r="AZ15" s="378"/>
      <c r="BA15" s="378"/>
      <c r="BB15" s="378"/>
      <c r="BC15" s="378"/>
      <c r="BD15" s="378"/>
      <c r="BE15" s="378"/>
      <c r="BF15" s="378"/>
      <c r="BG15" s="378"/>
      <c r="BH15" s="378"/>
      <c r="BI15" s="378"/>
      <c r="BJ15" s="378"/>
      <c r="BK15" s="378"/>
      <c r="BL15" s="378"/>
      <c r="BM15" s="379"/>
      <c r="BN15" s="380">
        <v>1070347</v>
      </c>
      <c r="BO15" s="381"/>
      <c r="BP15" s="381"/>
      <c r="BQ15" s="381"/>
      <c r="BR15" s="381"/>
      <c r="BS15" s="381"/>
      <c r="BT15" s="381"/>
      <c r="BU15" s="382"/>
      <c r="BV15" s="380">
        <v>1054940</v>
      </c>
      <c r="BW15" s="381"/>
      <c r="BX15" s="381"/>
      <c r="BY15" s="381"/>
      <c r="BZ15" s="381"/>
      <c r="CA15" s="381"/>
      <c r="CB15" s="381"/>
      <c r="CC15" s="382"/>
      <c r="CD15" s="515" t="s">
        <v>132</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133</v>
      </c>
      <c r="M16" s="526"/>
      <c r="N16" s="526"/>
      <c r="O16" s="526"/>
      <c r="P16" s="526"/>
      <c r="Q16" s="527"/>
      <c r="R16" s="518" t="s">
        <v>134</v>
      </c>
      <c r="S16" s="519"/>
      <c r="T16" s="519"/>
      <c r="U16" s="519"/>
      <c r="V16" s="520"/>
      <c r="W16" s="407"/>
      <c r="X16" s="408"/>
      <c r="Y16" s="408"/>
      <c r="Z16" s="408"/>
      <c r="AA16" s="408"/>
      <c r="AB16" s="397"/>
      <c r="AC16" s="501">
        <v>27.7</v>
      </c>
      <c r="AD16" s="502"/>
      <c r="AE16" s="502"/>
      <c r="AF16" s="502"/>
      <c r="AG16" s="503"/>
      <c r="AH16" s="501">
        <v>26.8</v>
      </c>
      <c r="AI16" s="502"/>
      <c r="AJ16" s="502"/>
      <c r="AK16" s="502"/>
      <c r="AL16" s="504"/>
      <c r="AM16" s="446"/>
      <c r="AN16" s="447"/>
      <c r="AO16" s="447"/>
      <c r="AP16" s="447"/>
      <c r="AQ16" s="447"/>
      <c r="AR16" s="447"/>
      <c r="AS16" s="447"/>
      <c r="AT16" s="448"/>
      <c r="AU16" s="449"/>
      <c r="AV16" s="450"/>
      <c r="AW16" s="450"/>
      <c r="AX16" s="450"/>
      <c r="AY16" s="451" t="s">
        <v>135</v>
      </c>
      <c r="AZ16" s="452"/>
      <c r="BA16" s="452"/>
      <c r="BB16" s="452"/>
      <c r="BC16" s="452"/>
      <c r="BD16" s="452"/>
      <c r="BE16" s="452"/>
      <c r="BF16" s="452"/>
      <c r="BG16" s="452"/>
      <c r="BH16" s="452"/>
      <c r="BI16" s="452"/>
      <c r="BJ16" s="452"/>
      <c r="BK16" s="452"/>
      <c r="BL16" s="452"/>
      <c r="BM16" s="453"/>
      <c r="BN16" s="417">
        <v>2503882</v>
      </c>
      <c r="BO16" s="418"/>
      <c r="BP16" s="418"/>
      <c r="BQ16" s="418"/>
      <c r="BR16" s="418"/>
      <c r="BS16" s="418"/>
      <c r="BT16" s="418"/>
      <c r="BU16" s="419"/>
      <c r="BV16" s="417">
        <v>2523339</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136</v>
      </c>
      <c r="N17" s="522"/>
      <c r="O17" s="522"/>
      <c r="P17" s="522"/>
      <c r="Q17" s="523"/>
      <c r="R17" s="518" t="s">
        <v>137</v>
      </c>
      <c r="S17" s="519"/>
      <c r="T17" s="519"/>
      <c r="U17" s="519"/>
      <c r="V17" s="520"/>
      <c r="W17" s="433" t="s">
        <v>138</v>
      </c>
      <c r="X17" s="434"/>
      <c r="Y17" s="434"/>
      <c r="Z17" s="434"/>
      <c r="AA17" s="434"/>
      <c r="AB17" s="424"/>
      <c r="AC17" s="468">
        <v>2515</v>
      </c>
      <c r="AD17" s="469"/>
      <c r="AE17" s="469"/>
      <c r="AF17" s="469"/>
      <c r="AG17" s="508"/>
      <c r="AH17" s="468">
        <v>2599</v>
      </c>
      <c r="AI17" s="469"/>
      <c r="AJ17" s="469"/>
      <c r="AK17" s="469"/>
      <c r="AL17" s="470"/>
      <c r="AM17" s="446"/>
      <c r="AN17" s="447"/>
      <c r="AO17" s="447"/>
      <c r="AP17" s="447"/>
      <c r="AQ17" s="447"/>
      <c r="AR17" s="447"/>
      <c r="AS17" s="447"/>
      <c r="AT17" s="448"/>
      <c r="AU17" s="449"/>
      <c r="AV17" s="450"/>
      <c r="AW17" s="450"/>
      <c r="AX17" s="450"/>
      <c r="AY17" s="451" t="s">
        <v>139</v>
      </c>
      <c r="AZ17" s="452"/>
      <c r="BA17" s="452"/>
      <c r="BB17" s="452"/>
      <c r="BC17" s="452"/>
      <c r="BD17" s="452"/>
      <c r="BE17" s="452"/>
      <c r="BF17" s="452"/>
      <c r="BG17" s="452"/>
      <c r="BH17" s="452"/>
      <c r="BI17" s="452"/>
      <c r="BJ17" s="452"/>
      <c r="BK17" s="452"/>
      <c r="BL17" s="452"/>
      <c r="BM17" s="453"/>
      <c r="BN17" s="417">
        <v>1361416</v>
      </c>
      <c r="BO17" s="418"/>
      <c r="BP17" s="418"/>
      <c r="BQ17" s="418"/>
      <c r="BR17" s="418"/>
      <c r="BS17" s="418"/>
      <c r="BT17" s="418"/>
      <c r="BU17" s="419"/>
      <c r="BV17" s="417">
        <v>1342405</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140</v>
      </c>
      <c r="C18" s="460"/>
      <c r="D18" s="460"/>
      <c r="E18" s="529"/>
      <c r="F18" s="529"/>
      <c r="G18" s="529"/>
      <c r="H18" s="529"/>
      <c r="I18" s="529"/>
      <c r="J18" s="529"/>
      <c r="K18" s="529"/>
      <c r="L18" s="530">
        <v>82.01</v>
      </c>
      <c r="M18" s="530"/>
      <c r="N18" s="530"/>
      <c r="O18" s="530"/>
      <c r="P18" s="530"/>
      <c r="Q18" s="530"/>
      <c r="R18" s="531"/>
      <c r="S18" s="531"/>
      <c r="T18" s="531"/>
      <c r="U18" s="531"/>
      <c r="V18" s="532"/>
      <c r="W18" s="435"/>
      <c r="X18" s="436"/>
      <c r="Y18" s="436"/>
      <c r="Z18" s="436"/>
      <c r="AA18" s="436"/>
      <c r="AB18" s="427"/>
      <c r="AC18" s="533">
        <v>60.3</v>
      </c>
      <c r="AD18" s="534"/>
      <c r="AE18" s="534"/>
      <c r="AF18" s="534"/>
      <c r="AG18" s="535"/>
      <c r="AH18" s="533">
        <v>61.7</v>
      </c>
      <c r="AI18" s="534"/>
      <c r="AJ18" s="534"/>
      <c r="AK18" s="534"/>
      <c r="AL18" s="536"/>
      <c r="AM18" s="446"/>
      <c r="AN18" s="447"/>
      <c r="AO18" s="447"/>
      <c r="AP18" s="447"/>
      <c r="AQ18" s="447"/>
      <c r="AR18" s="447"/>
      <c r="AS18" s="447"/>
      <c r="AT18" s="448"/>
      <c r="AU18" s="449"/>
      <c r="AV18" s="450"/>
      <c r="AW18" s="450"/>
      <c r="AX18" s="450"/>
      <c r="AY18" s="451" t="s">
        <v>141</v>
      </c>
      <c r="AZ18" s="452"/>
      <c r="BA18" s="452"/>
      <c r="BB18" s="452"/>
      <c r="BC18" s="452"/>
      <c r="BD18" s="452"/>
      <c r="BE18" s="452"/>
      <c r="BF18" s="452"/>
      <c r="BG18" s="452"/>
      <c r="BH18" s="452"/>
      <c r="BI18" s="452"/>
      <c r="BJ18" s="452"/>
      <c r="BK18" s="452"/>
      <c r="BL18" s="452"/>
      <c r="BM18" s="453"/>
      <c r="BN18" s="417">
        <v>2770671</v>
      </c>
      <c r="BO18" s="418"/>
      <c r="BP18" s="418"/>
      <c r="BQ18" s="418"/>
      <c r="BR18" s="418"/>
      <c r="BS18" s="418"/>
      <c r="BT18" s="418"/>
      <c r="BU18" s="419"/>
      <c r="BV18" s="417">
        <v>2826940</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142</v>
      </c>
      <c r="C19" s="460"/>
      <c r="D19" s="460"/>
      <c r="E19" s="529"/>
      <c r="F19" s="529"/>
      <c r="G19" s="529"/>
      <c r="H19" s="529"/>
      <c r="I19" s="529"/>
      <c r="J19" s="529"/>
      <c r="K19" s="529"/>
      <c r="L19" s="537">
        <v>102</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143</v>
      </c>
      <c r="AZ19" s="452"/>
      <c r="BA19" s="452"/>
      <c r="BB19" s="452"/>
      <c r="BC19" s="452"/>
      <c r="BD19" s="452"/>
      <c r="BE19" s="452"/>
      <c r="BF19" s="452"/>
      <c r="BG19" s="452"/>
      <c r="BH19" s="452"/>
      <c r="BI19" s="452"/>
      <c r="BJ19" s="452"/>
      <c r="BK19" s="452"/>
      <c r="BL19" s="452"/>
      <c r="BM19" s="453"/>
      <c r="BN19" s="417">
        <v>3652452</v>
      </c>
      <c r="BO19" s="418"/>
      <c r="BP19" s="418"/>
      <c r="BQ19" s="418"/>
      <c r="BR19" s="418"/>
      <c r="BS19" s="418"/>
      <c r="BT19" s="418"/>
      <c r="BU19" s="419"/>
      <c r="BV19" s="417">
        <v>3844436</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144</v>
      </c>
      <c r="C20" s="460"/>
      <c r="D20" s="460"/>
      <c r="E20" s="529"/>
      <c r="F20" s="529"/>
      <c r="G20" s="529"/>
      <c r="H20" s="529"/>
      <c r="I20" s="529"/>
      <c r="J20" s="529"/>
      <c r="K20" s="529"/>
      <c r="L20" s="537">
        <v>2421</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145</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146</v>
      </c>
      <c r="C22" s="548"/>
      <c r="D22" s="549"/>
      <c r="E22" s="429" t="s">
        <v>1</v>
      </c>
      <c r="F22" s="434"/>
      <c r="G22" s="434"/>
      <c r="H22" s="434"/>
      <c r="I22" s="434"/>
      <c r="J22" s="434"/>
      <c r="K22" s="424"/>
      <c r="L22" s="429" t="s">
        <v>147</v>
      </c>
      <c r="M22" s="434"/>
      <c r="N22" s="434"/>
      <c r="O22" s="434"/>
      <c r="P22" s="424"/>
      <c r="Q22" s="556" t="s">
        <v>148</v>
      </c>
      <c r="R22" s="557"/>
      <c r="S22" s="557"/>
      <c r="T22" s="557"/>
      <c r="U22" s="557"/>
      <c r="V22" s="558"/>
      <c r="W22" s="562" t="s">
        <v>149</v>
      </c>
      <c r="X22" s="548"/>
      <c r="Y22" s="549"/>
      <c r="Z22" s="429" t="s">
        <v>1</v>
      </c>
      <c r="AA22" s="434"/>
      <c r="AB22" s="434"/>
      <c r="AC22" s="434"/>
      <c r="AD22" s="434"/>
      <c r="AE22" s="434"/>
      <c r="AF22" s="434"/>
      <c r="AG22" s="424"/>
      <c r="AH22" s="575" t="s">
        <v>150</v>
      </c>
      <c r="AI22" s="434"/>
      <c r="AJ22" s="434"/>
      <c r="AK22" s="434"/>
      <c r="AL22" s="424"/>
      <c r="AM22" s="575" t="s">
        <v>151</v>
      </c>
      <c r="AN22" s="576"/>
      <c r="AO22" s="576"/>
      <c r="AP22" s="576"/>
      <c r="AQ22" s="576"/>
      <c r="AR22" s="577"/>
      <c r="AS22" s="556" t="s">
        <v>148</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152</v>
      </c>
      <c r="AZ23" s="378"/>
      <c r="BA23" s="378"/>
      <c r="BB23" s="378"/>
      <c r="BC23" s="378"/>
      <c r="BD23" s="378"/>
      <c r="BE23" s="378"/>
      <c r="BF23" s="378"/>
      <c r="BG23" s="378"/>
      <c r="BH23" s="378"/>
      <c r="BI23" s="378"/>
      <c r="BJ23" s="378"/>
      <c r="BK23" s="378"/>
      <c r="BL23" s="378"/>
      <c r="BM23" s="379"/>
      <c r="BN23" s="417">
        <v>4452243</v>
      </c>
      <c r="BO23" s="418"/>
      <c r="BP23" s="418"/>
      <c r="BQ23" s="418"/>
      <c r="BR23" s="418"/>
      <c r="BS23" s="418"/>
      <c r="BT23" s="418"/>
      <c r="BU23" s="419"/>
      <c r="BV23" s="417">
        <v>4277446</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153</v>
      </c>
      <c r="F24" s="447"/>
      <c r="G24" s="447"/>
      <c r="H24" s="447"/>
      <c r="I24" s="447"/>
      <c r="J24" s="447"/>
      <c r="K24" s="448"/>
      <c r="L24" s="468">
        <v>1</v>
      </c>
      <c r="M24" s="469"/>
      <c r="N24" s="469"/>
      <c r="O24" s="469"/>
      <c r="P24" s="508"/>
      <c r="Q24" s="468">
        <v>7320</v>
      </c>
      <c r="R24" s="469"/>
      <c r="S24" s="469"/>
      <c r="T24" s="469"/>
      <c r="U24" s="469"/>
      <c r="V24" s="508"/>
      <c r="W24" s="563"/>
      <c r="X24" s="551"/>
      <c r="Y24" s="552"/>
      <c r="Z24" s="467" t="s">
        <v>154</v>
      </c>
      <c r="AA24" s="447"/>
      <c r="AB24" s="447"/>
      <c r="AC24" s="447"/>
      <c r="AD24" s="447"/>
      <c r="AE24" s="447"/>
      <c r="AF24" s="447"/>
      <c r="AG24" s="448"/>
      <c r="AH24" s="468">
        <v>92</v>
      </c>
      <c r="AI24" s="469"/>
      <c r="AJ24" s="469"/>
      <c r="AK24" s="469"/>
      <c r="AL24" s="508"/>
      <c r="AM24" s="468">
        <v>258336</v>
      </c>
      <c r="AN24" s="469"/>
      <c r="AO24" s="469"/>
      <c r="AP24" s="469"/>
      <c r="AQ24" s="469"/>
      <c r="AR24" s="508"/>
      <c r="AS24" s="468">
        <v>2808</v>
      </c>
      <c r="AT24" s="469"/>
      <c r="AU24" s="469"/>
      <c r="AV24" s="469"/>
      <c r="AW24" s="469"/>
      <c r="AX24" s="470"/>
      <c r="AY24" s="583" t="s">
        <v>155</v>
      </c>
      <c r="AZ24" s="584"/>
      <c r="BA24" s="584"/>
      <c r="BB24" s="584"/>
      <c r="BC24" s="584"/>
      <c r="BD24" s="584"/>
      <c r="BE24" s="584"/>
      <c r="BF24" s="584"/>
      <c r="BG24" s="584"/>
      <c r="BH24" s="584"/>
      <c r="BI24" s="584"/>
      <c r="BJ24" s="584"/>
      <c r="BK24" s="584"/>
      <c r="BL24" s="584"/>
      <c r="BM24" s="585"/>
      <c r="BN24" s="417">
        <v>3497788</v>
      </c>
      <c r="BO24" s="418"/>
      <c r="BP24" s="418"/>
      <c r="BQ24" s="418"/>
      <c r="BR24" s="418"/>
      <c r="BS24" s="418"/>
      <c r="BT24" s="418"/>
      <c r="BU24" s="419"/>
      <c r="BV24" s="417">
        <v>3267670</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156</v>
      </c>
      <c r="F25" s="447"/>
      <c r="G25" s="447"/>
      <c r="H25" s="447"/>
      <c r="I25" s="447"/>
      <c r="J25" s="447"/>
      <c r="K25" s="448"/>
      <c r="L25" s="468">
        <v>1</v>
      </c>
      <c r="M25" s="469"/>
      <c r="N25" s="469"/>
      <c r="O25" s="469"/>
      <c r="P25" s="508"/>
      <c r="Q25" s="468">
        <v>5550</v>
      </c>
      <c r="R25" s="469"/>
      <c r="S25" s="469"/>
      <c r="T25" s="469"/>
      <c r="U25" s="469"/>
      <c r="V25" s="508"/>
      <c r="W25" s="563"/>
      <c r="X25" s="551"/>
      <c r="Y25" s="552"/>
      <c r="Z25" s="467" t="s">
        <v>157</v>
      </c>
      <c r="AA25" s="447"/>
      <c r="AB25" s="447"/>
      <c r="AC25" s="447"/>
      <c r="AD25" s="447"/>
      <c r="AE25" s="447"/>
      <c r="AF25" s="447"/>
      <c r="AG25" s="448"/>
      <c r="AH25" s="468" t="s">
        <v>121</v>
      </c>
      <c r="AI25" s="469"/>
      <c r="AJ25" s="469"/>
      <c r="AK25" s="469"/>
      <c r="AL25" s="508"/>
      <c r="AM25" s="468" t="s">
        <v>121</v>
      </c>
      <c r="AN25" s="469"/>
      <c r="AO25" s="469"/>
      <c r="AP25" s="469"/>
      <c r="AQ25" s="469"/>
      <c r="AR25" s="508"/>
      <c r="AS25" s="468" t="s">
        <v>121</v>
      </c>
      <c r="AT25" s="469"/>
      <c r="AU25" s="469"/>
      <c r="AV25" s="469"/>
      <c r="AW25" s="469"/>
      <c r="AX25" s="470"/>
      <c r="AY25" s="377" t="s">
        <v>158</v>
      </c>
      <c r="AZ25" s="378"/>
      <c r="BA25" s="378"/>
      <c r="BB25" s="378"/>
      <c r="BC25" s="378"/>
      <c r="BD25" s="378"/>
      <c r="BE25" s="378"/>
      <c r="BF25" s="378"/>
      <c r="BG25" s="378"/>
      <c r="BH25" s="378"/>
      <c r="BI25" s="378"/>
      <c r="BJ25" s="378"/>
      <c r="BK25" s="378"/>
      <c r="BL25" s="378"/>
      <c r="BM25" s="379"/>
      <c r="BN25" s="380">
        <v>794118</v>
      </c>
      <c r="BO25" s="381"/>
      <c r="BP25" s="381"/>
      <c r="BQ25" s="381"/>
      <c r="BR25" s="381"/>
      <c r="BS25" s="381"/>
      <c r="BT25" s="381"/>
      <c r="BU25" s="382"/>
      <c r="BV25" s="380">
        <v>511483</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159</v>
      </c>
      <c r="F26" s="447"/>
      <c r="G26" s="447"/>
      <c r="H26" s="447"/>
      <c r="I26" s="447"/>
      <c r="J26" s="447"/>
      <c r="K26" s="448"/>
      <c r="L26" s="468">
        <v>1</v>
      </c>
      <c r="M26" s="469"/>
      <c r="N26" s="469"/>
      <c r="O26" s="469"/>
      <c r="P26" s="508"/>
      <c r="Q26" s="468">
        <v>5000</v>
      </c>
      <c r="R26" s="469"/>
      <c r="S26" s="469"/>
      <c r="T26" s="469"/>
      <c r="U26" s="469"/>
      <c r="V26" s="508"/>
      <c r="W26" s="563"/>
      <c r="X26" s="551"/>
      <c r="Y26" s="552"/>
      <c r="Z26" s="467" t="s">
        <v>160</v>
      </c>
      <c r="AA26" s="573"/>
      <c r="AB26" s="573"/>
      <c r="AC26" s="573"/>
      <c r="AD26" s="573"/>
      <c r="AE26" s="573"/>
      <c r="AF26" s="573"/>
      <c r="AG26" s="574"/>
      <c r="AH26" s="468">
        <v>7</v>
      </c>
      <c r="AI26" s="469"/>
      <c r="AJ26" s="469"/>
      <c r="AK26" s="469"/>
      <c r="AL26" s="508"/>
      <c r="AM26" s="468">
        <v>20783</v>
      </c>
      <c r="AN26" s="469"/>
      <c r="AO26" s="469"/>
      <c r="AP26" s="469"/>
      <c r="AQ26" s="469"/>
      <c r="AR26" s="508"/>
      <c r="AS26" s="468">
        <v>2969</v>
      </c>
      <c r="AT26" s="469"/>
      <c r="AU26" s="469"/>
      <c r="AV26" s="469"/>
      <c r="AW26" s="469"/>
      <c r="AX26" s="470"/>
      <c r="AY26" s="420" t="s">
        <v>161</v>
      </c>
      <c r="AZ26" s="421"/>
      <c r="BA26" s="421"/>
      <c r="BB26" s="421"/>
      <c r="BC26" s="421"/>
      <c r="BD26" s="421"/>
      <c r="BE26" s="421"/>
      <c r="BF26" s="421"/>
      <c r="BG26" s="421"/>
      <c r="BH26" s="421"/>
      <c r="BI26" s="421"/>
      <c r="BJ26" s="421"/>
      <c r="BK26" s="421"/>
      <c r="BL26" s="421"/>
      <c r="BM26" s="422"/>
      <c r="BN26" s="417" t="s">
        <v>121</v>
      </c>
      <c r="BO26" s="418"/>
      <c r="BP26" s="418"/>
      <c r="BQ26" s="418"/>
      <c r="BR26" s="418"/>
      <c r="BS26" s="418"/>
      <c r="BT26" s="418"/>
      <c r="BU26" s="419"/>
      <c r="BV26" s="417" t="s">
        <v>121</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162</v>
      </c>
      <c r="F27" s="447"/>
      <c r="G27" s="447"/>
      <c r="H27" s="447"/>
      <c r="I27" s="447"/>
      <c r="J27" s="447"/>
      <c r="K27" s="448"/>
      <c r="L27" s="468">
        <v>1</v>
      </c>
      <c r="M27" s="469"/>
      <c r="N27" s="469"/>
      <c r="O27" s="469"/>
      <c r="P27" s="508"/>
      <c r="Q27" s="468">
        <v>2940</v>
      </c>
      <c r="R27" s="469"/>
      <c r="S27" s="469"/>
      <c r="T27" s="469"/>
      <c r="U27" s="469"/>
      <c r="V27" s="508"/>
      <c r="W27" s="563"/>
      <c r="X27" s="551"/>
      <c r="Y27" s="552"/>
      <c r="Z27" s="467" t="s">
        <v>163</v>
      </c>
      <c r="AA27" s="447"/>
      <c r="AB27" s="447"/>
      <c r="AC27" s="447"/>
      <c r="AD27" s="447"/>
      <c r="AE27" s="447"/>
      <c r="AF27" s="447"/>
      <c r="AG27" s="448"/>
      <c r="AH27" s="468">
        <v>10</v>
      </c>
      <c r="AI27" s="469"/>
      <c r="AJ27" s="469"/>
      <c r="AK27" s="469"/>
      <c r="AL27" s="508"/>
      <c r="AM27" s="468">
        <v>27650</v>
      </c>
      <c r="AN27" s="469"/>
      <c r="AO27" s="469"/>
      <c r="AP27" s="469"/>
      <c r="AQ27" s="469"/>
      <c r="AR27" s="508"/>
      <c r="AS27" s="468">
        <v>2765</v>
      </c>
      <c r="AT27" s="469"/>
      <c r="AU27" s="469"/>
      <c r="AV27" s="469"/>
      <c r="AW27" s="469"/>
      <c r="AX27" s="470"/>
      <c r="AY27" s="509" t="s">
        <v>164</v>
      </c>
      <c r="AZ27" s="510"/>
      <c r="BA27" s="510"/>
      <c r="BB27" s="510"/>
      <c r="BC27" s="510"/>
      <c r="BD27" s="510"/>
      <c r="BE27" s="510"/>
      <c r="BF27" s="510"/>
      <c r="BG27" s="510"/>
      <c r="BH27" s="510"/>
      <c r="BI27" s="510"/>
      <c r="BJ27" s="510"/>
      <c r="BK27" s="510"/>
      <c r="BL27" s="510"/>
      <c r="BM27" s="511"/>
      <c r="BN27" s="586" t="s">
        <v>121</v>
      </c>
      <c r="BO27" s="587"/>
      <c r="BP27" s="587"/>
      <c r="BQ27" s="587"/>
      <c r="BR27" s="587"/>
      <c r="BS27" s="587"/>
      <c r="BT27" s="587"/>
      <c r="BU27" s="588"/>
      <c r="BV27" s="586" t="s">
        <v>121</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165</v>
      </c>
      <c r="F28" s="447"/>
      <c r="G28" s="447"/>
      <c r="H28" s="447"/>
      <c r="I28" s="447"/>
      <c r="J28" s="447"/>
      <c r="K28" s="448"/>
      <c r="L28" s="468">
        <v>1</v>
      </c>
      <c r="M28" s="469"/>
      <c r="N28" s="469"/>
      <c r="O28" s="469"/>
      <c r="P28" s="508"/>
      <c r="Q28" s="468">
        <v>2410</v>
      </c>
      <c r="R28" s="469"/>
      <c r="S28" s="469"/>
      <c r="T28" s="469"/>
      <c r="U28" s="469"/>
      <c r="V28" s="508"/>
      <c r="W28" s="563"/>
      <c r="X28" s="551"/>
      <c r="Y28" s="552"/>
      <c r="Z28" s="467" t="s">
        <v>166</v>
      </c>
      <c r="AA28" s="447"/>
      <c r="AB28" s="447"/>
      <c r="AC28" s="447"/>
      <c r="AD28" s="447"/>
      <c r="AE28" s="447"/>
      <c r="AF28" s="447"/>
      <c r="AG28" s="448"/>
      <c r="AH28" s="468" t="s">
        <v>121</v>
      </c>
      <c r="AI28" s="469"/>
      <c r="AJ28" s="469"/>
      <c r="AK28" s="469"/>
      <c r="AL28" s="508"/>
      <c r="AM28" s="468" t="s">
        <v>121</v>
      </c>
      <c r="AN28" s="469"/>
      <c r="AO28" s="469"/>
      <c r="AP28" s="469"/>
      <c r="AQ28" s="469"/>
      <c r="AR28" s="508"/>
      <c r="AS28" s="468" t="s">
        <v>121</v>
      </c>
      <c r="AT28" s="469"/>
      <c r="AU28" s="469"/>
      <c r="AV28" s="469"/>
      <c r="AW28" s="469"/>
      <c r="AX28" s="470"/>
      <c r="AY28" s="589" t="s">
        <v>167</v>
      </c>
      <c r="AZ28" s="590"/>
      <c r="BA28" s="590"/>
      <c r="BB28" s="591"/>
      <c r="BC28" s="377" t="s">
        <v>168</v>
      </c>
      <c r="BD28" s="378"/>
      <c r="BE28" s="378"/>
      <c r="BF28" s="378"/>
      <c r="BG28" s="378"/>
      <c r="BH28" s="378"/>
      <c r="BI28" s="378"/>
      <c r="BJ28" s="378"/>
      <c r="BK28" s="378"/>
      <c r="BL28" s="378"/>
      <c r="BM28" s="379"/>
      <c r="BN28" s="380">
        <v>937699</v>
      </c>
      <c r="BO28" s="381"/>
      <c r="BP28" s="381"/>
      <c r="BQ28" s="381"/>
      <c r="BR28" s="381"/>
      <c r="BS28" s="381"/>
      <c r="BT28" s="381"/>
      <c r="BU28" s="382"/>
      <c r="BV28" s="380">
        <v>896575</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169</v>
      </c>
      <c r="F29" s="447"/>
      <c r="G29" s="447"/>
      <c r="H29" s="447"/>
      <c r="I29" s="447"/>
      <c r="J29" s="447"/>
      <c r="K29" s="448"/>
      <c r="L29" s="468">
        <v>12</v>
      </c>
      <c r="M29" s="469"/>
      <c r="N29" s="469"/>
      <c r="O29" s="469"/>
      <c r="P29" s="508"/>
      <c r="Q29" s="468">
        <v>2260</v>
      </c>
      <c r="R29" s="469"/>
      <c r="S29" s="469"/>
      <c r="T29" s="469"/>
      <c r="U29" s="469"/>
      <c r="V29" s="508"/>
      <c r="W29" s="564"/>
      <c r="X29" s="565"/>
      <c r="Y29" s="566"/>
      <c r="Z29" s="467" t="s">
        <v>170</v>
      </c>
      <c r="AA29" s="447"/>
      <c r="AB29" s="447"/>
      <c r="AC29" s="447"/>
      <c r="AD29" s="447"/>
      <c r="AE29" s="447"/>
      <c r="AF29" s="447"/>
      <c r="AG29" s="448"/>
      <c r="AH29" s="468">
        <v>102</v>
      </c>
      <c r="AI29" s="469"/>
      <c r="AJ29" s="469"/>
      <c r="AK29" s="469"/>
      <c r="AL29" s="508"/>
      <c r="AM29" s="468">
        <v>285986</v>
      </c>
      <c r="AN29" s="469"/>
      <c r="AO29" s="469"/>
      <c r="AP29" s="469"/>
      <c r="AQ29" s="469"/>
      <c r="AR29" s="508"/>
      <c r="AS29" s="468">
        <v>2804</v>
      </c>
      <c r="AT29" s="469"/>
      <c r="AU29" s="469"/>
      <c r="AV29" s="469"/>
      <c r="AW29" s="469"/>
      <c r="AX29" s="470"/>
      <c r="AY29" s="592"/>
      <c r="AZ29" s="593"/>
      <c r="BA29" s="593"/>
      <c r="BB29" s="594"/>
      <c r="BC29" s="451" t="s">
        <v>171</v>
      </c>
      <c r="BD29" s="452"/>
      <c r="BE29" s="452"/>
      <c r="BF29" s="452"/>
      <c r="BG29" s="452"/>
      <c r="BH29" s="452"/>
      <c r="BI29" s="452"/>
      <c r="BJ29" s="452"/>
      <c r="BK29" s="452"/>
      <c r="BL29" s="452"/>
      <c r="BM29" s="453"/>
      <c r="BN29" s="417">
        <v>241506</v>
      </c>
      <c r="BO29" s="418"/>
      <c r="BP29" s="418"/>
      <c r="BQ29" s="418"/>
      <c r="BR29" s="418"/>
      <c r="BS29" s="418"/>
      <c r="BT29" s="418"/>
      <c r="BU29" s="419"/>
      <c r="BV29" s="417">
        <v>341222</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172</v>
      </c>
      <c r="X30" s="571"/>
      <c r="Y30" s="571"/>
      <c r="Z30" s="571"/>
      <c r="AA30" s="571"/>
      <c r="AB30" s="571"/>
      <c r="AC30" s="571"/>
      <c r="AD30" s="571"/>
      <c r="AE30" s="571"/>
      <c r="AF30" s="571"/>
      <c r="AG30" s="572"/>
      <c r="AH30" s="533">
        <v>93.5</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173</v>
      </c>
      <c r="BD30" s="584"/>
      <c r="BE30" s="584"/>
      <c r="BF30" s="584"/>
      <c r="BG30" s="584"/>
      <c r="BH30" s="584"/>
      <c r="BI30" s="584"/>
      <c r="BJ30" s="584"/>
      <c r="BK30" s="584"/>
      <c r="BL30" s="584"/>
      <c r="BM30" s="585"/>
      <c r="BN30" s="586">
        <v>1245204</v>
      </c>
      <c r="BO30" s="587"/>
      <c r="BP30" s="587"/>
      <c r="BQ30" s="587"/>
      <c r="BR30" s="587"/>
      <c r="BS30" s="587"/>
      <c r="BT30" s="587"/>
      <c r="BU30" s="588"/>
      <c r="BV30" s="586">
        <v>1314823</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180</v>
      </c>
      <c r="D33" s="441"/>
      <c r="E33" s="406" t="s">
        <v>181</v>
      </c>
      <c r="F33" s="406"/>
      <c r="G33" s="406"/>
      <c r="H33" s="406"/>
      <c r="I33" s="406"/>
      <c r="J33" s="406"/>
      <c r="K33" s="406"/>
      <c r="L33" s="406"/>
      <c r="M33" s="406"/>
      <c r="N33" s="406"/>
      <c r="O33" s="406"/>
      <c r="P33" s="406"/>
      <c r="Q33" s="406"/>
      <c r="R33" s="406"/>
      <c r="S33" s="406"/>
      <c r="T33" s="169"/>
      <c r="U33" s="441" t="s">
        <v>180</v>
      </c>
      <c r="V33" s="441"/>
      <c r="W33" s="406" t="s">
        <v>181</v>
      </c>
      <c r="X33" s="406"/>
      <c r="Y33" s="406"/>
      <c r="Z33" s="406"/>
      <c r="AA33" s="406"/>
      <c r="AB33" s="406"/>
      <c r="AC33" s="406"/>
      <c r="AD33" s="406"/>
      <c r="AE33" s="406"/>
      <c r="AF33" s="406"/>
      <c r="AG33" s="406"/>
      <c r="AH33" s="406"/>
      <c r="AI33" s="406"/>
      <c r="AJ33" s="406"/>
      <c r="AK33" s="406"/>
      <c r="AL33" s="169"/>
      <c r="AM33" s="441" t="s">
        <v>180</v>
      </c>
      <c r="AN33" s="441"/>
      <c r="AO33" s="406" t="s">
        <v>181</v>
      </c>
      <c r="AP33" s="406"/>
      <c r="AQ33" s="406"/>
      <c r="AR33" s="406"/>
      <c r="AS33" s="406"/>
      <c r="AT33" s="406"/>
      <c r="AU33" s="406"/>
      <c r="AV33" s="406"/>
      <c r="AW33" s="406"/>
      <c r="AX33" s="406"/>
      <c r="AY33" s="406"/>
      <c r="AZ33" s="406"/>
      <c r="BA33" s="406"/>
      <c r="BB33" s="406"/>
      <c r="BC33" s="406"/>
      <c r="BD33" s="170"/>
      <c r="BE33" s="406" t="s">
        <v>182</v>
      </c>
      <c r="BF33" s="406"/>
      <c r="BG33" s="406" t="s">
        <v>183</v>
      </c>
      <c r="BH33" s="406"/>
      <c r="BI33" s="406"/>
      <c r="BJ33" s="406"/>
      <c r="BK33" s="406"/>
      <c r="BL33" s="406"/>
      <c r="BM33" s="406"/>
      <c r="BN33" s="406"/>
      <c r="BO33" s="406"/>
      <c r="BP33" s="406"/>
      <c r="BQ33" s="406"/>
      <c r="BR33" s="406"/>
      <c r="BS33" s="406"/>
      <c r="BT33" s="406"/>
      <c r="BU33" s="406"/>
      <c r="BV33" s="170"/>
      <c r="BW33" s="441" t="s">
        <v>182</v>
      </c>
      <c r="BX33" s="441"/>
      <c r="BY33" s="406" t="s">
        <v>184</v>
      </c>
      <c r="BZ33" s="406"/>
      <c r="CA33" s="406"/>
      <c r="CB33" s="406"/>
      <c r="CC33" s="406"/>
      <c r="CD33" s="406"/>
      <c r="CE33" s="406"/>
      <c r="CF33" s="406"/>
      <c r="CG33" s="406"/>
      <c r="CH33" s="406"/>
      <c r="CI33" s="406"/>
      <c r="CJ33" s="406"/>
      <c r="CK33" s="406"/>
      <c r="CL33" s="406"/>
      <c r="CM33" s="406"/>
      <c r="CN33" s="169"/>
      <c r="CO33" s="441" t="s">
        <v>180</v>
      </c>
      <c r="CP33" s="441"/>
      <c r="CQ33" s="406" t="s">
        <v>185</v>
      </c>
      <c r="CR33" s="406"/>
      <c r="CS33" s="406"/>
      <c r="CT33" s="406"/>
      <c r="CU33" s="406"/>
      <c r="CV33" s="406"/>
      <c r="CW33" s="406"/>
      <c r="CX33" s="406"/>
      <c r="CY33" s="406"/>
      <c r="CZ33" s="406"/>
      <c r="DA33" s="406"/>
      <c r="DB33" s="406"/>
      <c r="DC33" s="406"/>
      <c r="DD33" s="406"/>
      <c r="DE33" s="406"/>
      <c r="DF33" s="169"/>
      <c r="DG33" s="406" t="s">
        <v>186</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2</v>
      </c>
      <c r="V34" s="598"/>
      <c r="W34" s="599" t="str">
        <f>IF('各会計、関係団体の財政状況及び健全化判断比率'!B28="","",'各会計、関係団体の財政状況及び健全化判断比率'!B28)</f>
        <v>国民健康保険特別会計</v>
      </c>
      <c r="X34" s="599"/>
      <c r="Y34" s="599"/>
      <c r="Z34" s="599"/>
      <c r="AA34" s="599"/>
      <c r="AB34" s="599"/>
      <c r="AC34" s="599"/>
      <c r="AD34" s="599"/>
      <c r="AE34" s="599"/>
      <c r="AF34" s="599"/>
      <c r="AG34" s="599"/>
      <c r="AH34" s="599"/>
      <c r="AI34" s="599"/>
      <c r="AJ34" s="599"/>
      <c r="AK34" s="599"/>
      <c r="AL34" s="167"/>
      <c r="AM34" s="598">
        <f>IF(AO34="","",MAX(C34:D43,U34:V43)+1)</f>
        <v>5</v>
      </c>
      <c r="AN34" s="598"/>
      <c r="AO34" s="599" t="str">
        <f>IF('各会計、関係団体の財政状況及び健全化判断比率'!B31="","",'各会計、関係団体の財政状況及び健全化判断比率'!B31)</f>
        <v>水道事業会計</v>
      </c>
      <c r="AP34" s="599"/>
      <c r="AQ34" s="599"/>
      <c r="AR34" s="599"/>
      <c r="AS34" s="599"/>
      <c r="AT34" s="599"/>
      <c r="AU34" s="599"/>
      <c r="AV34" s="599"/>
      <c r="AW34" s="599"/>
      <c r="AX34" s="599"/>
      <c r="AY34" s="599"/>
      <c r="AZ34" s="599"/>
      <c r="BA34" s="599"/>
      <c r="BB34" s="599"/>
      <c r="BC34" s="599"/>
      <c r="BD34" s="167"/>
      <c r="BE34" s="598">
        <f>IF(BG34="","",MAX(C34:D43,U34:V43,AM34:AN43)+1)</f>
        <v>6</v>
      </c>
      <c r="BF34" s="598"/>
      <c r="BG34" s="599" t="str">
        <f>IF('各会計、関係団体の財政状況及び健全化判断比率'!B32="","",'各会計、関係団体の財政状況及び健全化判断比率'!B32)</f>
        <v>下水道事業特別会計</v>
      </c>
      <c r="BH34" s="599"/>
      <c r="BI34" s="599"/>
      <c r="BJ34" s="599"/>
      <c r="BK34" s="599"/>
      <c r="BL34" s="599"/>
      <c r="BM34" s="599"/>
      <c r="BN34" s="599"/>
      <c r="BO34" s="599"/>
      <c r="BP34" s="599"/>
      <c r="BQ34" s="599"/>
      <c r="BR34" s="599"/>
      <c r="BS34" s="599"/>
      <c r="BT34" s="599"/>
      <c r="BU34" s="599"/>
      <c r="BV34" s="167"/>
      <c r="BW34" s="598">
        <f>IF(BY34="","",MAX(C34:D43,U34:V43,AM34:AN43,BE34:BF43)+1)</f>
        <v>10</v>
      </c>
      <c r="BX34" s="598"/>
      <c r="BY34" s="599" t="str">
        <f>IF('各会計、関係団体の財政状況及び健全化判断比率'!B68="","",'各会計、関係団体の財政状況及び健全化判断比率'!B68)</f>
        <v>吉田川流域溜池大和町外2市4ヶ町村組合</v>
      </c>
      <c r="BZ34" s="599"/>
      <c r="CA34" s="599"/>
      <c r="CB34" s="599"/>
      <c r="CC34" s="599"/>
      <c r="CD34" s="599"/>
      <c r="CE34" s="599"/>
      <c r="CF34" s="599"/>
      <c r="CG34" s="599"/>
      <c r="CH34" s="599"/>
      <c r="CI34" s="599"/>
      <c r="CJ34" s="599"/>
      <c r="CK34" s="599"/>
      <c r="CL34" s="599"/>
      <c r="CM34" s="599"/>
      <c r="CN34" s="167"/>
      <c r="CO34" s="598">
        <f>IF(CQ34="","",MAX(C34:D43,U34:V43,AM34:AN43,BE34:BF43,BW34:BX43)+1)</f>
        <v>19</v>
      </c>
      <c r="CP34" s="598"/>
      <c r="CQ34" s="599" t="str">
        <f>IF('各会計、関係団体の財政状況及び健全化判断比率'!BS7="","",'各会計、関係団体の財政状況及び健全化判断比率'!BS7)</f>
        <v>㈱おおさと地域振興公社</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x14ac:dyDescent="0.15">
      <c r="A35" s="140"/>
      <c r="B35" s="166"/>
      <c r="C35" s="598" t="str">
        <f>IF(E35="","",C34+1)</f>
        <v/>
      </c>
      <c r="D35" s="598"/>
      <c r="E35" s="599" t="str">
        <f>IF('各会計、関係団体の財政状況及び健全化判断比率'!B8="","",'各会計、関係団体の財政状況及び健全化判断比率'!B8)</f>
        <v/>
      </c>
      <c r="F35" s="599"/>
      <c r="G35" s="599"/>
      <c r="H35" s="599"/>
      <c r="I35" s="599"/>
      <c r="J35" s="599"/>
      <c r="K35" s="599"/>
      <c r="L35" s="599"/>
      <c r="M35" s="599"/>
      <c r="N35" s="599"/>
      <c r="O35" s="599"/>
      <c r="P35" s="599"/>
      <c r="Q35" s="599"/>
      <c r="R35" s="599"/>
      <c r="S35" s="599"/>
      <c r="T35" s="167"/>
      <c r="U35" s="598">
        <f>IF(W35="","",U34+1)</f>
        <v>3</v>
      </c>
      <c r="V35" s="598"/>
      <c r="W35" s="599" t="str">
        <f>IF('各会計、関係団体の財政状況及び健全化判断比率'!B29="","",'各会計、関係団体の財政状況及び健全化判断比率'!B29)</f>
        <v>介護保険特別会計</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f t="shared" ref="BE35:BE43" si="1">IF(BG35="","",BE34+1)</f>
        <v>7</v>
      </c>
      <c r="BF35" s="598"/>
      <c r="BG35" s="599" t="str">
        <f>IF('各会計、関係団体の財政状況及び健全化判断比率'!B33="","",'各会計、関係団体の財政状況及び健全化判断比率'!B33)</f>
        <v>農業集落排水事業特別会計</v>
      </c>
      <c r="BH35" s="599"/>
      <c r="BI35" s="599"/>
      <c r="BJ35" s="599"/>
      <c r="BK35" s="599"/>
      <c r="BL35" s="599"/>
      <c r="BM35" s="599"/>
      <c r="BN35" s="599"/>
      <c r="BO35" s="599"/>
      <c r="BP35" s="599"/>
      <c r="BQ35" s="599"/>
      <c r="BR35" s="599"/>
      <c r="BS35" s="599"/>
      <c r="BT35" s="599"/>
      <c r="BU35" s="599"/>
      <c r="BV35" s="167"/>
      <c r="BW35" s="598">
        <f t="shared" ref="BW35:BW43" si="2">IF(BY35="","",BW34+1)</f>
        <v>11</v>
      </c>
      <c r="BX35" s="598"/>
      <c r="BY35" s="599" t="str">
        <f>IF('各会計、関係団体の財政状況及び健全化判断比率'!B69="","",'各会計、関係団体の財政状況及び健全化判断比率'!B69)</f>
        <v>黒川地域行政事務組合</v>
      </c>
      <c r="BZ35" s="599"/>
      <c r="CA35" s="599"/>
      <c r="CB35" s="599"/>
      <c r="CC35" s="599"/>
      <c r="CD35" s="599"/>
      <c r="CE35" s="599"/>
      <c r="CF35" s="599"/>
      <c r="CG35" s="599"/>
      <c r="CH35" s="599"/>
      <c r="CI35" s="599"/>
      <c r="CJ35" s="599"/>
      <c r="CK35" s="599"/>
      <c r="CL35" s="599"/>
      <c r="CM35" s="599"/>
      <c r="CN35" s="167"/>
      <c r="CO35" s="598" t="str">
        <f t="shared" ref="CO35:CO43" si="3">IF(CQ35="","",CO34+1)</f>
        <v/>
      </c>
      <c r="CP35" s="598"/>
      <c r="CQ35" s="599" t="str">
        <f>IF('各会計、関係団体の財政状況及び健全化判断比率'!BS8="","",'各会計、関係団体の財政状況及び健全化判断比率'!BS8)</f>
        <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4</v>
      </c>
      <c r="V36" s="598"/>
      <c r="W36" s="599" t="str">
        <f>IF('各会計、関係団体の財政状況及び健全化判断比率'!B30="","",'各会計、関係団体の財政状況及び健全化判断比率'!B30)</f>
        <v>後期高齢者医療特別会計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f t="shared" si="1"/>
        <v>8</v>
      </c>
      <c r="BF36" s="598"/>
      <c r="BG36" s="599" t="str">
        <f>IF('各会計、関係団体の財政状況及び健全化判断比率'!B34="","",'各会計、関係団体の財政状況及び健全化判断比率'!B34)</f>
        <v>戸別合併処理浄化槽特別会計</v>
      </c>
      <c r="BH36" s="599"/>
      <c r="BI36" s="599"/>
      <c r="BJ36" s="599"/>
      <c r="BK36" s="599"/>
      <c r="BL36" s="599"/>
      <c r="BM36" s="599"/>
      <c r="BN36" s="599"/>
      <c r="BO36" s="599"/>
      <c r="BP36" s="599"/>
      <c r="BQ36" s="599"/>
      <c r="BR36" s="599"/>
      <c r="BS36" s="599"/>
      <c r="BT36" s="599"/>
      <c r="BU36" s="599"/>
      <c r="BV36" s="167"/>
      <c r="BW36" s="598">
        <f t="shared" si="2"/>
        <v>12</v>
      </c>
      <c r="BX36" s="598"/>
      <c r="BY36" s="599" t="str">
        <f>IF('各会計、関係団体の財政状況及び健全化判断比率'!B70="","",'各会計、関係団体の財政状況及び健全化判断比率'!B70)</f>
        <v>黒川地域行政事務組合：病院事業会計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f t="shared" si="1"/>
        <v>9</v>
      </c>
      <c r="BF37" s="598"/>
      <c r="BG37" s="599" t="str">
        <f>IF('各会計、関係団体の財政状況及び健全化判断比率'!B35="","",'各会計、関係団体の財政状況及び健全化判断比率'!B35)</f>
        <v>宅地分譲事業特別会計</v>
      </c>
      <c r="BH37" s="599"/>
      <c r="BI37" s="599"/>
      <c r="BJ37" s="599"/>
      <c r="BK37" s="599"/>
      <c r="BL37" s="599"/>
      <c r="BM37" s="599"/>
      <c r="BN37" s="599"/>
      <c r="BO37" s="599"/>
      <c r="BP37" s="599"/>
      <c r="BQ37" s="599"/>
      <c r="BR37" s="599"/>
      <c r="BS37" s="599"/>
      <c r="BT37" s="599"/>
      <c r="BU37" s="599"/>
      <c r="BV37" s="167"/>
      <c r="BW37" s="598">
        <f t="shared" si="2"/>
        <v>13</v>
      </c>
      <c r="BX37" s="598"/>
      <c r="BY37" s="599" t="str">
        <f>IF('各会計、関係団体の財政状況及び健全化判断比率'!B71="","",'各会計、関係団体の財政状況及び健全化判断比率'!B71)</f>
        <v>黒川地域行政事務組合：介護事業会計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14</v>
      </c>
      <c r="BX38" s="598"/>
      <c r="BY38" s="599" t="str">
        <f>IF('各会計、関係団体の財政状況及び健全化判断比率'!B72="","",'各会計、関係団体の財政状況及び健全化判断比率'!B72)</f>
        <v>宮城県市町村職員退職手当組合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15</v>
      </c>
      <c r="BX39" s="598"/>
      <c r="BY39" s="599" t="str">
        <f>IF('各会計、関係団体の財政状況及び健全化判断比率'!B73="","",'各会計、関係団体の財政状況及び健全化判断比率'!B73)</f>
        <v>宮城県市町村非常勤消防団員補償報償組合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16</v>
      </c>
      <c r="BX40" s="598"/>
      <c r="BY40" s="599" t="str">
        <f>IF('各会計、関係団体の財政状況及び健全化判断比率'!B74="","",'各会計、関係団体の財政状況及び健全化判断比率'!B74)</f>
        <v>宮城県市町村自治振興センター</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17</v>
      </c>
      <c r="BX41" s="598"/>
      <c r="BY41" s="599" t="str">
        <f>IF('各会計、関係団体の財政状況及び健全化判断比率'!B75="","",'各会計、関係団体の財政状況及び健全化判断比率'!B75)</f>
        <v>宮城県後期高齢者医療広域連合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f t="shared" si="2"/>
        <v>18</v>
      </c>
      <c r="BX42" s="598"/>
      <c r="BY42" s="599" t="str">
        <f>IF('各会計、関係団体の財政状況及び健全化判断比率'!B76="","",'各会計、関係団体の財政状況及び健全化判断比率'!B76)</f>
        <v>宮城県後期高齢者医療事業会計</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191</v>
      </c>
    </row>
    <row r="50" spans="5:5" x14ac:dyDescent="0.15">
      <c r="E50" s="141" t="s">
        <v>192</v>
      </c>
    </row>
    <row r="51" spans="5:5" x14ac:dyDescent="0.15">
      <c r="E51" s="141" t="s">
        <v>193</v>
      </c>
    </row>
    <row r="52" spans="5:5" x14ac:dyDescent="0.15">
      <c r="E52" s="141" t="s">
        <v>194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519</v>
      </c>
      <c r="G33" s="29" t="s">
        <v>520</v>
      </c>
      <c r="H33" s="29" t="s">
        <v>521</v>
      </c>
      <c r="I33" s="29" t="s">
        <v>522</v>
      </c>
      <c r="J33" s="30" t="s">
        <v>523</v>
      </c>
      <c r="K33" s="22"/>
      <c r="L33" s="22"/>
      <c r="M33" s="22"/>
      <c r="N33" s="22"/>
      <c r="O33" s="22"/>
      <c r="P33" s="22"/>
    </row>
    <row r="34" spans="1:16" ht="39" customHeight="1" x14ac:dyDescent="0.15">
      <c r="A34" s="22"/>
      <c r="B34" s="31"/>
      <c r="C34" s="1187" t="s">
        <v>528</v>
      </c>
      <c r="D34" s="1187"/>
      <c r="E34" s="1188"/>
      <c r="F34" s="32">
        <v>7.9</v>
      </c>
      <c r="G34" s="33">
        <v>9.1199999999999992</v>
      </c>
      <c r="H34" s="33">
        <v>9.16</v>
      </c>
      <c r="I34" s="33">
        <v>10.86</v>
      </c>
      <c r="J34" s="34">
        <v>11.31</v>
      </c>
      <c r="K34" s="22"/>
      <c r="L34" s="22"/>
      <c r="M34" s="22"/>
      <c r="N34" s="22"/>
      <c r="O34" s="22"/>
      <c r="P34" s="22"/>
    </row>
    <row r="35" spans="1:16" ht="39" customHeight="1" x14ac:dyDescent="0.15">
      <c r="A35" s="22"/>
      <c r="B35" s="35"/>
      <c r="C35" s="1181" t="s">
        <v>529</v>
      </c>
      <c r="D35" s="1182"/>
      <c r="E35" s="1183"/>
      <c r="F35" s="36">
        <v>0.5</v>
      </c>
      <c r="G35" s="37">
        <v>12.83</v>
      </c>
      <c r="H35" s="37">
        <v>7.29</v>
      </c>
      <c r="I35" s="37">
        <v>6.97</v>
      </c>
      <c r="J35" s="38">
        <v>8.2899999999999991</v>
      </c>
      <c r="K35" s="22"/>
      <c r="L35" s="22"/>
      <c r="M35" s="22"/>
      <c r="N35" s="22"/>
      <c r="O35" s="22"/>
      <c r="P35" s="22"/>
    </row>
    <row r="36" spans="1:16" ht="39" customHeight="1" x14ac:dyDescent="0.15">
      <c r="A36" s="22"/>
      <c r="B36" s="35"/>
      <c r="C36" s="1181" t="s">
        <v>530</v>
      </c>
      <c r="D36" s="1182"/>
      <c r="E36" s="1183"/>
      <c r="F36" s="36">
        <v>1.65</v>
      </c>
      <c r="G36" s="37">
        <v>3.85</v>
      </c>
      <c r="H36" s="37">
        <v>2.65</v>
      </c>
      <c r="I36" s="37">
        <v>1.43</v>
      </c>
      <c r="J36" s="38">
        <v>2.38</v>
      </c>
      <c r="K36" s="22"/>
      <c r="L36" s="22"/>
      <c r="M36" s="22"/>
      <c r="N36" s="22"/>
      <c r="O36" s="22"/>
      <c r="P36" s="22"/>
    </row>
    <row r="37" spans="1:16" ht="39" customHeight="1" x14ac:dyDescent="0.15">
      <c r="A37" s="22"/>
      <c r="B37" s="35"/>
      <c r="C37" s="1181" t="s">
        <v>531</v>
      </c>
      <c r="D37" s="1182"/>
      <c r="E37" s="1183"/>
      <c r="F37" s="36">
        <v>0.46</v>
      </c>
      <c r="G37" s="37">
        <v>1.06</v>
      </c>
      <c r="H37" s="37">
        <v>0.9</v>
      </c>
      <c r="I37" s="37">
        <v>0.92</v>
      </c>
      <c r="J37" s="38">
        <v>1.6</v>
      </c>
      <c r="K37" s="22"/>
      <c r="L37" s="22"/>
      <c r="M37" s="22"/>
      <c r="N37" s="22"/>
      <c r="O37" s="22"/>
      <c r="P37" s="22"/>
    </row>
    <row r="38" spans="1:16" ht="39" customHeight="1" x14ac:dyDescent="0.15">
      <c r="A38" s="22"/>
      <c r="B38" s="35"/>
      <c r="C38" s="1181" t="s">
        <v>532</v>
      </c>
      <c r="D38" s="1182"/>
      <c r="E38" s="1183"/>
      <c r="F38" s="36">
        <v>0.5</v>
      </c>
      <c r="G38" s="37">
        <v>0.21</v>
      </c>
      <c r="H38" s="37">
        <v>0.24</v>
      </c>
      <c r="I38" s="37">
        <v>0.23</v>
      </c>
      <c r="J38" s="38">
        <v>0.17</v>
      </c>
      <c r="K38" s="22"/>
      <c r="L38" s="22"/>
      <c r="M38" s="22"/>
      <c r="N38" s="22"/>
      <c r="O38" s="22"/>
      <c r="P38" s="22"/>
    </row>
    <row r="39" spans="1:16" ht="39" customHeight="1" x14ac:dyDescent="0.15">
      <c r="A39" s="22"/>
      <c r="B39" s="35"/>
      <c r="C39" s="1181" t="s">
        <v>533</v>
      </c>
      <c r="D39" s="1182"/>
      <c r="E39" s="1183"/>
      <c r="F39" s="36">
        <v>0.05</v>
      </c>
      <c r="G39" s="37">
        <v>0</v>
      </c>
      <c r="H39" s="37">
        <v>0.05</v>
      </c>
      <c r="I39" s="37">
        <v>0.03</v>
      </c>
      <c r="J39" s="38">
        <v>0.1</v>
      </c>
      <c r="K39" s="22"/>
      <c r="L39" s="22"/>
      <c r="M39" s="22"/>
      <c r="N39" s="22"/>
      <c r="O39" s="22"/>
      <c r="P39" s="22"/>
    </row>
    <row r="40" spans="1:16" ht="39" customHeight="1" x14ac:dyDescent="0.15">
      <c r="A40" s="22"/>
      <c r="B40" s="35"/>
      <c r="C40" s="1181" t="s">
        <v>534</v>
      </c>
      <c r="D40" s="1182"/>
      <c r="E40" s="1183"/>
      <c r="F40" s="36">
        <v>0.23</v>
      </c>
      <c r="G40" s="37">
        <v>7.0000000000000007E-2</v>
      </c>
      <c r="H40" s="37">
        <v>7.0000000000000007E-2</v>
      </c>
      <c r="I40" s="37">
        <v>0.06</v>
      </c>
      <c r="J40" s="38">
        <v>7.0000000000000007E-2</v>
      </c>
      <c r="K40" s="22"/>
      <c r="L40" s="22"/>
      <c r="M40" s="22"/>
      <c r="N40" s="22"/>
      <c r="O40" s="22"/>
      <c r="P40" s="22"/>
    </row>
    <row r="41" spans="1:16" ht="39" customHeight="1" x14ac:dyDescent="0.15">
      <c r="A41" s="22"/>
      <c r="B41" s="35"/>
      <c r="C41" s="1181" t="s">
        <v>535</v>
      </c>
      <c r="D41" s="1182"/>
      <c r="E41" s="1183"/>
      <c r="F41" s="36" t="s">
        <v>480</v>
      </c>
      <c r="G41" s="37" t="s">
        <v>480</v>
      </c>
      <c r="H41" s="37" t="s">
        <v>480</v>
      </c>
      <c r="I41" s="37">
        <v>6.21</v>
      </c>
      <c r="J41" s="38">
        <v>0.03</v>
      </c>
      <c r="K41" s="22"/>
      <c r="L41" s="22"/>
      <c r="M41" s="22"/>
      <c r="N41" s="22"/>
      <c r="O41" s="22"/>
      <c r="P41" s="22"/>
    </row>
    <row r="42" spans="1:16" ht="39" customHeight="1" x14ac:dyDescent="0.15">
      <c r="A42" s="22"/>
      <c r="B42" s="39"/>
      <c r="C42" s="1181" t="s">
        <v>536</v>
      </c>
      <c r="D42" s="1182"/>
      <c r="E42" s="1183"/>
      <c r="F42" s="36" t="s">
        <v>480</v>
      </c>
      <c r="G42" s="37" t="s">
        <v>480</v>
      </c>
      <c r="H42" s="37" t="s">
        <v>480</v>
      </c>
      <c r="I42" s="37" t="s">
        <v>480</v>
      </c>
      <c r="J42" s="38" t="s">
        <v>480</v>
      </c>
      <c r="K42" s="22"/>
      <c r="L42" s="22"/>
      <c r="M42" s="22"/>
      <c r="N42" s="22"/>
      <c r="O42" s="22"/>
      <c r="P42" s="22"/>
    </row>
    <row r="43" spans="1:16" ht="39" customHeight="1" thickBot="1" x14ac:dyDescent="0.2">
      <c r="A43" s="22"/>
      <c r="B43" s="40"/>
      <c r="C43" s="1184" t="s">
        <v>537</v>
      </c>
      <c r="D43" s="1185"/>
      <c r="E43" s="1186"/>
      <c r="F43" s="41">
        <v>0.03</v>
      </c>
      <c r="G43" s="42">
        <v>0.02</v>
      </c>
      <c r="H43" s="42">
        <v>0.02</v>
      </c>
      <c r="I43" s="42">
        <v>0.01</v>
      </c>
      <c r="J43" s="43">
        <v>0.02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x14ac:dyDescent="0.15">
      <c r="A45" s="48"/>
      <c r="B45" s="1197" t="s">
        <v>11</v>
      </c>
      <c r="C45" s="1198"/>
      <c r="D45" s="58"/>
      <c r="E45" s="1203" t="s">
        <v>12</v>
      </c>
      <c r="F45" s="1203"/>
      <c r="G45" s="1203"/>
      <c r="H45" s="1203"/>
      <c r="I45" s="1203"/>
      <c r="J45" s="1204"/>
      <c r="K45" s="59">
        <v>431</v>
      </c>
      <c r="L45" s="60">
        <v>420</v>
      </c>
      <c r="M45" s="60">
        <v>418</v>
      </c>
      <c r="N45" s="60">
        <v>438</v>
      </c>
      <c r="O45" s="61">
        <v>437</v>
      </c>
      <c r="P45" s="48"/>
      <c r="Q45" s="48"/>
      <c r="R45" s="48"/>
      <c r="S45" s="48"/>
      <c r="T45" s="48"/>
      <c r="U45" s="48"/>
    </row>
    <row r="46" spans="1:21" ht="30.75" customHeight="1" x14ac:dyDescent="0.15">
      <c r="A46" s="48"/>
      <c r="B46" s="1199"/>
      <c r="C46" s="1200"/>
      <c r="D46" s="62"/>
      <c r="E46" s="1191" t="s">
        <v>13</v>
      </c>
      <c r="F46" s="1191"/>
      <c r="G46" s="1191"/>
      <c r="H46" s="1191"/>
      <c r="I46" s="1191"/>
      <c r="J46" s="1192"/>
      <c r="K46" s="63" t="s">
        <v>480</v>
      </c>
      <c r="L46" s="64" t="s">
        <v>480</v>
      </c>
      <c r="M46" s="64" t="s">
        <v>480</v>
      </c>
      <c r="N46" s="64" t="s">
        <v>480</v>
      </c>
      <c r="O46" s="65" t="s">
        <v>480</v>
      </c>
      <c r="P46" s="48"/>
      <c r="Q46" s="48"/>
      <c r="R46" s="48"/>
      <c r="S46" s="48"/>
      <c r="T46" s="48"/>
      <c r="U46" s="48"/>
    </row>
    <row r="47" spans="1:21" ht="30.75" customHeight="1" x14ac:dyDescent="0.15">
      <c r="A47" s="48"/>
      <c r="B47" s="1199"/>
      <c r="C47" s="1200"/>
      <c r="D47" s="62"/>
      <c r="E47" s="1191" t="s">
        <v>14</v>
      </c>
      <c r="F47" s="1191"/>
      <c r="G47" s="1191"/>
      <c r="H47" s="1191"/>
      <c r="I47" s="1191"/>
      <c r="J47" s="1192"/>
      <c r="K47" s="63" t="s">
        <v>480</v>
      </c>
      <c r="L47" s="64" t="s">
        <v>480</v>
      </c>
      <c r="M47" s="64" t="s">
        <v>480</v>
      </c>
      <c r="N47" s="64" t="s">
        <v>480</v>
      </c>
      <c r="O47" s="65" t="s">
        <v>480</v>
      </c>
      <c r="P47" s="48"/>
      <c r="Q47" s="48"/>
      <c r="R47" s="48"/>
      <c r="S47" s="48"/>
      <c r="T47" s="48"/>
      <c r="U47" s="48"/>
    </row>
    <row r="48" spans="1:21" ht="30.75" customHeight="1" x14ac:dyDescent="0.15">
      <c r="A48" s="48"/>
      <c r="B48" s="1199"/>
      <c r="C48" s="1200"/>
      <c r="D48" s="62"/>
      <c r="E48" s="1191" t="s">
        <v>15</v>
      </c>
      <c r="F48" s="1191"/>
      <c r="G48" s="1191"/>
      <c r="H48" s="1191"/>
      <c r="I48" s="1191"/>
      <c r="J48" s="1192"/>
      <c r="K48" s="63">
        <v>176</v>
      </c>
      <c r="L48" s="64">
        <v>170</v>
      </c>
      <c r="M48" s="64">
        <v>168</v>
      </c>
      <c r="N48" s="64">
        <v>172</v>
      </c>
      <c r="O48" s="65">
        <v>175</v>
      </c>
      <c r="P48" s="48"/>
      <c r="Q48" s="48"/>
      <c r="R48" s="48"/>
      <c r="S48" s="48"/>
      <c r="T48" s="48"/>
      <c r="U48" s="48"/>
    </row>
    <row r="49" spans="1:21" ht="30.75" customHeight="1" x14ac:dyDescent="0.15">
      <c r="A49" s="48"/>
      <c r="B49" s="1199"/>
      <c r="C49" s="1200"/>
      <c r="D49" s="62"/>
      <c r="E49" s="1191" t="s">
        <v>16</v>
      </c>
      <c r="F49" s="1191"/>
      <c r="G49" s="1191"/>
      <c r="H49" s="1191"/>
      <c r="I49" s="1191"/>
      <c r="J49" s="1192"/>
      <c r="K49" s="63">
        <v>68</v>
      </c>
      <c r="L49" s="64">
        <v>70</v>
      </c>
      <c r="M49" s="64">
        <v>67</v>
      </c>
      <c r="N49" s="64">
        <v>58</v>
      </c>
      <c r="O49" s="65">
        <v>45</v>
      </c>
      <c r="P49" s="48"/>
      <c r="Q49" s="48"/>
      <c r="R49" s="48"/>
      <c r="S49" s="48"/>
      <c r="T49" s="48"/>
      <c r="U49" s="48"/>
    </row>
    <row r="50" spans="1:21" ht="30.75" customHeight="1" x14ac:dyDescent="0.15">
      <c r="A50" s="48"/>
      <c r="B50" s="1199"/>
      <c r="C50" s="1200"/>
      <c r="D50" s="62"/>
      <c r="E50" s="1191" t="s">
        <v>17</v>
      </c>
      <c r="F50" s="1191"/>
      <c r="G50" s="1191"/>
      <c r="H50" s="1191"/>
      <c r="I50" s="1191"/>
      <c r="J50" s="1192"/>
      <c r="K50" s="63">
        <v>0</v>
      </c>
      <c r="L50" s="64">
        <v>0</v>
      </c>
      <c r="M50" s="64">
        <v>0</v>
      </c>
      <c r="N50" s="64">
        <v>0</v>
      </c>
      <c r="O50" s="65">
        <v>0</v>
      </c>
      <c r="P50" s="48"/>
      <c r="Q50" s="48"/>
      <c r="R50" s="48"/>
      <c r="S50" s="48"/>
      <c r="T50" s="48"/>
      <c r="U50" s="48"/>
    </row>
    <row r="51" spans="1:21" ht="30.75" customHeight="1" x14ac:dyDescent="0.15">
      <c r="A51" s="48"/>
      <c r="B51" s="1201"/>
      <c r="C51" s="1202"/>
      <c r="D51" s="66"/>
      <c r="E51" s="1191" t="s">
        <v>18</v>
      </c>
      <c r="F51" s="1191"/>
      <c r="G51" s="1191"/>
      <c r="H51" s="1191"/>
      <c r="I51" s="1191"/>
      <c r="J51" s="1192"/>
      <c r="K51" s="63" t="s">
        <v>480</v>
      </c>
      <c r="L51" s="64" t="s">
        <v>480</v>
      </c>
      <c r="M51" s="64" t="s">
        <v>480</v>
      </c>
      <c r="N51" s="64" t="s">
        <v>480</v>
      </c>
      <c r="O51" s="65" t="s">
        <v>480</v>
      </c>
      <c r="P51" s="48"/>
      <c r="Q51" s="48"/>
      <c r="R51" s="48"/>
      <c r="S51" s="48"/>
      <c r="T51" s="48"/>
      <c r="U51" s="48"/>
    </row>
    <row r="52" spans="1:21" ht="30.75" customHeight="1" x14ac:dyDescent="0.15">
      <c r="A52" s="48"/>
      <c r="B52" s="1189" t="s">
        <v>19</v>
      </c>
      <c r="C52" s="1190"/>
      <c r="D52" s="66"/>
      <c r="E52" s="1191" t="s">
        <v>20</v>
      </c>
      <c r="F52" s="1191"/>
      <c r="G52" s="1191"/>
      <c r="H52" s="1191"/>
      <c r="I52" s="1191"/>
      <c r="J52" s="1192"/>
      <c r="K52" s="63">
        <v>398</v>
      </c>
      <c r="L52" s="64">
        <v>398</v>
      </c>
      <c r="M52" s="64">
        <v>411</v>
      </c>
      <c r="N52" s="64">
        <v>404</v>
      </c>
      <c r="O52" s="65">
        <v>400</v>
      </c>
      <c r="P52" s="48"/>
      <c r="Q52" s="48"/>
      <c r="R52" s="48"/>
      <c r="S52" s="48"/>
      <c r="T52" s="48"/>
      <c r="U52" s="48"/>
    </row>
    <row r="53" spans="1:21" ht="30.75" customHeight="1" thickBot="1" x14ac:dyDescent="0.2">
      <c r="A53" s="48"/>
      <c r="B53" s="1193" t="s">
        <v>21</v>
      </c>
      <c r="C53" s="1194"/>
      <c r="D53" s="67"/>
      <c r="E53" s="1195" t="s">
        <v>22</v>
      </c>
      <c r="F53" s="1195"/>
      <c r="G53" s="1195"/>
      <c r="H53" s="1195"/>
      <c r="I53" s="1195"/>
      <c r="J53" s="1196"/>
      <c r="K53" s="68">
        <v>277</v>
      </c>
      <c r="L53" s="69">
        <v>262</v>
      </c>
      <c r="M53" s="69">
        <v>242</v>
      </c>
      <c r="N53" s="69">
        <v>264</v>
      </c>
      <c r="O53" s="70">
        <v>257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519</v>
      </c>
      <c r="J40" s="79" t="s">
        <v>520</v>
      </c>
      <c r="K40" s="79" t="s">
        <v>521</v>
      </c>
      <c r="L40" s="79" t="s">
        <v>522</v>
      </c>
      <c r="M40" s="80" t="s">
        <v>523</v>
      </c>
    </row>
    <row r="41" spans="2:13" ht="27.75" customHeight="1" x14ac:dyDescent="0.15">
      <c r="B41" s="1205" t="s">
        <v>24</v>
      </c>
      <c r="C41" s="1206"/>
      <c r="D41" s="81"/>
      <c r="E41" s="1211" t="s">
        <v>25</v>
      </c>
      <c r="F41" s="1211"/>
      <c r="G41" s="1211"/>
      <c r="H41" s="1212"/>
      <c r="I41" s="82">
        <v>4370</v>
      </c>
      <c r="J41" s="83">
        <v>4409</v>
      </c>
      <c r="K41" s="83">
        <v>4335</v>
      </c>
      <c r="L41" s="83">
        <v>4277</v>
      </c>
      <c r="M41" s="84">
        <v>4452</v>
      </c>
    </row>
    <row r="42" spans="2:13" ht="27.75" customHeight="1" x14ac:dyDescent="0.15">
      <c r="B42" s="1207"/>
      <c r="C42" s="1208"/>
      <c r="D42" s="85"/>
      <c r="E42" s="1213" t="s">
        <v>26</v>
      </c>
      <c r="F42" s="1213"/>
      <c r="G42" s="1213"/>
      <c r="H42" s="1214"/>
      <c r="I42" s="86" t="s">
        <v>480</v>
      </c>
      <c r="J42" s="87" t="s">
        <v>480</v>
      </c>
      <c r="K42" s="87" t="s">
        <v>480</v>
      </c>
      <c r="L42" s="87" t="s">
        <v>480</v>
      </c>
      <c r="M42" s="88" t="s">
        <v>480</v>
      </c>
    </row>
    <row r="43" spans="2:13" ht="27.75" customHeight="1" x14ac:dyDescent="0.15">
      <c r="B43" s="1207"/>
      <c r="C43" s="1208"/>
      <c r="D43" s="85"/>
      <c r="E43" s="1213" t="s">
        <v>27</v>
      </c>
      <c r="F43" s="1213"/>
      <c r="G43" s="1213"/>
      <c r="H43" s="1214"/>
      <c r="I43" s="86">
        <v>2073</v>
      </c>
      <c r="J43" s="87">
        <v>1978</v>
      </c>
      <c r="K43" s="87">
        <v>1778</v>
      </c>
      <c r="L43" s="87">
        <v>1631</v>
      </c>
      <c r="M43" s="88">
        <v>1514</v>
      </c>
    </row>
    <row r="44" spans="2:13" ht="27.75" customHeight="1" x14ac:dyDescent="0.15">
      <c r="B44" s="1207"/>
      <c r="C44" s="1208"/>
      <c r="D44" s="85"/>
      <c r="E44" s="1213" t="s">
        <v>28</v>
      </c>
      <c r="F44" s="1213"/>
      <c r="G44" s="1213"/>
      <c r="H44" s="1214"/>
      <c r="I44" s="86">
        <v>572</v>
      </c>
      <c r="J44" s="87">
        <v>517</v>
      </c>
      <c r="K44" s="87">
        <v>462</v>
      </c>
      <c r="L44" s="87">
        <v>433</v>
      </c>
      <c r="M44" s="88">
        <v>384</v>
      </c>
    </row>
    <row r="45" spans="2:13" ht="27.75" customHeight="1" x14ac:dyDescent="0.15">
      <c r="B45" s="1207"/>
      <c r="C45" s="1208"/>
      <c r="D45" s="85"/>
      <c r="E45" s="1213" t="s">
        <v>29</v>
      </c>
      <c r="F45" s="1213"/>
      <c r="G45" s="1213"/>
      <c r="H45" s="1214"/>
      <c r="I45" s="86">
        <v>973</v>
      </c>
      <c r="J45" s="87">
        <v>933</v>
      </c>
      <c r="K45" s="87">
        <v>869</v>
      </c>
      <c r="L45" s="87">
        <v>839</v>
      </c>
      <c r="M45" s="88">
        <v>693</v>
      </c>
    </row>
    <row r="46" spans="2:13" ht="27.75" customHeight="1" x14ac:dyDescent="0.15">
      <c r="B46" s="1207"/>
      <c r="C46" s="1208"/>
      <c r="D46" s="89"/>
      <c r="E46" s="1213" t="s">
        <v>30</v>
      </c>
      <c r="F46" s="1213"/>
      <c r="G46" s="1213"/>
      <c r="H46" s="1214"/>
      <c r="I46" s="86" t="s">
        <v>480</v>
      </c>
      <c r="J46" s="87" t="s">
        <v>480</v>
      </c>
      <c r="K46" s="87" t="s">
        <v>480</v>
      </c>
      <c r="L46" s="87" t="s">
        <v>480</v>
      </c>
      <c r="M46" s="88" t="s">
        <v>480</v>
      </c>
    </row>
    <row r="47" spans="2:13" ht="27.75" customHeight="1" x14ac:dyDescent="0.15">
      <c r="B47" s="1207"/>
      <c r="C47" s="1208"/>
      <c r="D47" s="90"/>
      <c r="E47" s="1215" t="s">
        <v>31</v>
      </c>
      <c r="F47" s="1216"/>
      <c r="G47" s="1216"/>
      <c r="H47" s="1217"/>
      <c r="I47" s="86" t="s">
        <v>480</v>
      </c>
      <c r="J47" s="87" t="s">
        <v>480</v>
      </c>
      <c r="K47" s="87" t="s">
        <v>480</v>
      </c>
      <c r="L47" s="87" t="s">
        <v>480</v>
      </c>
      <c r="M47" s="88" t="s">
        <v>480</v>
      </c>
    </row>
    <row r="48" spans="2:13" ht="27.75" customHeight="1" x14ac:dyDescent="0.15">
      <c r="B48" s="1207"/>
      <c r="C48" s="1208"/>
      <c r="D48" s="85"/>
      <c r="E48" s="1213" t="s">
        <v>32</v>
      </c>
      <c r="F48" s="1213"/>
      <c r="G48" s="1213"/>
      <c r="H48" s="1214"/>
      <c r="I48" s="86" t="s">
        <v>480</v>
      </c>
      <c r="J48" s="87" t="s">
        <v>480</v>
      </c>
      <c r="K48" s="87" t="s">
        <v>480</v>
      </c>
      <c r="L48" s="87" t="s">
        <v>480</v>
      </c>
      <c r="M48" s="88" t="s">
        <v>480</v>
      </c>
    </row>
    <row r="49" spans="2:13" ht="27.75" customHeight="1" x14ac:dyDescent="0.15">
      <c r="B49" s="1209"/>
      <c r="C49" s="1210"/>
      <c r="D49" s="85"/>
      <c r="E49" s="1213" t="s">
        <v>33</v>
      </c>
      <c r="F49" s="1213"/>
      <c r="G49" s="1213"/>
      <c r="H49" s="1214"/>
      <c r="I49" s="86" t="s">
        <v>480</v>
      </c>
      <c r="J49" s="87" t="s">
        <v>480</v>
      </c>
      <c r="K49" s="87" t="s">
        <v>480</v>
      </c>
      <c r="L49" s="87" t="s">
        <v>480</v>
      </c>
      <c r="M49" s="88" t="s">
        <v>480</v>
      </c>
    </row>
    <row r="50" spans="2:13" ht="27.75" customHeight="1" x14ac:dyDescent="0.15">
      <c r="B50" s="1218" t="s">
        <v>34</v>
      </c>
      <c r="C50" s="1219"/>
      <c r="D50" s="91"/>
      <c r="E50" s="1213" t="s">
        <v>35</v>
      </c>
      <c r="F50" s="1213"/>
      <c r="G50" s="1213"/>
      <c r="H50" s="1214"/>
      <c r="I50" s="86">
        <v>2548</v>
      </c>
      <c r="J50" s="87">
        <v>2510</v>
      </c>
      <c r="K50" s="87">
        <v>2860</v>
      </c>
      <c r="L50" s="87">
        <v>2826</v>
      </c>
      <c r="M50" s="88">
        <v>2720</v>
      </c>
    </row>
    <row r="51" spans="2:13" ht="27.75" customHeight="1" x14ac:dyDescent="0.15">
      <c r="B51" s="1207"/>
      <c r="C51" s="1208"/>
      <c r="D51" s="85"/>
      <c r="E51" s="1213" t="s">
        <v>36</v>
      </c>
      <c r="F51" s="1213"/>
      <c r="G51" s="1213"/>
      <c r="H51" s="1214"/>
      <c r="I51" s="86">
        <v>369</v>
      </c>
      <c r="J51" s="87">
        <v>377</v>
      </c>
      <c r="K51" s="87">
        <v>350</v>
      </c>
      <c r="L51" s="87">
        <v>312</v>
      </c>
      <c r="M51" s="88">
        <v>326</v>
      </c>
    </row>
    <row r="52" spans="2:13" ht="27.75" customHeight="1" x14ac:dyDescent="0.15">
      <c r="B52" s="1209"/>
      <c r="C52" s="1210"/>
      <c r="D52" s="85"/>
      <c r="E52" s="1213" t="s">
        <v>37</v>
      </c>
      <c r="F52" s="1213"/>
      <c r="G52" s="1213"/>
      <c r="H52" s="1214"/>
      <c r="I52" s="86">
        <v>3984</v>
      </c>
      <c r="J52" s="87">
        <v>3960</v>
      </c>
      <c r="K52" s="87">
        <v>3953</v>
      </c>
      <c r="L52" s="87">
        <v>3802</v>
      </c>
      <c r="M52" s="88">
        <v>3775</v>
      </c>
    </row>
    <row r="53" spans="2:13" ht="27.75" customHeight="1" thickBot="1" x14ac:dyDescent="0.2">
      <c r="B53" s="1220" t="s">
        <v>21</v>
      </c>
      <c r="C53" s="1221"/>
      <c r="D53" s="92"/>
      <c r="E53" s="1222" t="s">
        <v>38</v>
      </c>
      <c r="F53" s="1222"/>
      <c r="G53" s="1222"/>
      <c r="H53" s="1223"/>
      <c r="I53" s="93">
        <v>1088</v>
      </c>
      <c r="J53" s="94">
        <v>989</v>
      </c>
      <c r="K53" s="94">
        <v>279</v>
      </c>
      <c r="L53" s="94">
        <v>240</v>
      </c>
      <c r="M53" s="95">
        <v>221</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0"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71"/>
      <c r="B1" s="373"/>
      <c r="P1" s="246"/>
      <c r="Q1" s="246"/>
    </row>
    <row r="2" spans="1:51" ht="25.5" x14ac:dyDescent="0.25">
      <c r="A2" s="371"/>
      <c r="C2" s="372"/>
      <c r="P2" s="246"/>
      <c r="Q2" s="246"/>
    </row>
    <row r="3" spans="1:51" ht="25.5" x14ac:dyDescent="0.25">
      <c r="A3" s="371"/>
      <c r="C3" s="372"/>
      <c r="P3" s="246"/>
      <c r="Q3" s="246"/>
    </row>
    <row r="4" spans="1:51" s="370" customFormat="1" ht="13.5" x14ac:dyDescent="0.15">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row>
    <row r="5" spans="1:51" s="370" customFormat="1" ht="13.5" x14ac:dyDescent="0.15">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row>
    <row r="6" spans="1:51" s="370" customFormat="1" ht="13.5" x14ac:dyDescent="0.15">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row>
    <row r="7" spans="1:51" s="370" customFormat="1" ht="13.5" x14ac:dyDescent="0.15">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row>
    <row r="8" spans="1:51" s="370" customFormat="1" ht="13.5" x14ac:dyDescent="0.15">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row>
    <row r="9" spans="1:51" s="370" customFormat="1" ht="13.5" x14ac:dyDescent="0.15">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row>
    <row r="10" spans="1:51" s="370" customFormat="1" ht="13.5" x14ac:dyDescent="0.15">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Y10" s="370" t="s">
        <v>562</v>
      </c>
    </row>
    <row r="11" spans="1:51" s="370" customFormat="1" ht="13.5" x14ac:dyDescent="0.15">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row>
    <row r="12" spans="1:51" s="370" customFormat="1" ht="13.5" x14ac:dyDescent="0.15">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Y12" s="370" t="s">
        <v>562</v>
      </c>
    </row>
    <row r="13" spans="1:51" s="370" customFormat="1" ht="13.5" x14ac:dyDescent="0.15">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row>
    <row r="14" spans="1:51" s="370" customFormat="1" ht="14.25" customHeight="1" x14ac:dyDescent="0.15">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row>
    <row r="15" spans="1:51" s="370" customFormat="1" ht="13.5" x14ac:dyDescent="0.15">
      <c r="A15" s="245"/>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row>
    <row r="16" spans="1:51" s="370" customFormat="1" ht="13.5" x14ac:dyDescent="0.15">
      <c r="A16" s="245"/>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row>
    <row r="17" spans="1:259" s="370" customFormat="1" ht="13.5" x14ac:dyDescent="0.15">
      <c r="A17" s="245"/>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row>
    <row r="18" spans="1:259" s="370" customFormat="1" ht="13.5" x14ac:dyDescent="0.15">
      <c r="A18" s="245"/>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row>
    <row r="19" spans="1:259" ht="13.5" x14ac:dyDescent="0.15">
      <c r="P19" s="246"/>
      <c r="Q19" s="246"/>
    </row>
    <row r="20" spans="1:259" ht="13.5" x14ac:dyDescent="0.15">
      <c r="P20" s="246"/>
      <c r="Q20" s="246"/>
    </row>
    <row r="21" spans="1:259" ht="17.25" x14ac:dyDescent="0.15">
      <c r="B21" s="369"/>
      <c r="C21" s="248"/>
      <c r="D21" s="248"/>
      <c r="E21" s="248"/>
      <c r="F21" s="248"/>
      <c r="G21" s="248"/>
      <c r="H21" s="248"/>
      <c r="I21" s="248"/>
      <c r="J21" s="248"/>
      <c r="K21" s="248"/>
      <c r="L21" s="248"/>
      <c r="M21" s="248"/>
      <c r="N21" s="368"/>
      <c r="O21" s="248"/>
      <c r="P21" s="249"/>
      <c r="Q21" s="246"/>
      <c r="IY21" s="367"/>
    </row>
    <row r="22" spans="1:259" ht="17.25" x14ac:dyDescent="0.15">
      <c r="B22" s="250"/>
      <c r="IY22" s="366"/>
    </row>
    <row r="23" spans="1:259" ht="13.5" x14ac:dyDescent="0.15">
      <c r="B23" s="250"/>
    </row>
    <row r="24" spans="1:259" ht="13.5" x14ac:dyDescent="0.15">
      <c r="B24" s="250"/>
    </row>
    <row r="25" spans="1:259" ht="13.5" x14ac:dyDescent="0.15">
      <c r="B25" s="250"/>
    </row>
    <row r="26" spans="1:259" ht="13.5" x14ac:dyDescent="0.15">
      <c r="B26" s="250"/>
    </row>
    <row r="27" spans="1:259" ht="13.5" x14ac:dyDescent="0.15">
      <c r="B27" s="250"/>
    </row>
    <row r="28" spans="1:259" ht="13.5" x14ac:dyDescent="0.15">
      <c r="B28" s="250"/>
    </row>
    <row r="29" spans="1:259" ht="13.5" x14ac:dyDescent="0.15">
      <c r="B29" s="250"/>
    </row>
    <row r="30" spans="1:259" ht="13.5" x14ac:dyDescent="0.15">
      <c r="B30" s="250"/>
    </row>
    <row r="31" spans="1:259" ht="13.5" x14ac:dyDescent="0.15">
      <c r="B31" s="250"/>
    </row>
    <row r="32" spans="1:259" ht="13.5" x14ac:dyDescent="0.15">
      <c r="B32" s="250"/>
    </row>
    <row r="33" spans="2:17" ht="13.5" x14ac:dyDescent="0.15">
      <c r="B33" s="250"/>
    </row>
    <row r="34" spans="2:17" ht="13.5" x14ac:dyDescent="0.15">
      <c r="B34" s="250"/>
    </row>
    <row r="35" spans="2:17" ht="13.5" x14ac:dyDescent="0.15">
      <c r="B35" s="250"/>
    </row>
    <row r="36" spans="2:17" ht="13.5" x14ac:dyDescent="0.15">
      <c r="B36" s="250"/>
    </row>
    <row r="37" spans="2:17" ht="13.5" x14ac:dyDescent="0.15">
      <c r="B37" s="250"/>
    </row>
    <row r="38" spans="2:17" ht="13.5" x14ac:dyDescent="0.15">
      <c r="B38" s="250"/>
    </row>
    <row r="39" spans="2:17" ht="13.5" x14ac:dyDescent="0.15">
      <c r="B39" s="342"/>
      <c r="C39" s="308"/>
      <c r="D39" s="308"/>
      <c r="E39" s="308"/>
      <c r="F39" s="308"/>
      <c r="G39" s="308"/>
      <c r="H39" s="308"/>
      <c r="I39" s="308"/>
      <c r="J39" s="308"/>
      <c r="K39" s="308"/>
      <c r="L39" s="308"/>
      <c r="M39" s="308"/>
      <c r="N39" s="308"/>
      <c r="O39" s="308"/>
      <c r="P39" s="343"/>
    </row>
    <row r="40" spans="2:17" ht="13.5" x14ac:dyDescent="0.15">
      <c r="B40" s="356"/>
      <c r="C40" s="246"/>
      <c r="D40" s="246"/>
      <c r="E40" s="246"/>
      <c r="F40" s="246"/>
      <c r="G40" s="246"/>
      <c r="H40" s="246"/>
      <c r="I40" s="246"/>
      <c r="J40" s="246"/>
      <c r="K40" s="246"/>
      <c r="L40" s="246"/>
      <c r="M40" s="246"/>
      <c r="N40" s="246"/>
      <c r="O40" s="246"/>
      <c r="P40" s="356"/>
      <c r="Q40" s="246"/>
    </row>
    <row r="41" spans="2:17" ht="17.25" x14ac:dyDescent="0.15">
      <c r="B41" s="247" t="s">
        <v>561</v>
      </c>
      <c r="C41" s="248"/>
      <c r="D41" s="248"/>
      <c r="E41" s="248"/>
      <c r="F41" s="248"/>
      <c r="G41" s="248"/>
      <c r="H41" s="248"/>
      <c r="I41" s="248"/>
      <c r="J41" s="248"/>
      <c r="K41" s="248"/>
      <c r="L41" s="248"/>
      <c r="M41" s="248"/>
      <c r="N41" s="248"/>
      <c r="O41" s="248"/>
      <c r="P41" s="249"/>
    </row>
    <row r="42" spans="2:17" ht="13.5" x14ac:dyDescent="0.15">
      <c r="B42" s="250"/>
      <c r="C42" s="246"/>
      <c r="D42" s="246"/>
      <c r="E42" s="246"/>
      <c r="F42" s="246"/>
      <c r="G42" s="355" t="s">
        <v>558</v>
      </c>
      <c r="I42" s="354"/>
      <c r="J42" s="354"/>
      <c r="K42" s="354"/>
      <c r="L42" s="246"/>
      <c r="M42" s="246"/>
      <c r="N42" s="246"/>
      <c r="O42" s="246"/>
    </row>
    <row r="43" spans="2:17" ht="13.5" x14ac:dyDescent="0.15">
      <c r="B43" s="250"/>
      <c r="C43" s="246"/>
      <c r="D43" s="246"/>
      <c r="E43" s="246"/>
      <c r="F43" s="246"/>
      <c r="G43" s="1224" t="s">
        <v>564</v>
      </c>
      <c r="H43" s="1225"/>
      <c r="I43" s="1225"/>
      <c r="J43" s="1225"/>
      <c r="K43" s="1225"/>
      <c r="L43" s="1225"/>
      <c r="M43" s="1225"/>
      <c r="N43" s="1225"/>
      <c r="O43" s="1226"/>
    </row>
    <row r="44" spans="2:17" ht="13.5" x14ac:dyDescent="0.15">
      <c r="B44" s="250"/>
      <c r="C44" s="246"/>
      <c r="D44" s="246"/>
      <c r="E44" s="246"/>
      <c r="F44" s="246"/>
      <c r="G44" s="1227"/>
      <c r="H44" s="1228"/>
      <c r="I44" s="1228"/>
      <c r="J44" s="1228"/>
      <c r="K44" s="1228"/>
      <c r="L44" s="1228"/>
      <c r="M44" s="1228"/>
      <c r="N44" s="1228"/>
      <c r="O44" s="1229"/>
    </row>
    <row r="45" spans="2:17" ht="13.5" x14ac:dyDescent="0.15">
      <c r="B45" s="250"/>
      <c r="C45" s="246"/>
      <c r="D45" s="246"/>
      <c r="E45" s="246"/>
      <c r="F45" s="246"/>
      <c r="G45" s="1227"/>
      <c r="H45" s="1228"/>
      <c r="I45" s="1228"/>
      <c r="J45" s="1228"/>
      <c r="K45" s="1228"/>
      <c r="L45" s="1228"/>
      <c r="M45" s="1228"/>
      <c r="N45" s="1228"/>
      <c r="O45" s="1229"/>
    </row>
    <row r="46" spans="2:17" ht="13.5" x14ac:dyDescent="0.15">
      <c r="B46" s="250"/>
      <c r="C46" s="246"/>
      <c r="D46" s="246"/>
      <c r="E46" s="246"/>
      <c r="F46" s="246"/>
      <c r="G46" s="1227"/>
      <c r="H46" s="1228"/>
      <c r="I46" s="1228"/>
      <c r="J46" s="1228"/>
      <c r="K46" s="1228"/>
      <c r="L46" s="1228"/>
      <c r="M46" s="1228"/>
      <c r="N46" s="1228"/>
      <c r="O46" s="1229"/>
    </row>
    <row r="47" spans="2:17" ht="13.5" x14ac:dyDescent="0.15">
      <c r="B47" s="250"/>
      <c r="C47" s="246"/>
      <c r="D47" s="246"/>
      <c r="E47" s="246"/>
      <c r="F47" s="246"/>
      <c r="G47" s="1230"/>
      <c r="H47" s="1231"/>
      <c r="I47" s="1231"/>
      <c r="J47" s="1231"/>
      <c r="K47" s="1231"/>
      <c r="L47" s="1231"/>
      <c r="M47" s="1231"/>
      <c r="N47" s="1231"/>
      <c r="O47" s="1232"/>
    </row>
    <row r="48" spans="2:17" ht="13.5" x14ac:dyDescent="0.15">
      <c r="B48" s="250"/>
      <c r="C48" s="246"/>
      <c r="D48" s="246"/>
      <c r="E48" s="246"/>
      <c r="F48" s="246"/>
      <c r="G48" s="246"/>
      <c r="H48" s="365"/>
      <c r="I48" s="365"/>
      <c r="J48" s="365"/>
    </row>
    <row r="49" spans="1:17" ht="13.5" x14ac:dyDescent="0.15">
      <c r="B49" s="250"/>
      <c r="C49" s="246"/>
      <c r="D49" s="246"/>
      <c r="E49" s="246"/>
      <c r="F49" s="246"/>
      <c r="G49" s="245" t="s">
        <v>560</v>
      </c>
    </row>
    <row r="50" spans="1:17" ht="13.5" x14ac:dyDescent="0.15">
      <c r="B50" s="250"/>
      <c r="C50" s="246"/>
      <c r="D50" s="246"/>
      <c r="E50" s="246"/>
      <c r="F50" s="246"/>
      <c r="G50" s="1233"/>
      <c r="H50" s="1234"/>
      <c r="I50" s="1234"/>
      <c r="J50" s="1235"/>
      <c r="K50" s="347" t="s">
        <v>519</v>
      </c>
      <c r="L50" s="347" t="s">
        <v>520</v>
      </c>
      <c r="M50" s="347" t="s">
        <v>521</v>
      </c>
      <c r="N50" s="347" t="s">
        <v>522</v>
      </c>
      <c r="O50" s="347" t="s">
        <v>523</v>
      </c>
    </row>
    <row r="51" spans="1:17" ht="13.5" x14ac:dyDescent="0.15">
      <c r="B51" s="250"/>
      <c r="C51" s="246"/>
      <c r="D51" s="246"/>
      <c r="E51" s="246"/>
      <c r="F51" s="246"/>
      <c r="G51" s="1236" t="s">
        <v>556</v>
      </c>
      <c r="H51" s="1237"/>
      <c r="I51" s="1242" t="s">
        <v>554</v>
      </c>
      <c r="J51" s="1242"/>
      <c r="K51" s="1244"/>
      <c r="L51" s="1244"/>
      <c r="M51" s="1244"/>
      <c r="N51" s="1245">
        <v>9.1</v>
      </c>
      <c r="O51" s="1245">
        <v>8.5</v>
      </c>
    </row>
    <row r="52" spans="1:17" ht="13.5" x14ac:dyDescent="0.15">
      <c r="B52" s="250"/>
      <c r="C52" s="246"/>
      <c r="D52" s="246"/>
      <c r="E52" s="246"/>
      <c r="F52" s="246"/>
      <c r="G52" s="1238"/>
      <c r="H52" s="1239"/>
      <c r="I52" s="1243"/>
      <c r="J52" s="1243"/>
      <c r="K52" s="1245"/>
      <c r="L52" s="1245"/>
      <c r="M52" s="1245"/>
      <c r="N52" s="1245"/>
      <c r="O52" s="1245"/>
    </row>
    <row r="53" spans="1:17" ht="13.5" x14ac:dyDescent="0.15">
      <c r="A53" s="357"/>
      <c r="B53" s="250"/>
      <c r="C53" s="246"/>
      <c r="D53" s="246"/>
      <c r="E53" s="246"/>
      <c r="F53" s="246"/>
      <c r="G53" s="1238"/>
      <c r="H53" s="1239"/>
      <c r="I53" s="1246" t="s">
        <v>563</v>
      </c>
      <c r="J53" s="1246"/>
      <c r="K53" s="1256"/>
      <c r="L53" s="1256"/>
      <c r="M53" s="1256"/>
      <c r="N53" s="1253">
        <v>41.4</v>
      </c>
      <c r="O53" s="1253">
        <v>42.1</v>
      </c>
    </row>
    <row r="54" spans="1:17" ht="13.5" x14ac:dyDescent="0.15">
      <c r="A54" s="357"/>
      <c r="B54" s="250"/>
      <c r="C54" s="246"/>
      <c r="D54" s="246"/>
      <c r="E54" s="246"/>
      <c r="F54" s="246"/>
      <c r="G54" s="1240"/>
      <c r="H54" s="1241"/>
      <c r="I54" s="1246"/>
      <c r="J54" s="1246"/>
      <c r="K54" s="1254"/>
      <c r="L54" s="1254"/>
      <c r="M54" s="1254"/>
      <c r="N54" s="1254"/>
      <c r="O54" s="1254"/>
    </row>
    <row r="55" spans="1:17" ht="13.5" x14ac:dyDescent="0.15">
      <c r="A55" s="357"/>
      <c r="B55" s="250"/>
      <c r="C55" s="246"/>
      <c r="D55" s="246"/>
      <c r="E55" s="246"/>
      <c r="F55" s="246"/>
      <c r="G55" s="1247" t="s">
        <v>555</v>
      </c>
      <c r="H55" s="1248"/>
      <c r="I55" s="1246" t="s">
        <v>554</v>
      </c>
      <c r="J55" s="1246"/>
      <c r="K55" s="1244"/>
      <c r="L55" s="1244"/>
      <c r="M55" s="1244"/>
      <c r="N55" s="1245">
        <v>27</v>
      </c>
      <c r="O55" s="1245">
        <v>25.4</v>
      </c>
    </row>
    <row r="56" spans="1:17" ht="13.5" x14ac:dyDescent="0.15">
      <c r="A56" s="357"/>
      <c r="B56" s="250"/>
      <c r="C56" s="246"/>
      <c r="D56" s="246"/>
      <c r="E56" s="246"/>
      <c r="F56" s="246"/>
      <c r="G56" s="1249"/>
      <c r="H56" s="1250"/>
      <c r="I56" s="1246"/>
      <c r="J56" s="1246"/>
      <c r="K56" s="1245"/>
      <c r="L56" s="1245"/>
      <c r="M56" s="1245"/>
      <c r="N56" s="1245"/>
      <c r="O56" s="1245"/>
    </row>
    <row r="57" spans="1:17" s="357" customFormat="1" ht="13.5" x14ac:dyDescent="0.15">
      <c r="B57" s="358"/>
      <c r="C57" s="354"/>
      <c r="D57" s="354"/>
      <c r="E57" s="354"/>
      <c r="F57" s="354"/>
      <c r="G57" s="1249"/>
      <c r="H57" s="1250"/>
      <c r="I57" s="1255" t="s">
        <v>563</v>
      </c>
      <c r="J57" s="1255"/>
      <c r="K57" s="1256"/>
      <c r="L57" s="1256"/>
      <c r="M57" s="1256"/>
      <c r="N57" s="1253">
        <v>57.2</v>
      </c>
      <c r="O57" s="1253">
        <v>55.1</v>
      </c>
      <c r="P57" s="363"/>
      <c r="Q57" s="358"/>
    </row>
    <row r="58" spans="1:17" s="357" customFormat="1" ht="13.5" x14ac:dyDescent="0.15">
      <c r="A58" s="245"/>
      <c r="B58" s="358"/>
      <c r="C58" s="354"/>
      <c r="D58" s="354"/>
      <c r="E58" s="354"/>
      <c r="F58" s="354"/>
      <c r="G58" s="1251"/>
      <c r="H58" s="1252"/>
      <c r="I58" s="1255"/>
      <c r="J58" s="1255"/>
      <c r="K58" s="1254"/>
      <c r="L58" s="1254"/>
      <c r="M58" s="1254"/>
      <c r="N58" s="1254"/>
      <c r="O58" s="1254"/>
      <c r="P58" s="363"/>
      <c r="Q58" s="358"/>
    </row>
    <row r="59" spans="1:17" s="357" customFormat="1" ht="13.5" x14ac:dyDescent="0.15">
      <c r="A59" s="245"/>
      <c r="B59" s="358"/>
      <c r="C59" s="354"/>
      <c r="D59" s="354"/>
      <c r="E59" s="354"/>
      <c r="F59" s="354"/>
      <c r="G59" s="354"/>
      <c r="H59" s="354"/>
      <c r="I59" s="354"/>
      <c r="J59" s="354"/>
      <c r="K59" s="364"/>
      <c r="L59" s="364"/>
      <c r="M59" s="364"/>
      <c r="N59" s="364"/>
      <c r="O59" s="364"/>
      <c r="P59" s="363"/>
      <c r="Q59" s="358"/>
    </row>
    <row r="60" spans="1:17" s="357" customFormat="1" ht="13.5" x14ac:dyDescent="0.15">
      <c r="A60" s="245"/>
      <c r="B60" s="358"/>
      <c r="C60" s="354"/>
      <c r="D60" s="354"/>
      <c r="E60" s="354"/>
      <c r="F60" s="354"/>
      <c r="G60" s="354"/>
      <c r="H60" s="354"/>
      <c r="I60" s="354"/>
      <c r="J60" s="354"/>
      <c r="K60" s="364"/>
      <c r="L60" s="364"/>
      <c r="M60" s="364"/>
      <c r="N60" s="364"/>
      <c r="O60" s="364"/>
      <c r="P60" s="363"/>
      <c r="Q60" s="358"/>
    </row>
    <row r="61" spans="1:17" s="357" customFormat="1" ht="13.5" x14ac:dyDescent="0.15">
      <c r="A61" s="245"/>
      <c r="B61" s="362"/>
      <c r="C61" s="361"/>
      <c r="D61" s="361"/>
      <c r="E61" s="361"/>
      <c r="F61" s="361"/>
      <c r="G61" s="361"/>
      <c r="H61" s="361"/>
      <c r="I61" s="361"/>
      <c r="J61" s="361"/>
      <c r="K61" s="361"/>
      <c r="L61" s="361"/>
      <c r="M61" s="360"/>
      <c r="N61" s="360"/>
      <c r="O61" s="360"/>
      <c r="P61" s="359"/>
      <c r="Q61" s="358"/>
    </row>
    <row r="62" spans="1:17" ht="13.5" x14ac:dyDescent="0.15">
      <c r="B62" s="356"/>
      <c r="C62" s="356"/>
      <c r="D62" s="356"/>
      <c r="E62" s="356"/>
      <c r="F62" s="356"/>
      <c r="G62" s="356"/>
      <c r="H62" s="356"/>
      <c r="I62" s="356"/>
      <c r="J62" s="356"/>
      <c r="K62" s="356"/>
      <c r="L62" s="356"/>
      <c r="M62" s="356"/>
      <c r="N62" s="356"/>
      <c r="O62" s="356"/>
      <c r="P62" s="356"/>
      <c r="Q62" s="246"/>
    </row>
    <row r="63" spans="1:17" ht="17.25" x14ac:dyDescent="0.15">
      <c r="B63" s="309" t="s">
        <v>559</v>
      </c>
      <c r="C63" s="246"/>
      <c r="D63" s="246"/>
      <c r="E63" s="246"/>
      <c r="F63" s="246"/>
      <c r="G63" s="246"/>
      <c r="H63" s="246"/>
      <c r="I63" s="246"/>
      <c r="J63" s="246"/>
      <c r="K63" s="246"/>
      <c r="L63" s="246"/>
      <c r="M63" s="246"/>
      <c r="N63" s="246"/>
      <c r="O63" s="246"/>
    </row>
    <row r="64" spans="1:17" ht="13.5" x14ac:dyDescent="0.15">
      <c r="B64" s="250"/>
      <c r="C64" s="246"/>
      <c r="D64" s="246"/>
      <c r="E64" s="246"/>
      <c r="F64" s="246"/>
      <c r="G64" s="355" t="s">
        <v>558</v>
      </c>
      <c r="I64" s="354"/>
      <c r="J64" s="354"/>
      <c r="K64" s="354"/>
      <c r="L64" s="246"/>
      <c r="M64" s="246"/>
      <c r="N64" s="246"/>
      <c r="O64" s="246"/>
    </row>
    <row r="65" spans="2:30" ht="13.5" x14ac:dyDescent="0.15">
      <c r="B65" s="250"/>
      <c r="C65" s="246"/>
      <c r="D65" s="246"/>
      <c r="E65" s="246"/>
      <c r="F65" s="246"/>
      <c r="G65" s="1224" t="s">
        <v>565</v>
      </c>
      <c r="H65" s="1225"/>
      <c r="I65" s="1225"/>
      <c r="J65" s="1225"/>
      <c r="K65" s="1225"/>
      <c r="L65" s="1225"/>
      <c r="M65" s="1225"/>
      <c r="N65" s="1225"/>
      <c r="O65" s="1226"/>
    </row>
    <row r="66" spans="2:30" ht="13.5" x14ac:dyDescent="0.15">
      <c r="B66" s="250"/>
      <c r="C66" s="246"/>
      <c r="D66" s="246"/>
      <c r="E66" s="246"/>
      <c r="F66" s="246"/>
      <c r="G66" s="1227"/>
      <c r="H66" s="1228"/>
      <c r="I66" s="1228"/>
      <c r="J66" s="1228"/>
      <c r="K66" s="1228"/>
      <c r="L66" s="1228"/>
      <c r="M66" s="1228"/>
      <c r="N66" s="1228"/>
      <c r="O66" s="1229"/>
    </row>
    <row r="67" spans="2:30" ht="13.5" x14ac:dyDescent="0.15">
      <c r="B67" s="250"/>
      <c r="C67" s="246"/>
      <c r="D67" s="246"/>
      <c r="E67" s="246"/>
      <c r="F67" s="246"/>
      <c r="G67" s="1227"/>
      <c r="H67" s="1228"/>
      <c r="I67" s="1228"/>
      <c r="J67" s="1228"/>
      <c r="K67" s="1228"/>
      <c r="L67" s="1228"/>
      <c r="M67" s="1228"/>
      <c r="N67" s="1228"/>
      <c r="O67" s="1229"/>
    </row>
    <row r="68" spans="2:30" ht="13.5" x14ac:dyDescent="0.15">
      <c r="B68" s="250"/>
      <c r="C68" s="246"/>
      <c r="D68" s="246"/>
      <c r="E68" s="246"/>
      <c r="F68" s="246"/>
      <c r="G68" s="1227"/>
      <c r="H68" s="1228"/>
      <c r="I68" s="1228"/>
      <c r="J68" s="1228"/>
      <c r="K68" s="1228"/>
      <c r="L68" s="1228"/>
      <c r="M68" s="1228"/>
      <c r="N68" s="1228"/>
      <c r="O68" s="1229"/>
    </row>
    <row r="69" spans="2:30" ht="13.5" x14ac:dyDescent="0.15">
      <c r="B69" s="250"/>
      <c r="C69" s="246"/>
      <c r="D69" s="246"/>
      <c r="E69" s="246"/>
      <c r="F69" s="246"/>
      <c r="G69" s="1230"/>
      <c r="H69" s="1231"/>
      <c r="I69" s="1231"/>
      <c r="J69" s="1231"/>
      <c r="K69" s="1231"/>
      <c r="L69" s="1231"/>
      <c r="M69" s="1231"/>
      <c r="N69" s="1231"/>
      <c r="O69" s="1232"/>
    </row>
    <row r="70" spans="2:30" ht="13.5" x14ac:dyDescent="0.15">
      <c r="B70" s="250"/>
      <c r="C70" s="246"/>
      <c r="D70" s="246"/>
      <c r="E70" s="246"/>
      <c r="F70" s="246"/>
      <c r="G70" s="246"/>
      <c r="H70" s="353"/>
      <c r="I70" s="353"/>
      <c r="J70" s="350"/>
      <c r="K70" s="350"/>
      <c r="L70" s="349"/>
      <c r="M70" s="350"/>
      <c r="N70" s="349"/>
      <c r="O70" s="348"/>
    </row>
    <row r="71" spans="2:30" ht="13.5" x14ac:dyDescent="0.15">
      <c r="B71" s="250"/>
      <c r="C71" s="246"/>
      <c r="D71" s="246"/>
      <c r="E71" s="246"/>
      <c r="F71" s="246"/>
      <c r="G71" s="352" t="s">
        <v>557</v>
      </c>
      <c r="I71" s="351"/>
      <c r="J71" s="350"/>
      <c r="K71" s="350"/>
      <c r="L71" s="349"/>
      <c r="M71" s="350"/>
      <c r="N71" s="349"/>
      <c r="O71" s="348"/>
    </row>
    <row r="72" spans="2:30" ht="13.5" x14ac:dyDescent="0.15">
      <c r="B72" s="250"/>
      <c r="C72" s="246"/>
      <c r="D72" s="246"/>
      <c r="E72" s="246"/>
      <c r="F72" s="246"/>
      <c r="G72" s="1233"/>
      <c r="H72" s="1234"/>
      <c r="I72" s="1234"/>
      <c r="J72" s="1235"/>
      <c r="K72" s="347" t="s">
        <v>519</v>
      </c>
      <c r="L72" s="347" t="s">
        <v>520</v>
      </c>
      <c r="M72" s="347" t="s">
        <v>521</v>
      </c>
      <c r="N72" s="347" t="s">
        <v>522</v>
      </c>
      <c r="O72" s="347" t="s">
        <v>523</v>
      </c>
    </row>
    <row r="73" spans="2:30" ht="13.5" x14ac:dyDescent="0.15">
      <c r="B73" s="250"/>
      <c r="C73" s="246"/>
      <c r="D73" s="246"/>
      <c r="E73" s="246"/>
      <c r="F73" s="246"/>
      <c r="G73" s="1236" t="s">
        <v>556</v>
      </c>
      <c r="H73" s="1237"/>
      <c r="I73" s="1242" t="s">
        <v>554</v>
      </c>
      <c r="J73" s="1242"/>
      <c r="K73" s="1257">
        <v>41.8</v>
      </c>
      <c r="L73" s="1257">
        <v>37.299999999999997</v>
      </c>
      <c r="M73" s="1245">
        <v>10.7</v>
      </c>
      <c r="N73" s="1245">
        <v>9.1</v>
      </c>
      <c r="O73" s="1245">
        <v>8.5</v>
      </c>
      <c r="S73" s="245">
        <v>9.9</v>
      </c>
    </row>
    <row r="74" spans="2:30" ht="13.5" x14ac:dyDescent="0.15">
      <c r="B74" s="250"/>
      <c r="C74" s="246"/>
      <c r="D74" s="246"/>
      <c r="E74" s="246"/>
      <c r="F74" s="246"/>
      <c r="G74" s="1238"/>
      <c r="H74" s="1239"/>
      <c r="I74" s="1243"/>
      <c r="J74" s="1243"/>
      <c r="K74" s="1257"/>
      <c r="L74" s="1257"/>
      <c r="M74" s="1245"/>
      <c r="N74" s="1245"/>
      <c r="O74" s="1245"/>
    </row>
    <row r="75" spans="2:30" ht="13.5" x14ac:dyDescent="0.15">
      <c r="B75" s="250"/>
      <c r="C75" s="246"/>
      <c r="D75" s="246"/>
      <c r="E75" s="246"/>
      <c r="F75" s="246"/>
      <c r="G75" s="1238"/>
      <c r="H75" s="1239"/>
      <c r="I75" s="1246" t="s">
        <v>553</v>
      </c>
      <c r="J75" s="1246"/>
      <c r="K75" s="1253">
        <v>12.3</v>
      </c>
      <c r="L75" s="1253">
        <v>11.3</v>
      </c>
      <c r="M75" s="1253">
        <v>9.9</v>
      </c>
      <c r="N75" s="1253">
        <v>9.6999999999999993</v>
      </c>
      <c r="O75" s="1253">
        <v>9.8000000000000007</v>
      </c>
      <c r="U75" s="245">
        <v>81.2</v>
      </c>
      <c r="W75" s="245">
        <v>87.2</v>
      </c>
      <c r="Y75" s="245">
        <v>99.8</v>
      </c>
      <c r="AA75" s="245">
        <v>109.5</v>
      </c>
      <c r="AC75" s="245">
        <v>115.2</v>
      </c>
    </row>
    <row r="76" spans="2:30" ht="13.5" x14ac:dyDescent="0.15">
      <c r="B76" s="250"/>
      <c r="C76" s="246"/>
      <c r="D76" s="246"/>
      <c r="E76" s="246"/>
      <c r="F76" s="246"/>
      <c r="G76" s="1240"/>
      <c r="H76" s="1241"/>
      <c r="I76" s="1246"/>
      <c r="J76" s="1246"/>
      <c r="K76" s="1254"/>
      <c r="L76" s="1254"/>
      <c r="M76" s="1254"/>
      <c r="N76" s="1254"/>
      <c r="O76" s="1254"/>
    </row>
    <row r="77" spans="2:30" ht="13.5" x14ac:dyDescent="0.15">
      <c r="B77" s="250"/>
      <c r="C77" s="246"/>
      <c r="D77" s="246"/>
      <c r="E77" s="246"/>
      <c r="F77" s="246"/>
      <c r="G77" s="1247" t="s">
        <v>555</v>
      </c>
      <c r="H77" s="1248"/>
      <c r="I77" s="1246" t="s">
        <v>554</v>
      </c>
      <c r="J77" s="1246"/>
      <c r="K77" s="1257">
        <v>28.4</v>
      </c>
      <c r="L77" s="1257">
        <v>20.5</v>
      </c>
      <c r="M77" s="1245">
        <v>17.899999999999999</v>
      </c>
      <c r="N77" s="1245">
        <v>27</v>
      </c>
      <c r="O77" s="1245">
        <v>25.4</v>
      </c>
      <c r="R77" s="245">
        <v>12.3</v>
      </c>
      <c r="T77" s="245">
        <v>11.1</v>
      </c>
    </row>
    <row r="78" spans="2:30" ht="13.5" x14ac:dyDescent="0.15">
      <c r="B78" s="250"/>
      <c r="C78" s="246"/>
      <c r="D78" s="246"/>
      <c r="E78" s="246"/>
      <c r="F78" s="246"/>
      <c r="G78" s="1249"/>
      <c r="H78" s="1250"/>
      <c r="I78" s="1246"/>
      <c r="J78" s="1246"/>
      <c r="K78" s="1257"/>
      <c r="L78" s="1257"/>
      <c r="M78" s="1245"/>
      <c r="N78" s="1245"/>
      <c r="O78" s="1245"/>
    </row>
    <row r="79" spans="2:30" ht="13.5" x14ac:dyDescent="0.15">
      <c r="B79" s="250"/>
      <c r="C79" s="246"/>
      <c r="D79" s="246"/>
      <c r="E79" s="246"/>
      <c r="F79" s="246"/>
      <c r="G79" s="1249"/>
      <c r="H79" s="1250"/>
      <c r="I79" s="1258" t="s">
        <v>553</v>
      </c>
      <c r="J79" s="1255"/>
      <c r="K79" s="1259">
        <v>11.4</v>
      </c>
      <c r="L79" s="1259">
        <v>10.5</v>
      </c>
      <c r="M79" s="1259">
        <v>9.5</v>
      </c>
      <c r="N79" s="1259">
        <v>8.6999999999999993</v>
      </c>
      <c r="O79" s="1259">
        <v>8.6</v>
      </c>
      <c r="V79" s="245">
        <v>53.5</v>
      </c>
      <c r="X79" s="245">
        <v>48.2</v>
      </c>
      <c r="Z79" s="245">
        <v>34.200000000000003</v>
      </c>
      <c r="AB79" s="245">
        <v>30.3</v>
      </c>
      <c r="AD79" s="245">
        <v>28.9</v>
      </c>
    </row>
    <row r="80" spans="2:30" ht="13.5" x14ac:dyDescent="0.15">
      <c r="B80" s="250"/>
      <c r="C80" s="246"/>
      <c r="D80" s="246"/>
      <c r="E80" s="246"/>
      <c r="F80" s="246"/>
      <c r="G80" s="1251"/>
      <c r="H80" s="1252"/>
      <c r="I80" s="1255"/>
      <c r="J80" s="1255"/>
      <c r="K80" s="1259"/>
      <c r="L80" s="1259"/>
      <c r="M80" s="1259"/>
      <c r="N80" s="1259"/>
      <c r="O80" s="1259"/>
    </row>
    <row r="81" spans="2:17" ht="13.5" x14ac:dyDescent="0.15">
      <c r="B81" s="250"/>
      <c r="C81" s="246"/>
      <c r="D81" s="246"/>
      <c r="E81" s="246"/>
      <c r="F81" s="246"/>
      <c r="G81" s="246"/>
      <c r="H81" s="246"/>
      <c r="I81" s="246"/>
      <c r="J81" s="246"/>
      <c r="K81" s="346"/>
      <c r="L81" s="246"/>
      <c r="M81" s="246"/>
      <c r="N81" s="246"/>
      <c r="O81" s="246"/>
    </row>
    <row r="82" spans="2:17" ht="17.25" x14ac:dyDescent="0.15">
      <c r="B82" s="250"/>
      <c r="C82" s="246"/>
      <c r="D82" s="246"/>
      <c r="E82" s="246"/>
      <c r="F82" s="246"/>
      <c r="G82" s="246"/>
      <c r="H82" s="246"/>
      <c r="I82" s="246"/>
      <c r="J82" s="246"/>
      <c r="K82" s="345"/>
      <c r="L82" s="345"/>
      <c r="M82" s="345"/>
      <c r="N82" s="345"/>
      <c r="O82" s="345"/>
    </row>
    <row r="83" spans="2:17" ht="13.5" x14ac:dyDescent="0.15">
      <c r="B83" s="342"/>
      <c r="C83" s="308"/>
      <c r="D83" s="308"/>
      <c r="E83" s="308"/>
      <c r="F83" s="308"/>
      <c r="G83" s="308"/>
      <c r="H83" s="308"/>
      <c r="I83" s="308"/>
      <c r="J83" s="308"/>
      <c r="K83" s="308"/>
      <c r="L83" s="308"/>
      <c r="M83" s="308"/>
      <c r="N83" s="308"/>
      <c r="O83" s="308"/>
      <c r="P83" s="343"/>
    </row>
    <row r="84" spans="2:17" ht="13.5" x14ac:dyDescent="0.15">
      <c r="H84" s="246"/>
      <c r="I84" s="246"/>
      <c r="J84" s="246"/>
      <c r="K84" s="246"/>
      <c r="L84" s="246"/>
      <c r="M84" s="246"/>
      <c r="N84" s="246"/>
      <c r="O84" s="246"/>
      <c r="P84" s="246"/>
      <c r="Q84" s="246"/>
    </row>
    <row r="85" spans="2:17" ht="13.5" x14ac:dyDescent="0.15">
      <c r="B85" s="246"/>
      <c r="C85" s="246"/>
      <c r="D85" s="246"/>
      <c r="E85" s="246"/>
      <c r="F85" s="246"/>
      <c r="G85" s="246"/>
      <c r="H85" s="246"/>
      <c r="I85" s="246"/>
      <c r="J85" s="246"/>
      <c r="K85" s="246"/>
      <c r="L85" s="246"/>
      <c r="M85" s="246"/>
      <c r="N85" s="246"/>
      <c r="O85" s="246"/>
      <c r="P85" s="246"/>
      <c r="Q85" s="246"/>
    </row>
    <row r="86" spans="2:17" ht="13.5" hidden="1" x14ac:dyDescent="0.15">
      <c r="B86" s="246"/>
      <c r="C86" s="246"/>
      <c r="D86" s="246"/>
      <c r="E86" s="246"/>
      <c r="F86" s="246"/>
      <c r="G86" s="246"/>
      <c r="H86" s="246"/>
      <c r="I86" s="246"/>
      <c r="J86" s="246"/>
      <c r="K86" s="246"/>
      <c r="L86" s="246"/>
      <c r="M86" s="246"/>
      <c r="N86" s="246"/>
      <c r="O86" s="246"/>
      <c r="P86" s="246"/>
      <c r="Q86" s="246"/>
    </row>
    <row r="87" spans="2:17" ht="13.5" hidden="1" x14ac:dyDescent="0.15">
      <c r="B87" s="246"/>
      <c r="C87" s="246"/>
      <c r="D87" s="246"/>
      <c r="E87" s="246"/>
      <c r="F87" s="246"/>
      <c r="G87" s="246"/>
      <c r="H87" s="246"/>
      <c r="I87" s="246"/>
      <c r="J87" s="246"/>
      <c r="K87" s="344"/>
      <c r="L87" s="246"/>
      <c r="M87" s="246"/>
      <c r="N87" s="246"/>
      <c r="O87" s="246"/>
      <c r="P87" s="246"/>
      <c r="Q87" s="246"/>
    </row>
    <row r="88" spans="2:17" ht="13.5" hidden="1" x14ac:dyDescent="0.15">
      <c r="B88" s="246"/>
      <c r="C88" s="246"/>
      <c r="D88" s="246"/>
      <c r="E88" s="246"/>
      <c r="F88" s="246"/>
      <c r="G88" s="246"/>
      <c r="H88" s="246"/>
      <c r="I88" s="246"/>
      <c r="J88" s="246"/>
      <c r="K88" s="246"/>
      <c r="L88" s="246"/>
      <c r="M88" s="246"/>
      <c r="N88" s="246"/>
      <c r="O88" s="246"/>
      <c r="P88" s="246"/>
      <c r="Q88" s="246"/>
    </row>
    <row r="89" spans="2:17" ht="13.5" hidden="1" x14ac:dyDescent="0.15">
      <c r="B89" s="246"/>
      <c r="C89" s="246"/>
      <c r="D89" s="246"/>
      <c r="E89" s="246"/>
      <c r="F89" s="246"/>
      <c r="G89" s="246"/>
      <c r="H89" s="246"/>
      <c r="I89" s="246"/>
      <c r="J89" s="246"/>
      <c r="K89" s="246"/>
      <c r="L89" s="246"/>
      <c r="M89" s="246"/>
      <c r="N89" s="246"/>
      <c r="O89" s="246"/>
      <c r="P89" s="246"/>
      <c r="Q89" s="246"/>
    </row>
    <row r="90" spans="2:17" ht="13.5" hidden="1" x14ac:dyDescent="0.15">
      <c r="B90" s="246"/>
      <c r="C90" s="246"/>
      <c r="D90" s="246"/>
      <c r="E90" s="246"/>
      <c r="F90" s="246"/>
      <c r="G90" s="246"/>
      <c r="H90" s="246"/>
      <c r="I90" s="246"/>
      <c r="J90" s="246"/>
      <c r="K90" s="246"/>
      <c r="L90" s="246"/>
      <c r="M90" s="246"/>
      <c r="N90" s="246"/>
      <c r="O90" s="246"/>
      <c r="P90" s="246"/>
      <c r="Q90" s="246"/>
    </row>
    <row r="91" spans="2:17" ht="13.5"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75:N76"/>
    <mergeCell ref="O75:O76"/>
    <mergeCell ref="K75:K76"/>
    <mergeCell ref="L75:L76"/>
    <mergeCell ref="M75:M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N53:N54"/>
    <mergeCell ref="O53:O54"/>
    <mergeCell ref="K53:K54"/>
    <mergeCell ref="L53:L54"/>
    <mergeCell ref="M53:M54"/>
  </mergeCells>
  <phoneticPr fontId="2"/>
  <printOptions horizontalCentered="1" verticalCentered="1"/>
  <pageMargins left="0" right="0" top="0.59055118110236227" bottom="0.31496062992125984" header="0.39370078740157483" footer="0"/>
  <pageSetup paperSize="9" scale="47"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518</v>
      </c>
      <c r="G2" s="113"/>
      <c r="H2" s="114"/>
    </row>
    <row r="3" spans="1:8" x14ac:dyDescent="0.15">
      <c r="A3" s="110" t="s">
        <v>511</v>
      </c>
      <c r="B3" s="115"/>
      <c r="C3" s="116"/>
      <c r="D3" s="117">
        <v>52275</v>
      </c>
      <c r="E3" s="118"/>
      <c r="F3" s="119">
        <v>94828</v>
      </c>
      <c r="G3" s="120"/>
      <c r="H3" s="121"/>
    </row>
    <row r="4" spans="1:8" x14ac:dyDescent="0.15">
      <c r="A4" s="122"/>
      <c r="B4" s="123"/>
      <c r="C4" s="124"/>
      <c r="D4" s="125">
        <v>11818</v>
      </c>
      <c r="E4" s="126"/>
      <c r="F4" s="127">
        <v>55133</v>
      </c>
      <c r="G4" s="128"/>
      <c r="H4" s="129"/>
    </row>
    <row r="5" spans="1:8" x14ac:dyDescent="0.15">
      <c r="A5" s="110" t="s">
        <v>513</v>
      </c>
      <c r="B5" s="115"/>
      <c r="C5" s="116"/>
      <c r="D5" s="117">
        <v>86352</v>
      </c>
      <c r="E5" s="118"/>
      <c r="F5" s="119">
        <v>119674</v>
      </c>
      <c r="G5" s="120"/>
      <c r="H5" s="121"/>
    </row>
    <row r="6" spans="1:8" x14ac:dyDescent="0.15">
      <c r="A6" s="122"/>
      <c r="B6" s="123"/>
      <c r="C6" s="124"/>
      <c r="D6" s="125">
        <v>22534</v>
      </c>
      <c r="E6" s="126"/>
      <c r="F6" s="127">
        <v>57803</v>
      </c>
      <c r="G6" s="128"/>
      <c r="H6" s="129"/>
    </row>
    <row r="7" spans="1:8" x14ac:dyDescent="0.15">
      <c r="A7" s="110" t="s">
        <v>514</v>
      </c>
      <c r="B7" s="115"/>
      <c r="C7" s="116"/>
      <c r="D7" s="117">
        <v>49029</v>
      </c>
      <c r="E7" s="118"/>
      <c r="F7" s="119">
        <v>119685</v>
      </c>
      <c r="G7" s="120"/>
      <c r="H7" s="121"/>
    </row>
    <row r="8" spans="1:8" x14ac:dyDescent="0.15">
      <c r="A8" s="122"/>
      <c r="B8" s="123"/>
      <c r="C8" s="124"/>
      <c r="D8" s="125">
        <v>14441</v>
      </c>
      <c r="E8" s="126"/>
      <c r="F8" s="127">
        <v>68464</v>
      </c>
      <c r="G8" s="128"/>
      <c r="H8" s="129"/>
    </row>
    <row r="9" spans="1:8" x14ac:dyDescent="0.15">
      <c r="A9" s="110" t="s">
        <v>515</v>
      </c>
      <c r="B9" s="115"/>
      <c r="C9" s="116"/>
      <c r="D9" s="117">
        <v>73551</v>
      </c>
      <c r="E9" s="118"/>
      <c r="F9" s="119">
        <v>109920</v>
      </c>
      <c r="G9" s="120"/>
      <c r="H9" s="121"/>
    </row>
    <row r="10" spans="1:8" x14ac:dyDescent="0.15">
      <c r="A10" s="122"/>
      <c r="B10" s="123"/>
      <c r="C10" s="124"/>
      <c r="D10" s="125">
        <v>27121</v>
      </c>
      <c r="E10" s="126"/>
      <c r="F10" s="127">
        <v>62739</v>
      </c>
      <c r="G10" s="128"/>
      <c r="H10" s="129"/>
    </row>
    <row r="11" spans="1:8" x14ac:dyDescent="0.15">
      <c r="A11" s="110" t="s">
        <v>516</v>
      </c>
      <c r="B11" s="115"/>
      <c r="C11" s="116"/>
      <c r="D11" s="117">
        <v>100242</v>
      </c>
      <c r="E11" s="118"/>
      <c r="F11" s="119">
        <v>119882</v>
      </c>
      <c r="G11" s="120"/>
      <c r="H11" s="121"/>
    </row>
    <row r="12" spans="1:8" x14ac:dyDescent="0.15">
      <c r="A12" s="122"/>
      <c r="B12" s="123"/>
      <c r="C12" s="130"/>
      <c r="D12" s="125">
        <v>59427</v>
      </c>
      <c r="E12" s="126"/>
      <c r="F12" s="127">
        <v>66481</v>
      </c>
      <c r="G12" s="128"/>
      <c r="H12" s="129"/>
    </row>
    <row r="13" spans="1:8" x14ac:dyDescent="0.15">
      <c r="A13" s="110"/>
      <c r="B13" s="115"/>
      <c r="C13" s="131"/>
      <c r="D13" s="132">
        <v>72290</v>
      </c>
      <c r="E13" s="133"/>
      <c r="F13" s="134">
        <v>112798</v>
      </c>
      <c r="G13" s="135"/>
      <c r="H13" s="121"/>
    </row>
    <row r="14" spans="1:8" x14ac:dyDescent="0.15">
      <c r="A14" s="122"/>
      <c r="B14" s="123"/>
      <c r="C14" s="124"/>
      <c r="D14" s="125">
        <v>27068</v>
      </c>
      <c r="E14" s="126"/>
      <c r="F14" s="127">
        <v>62124</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0.51</v>
      </c>
      <c r="C19" s="136">
        <f>ROUND(VALUE(SUBSTITUTE(実質収支比率等に係る経年分析!G$48,"▲","-")),2)</f>
        <v>12.84</v>
      </c>
      <c r="D19" s="136">
        <f>ROUND(VALUE(SUBSTITUTE(実質収支比率等に係る経年分析!H$48,"▲","-")),2)</f>
        <v>7.29</v>
      </c>
      <c r="E19" s="136">
        <f>ROUND(VALUE(SUBSTITUTE(実質収支比率等に係る経年分析!I$48,"▲","-")),2)</f>
        <v>6.98</v>
      </c>
      <c r="F19" s="136">
        <f>ROUND(VALUE(SUBSTITUTE(実質収支比率等に係る経年分析!J$48,"▲","-")),2)</f>
        <v>8.2899999999999991</v>
      </c>
    </row>
    <row r="20" spans="1:11" x14ac:dyDescent="0.15">
      <c r="A20" s="136" t="s">
        <v>43</v>
      </c>
      <c r="B20" s="136">
        <f>ROUND(VALUE(SUBSTITUTE(実質収支比率等に係る経年分析!F$47,"▲","-")),2)</f>
        <v>19.11</v>
      </c>
      <c r="C20" s="136">
        <f>ROUND(VALUE(SUBSTITUTE(実質収支比率等に係る経年分析!G$47,"▲","-")),2)</f>
        <v>19.100000000000001</v>
      </c>
      <c r="D20" s="136">
        <f>ROUND(VALUE(SUBSTITUTE(実質収支比率等に係る経年分析!H$47,"▲","-")),2)</f>
        <v>29.4</v>
      </c>
      <c r="E20" s="136">
        <f>ROUND(VALUE(SUBSTITUTE(実質収支比率等に係る経年分析!I$47,"▲","-")),2)</f>
        <v>29.97</v>
      </c>
      <c r="F20" s="136">
        <f>ROUND(VALUE(SUBSTITUTE(実質収支比率等に係る経年分析!J$47,"▲","-")),2)</f>
        <v>31.95</v>
      </c>
    </row>
    <row r="21" spans="1:11" x14ac:dyDescent="0.15">
      <c r="A21" s="136" t="s">
        <v>44</v>
      </c>
      <c r="B21" s="136">
        <f>IF(ISNUMBER(VALUE(SUBSTITUTE(実質収支比率等に係る経年分析!F$49,"▲","-"))),ROUND(VALUE(SUBSTITUTE(実質収支比率等に係る経年分析!F$49,"▲","-")),2),NA())</f>
        <v>-12.94</v>
      </c>
      <c r="C21" s="136">
        <f>IF(ISNUMBER(VALUE(SUBSTITUTE(実質収支比率等に係る経年分析!G$49,"▲","-"))),ROUND(VALUE(SUBSTITUTE(実質収支比率等に係る経年分析!G$49,"▲","-")),2),NA())</f>
        <v>12.36</v>
      </c>
      <c r="D21" s="136">
        <f>IF(ISNUMBER(VALUE(SUBSTITUTE(実質収支比率等に係る経年分析!H$49,"▲","-"))),ROUND(VALUE(SUBSTITUTE(実質収支比率等に係る経年分析!H$49,"▲","-")),2),NA())</f>
        <v>-5.66</v>
      </c>
      <c r="E21" s="136">
        <f>IF(ISNUMBER(VALUE(SUBSTITUTE(実質収支比率等に係る経年分析!I$49,"▲","-"))),ROUND(VALUE(SUBSTITUTE(実質収支比率等に係る経年分析!I$49,"▲","-")),2),NA())</f>
        <v>-3.58</v>
      </c>
      <c r="F21" s="136">
        <f>IF(ISNUMBER(VALUE(SUBSTITUTE(実質収支比率等に係る経年分析!J$49,"▲","-"))),ROUND(VALUE(SUBSTITUTE(実質収支比率等に係る経年分析!J$49,"▲","-")),2),NA())</f>
        <v>-2.19</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0.03</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0.02</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0.02</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0.01</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0.02</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宅地分譲事業特別会計</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6.21</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0.03</v>
      </c>
    </row>
    <row r="30" spans="1:11" x14ac:dyDescent="0.15">
      <c r="A30" s="137" t="str">
        <f>IF(連結実質赤字比率に係る赤字・黒字の構成分析!C$40="",NA(),連結実質赤字比率に係る赤字・黒字の構成分析!C$40)</f>
        <v>農業集落排水事業特別会計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0.23</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7.0000000000000007E-2</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7.0000000000000007E-2</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0.06</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7.0000000000000007E-2</v>
      </c>
    </row>
    <row r="31" spans="1:11" x14ac:dyDescent="0.15">
      <c r="A31" s="137" t="str">
        <f>IF(連結実質赤字比率に係る赤字・黒字の構成分析!C$39="",NA(),連結実質赤字比率に係る赤字・黒字の構成分析!C$39)</f>
        <v>戸別合併処理浄化槽特別会計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0.05</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0.05</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0.03</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0.1</v>
      </c>
    </row>
    <row r="32" spans="1:11" x14ac:dyDescent="0.15">
      <c r="A32" s="137" t="str">
        <f>IF(連結実質赤字比率に係る赤字・黒字の構成分析!C$38="",NA(),連結実質赤字比率に係る赤字・黒字の構成分析!C$38)</f>
        <v>下水道事業特別会計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0.5</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0.21</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0.24</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0.23</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0.17</v>
      </c>
    </row>
    <row r="33" spans="1:16" x14ac:dyDescent="0.15">
      <c r="A33" s="137" t="str">
        <f>IF(連結実質赤字比率に係る赤字・黒字の構成分析!C$37="",NA(),連結実質赤字比率に係る赤字・黒字の構成分析!C$37)</f>
        <v>介護保険特別会計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0.46</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1.06</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0.9</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0.92</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1.6</v>
      </c>
    </row>
    <row r="34" spans="1:16" x14ac:dyDescent="0.15">
      <c r="A34" s="137" t="str">
        <f>IF(連結実質赤字比率に係る赤字・黒字の構成分析!C$36="",NA(),連結実質赤字比率に係る赤字・黒字の構成分析!C$36)</f>
        <v>国民健康保険特別会計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1.65</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3.85</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2.65</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1.43</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2.38</v>
      </c>
    </row>
    <row r="35" spans="1:16" x14ac:dyDescent="0.15">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0.5</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12.83</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7.29</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6.97</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8.2899999999999991</v>
      </c>
    </row>
    <row r="36" spans="1:16" x14ac:dyDescent="0.15">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7.9</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9.1199999999999992</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9.16</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10.86</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11.31</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398</v>
      </c>
      <c r="E42" s="138"/>
      <c r="F42" s="138"/>
      <c r="G42" s="138">
        <f>'実質公債費比率（分子）の構造'!L$52</f>
        <v>398</v>
      </c>
      <c r="H42" s="138"/>
      <c r="I42" s="138"/>
      <c r="J42" s="138">
        <f>'実質公債費比率（分子）の構造'!M$52</f>
        <v>411</v>
      </c>
      <c r="K42" s="138"/>
      <c r="L42" s="138"/>
      <c r="M42" s="138">
        <f>'実質公債費比率（分子）の構造'!N$52</f>
        <v>404</v>
      </c>
      <c r="N42" s="138"/>
      <c r="O42" s="138"/>
      <c r="P42" s="138">
        <f>'実質公債費比率（分子）の構造'!O$52</f>
        <v>400</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f>'実質公債費比率（分子）の構造'!K$50</f>
        <v>0</v>
      </c>
      <c r="C44" s="138"/>
      <c r="D44" s="138"/>
      <c r="E44" s="138">
        <f>'実質公債費比率（分子）の構造'!L$50</f>
        <v>0</v>
      </c>
      <c r="F44" s="138"/>
      <c r="G44" s="138"/>
      <c r="H44" s="138">
        <f>'実質公債費比率（分子）の構造'!M$50</f>
        <v>0</v>
      </c>
      <c r="I44" s="138"/>
      <c r="J44" s="138"/>
      <c r="K44" s="138">
        <f>'実質公債費比率（分子）の構造'!N$50</f>
        <v>0</v>
      </c>
      <c r="L44" s="138"/>
      <c r="M44" s="138"/>
      <c r="N44" s="138">
        <f>'実質公債費比率（分子）の構造'!O$50</f>
        <v>0</v>
      </c>
      <c r="O44" s="138"/>
      <c r="P44" s="138"/>
    </row>
    <row r="45" spans="1:16" x14ac:dyDescent="0.15">
      <c r="A45" s="138" t="s">
        <v>54</v>
      </c>
      <c r="B45" s="138">
        <f>'実質公債費比率（分子）の構造'!K$49</f>
        <v>68</v>
      </c>
      <c r="C45" s="138"/>
      <c r="D45" s="138"/>
      <c r="E45" s="138">
        <f>'実質公債費比率（分子）の構造'!L$49</f>
        <v>70</v>
      </c>
      <c r="F45" s="138"/>
      <c r="G45" s="138"/>
      <c r="H45" s="138">
        <f>'実質公債費比率（分子）の構造'!M$49</f>
        <v>67</v>
      </c>
      <c r="I45" s="138"/>
      <c r="J45" s="138"/>
      <c r="K45" s="138">
        <f>'実質公債費比率（分子）の構造'!N$49</f>
        <v>58</v>
      </c>
      <c r="L45" s="138"/>
      <c r="M45" s="138"/>
      <c r="N45" s="138">
        <f>'実質公債費比率（分子）の構造'!O$49</f>
        <v>45</v>
      </c>
      <c r="O45" s="138"/>
      <c r="P45" s="138"/>
    </row>
    <row r="46" spans="1:16" x14ac:dyDescent="0.15">
      <c r="A46" s="138" t="s">
        <v>55</v>
      </c>
      <c r="B46" s="138">
        <f>'実質公債費比率（分子）の構造'!K$48</f>
        <v>176</v>
      </c>
      <c r="C46" s="138"/>
      <c r="D46" s="138"/>
      <c r="E46" s="138">
        <f>'実質公債費比率（分子）の構造'!L$48</f>
        <v>170</v>
      </c>
      <c r="F46" s="138"/>
      <c r="G46" s="138"/>
      <c r="H46" s="138">
        <f>'実質公債費比率（分子）の構造'!M$48</f>
        <v>168</v>
      </c>
      <c r="I46" s="138"/>
      <c r="J46" s="138"/>
      <c r="K46" s="138">
        <f>'実質公債費比率（分子）の構造'!N$48</f>
        <v>172</v>
      </c>
      <c r="L46" s="138"/>
      <c r="M46" s="138"/>
      <c r="N46" s="138">
        <f>'実質公債費比率（分子）の構造'!O$48</f>
        <v>175</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431</v>
      </c>
      <c r="C49" s="138"/>
      <c r="D49" s="138"/>
      <c r="E49" s="138">
        <f>'実質公債費比率（分子）の構造'!L$45</f>
        <v>420</v>
      </c>
      <c r="F49" s="138"/>
      <c r="G49" s="138"/>
      <c r="H49" s="138">
        <f>'実質公債費比率（分子）の構造'!M$45</f>
        <v>418</v>
      </c>
      <c r="I49" s="138"/>
      <c r="J49" s="138"/>
      <c r="K49" s="138">
        <f>'実質公債費比率（分子）の構造'!N$45</f>
        <v>438</v>
      </c>
      <c r="L49" s="138"/>
      <c r="M49" s="138"/>
      <c r="N49" s="138">
        <f>'実質公債費比率（分子）の構造'!O$45</f>
        <v>437</v>
      </c>
      <c r="O49" s="138"/>
      <c r="P49" s="138"/>
    </row>
    <row r="50" spans="1:16" x14ac:dyDescent="0.15">
      <c r="A50" s="138" t="s">
        <v>59</v>
      </c>
      <c r="B50" s="138" t="e">
        <f>NA()</f>
        <v>#N/A</v>
      </c>
      <c r="C50" s="138">
        <f>IF(ISNUMBER('実質公債費比率（分子）の構造'!K$53),'実質公債費比率（分子）の構造'!K$53,NA())</f>
        <v>277</v>
      </c>
      <c r="D50" s="138" t="e">
        <f>NA()</f>
        <v>#N/A</v>
      </c>
      <c r="E50" s="138" t="e">
        <f>NA()</f>
        <v>#N/A</v>
      </c>
      <c r="F50" s="138">
        <f>IF(ISNUMBER('実質公債費比率（分子）の構造'!L$53),'実質公債費比率（分子）の構造'!L$53,NA())</f>
        <v>262</v>
      </c>
      <c r="G50" s="138" t="e">
        <f>NA()</f>
        <v>#N/A</v>
      </c>
      <c r="H50" s="138" t="e">
        <f>NA()</f>
        <v>#N/A</v>
      </c>
      <c r="I50" s="138">
        <f>IF(ISNUMBER('実質公債費比率（分子）の構造'!M$53),'実質公債費比率（分子）の構造'!M$53,NA())</f>
        <v>242</v>
      </c>
      <c r="J50" s="138" t="e">
        <f>NA()</f>
        <v>#N/A</v>
      </c>
      <c r="K50" s="138" t="e">
        <f>NA()</f>
        <v>#N/A</v>
      </c>
      <c r="L50" s="138">
        <f>IF(ISNUMBER('実質公債費比率（分子）の構造'!N$53),'実質公債費比率（分子）の構造'!N$53,NA())</f>
        <v>264</v>
      </c>
      <c r="M50" s="138" t="e">
        <f>NA()</f>
        <v>#N/A</v>
      </c>
      <c r="N50" s="138" t="e">
        <f>NA()</f>
        <v>#N/A</v>
      </c>
      <c r="O50" s="138">
        <f>IF(ISNUMBER('実質公債費比率（分子）の構造'!O$53),'実質公債費比率（分子）の構造'!O$53,NA())</f>
        <v>257</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3984</v>
      </c>
      <c r="E56" s="137"/>
      <c r="F56" s="137"/>
      <c r="G56" s="137">
        <f>'将来負担比率（分子）の構造'!J$52</f>
        <v>3960</v>
      </c>
      <c r="H56" s="137"/>
      <c r="I56" s="137"/>
      <c r="J56" s="137">
        <f>'将来負担比率（分子）の構造'!K$52</f>
        <v>3953</v>
      </c>
      <c r="K56" s="137"/>
      <c r="L56" s="137"/>
      <c r="M56" s="137">
        <f>'将来負担比率（分子）の構造'!L$52</f>
        <v>3802</v>
      </c>
      <c r="N56" s="137"/>
      <c r="O56" s="137"/>
      <c r="P56" s="137">
        <f>'将来負担比率（分子）の構造'!M$52</f>
        <v>3775</v>
      </c>
    </row>
    <row r="57" spans="1:16" x14ac:dyDescent="0.15">
      <c r="A57" s="137" t="s">
        <v>36</v>
      </c>
      <c r="B57" s="137"/>
      <c r="C57" s="137"/>
      <c r="D57" s="137">
        <f>'将来負担比率（分子）の構造'!I$51</f>
        <v>369</v>
      </c>
      <c r="E57" s="137"/>
      <c r="F57" s="137"/>
      <c r="G57" s="137">
        <f>'将来負担比率（分子）の構造'!J$51</f>
        <v>377</v>
      </c>
      <c r="H57" s="137"/>
      <c r="I57" s="137"/>
      <c r="J57" s="137">
        <f>'将来負担比率（分子）の構造'!K$51</f>
        <v>350</v>
      </c>
      <c r="K57" s="137"/>
      <c r="L57" s="137"/>
      <c r="M57" s="137">
        <f>'将来負担比率（分子）の構造'!L$51</f>
        <v>312</v>
      </c>
      <c r="N57" s="137"/>
      <c r="O57" s="137"/>
      <c r="P57" s="137">
        <f>'将来負担比率（分子）の構造'!M$51</f>
        <v>326</v>
      </c>
    </row>
    <row r="58" spans="1:16" x14ac:dyDescent="0.15">
      <c r="A58" s="137" t="s">
        <v>35</v>
      </c>
      <c r="B58" s="137"/>
      <c r="C58" s="137"/>
      <c r="D58" s="137">
        <f>'将来負担比率（分子）の構造'!I$50</f>
        <v>2548</v>
      </c>
      <c r="E58" s="137"/>
      <c r="F58" s="137"/>
      <c r="G58" s="137">
        <f>'将来負担比率（分子）の構造'!J$50</f>
        <v>2510</v>
      </c>
      <c r="H58" s="137"/>
      <c r="I58" s="137"/>
      <c r="J58" s="137">
        <f>'将来負担比率（分子）の構造'!K$50</f>
        <v>2860</v>
      </c>
      <c r="K58" s="137"/>
      <c r="L58" s="137"/>
      <c r="M58" s="137">
        <f>'将来負担比率（分子）の構造'!L$50</f>
        <v>2826</v>
      </c>
      <c r="N58" s="137"/>
      <c r="O58" s="137"/>
      <c r="P58" s="137">
        <f>'将来負担比率（分子）の構造'!M$50</f>
        <v>2720</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973</v>
      </c>
      <c r="C62" s="137"/>
      <c r="D62" s="137"/>
      <c r="E62" s="137">
        <f>'将来負担比率（分子）の構造'!J$45</f>
        <v>933</v>
      </c>
      <c r="F62" s="137"/>
      <c r="G62" s="137"/>
      <c r="H62" s="137">
        <f>'将来負担比率（分子）の構造'!K$45</f>
        <v>869</v>
      </c>
      <c r="I62" s="137"/>
      <c r="J62" s="137"/>
      <c r="K62" s="137">
        <f>'将来負担比率（分子）の構造'!L$45</f>
        <v>839</v>
      </c>
      <c r="L62" s="137"/>
      <c r="M62" s="137"/>
      <c r="N62" s="137">
        <f>'将来負担比率（分子）の構造'!M$45</f>
        <v>693</v>
      </c>
      <c r="O62" s="137"/>
      <c r="P62" s="137"/>
    </row>
    <row r="63" spans="1:16" x14ac:dyDescent="0.15">
      <c r="A63" s="137" t="s">
        <v>28</v>
      </c>
      <c r="B63" s="137">
        <f>'将来負担比率（分子）の構造'!I$44</f>
        <v>572</v>
      </c>
      <c r="C63" s="137"/>
      <c r="D63" s="137"/>
      <c r="E63" s="137">
        <f>'将来負担比率（分子）の構造'!J$44</f>
        <v>517</v>
      </c>
      <c r="F63" s="137"/>
      <c r="G63" s="137"/>
      <c r="H63" s="137">
        <f>'将来負担比率（分子）の構造'!K$44</f>
        <v>462</v>
      </c>
      <c r="I63" s="137"/>
      <c r="J63" s="137"/>
      <c r="K63" s="137">
        <f>'将来負担比率（分子）の構造'!L$44</f>
        <v>433</v>
      </c>
      <c r="L63" s="137"/>
      <c r="M63" s="137"/>
      <c r="N63" s="137">
        <f>'将来負担比率（分子）の構造'!M$44</f>
        <v>384</v>
      </c>
      <c r="O63" s="137"/>
      <c r="P63" s="137"/>
    </row>
    <row r="64" spans="1:16" x14ac:dyDescent="0.15">
      <c r="A64" s="137" t="s">
        <v>27</v>
      </c>
      <c r="B64" s="137">
        <f>'将来負担比率（分子）の構造'!I$43</f>
        <v>2073</v>
      </c>
      <c r="C64" s="137"/>
      <c r="D64" s="137"/>
      <c r="E64" s="137">
        <f>'将来負担比率（分子）の構造'!J$43</f>
        <v>1978</v>
      </c>
      <c r="F64" s="137"/>
      <c r="G64" s="137"/>
      <c r="H64" s="137">
        <f>'将来負担比率（分子）の構造'!K$43</f>
        <v>1778</v>
      </c>
      <c r="I64" s="137"/>
      <c r="J64" s="137"/>
      <c r="K64" s="137">
        <f>'将来負担比率（分子）の構造'!L$43</f>
        <v>1631</v>
      </c>
      <c r="L64" s="137"/>
      <c r="M64" s="137"/>
      <c r="N64" s="137">
        <f>'将来負担比率（分子）の構造'!M$43</f>
        <v>1514</v>
      </c>
      <c r="O64" s="137"/>
      <c r="P64" s="137"/>
    </row>
    <row r="65" spans="1:16" x14ac:dyDescent="0.15">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x14ac:dyDescent="0.15">
      <c r="A66" s="137" t="s">
        <v>25</v>
      </c>
      <c r="B66" s="137">
        <f>'将来負担比率（分子）の構造'!I$41</f>
        <v>4370</v>
      </c>
      <c r="C66" s="137"/>
      <c r="D66" s="137"/>
      <c r="E66" s="137">
        <f>'将来負担比率（分子）の構造'!J$41</f>
        <v>4409</v>
      </c>
      <c r="F66" s="137"/>
      <c r="G66" s="137"/>
      <c r="H66" s="137">
        <f>'将来負担比率（分子）の構造'!K$41</f>
        <v>4335</v>
      </c>
      <c r="I66" s="137"/>
      <c r="J66" s="137"/>
      <c r="K66" s="137">
        <f>'将来負担比率（分子）の構造'!L$41</f>
        <v>4277</v>
      </c>
      <c r="L66" s="137"/>
      <c r="M66" s="137"/>
      <c r="N66" s="137">
        <f>'将来負担比率（分子）の構造'!M$41</f>
        <v>4452</v>
      </c>
      <c r="O66" s="137"/>
      <c r="P66" s="137"/>
    </row>
    <row r="67" spans="1:16" x14ac:dyDescent="0.15">
      <c r="A67" s="137" t="s">
        <v>63</v>
      </c>
      <c r="B67" s="137" t="e">
        <f>NA()</f>
        <v>#N/A</v>
      </c>
      <c r="C67" s="137">
        <f>IF(ISNUMBER('将来負担比率（分子）の構造'!I$53), IF('将来負担比率（分子）の構造'!I$53 &lt; 0, 0, '将来負担比率（分子）の構造'!I$53), NA())</f>
        <v>1088</v>
      </c>
      <c r="D67" s="137" t="e">
        <f>NA()</f>
        <v>#N/A</v>
      </c>
      <c r="E67" s="137" t="e">
        <f>NA()</f>
        <v>#N/A</v>
      </c>
      <c r="F67" s="137">
        <f>IF(ISNUMBER('将来負担比率（分子）の構造'!J$53), IF('将来負担比率（分子）の構造'!J$53 &lt; 0, 0, '将来負担比率（分子）の構造'!J$53), NA())</f>
        <v>989</v>
      </c>
      <c r="G67" s="137" t="e">
        <f>NA()</f>
        <v>#N/A</v>
      </c>
      <c r="H67" s="137" t="e">
        <f>NA()</f>
        <v>#N/A</v>
      </c>
      <c r="I67" s="137">
        <f>IF(ISNUMBER('将来負担比率（分子）の構造'!K$53), IF('将来負担比率（分子）の構造'!K$53 &lt; 0, 0, '将来負担比率（分子）の構造'!K$53), NA())</f>
        <v>279</v>
      </c>
      <c r="J67" s="137" t="e">
        <f>NA()</f>
        <v>#N/A</v>
      </c>
      <c r="K67" s="137" t="e">
        <f>NA()</f>
        <v>#N/A</v>
      </c>
      <c r="L67" s="137">
        <f>IF(ISNUMBER('将来負担比率（分子）の構造'!L$53), IF('将来負担比率（分子）の構造'!L$53 &lt; 0, 0, '将来負担比率（分子）の構造'!L$53), NA())</f>
        <v>240</v>
      </c>
      <c r="M67" s="137" t="e">
        <f>NA()</f>
        <v>#N/A</v>
      </c>
      <c r="N67" s="137" t="e">
        <f>NA()</f>
        <v>#N/A</v>
      </c>
      <c r="O67" s="137">
        <f>IF(ISNUMBER('将来負担比率（分子）の構造'!M$53), IF('将来負担比率（分子）の構造'!M$53 &lt; 0, 0, '将来負担比率（分子）の構造'!M$53), NA())</f>
        <v>221</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195</v>
      </c>
      <c r="DI1" s="602"/>
      <c r="DJ1" s="602"/>
      <c r="DK1" s="602"/>
      <c r="DL1" s="602"/>
      <c r="DM1" s="602"/>
      <c r="DN1" s="603"/>
      <c r="DP1" s="601" t="s">
        <v>196</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198</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199</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200</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201</v>
      </c>
      <c r="S4" s="605"/>
      <c r="T4" s="605"/>
      <c r="U4" s="605"/>
      <c r="V4" s="605"/>
      <c r="W4" s="605"/>
      <c r="X4" s="605"/>
      <c r="Y4" s="606"/>
      <c r="Z4" s="604" t="s">
        <v>202</v>
      </c>
      <c r="AA4" s="605"/>
      <c r="AB4" s="605"/>
      <c r="AC4" s="606"/>
      <c r="AD4" s="604" t="s">
        <v>203</v>
      </c>
      <c r="AE4" s="605"/>
      <c r="AF4" s="605"/>
      <c r="AG4" s="605"/>
      <c r="AH4" s="605"/>
      <c r="AI4" s="605"/>
      <c r="AJ4" s="605"/>
      <c r="AK4" s="606"/>
      <c r="AL4" s="604" t="s">
        <v>202</v>
      </c>
      <c r="AM4" s="605"/>
      <c r="AN4" s="605"/>
      <c r="AO4" s="606"/>
      <c r="AP4" s="610" t="s">
        <v>204</v>
      </c>
      <c r="AQ4" s="610"/>
      <c r="AR4" s="610"/>
      <c r="AS4" s="610"/>
      <c r="AT4" s="610"/>
      <c r="AU4" s="610"/>
      <c r="AV4" s="610"/>
      <c r="AW4" s="610"/>
      <c r="AX4" s="610"/>
      <c r="AY4" s="610"/>
      <c r="AZ4" s="610"/>
      <c r="BA4" s="610"/>
      <c r="BB4" s="610"/>
      <c r="BC4" s="610"/>
      <c r="BD4" s="610"/>
      <c r="BE4" s="610"/>
      <c r="BF4" s="610"/>
      <c r="BG4" s="610" t="s">
        <v>205</v>
      </c>
      <c r="BH4" s="610"/>
      <c r="BI4" s="610"/>
      <c r="BJ4" s="610"/>
      <c r="BK4" s="610"/>
      <c r="BL4" s="610"/>
      <c r="BM4" s="610"/>
      <c r="BN4" s="610"/>
      <c r="BO4" s="610" t="s">
        <v>202</v>
      </c>
      <c r="BP4" s="610"/>
      <c r="BQ4" s="610"/>
      <c r="BR4" s="610"/>
      <c r="BS4" s="610" t="s">
        <v>206</v>
      </c>
      <c r="BT4" s="610"/>
      <c r="BU4" s="610"/>
      <c r="BV4" s="610"/>
      <c r="BW4" s="610"/>
      <c r="BX4" s="610"/>
      <c r="BY4" s="610"/>
      <c r="BZ4" s="610"/>
      <c r="CA4" s="610"/>
      <c r="CB4" s="610"/>
      <c r="CD4" s="607" t="s">
        <v>207</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208</v>
      </c>
      <c r="C5" s="612"/>
      <c r="D5" s="612"/>
      <c r="E5" s="612"/>
      <c r="F5" s="612"/>
      <c r="G5" s="612"/>
      <c r="H5" s="612"/>
      <c r="I5" s="612"/>
      <c r="J5" s="612"/>
      <c r="K5" s="612"/>
      <c r="L5" s="612"/>
      <c r="M5" s="612"/>
      <c r="N5" s="612"/>
      <c r="O5" s="612"/>
      <c r="P5" s="612"/>
      <c r="Q5" s="613"/>
      <c r="R5" s="614">
        <v>1091098</v>
      </c>
      <c r="S5" s="615"/>
      <c r="T5" s="615"/>
      <c r="U5" s="615"/>
      <c r="V5" s="615"/>
      <c r="W5" s="615"/>
      <c r="X5" s="615"/>
      <c r="Y5" s="616"/>
      <c r="Z5" s="617">
        <v>20.6</v>
      </c>
      <c r="AA5" s="617"/>
      <c r="AB5" s="617"/>
      <c r="AC5" s="617"/>
      <c r="AD5" s="618">
        <v>1091098</v>
      </c>
      <c r="AE5" s="618"/>
      <c r="AF5" s="618"/>
      <c r="AG5" s="618"/>
      <c r="AH5" s="618"/>
      <c r="AI5" s="618"/>
      <c r="AJ5" s="618"/>
      <c r="AK5" s="618"/>
      <c r="AL5" s="619">
        <v>38.799999999999997</v>
      </c>
      <c r="AM5" s="620"/>
      <c r="AN5" s="620"/>
      <c r="AO5" s="621"/>
      <c r="AP5" s="611" t="s">
        <v>209</v>
      </c>
      <c r="AQ5" s="612"/>
      <c r="AR5" s="612"/>
      <c r="AS5" s="612"/>
      <c r="AT5" s="612"/>
      <c r="AU5" s="612"/>
      <c r="AV5" s="612"/>
      <c r="AW5" s="612"/>
      <c r="AX5" s="612"/>
      <c r="AY5" s="612"/>
      <c r="AZ5" s="612"/>
      <c r="BA5" s="612"/>
      <c r="BB5" s="612"/>
      <c r="BC5" s="612"/>
      <c r="BD5" s="612"/>
      <c r="BE5" s="612"/>
      <c r="BF5" s="613"/>
      <c r="BG5" s="625">
        <v>1088251</v>
      </c>
      <c r="BH5" s="626"/>
      <c r="BI5" s="626"/>
      <c r="BJ5" s="626"/>
      <c r="BK5" s="626"/>
      <c r="BL5" s="626"/>
      <c r="BM5" s="626"/>
      <c r="BN5" s="627"/>
      <c r="BO5" s="628">
        <v>99.7</v>
      </c>
      <c r="BP5" s="628"/>
      <c r="BQ5" s="628"/>
      <c r="BR5" s="628"/>
      <c r="BS5" s="629">
        <v>4630</v>
      </c>
      <c r="BT5" s="629"/>
      <c r="BU5" s="629"/>
      <c r="BV5" s="629"/>
      <c r="BW5" s="629"/>
      <c r="BX5" s="629"/>
      <c r="BY5" s="629"/>
      <c r="BZ5" s="629"/>
      <c r="CA5" s="629"/>
      <c r="CB5" s="633"/>
      <c r="CD5" s="607" t="s">
        <v>204</v>
      </c>
      <c r="CE5" s="608"/>
      <c r="CF5" s="608"/>
      <c r="CG5" s="608"/>
      <c r="CH5" s="608"/>
      <c r="CI5" s="608"/>
      <c r="CJ5" s="608"/>
      <c r="CK5" s="608"/>
      <c r="CL5" s="608"/>
      <c r="CM5" s="608"/>
      <c r="CN5" s="608"/>
      <c r="CO5" s="608"/>
      <c r="CP5" s="608"/>
      <c r="CQ5" s="609"/>
      <c r="CR5" s="607" t="s">
        <v>210</v>
      </c>
      <c r="CS5" s="608"/>
      <c r="CT5" s="608"/>
      <c r="CU5" s="608"/>
      <c r="CV5" s="608"/>
      <c r="CW5" s="608"/>
      <c r="CX5" s="608"/>
      <c r="CY5" s="609"/>
      <c r="CZ5" s="607" t="s">
        <v>202</v>
      </c>
      <c r="DA5" s="608"/>
      <c r="DB5" s="608"/>
      <c r="DC5" s="609"/>
      <c r="DD5" s="607" t="s">
        <v>211</v>
      </c>
      <c r="DE5" s="608"/>
      <c r="DF5" s="608"/>
      <c r="DG5" s="608"/>
      <c r="DH5" s="608"/>
      <c r="DI5" s="608"/>
      <c r="DJ5" s="608"/>
      <c r="DK5" s="608"/>
      <c r="DL5" s="608"/>
      <c r="DM5" s="608"/>
      <c r="DN5" s="608"/>
      <c r="DO5" s="608"/>
      <c r="DP5" s="609"/>
      <c r="DQ5" s="607" t="s">
        <v>212</v>
      </c>
      <c r="DR5" s="608"/>
      <c r="DS5" s="608"/>
      <c r="DT5" s="608"/>
      <c r="DU5" s="608"/>
      <c r="DV5" s="608"/>
      <c r="DW5" s="608"/>
      <c r="DX5" s="608"/>
      <c r="DY5" s="608"/>
      <c r="DZ5" s="608"/>
      <c r="EA5" s="608"/>
      <c r="EB5" s="608"/>
      <c r="EC5" s="609"/>
    </row>
    <row r="6" spans="2:143" ht="11.25" customHeight="1" x14ac:dyDescent="0.15">
      <c r="B6" s="622" t="s">
        <v>213</v>
      </c>
      <c r="C6" s="623"/>
      <c r="D6" s="623"/>
      <c r="E6" s="623"/>
      <c r="F6" s="623"/>
      <c r="G6" s="623"/>
      <c r="H6" s="623"/>
      <c r="I6" s="623"/>
      <c r="J6" s="623"/>
      <c r="K6" s="623"/>
      <c r="L6" s="623"/>
      <c r="M6" s="623"/>
      <c r="N6" s="623"/>
      <c r="O6" s="623"/>
      <c r="P6" s="623"/>
      <c r="Q6" s="624"/>
      <c r="R6" s="625">
        <v>49277</v>
      </c>
      <c r="S6" s="626"/>
      <c r="T6" s="626"/>
      <c r="U6" s="626"/>
      <c r="V6" s="626"/>
      <c r="W6" s="626"/>
      <c r="X6" s="626"/>
      <c r="Y6" s="627"/>
      <c r="Z6" s="628">
        <v>0.9</v>
      </c>
      <c r="AA6" s="628"/>
      <c r="AB6" s="628"/>
      <c r="AC6" s="628"/>
      <c r="AD6" s="629">
        <v>49277</v>
      </c>
      <c r="AE6" s="629"/>
      <c r="AF6" s="629"/>
      <c r="AG6" s="629"/>
      <c r="AH6" s="629"/>
      <c r="AI6" s="629"/>
      <c r="AJ6" s="629"/>
      <c r="AK6" s="629"/>
      <c r="AL6" s="630">
        <v>1.8</v>
      </c>
      <c r="AM6" s="631"/>
      <c r="AN6" s="631"/>
      <c r="AO6" s="632"/>
      <c r="AP6" s="622" t="s">
        <v>214</v>
      </c>
      <c r="AQ6" s="623"/>
      <c r="AR6" s="623"/>
      <c r="AS6" s="623"/>
      <c r="AT6" s="623"/>
      <c r="AU6" s="623"/>
      <c r="AV6" s="623"/>
      <c r="AW6" s="623"/>
      <c r="AX6" s="623"/>
      <c r="AY6" s="623"/>
      <c r="AZ6" s="623"/>
      <c r="BA6" s="623"/>
      <c r="BB6" s="623"/>
      <c r="BC6" s="623"/>
      <c r="BD6" s="623"/>
      <c r="BE6" s="623"/>
      <c r="BF6" s="624"/>
      <c r="BG6" s="625">
        <v>1088251</v>
      </c>
      <c r="BH6" s="626"/>
      <c r="BI6" s="626"/>
      <c r="BJ6" s="626"/>
      <c r="BK6" s="626"/>
      <c r="BL6" s="626"/>
      <c r="BM6" s="626"/>
      <c r="BN6" s="627"/>
      <c r="BO6" s="628">
        <v>99.7</v>
      </c>
      <c r="BP6" s="628"/>
      <c r="BQ6" s="628"/>
      <c r="BR6" s="628"/>
      <c r="BS6" s="629">
        <v>4630</v>
      </c>
      <c r="BT6" s="629"/>
      <c r="BU6" s="629"/>
      <c r="BV6" s="629"/>
      <c r="BW6" s="629"/>
      <c r="BX6" s="629"/>
      <c r="BY6" s="629"/>
      <c r="BZ6" s="629"/>
      <c r="CA6" s="629"/>
      <c r="CB6" s="633"/>
      <c r="CD6" s="636" t="s">
        <v>215</v>
      </c>
      <c r="CE6" s="637"/>
      <c r="CF6" s="637"/>
      <c r="CG6" s="637"/>
      <c r="CH6" s="637"/>
      <c r="CI6" s="637"/>
      <c r="CJ6" s="637"/>
      <c r="CK6" s="637"/>
      <c r="CL6" s="637"/>
      <c r="CM6" s="637"/>
      <c r="CN6" s="637"/>
      <c r="CO6" s="637"/>
      <c r="CP6" s="637"/>
      <c r="CQ6" s="638"/>
      <c r="CR6" s="625">
        <v>95210</v>
      </c>
      <c r="CS6" s="626"/>
      <c r="CT6" s="626"/>
      <c r="CU6" s="626"/>
      <c r="CV6" s="626"/>
      <c r="CW6" s="626"/>
      <c r="CX6" s="626"/>
      <c r="CY6" s="627"/>
      <c r="CZ6" s="628">
        <v>1.9</v>
      </c>
      <c r="DA6" s="628"/>
      <c r="DB6" s="628"/>
      <c r="DC6" s="628"/>
      <c r="DD6" s="634" t="s">
        <v>216</v>
      </c>
      <c r="DE6" s="626"/>
      <c r="DF6" s="626"/>
      <c r="DG6" s="626"/>
      <c r="DH6" s="626"/>
      <c r="DI6" s="626"/>
      <c r="DJ6" s="626"/>
      <c r="DK6" s="626"/>
      <c r="DL6" s="626"/>
      <c r="DM6" s="626"/>
      <c r="DN6" s="626"/>
      <c r="DO6" s="626"/>
      <c r="DP6" s="627"/>
      <c r="DQ6" s="634">
        <v>95200</v>
      </c>
      <c r="DR6" s="626"/>
      <c r="DS6" s="626"/>
      <c r="DT6" s="626"/>
      <c r="DU6" s="626"/>
      <c r="DV6" s="626"/>
      <c r="DW6" s="626"/>
      <c r="DX6" s="626"/>
      <c r="DY6" s="626"/>
      <c r="DZ6" s="626"/>
      <c r="EA6" s="626"/>
      <c r="EB6" s="626"/>
      <c r="EC6" s="635"/>
    </row>
    <row r="7" spans="2:143" ht="11.25" customHeight="1" x14ac:dyDescent="0.15">
      <c r="B7" s="622" t="s">
        <v>217</v>
      </c>
      <c r="C7" s="623"/>
      <c r="D7" s="623"/>
      <c r="E7" s="623"/>
      <c r="F7" s="623"/>
      <c r="G7" s="623"/>
      <c r="H7" s="623"/>
      <c r="I7" s="623"/>
      <c r="J7" s="623"/>
      <c r="K7" s="623"/>
      <c r="L7" s="623"/>
      <c r="M7" s="623"/>
      <c r="N7" s="623"/>
      <c r="O7" s="623"/>
      <c r="P7" s="623"/>
      <c r="Q7" s="624"/>
      <c r="R7" s="625">
        <v>533</v>
      </c>
      <c r="S7" s="626"/>
      <c r="T7" s="626"/>
      <c r="U7" s="626"/>
      <c r="V7" s="626"/>
      <c r="W7" s="626"/>
      <c r="X7" s="626"/>
      <c r="Y7" s="627"/>
      <c r="Z7" s="628">
        <v>0</v>
      </c>
      <c r="AA7" s="628"/>
      <c r="AB7" s="628"/>
      <c r="AC7" s="628"/>
      <c r="AD7" s="629">
        <v>533</v>
      </c>
      <c r="AE7" s="629"/>
      <c r="AF7" s="629"/>
      <c r="AG7" s="629"/>
      <c r="AH7" s="629"/>
      <c r="AI7" s="629"/>
      <c r="AJ7" s="629"/>
      <c r="AK7" s="629"/>
      <c r="AL7" s="630">
        <v>0</v>
      </c>
      <c r="AM7" s="631"/>
      <c r="AN7" s="631"/>
      <c r="AO7" s="632"/>
      <c r="AP7" s="622" t="s">
        <v>218</v>
      </c>
      <c r="AQ7" s="623"/>
      <c r="AR7" s="623"/>
      <c r="AS7" s="623"/>
      <c r="AT7" s="623"/>
      <c r="AU7" s="623"/>
      <c r="AV7" s="623"/>
      <c r="AW7" s="623"/>
      <c r="AX7" s="623"/>
      <c r="AY7" s="623"/>
      <c r="AZ7" s="623"/>
      <c r="BA7" s="623"/>
      <c r="BB7" s="623"/>
      <c r="BC7" s="623"/>
      <c r="BD7" s="623"/>
      <c r="BE7" s="623"/>
      <c r="BF7" s="624"/>
      <c r="BG7" s="625">
        <v>332226</v>
      </c>
      <c r="BH7" s="626"/>
      <c r="BI7" s="626"/>
      <c r="BJ7" s="626"/>
      <c r="BK7" s="626"/>
      <c r="BL7" s="626"/>
      <c r="BM7" s="626"/>
      <c r="BN7" s="627"/>
      <c r="BO7" s="628">
        <v>30.4</v>
      </c>
      <c r="BP7" s="628"/>
      <c r="BQ7" s="628"/>
      <c r="BR7" s="628"/>
      <c r="BS7" s="629">
        <v>4630</v>
      </c>
      <c r="BT7" s="629"/>
      <c r="BU7" s="629"/>
      <c r="BV7" s="629"/>
      <c r="BW7" s="629"/>
      <c r="BX7" s="629"/>
      <c r="BY7" s="629"/>
      <c r="BZ7" s="629"/>
      <c r="CA7" s="629"/>
      <c r="CB7" s="633"/>
      <c r="CD7" s="639" t="s">
        <v>219</v>
      </c>
      <c r="CE7" s="640"/>
      <c r="CF7" s="640"/>
      <c r="CG7" s="640"/>
      <c r="CH7" s="640"/>
      <c r="CI7" s="640"/>
      <c r="CJ7" s="640"/>
      <c r="CK7" s="640"/>
      <c r="CL7" s="640"/>
      <c r="CM7" s="640"/>
      <c r="CN7" s="640"/>
      <c r="CO7" s="640"/>
      <c r="CP7" s="640"/>
      <c r="CQ7" s="641"/>
      <c r="CR7" s="625">
        <v>755136</v>
      </c>
      <c r="CS7" s="626"/>
      <c r="CT7" s="626"/>
      <c r="CU7" s="626"/>
      <c r="CV7" s="626"/>
      <c r="CW7" s="626"/>
      <c r="CX7" s="626"/>
      <c r="CY7" s="627"/>
      <c r="CZ7" s="628">
        <v>15.4</v>
      </c>
      <c r="DA7" s="628"/>
      <c r="DB7" s="628"/>
      <c r="DC7" s="628"/>
      <c r="DD7" s="634">
        <v>25124</v>
      </c>
      <c r="DE7" s="626"/>
      <c r="DF7" s="626"/>
      <c r="DG7" s="626"/>
      <c r="DH7" s="626"/>
      <c r="DI7" s="626"/>
      <c r="DJ7" s="626"/>
      <c r="DK7" s="626"/>
      <c r="DL7" s="626"/>
      <c r="DM7" s="626"/>
      <c r="DN7" s="626"/>
      <c r="DO7" s="626"/>
      <c r="DP7" s="627"/>
      <c r="DQ7" s="634">
        <v>664627</v>
      </c>
      <c r="DR7" s="626"/>
      <c r="DS7" s="626"/>
      <c r="DT7" s="626"/>
      <c r="DU7" s="626"/>
      <c r="DV7" s="626"/>
      <c r="DW7" s="626"/>
      <c r="DX7" s="626"/>
      <c r="DY7" s="626"/>
      <c r="DZ7" s="626"/>
      <c r="EA7" s="626"/>
      <c r="EB7" s="626"/>
      <c r="EC7" s="635"/>
    </row>
    <row r="8" spans="2:143" ht="11.25" customHeight="1" x14ac:dyDescent="0.15">
      <c r="B8" s="622" t="s">
        <v>220</v>
      </c>
      <c r="C8" s="623"/>
      <c r="D8" s="623"/>
      <c r="E8" s="623"/>
      <c r="F8" s="623"/>
      <c r="G8" s="623"/>
      <c r="H8" s="623"/>
      <c r="I8" s="623"/>
      <c r="J8" s="623"/>
      <c r="K8" s="623"/>
      <c r="L8" s="623"/>
      <c r="M8" s="623"/>
      <c r="N8" s="623"/>
      <c r="O8" s="623"/>
      <c r="P8" s="623"/>
      <c r="Q8" s="624"/>
      <c r="R8" s="625">
        <v>1541</v>
      </c>
      <c r="S8" s="626"/>
      <c r="T8" s="626"/>
      <c r="U8" s="626"/>
      <c r="V8" s="626"/>
      <c r="W8" s="626"/>
      <c r="X8" s="626"/>
      <c r="Y8" s="627"/>
      <c r="Z8" s="628">
        <v>0</v>
      </c>
      <c r="AA8" s="628"/>
      <c r="AB8" s="628"/>
      <c r="AC8" s="628"/>
      <c r="AD8" s="629">
        <v>1541</v>
      </c>
      <c r="AE8" s="629"/>
      <c r="AF8" s="629"/>
      <c r="AG8" s="629"/>
      <c r="AH8" s="629"/>
      <c r="AI8" s="629"/>
      <c r="AJ8" s="629"/>
      <c r="AK8" s="629"/>
      <c r="AL8" s="630">
        <v>0.1</v>
      </c>
      <c r="AM8" s="631"/>
      <c r="AN8" s="631"/>
      <c r="AO8" s="632"/>
      <c r="AP8" s="622" t="s">
        <v>221</v>
      </c>
      <c r="AQ8" s="623"/>
      <c r="AR8" s="623"/>
      <c r="AS8" s="623"/>
      <c r="AT8" s="623"/>
      <c r="AU8" s="623"/>
      <c r="AV8" s="623"/>
      <c r="AW8" s="623"/>
      <c r="AX8" s="623"/>
      <c r="AY8" s="623"/>
      <c r="AZ8" s="623"/>
      <c r="BA8" s="623"/>
      <c r="BB8" s="623"/>
      <c r="BC8" s="623"/>
      <c r="BD8" s="623"/>
      <c r="BE8" s="623"/>
      <c r="BF8" s="624"/>
      <c r="BG8" s="625">
        <v>13504</v>
      </c>
      <c r="BH8" s="626"/>
      <c r="BI8" s="626"/>
      <c r="BJ8" s="626"/>
      <c r="BK8" s="626"/>
      <c r="BL8" s="626"/>
      <c r="BM8" s="626"/>
      <c r="BN8" s="627"/>
      <c r="BO8" s="628">
        <v>1.2</v>
      </c>
      <c r="BP8" s="628"/>
      <c r="BQ8" s="628"/>
      <c r="BR8" s="628"/>
      <c r="BS8" s="634" t="s">
        <v>111</v>
      </c>
      <c r="BT8" s="626"/>
      <c r="BU8" s="626"/>
      <c r="BV8" s="626"/>
      <c r="BW8" s="626"/>
      <c r="BX8" s="626"/>
      <c r="BY8" s="626"/>
      <c r="BZ8" s="626"/>
      <c r="CA8" s="626"/>
      <c r="CB8" s="635"/>
      <c r="CD8" s="639" t="s">
        <v>222</v>
      </c>
      <c r="CE8" s="640"/>
      <c r="CF8" s="640"/>
      <c r="CG8" s="640"/>
      <c r="CH8" s="640"/>
      <c r="CI8" s="640"/>
      <c r="CJ8" s="640"/>
      <c r="CK8" s="640"/>
      <c r="CL8" s="640"/>
      <c r="CM8" s="640"/>
      <c r="CN8" s="640"/>
      <c r="CO8" s="640"/>
      <c r="CP8" s="640"/>
      <c r="CQ8" s="641"/>
      <c r="CR8" s="625">
        <v>1305637</v>
      </c>
      <c r="CS8" s="626"/>
      <c r="CT8" s="626"/>
      <c r="CU8" s="626"/>
      <c r="CV8" s="626"/>
      <c r="CW8" s="626"/>
      <c r="CX8" s="626"/>
      <c r="CY8" s="627"/>
      <c r="CZ8" s="628">
        <v>26.6</v>
      </c>
      <c r="DA8" s="628"/>
      <c r="DB8" s="628"/>
      <c r="DC8" s="628"/>
      <c r="DD8" s="634">
        <v>286691</v>
      </c>
      <c r="DE8" s="626"/>
      <c r="DF8" s="626"/>
      <c r="DG8" s="626"/>
      <c r="DH8" s="626"/>
      <c r="DI8" s="626"/>
      <c r="DJ8" s="626"/>
      <c r="DK8" s="626"/>
      <c r="DL8" s="626"/>
      <c r="DM8" s="626"/>
      <c r="DN8" s="626"/>
      <c r="DO8" s="626"/>
      <c r="DP8" s="627"/>
      <c r="DQ8" s="634">
        <v>652298</v>
      </c>
      <c r="DR8" s="626"/>
      <c r="DS8" s="626"/>
      <c r="DT8" s="626"/>
      <c r="DU8" s="626"/>
      <c r="DV8" s="626"/>
      <c r="DW8" s="626"/>
      <c r="DX8" s="626"/>
      <c r="DY8" s="626"/>
      <c r="DZ8" s="626"/>
      <c r="EA8" s="626"/>
      <c r="EB8" s="626"/>
      <c r="EC8" s="635"/>
    </row>
    <row r="9" spans="2:143" ht="11.25" customHeight="1" x14ac:dyDescent="0.15">
      <c r="B9" s="622" t="s">
        <v>223</v>
      </c>
      <c r="C9" s="623"/>
      <c r="D9" s="623"/>
      <c r="E9" s="623"/>
      <c r="F9" s="623"/>
      <c r="G9" s="623"/>
      <c r="H9" s="623"/>
      <c r="I9" s="623"/>
      <c r="J9" s="623"/>
      <c r="K9" s="623"/>
      <c r="L9" s="623"/>
      <c r="M9" s="623"/>
      <c r="N9" s="623"/>
      <c r="O9" s="623"/>
      <c r="P9" s="623"/>
      <c r="Q9" s="624"/>
      <c r="R9" s="625">
        <v>887</v>
      </c>
      <c r="S9" s="626"/>
      <c r="T9" s="626"/>
      <c r="U9" s="626"/>
      <c r="V9" s="626"/>
      <c r="W9" s="626"/>
      <c r="X9" s="626"/>
      <c r="Y9" s="627"/>
      <c r="Z9" s="628">
        <v>0</v>
      </c>
      <c r="AA9" s="628"/>
      <c r="AB9" s="628"/>
      <c r="AC9" s="628"/>
      <c r="AD9" s="629">
        <v>887</v>
      </c>
      <c r="AE9" s="629"/>
      <c r="AF9" s="629"/>
      <c r="AG9" s="629"/>
      <c r="AH9" s="629"/>
      <c r="AI9" s="629"/>
      <c r="AJ9" s="629"/>
      <c r="AK9" s="629"/>
      <c r="AL9" s="630">
        <v>0</v>
      </c>
      <c r="AM9" s="631"/>
      <c r="AN9" s="631"/>
      <c r="AO9" s="632"/>
      <c r="AP9" s="622" t="s">
        <v>224</v>
      </c>
      <c r="AQ9" s="623"/>
      <c r="AR9" s="623"/>
      <c r="AS9" s="623"/>
      <c r="AT9" s="623"/>
      <c r="AU9" s="623"/>
      <c r="AV9" s="623"/>
      <c r="AW9" s="623"/>
      <c r="AX9" s="623"/>
      <c r="AY9" s="623"/>
      <c r="AZ9" s="623"/>
      <c r="BA9" s="623"/>
      <c r="BB9" s="623"/>
      <c r="BC9" s="623"/>
      <c r="BD9" s="623"/>
      <c r="BE9" s="623"/>
      <c r="BF9" s="624"/>
      <c r="BG9" s="625">
        <v>258389</v>
      </c>
      <c r="BH9" s="626"/>
      <c r="BI9" s="626"/>
      <c r="BJ9" s="626"/>
      <c r="BK9" s="626"/>
      <c r="BL9" s="626"/>
      <c r="BM9" s="626"/>
      <c r="BN9" s="627"/>
      <c r="BO9" s="628">
        <v>23.7</v>
      </c>
      <c r="BP9" s="628"/>
      <c r="BQ9" s="628"/>
      <c r="BR9" s="628"/>
      <c r="BS9" s="634" t="s">
        <v>111</v>
      </c>
      <c r="BT9" s="626"/>
      <c r="BU9" s="626"/>
      <c r="BV9" s="626"/>
      <c r="BW9" s="626"/>
      <c r="BX9" s="626"/>
      <c r="BY9" s="626"/>
      <c r="BZ9" s="626"/>
      <c r="CA9" s="626"/>
      <c r="CB9" s="635"/>
      <c r="CD9" s="639" t="s">
        <v>225</v>
      </c>
      <c r="CE9" s="640"/>
      <c r="CF9" s="640"/>
      <c r="CG9" s="640"/>
      <c r="CH9" s="640"/>
      <c r="CI9" s="640"/>
      <c r="CJ9" s="640"/>
      <c r="CK9" s="640"/>
      <c r="CL9" s="640"/>
      <c r="CM9" s="640"/>
      <c r="CN9" s="640"/>
      <c r="CO9" s="640"/>
      <c r="CP9" s="640"/>
      <c r="CQ9" s="641"/>
      <c r="CR9" s="625">
        <v>397733</v>
      </c>
      <c r="CS9" s="626"/>
      <c r="CT9" s="626"/>
      <c r="CU9" s="626"/>
      <c r="CV9" s="626"/>
      <c r="CW9" s="626"/>
      <c r="CX9" s="626"/>
      <c r="CY9" s="627"/>
      <c r="CZ9" s="628">
        <v>8.1</v>
      </c>
      <c r="DA9" s="628"/>
      <c r="DB9" s="628"/>
      <c r="DC9" s="628"/>
      <c r="DD9" s="634">
        <v>1447</v>
      </c>
      <c r="DE9" s="626"/>
      <c r="DF9" s="626"/>
      <c r="DG9" s="626"/>
      <c r="DH9" s="626"/>
      <c r="DI9" s="626"/>
      <c r="DJ9" s="626"/>
      <c r="DK9" s="626"/>
      <c r="DL9" s="626"/>
      <c r="DM9" s="626"/>
      <c r="DN9" s="626"/>
      <c r="DO9" s="626"/>
      <c r="DP9" s="627"/>
      <c r="DQ9" s="634">
        <v>373494</v>
      </c>
      <c r="DR9" s="626"/>
      <c r="DS9" s="626"/>
      <c r="DT9" s="626"/>
      <c r="DU9" s="626"/>
      <c r="DV9" s="626"/>
      <c r="DW9" s="626"/>
      <c r="DX9" s="626"/>
      <c r="DY9" s="626"/>
      <c r="DZ9" s="626"/>
      <c r="EA9" s="626"/>
      <c r="EB9" s="626"/>
      <c r="EC9" s="635"/>
    </row>
    <row r="10" spans="2:143" ht="11.25" customHeight="1" x14ac:dyDescent="0.15">
      <c r="B10" s="622" t="s">
        <v>226</v>
      </c>
      <c r="C10" s="623"/>
      <c r="D10" s="623"/>
      <c r="E10" s="623"/>
      <c r="F10" s="623"/>
      <c r="G10" s="623"/>
      <c r="H10" s="623"/>
      <c r="I10" s="623"/>
      <c r="J10" s="623"/>
      <c r="K10" s="623"/>
      <c r="L10" s="623"/>
      <c r="M10" s="623"/>
      <c r="N10" s="623"/>
      <c r="O10" s="623"/>
      <c r="P10" s="623"/>
      <c r="Q10" s="624"/>
      <c r="R10" s="625">
        <v>145201</v>
      </c>
      <c r="S10" s="626"/>
      <c r="T10" s="626"/>
      <c r="U10" s="626"/>
      <c r="V10" s="626"/>
      <c r="W10" s="626"/>
      <c r="X10" s="626"/>
      <c r="Y10" s="627"/>
      <c r="Z10" s="628">
        <v>2.7</v>
      </c>
      <c r="AA10" s="628"/>
      <c r="AB10" s="628"/>
      <c r="AC10" s="628"/>
      <c r="AD10" s="629">
        <v>145201</v>
      </c>
      <c r="AE10" s="629"/>
      <c r="AF10" s="629"/>
      <c r="AG10" s="629"/>
      <c r="AH10" s="629"/>
      <c r="AI10" s="629"/>
      <c r="AJ10" s="629"/>
      <c r="AK10" s="629"/>
      <c r="AL10" s="630">
        <v>5.2</v>
      </c>
      <c r="AM10" s="631"/>
      <c r="AN10" s="631"/>
      <c r="AO10" s="632"/>
      <c r="AP10" s="622" t="s">
        <v>227</v>
      </c>
      <c r="AQ10" s="623"/>
      <c r="AR10" s="623"/>
      <c r="AS10" s="623"/>
      <c r="AT10" s="623"/>
      <c r="AU10" s="623"/>
      <c r="AV10" s="623"/>
      <c r="AW10" s="623"/>
      <c r="AX10" s="623"/>
      <c r="AY10" s="623"/>
      <c r="AZ10" s="623"/>
      <c r="BA10" s="623"/>
      <c r="BB10" s="623"/>
      <c r="BC10" s="623"/>
      <c r="BD10" s="623"/>
      <c r="BE10" s="623"/>
      <c r="BF10" s="624"/>
      <c r="BG10" s="625">
        <v>28257</v>
      </c>
      <c r="BH10" s="626"/>
      <c r="BI10" s="626"/>
      <c r="BJ10" s="626"/>
      <c r="BK10" s="626"/>
      <c r="BL10" s="626"/>
      <c r="BM10" s="626"/>
      <c r="BN10" s="627"/>
      <c r="BO10" s="628">
        <v>2.6</v>
      </c>
      <c r="BP10" s="628"/>
      <c r="BQ10" s="628"/>
      <c r="BR10" s="628"/>
      <c r="BS10" s="634">
        <v>4630</v>
      </c>
      <c r="BT10" s="626"/>
      <c r="BU10" s="626"/>
      <c r="BV10" s="626"/>
      <c r="BW10" s="626"/>
      <c r="BX10" s="626"/>
      <c r="BY10" s="626"/>
      <c r="BZ10" s="626"/>
      <c r="CA10" s="626"/>
      <c r="CB10" s="635"/>
      <c r="CD10" s="639" t="s">
        <v>228</v>
      </c>
      <c r="CE10" s="640"/>
      <c r="CF10" s="640"/>
      <c r="CG10" s="640"/>
      <c r="CH10" s="640"/>
      <c r="CI10" s="640"/>
      <c r="CJ10" s="640"/>
      <c r="CK10" s="640"/>
      <c r="CL10" s="640"/>
      <c r="CM10" s="640"/>
      <c r="CN10" s="640"/>
      <c r="CO10" s="640"/>
      <c r="CP10" s="640"/>
      <c r="CQ10" s="641"/>
      <c r="CR10" s="625" t="s">
        <v>111</v>
      </c>
      <c r="CS10" s="626"/>
      <c r="CT10" s="626"/>
      <c r="CU10" s="626"/>
      <c r="CV10" s="626"/>
      <c r="CW10" s="626"/>
      <c r="CX10" s="626"/>
      <c r="CY10" s="627"/>
      <c r="CZ10" s="628" t="s">
        <v>111</v>
      </c>
      <c r="DA10" s="628"/>
      <c r="DB10" s="628"/>
      <c r="DC10" s="628"/>
      <c r="DD10" s="634" t="s">
        <v>111</v>
      </c>
      <c r="DE10" s="626"/>
      <c r="DF10" s="626"/>
      <c r="DG10" s="626"/>
      <c r="DH10" s="626"/>
      <c r="DI10" s="626"/>
      <c r="DJ10" s="626"/>
      <c r="DK10" s="626"/>
      <c r="DL10" s="626"/>
      <c r="DM10" s="626"/>
      <c r="DN10" s="626"/>
      <c r="DO10" s="626"/>
      <c r="DP10" s="627"/>
      <c r="DQ10" s="634" t="s">
        <v>111</v>
      </c>
      <c r="DR10" s="626"/>
      <c r="DS10" s="626"/>
      <c r="DT10" s="626"/>
      <c r="DU10" s="626"/>
      <c r="DV10" s="626"/>
      <c r="DW10" s="626"/>
      <c r="DX10" s="626"/>
      <c r="DY10" s="626"/>
      <c r="DZ10" s="626"/>
      <c r="EA10" s="626"/>
      <c r="EB10" s="626"/>
      <c r="EC10" s="635"/>
    </row>
    <row r="11" spans="2:143" ht="11.25" customHeight="1" x14ac:dyDescent="0.15">
      <c r="B11" s="622" t="s">
        <v>229</v>
      </c>
      <c r="C11" s="623"/>
      <c r="D11" s="623"/>
      <c r="E11" s="623"/>
      <c r="F11" s="623"/>
      <c r="G11" s="623"/>
      <c r="H11" s="623"/>
      <c r="I11" s="623"/>
      <c r="J11" s="623"/>
      <c r="K11" s="623"/>
      <c r="L11" s="623"/>
      <c r="M11" s="623"/>
      <c r="N11" s="623"/>
      <c r="O11" s="623"/>
      <c r="P11" s="623"/>
      <c r="Q11" s="624"/>
      <c r="R11" s="625">
        <v>67237</v>
      </c>
      <c r="S11" s="626"/>
      <c r="T11" s="626"/>
      <c r="U11" s="626"/>
      <c r="V11" s="626"/>
      <c r="W11" s="626"/>
      <c r="X11" s="626"/>
      <c r="Y11" s="627"/>
      <c r="Z11" s="628">
        <v>1.3</v>
      </c>
      <c r="AA11" s="628"/>
      <c r="AB11" s="628"/>
      <c r="AC11" s="628"/>
      <c r="AD11" s="629">
        <v>67237</v>
      </c>
      <c r="AE11" s="629"/>
      <c r="AF11" s="629"/>
      <c r="AG11" s="629"/>
      <c r="AH11" s="629"/>
      <c r="AI11" s="629"/>
      <c r="AJ11" s="629"/>
      <c r="AK11" s="629"/>
      <c r="AL11" s="630">
        <v>2.4</v>
      </c>
      <c r="AM11" s="631"/>
      <c r="AN11" s="631"/>
      <c r="AO11" s="632"/>
      <c r="AP11" s="622" t="s">
        <v>230</v>
      </c>
      <c r="AQ11" s="623"/>
      <c r="AR11" s="623"/>
      <c r="AS11" s="623"/>
      <c r="AT11" s="623"/>
      <c r="AU11" s="623"/>
      <c r="AV11" s="623"/>
      <c r="AW11" s="623"/>
      <c r="AX11" s="623"/>
      <c r="AY11" s="623"/>
      <c r="AZ11" s="623"/>
      <c r="BA11" s="623"/>
      <c r="BB11" s="623"/>
      <c r="BC11" s="623"/>
      <c r="BD11" s="623"/>
      <c r="BE11" s="623"/>
      <c r="BF11" s="624"/>
      <c r="BG11" s="625">
        <v>32076</v>
      </c>
      <c r="BH11" s="626"/>
      <c r="BI11" s="626"/>
      <c r="BJ11" s="626"/>
      <c r="BK11" s="626"/>
      <c r="BL11" s="626"/>
      <c r="BM11" s="626"/>
      <c r="BN11" s="627"/>
      <c r="BO11" s="628">
        <v>2.9</v>
      </c>
      <c r="BP11" s="628"/>
      <c r="BQ11" s="628"/>
      <c r="BR11" s="628"/>
      <c r="BS11" s="634" t="s">
        <v>111</v>
      </c>
      <c r="BT11" s="626"/>
      <c r="BU11" s="626"/>
      <c r="BV11" s="626"/>
      <c r="BW11" s="626"/>
      <c r="BX11" s="626"/>
      <c r="BY11" s="626"/>
      <c r="BZ11" s="626"/>
      <c r="CA11" s="626"/>
      <c r="CB11" s="635"/>
      <c r="CD11" s="639" t="s">
        <v>231</v>
      </c>
      <c r="CE11" s="640"/>
      <c r="CF11" s="640"/>
      <c r="CG11" s="640"/>
      <c r="CH11" s="640"/>
      <c r="CI11" s="640"/>
      <c r="CJ11" s="640"/>
      <c r="CK11" s="640"/>
      <c r="CL11" s="640"/>
      <c r="CM11" s="640"/>
      <c r="CN11" s="640"/>
      <c r="CO11" s="640"/>
      <c r="CP11" s="640"/>
      <c r="CQ11" s="641"/>
      <c r="CR11" s="625">
        <v>307046</v>
      </c>
      <c r="CS11" s="626"/>
      <c r="CT11" s="626"/>
      <c r="CU11" s="626"/>
      <c r="CV11" s="626"/>
      <c r="CW11" s="626"/>
      <c r="CX11" s="626"/>
      <c r="CY11" s="627"/>
      <c r="CZ11" s="628">
        <v>6.3</v>
      </c>
      <c r="DA11" s="628"/>
      <c r="DB11" s="628"/>
      <c r="DC11" s="628"/>
      <c r="DD11" s="634">
        <v>61722</v>
      </c>
      <c r="DE11" s="626"/>
      <c r="DF11" s="626"/>
      <c r="DG11" s="626"/>
      <c r="DH11" s="626"/>
      <c r="DI11" s="626"/>
      <c r="DJ11" s="626"/>
      <c r="DK11" s="626"/>
      <c r="DL11" s="626"/>
      <c r="DM11" s="626"/>
      <c r="DN11" s="626"/>
      <c r="DO11" s="626"/>
      <c r="DP11" s="627"/>
      <c r="DQ11" s="634">
        <v>159251</v>
      </c>
      <c r="DR11" s="626"/>
      <c r="DS11" s="626"/>
      <c r="DT11" s="626"/>
      <c r="DU11" s="626"/>
      <c r="DV11" s="626"/>
      <c r="DW11" s="626"/>
      <c r="DX11" s="626"/>
      <c r="DY11" s="626"/>
      <c r="DZ11" s="626"/>
      <c r="EA11" s="626"/>
      <c r="EB11" s="626"/>
      <c r="EC11" s="635"/>
    </row>
    <row r="12" spans="2:143" ht="11.25" customHeight="1" x14ac:dyDescent="0.15">
      <c r="B12" s="622" t="s">
        <v>232</v>
      </c>
      <c r="C12" s="623"/>
      <c r="D12" s="623"/>
      <c r="E12" s="623"/>
      <c r="F12" s="623"/>
      <c r="G12" s="623"/>
      <c r="H12" s="623"/>
      <c r="I12" s="623"/>
      <c r="J12" s="623"/>
      <c r="K12" s="623"/>
      <c r="L12" s="623"/>
      <c r="M12" s="623"/>
      <c r="N12" s="623"/>
      <c r="O12" s="623"/>
      <c r="P12" s="623"/>
      <c r="Q12" s="624"/>
      <c r="R12" s="625" t="s">
        <v>111</v>
      </c>
      <c r="S12" s="626"/>
      <c r="T12" s="626"/>
      <c r="U12" s="626"/>
      <c r="V12" s="626"/>
      <c r="W12" s="626"/>
      <c r="X12" s="626"/>
      <c r="Y12" s="627"/>
      <c r="Z12" s="628" t="s">
        <v>111</v>
      </c>
      <c r="AA12" s="628"/>
      <c r="AB12" s="628"/>
      <c r="AC12" s="628"/>
      <c r="AD12" s="629" t="s">
        <v>111</v>
      </c>
      <c r="AE12" s="629"/>
      <c r="AF12" s="629"/>
      <c r="AG12" s="629"/>
      <c r="AH12" s="629"/>
      <c r="AI12" s="629"/>
      <c r="AJ12" s="629"/>
      <c r="AK12" s="629"/>
      <c r="AL12" s="630" t="s">
        <v>111</v>
      </c>
      <c r="AM12" s="631"/>
      <c r="AN12" s="631"/>
      <c r="AO12" s="632"/>
      <c r="AP12" s="622" t="s">
        <v>233</v>
      </c>
      <c r="AQ12" s="623"/>
      <c r="AR12" s="623"/>
      <c r="AS12" s="623"/>
      <c r="AT12" s="623"/>
      <c r="AU12" s="623"/>
      <c r="AV12" s="623"/>
      <c r="AW12" s="623"/>
      <c r="AX12" s="623"/>
      <c r="AY12" s="623"/>
      <c r="AZ12" s="623"/>
      <c r="BA12" s="623"/>
      <c r="BB12" s="623"/>
      <c r="BC12" s="623"/>
      <c r="BD12" s="623"/>
      <c r="BE12" s="623"/>
      <c r="BF12" s="624"/>
      <c r="BG12" s="625">
        <v>630078</v>
      </c>
      <c r="BH12" s="626"/>
      <c r="BI12" s="626"/>
      <c r="BJ12" s="626"/>
      <c r="BK12" s="626"/>
      <c r="BL12" s="626"/>
      <c r="BM12" s="626"/>
      <c r="BN12" s="627"/>
      <c r="BO12" s="628">
        <v>57.7</v>
      </c>
      <c r="BP12" s="628"/>
      <c r="BQ12" s="628"/>
      <c r="BR12" s="628"/>
      <c r="BS12" s="634" t="s">
        <v>111</v>
      </c>
      <c r="BT12" s="626"/>
      <c r="BU12" s="626"/>
      <c r="BV12" s="626"/>
      <c r="BW12" s="626"/>
      <c r="BX12" s="626"/>
      <c r="BY12" s="626"/>
      <c r="BZ12" s="626"/>
      <c r="CA12" s="626"/>
      <c r="CB12" s="635"/>
      <c r="CD12" s="639" t="s">
        <v>234</v>
      </c>
      <c r="CE12" s="640"/>
      <c r="CF12" s="640"/>
      <c r="CG12" s="640"/>
      <c r="CH12" s="640"/>
      <c r="CI12" s="640"/>
      <c r="CJ12" s="640"/>
      <c r="CK12" s="640"/>
      <c r="CL12" s="640"/>
      <c r="CM12" s="640"/>
      <c r="CN12" s="640"/>
      <c r="CO12" s="640"/>
      <c r="CP12" s="640"/>
      <c r="CQ12" s="641"/>
      <c r="CR12" s="625">
        <v>27297</v>
      </c>
      <c r="CS12" s="626"/>
      <c r="CT12" s="626"/>
      <c r="CU12" s="626"/>
      <c r="CV12" s="626"/>
      <c r="CW12" s="626"/>
      <c r="CX12" s="626"/>
      <c r="CY12" s="627"/>
      <c r="CZ12" s="628">
        <v>0.6</v>
      </c>
      <c r="DA12" s="628"/>
      <c r="DB12" s="628"/>
      <c r="DC12" s="628"/>
      <c r="DD12" s="634" t="s">
        <v>111</v>
      </c>
      <c r="DE12" s="626"/>
      <c r="DF12" s="626"/>
      <c r="DG12" s="626"/>
      <c r="DH12" s="626"/>
      <c r="DI12" s="626"/>
      <c r="DJ12" s="626"/>
      <c r="DK12" s="626"/>
      <c r="DL12" s="626"/>
      <c r="DM12" s="626"/>
      <c r="DN12" s="626"/>
      <c r="DO12" s="626"/>
      <c r="DP12" s="627"/>
      <c r="DQ12" s="634">
        <v>26424</v>
      </c>
      <c r="DR12" s="626"/>
      <c r="DS12" s="626"/>
      <c r="DT12" s="626"/>
      <c r="DU12" s="626"/>
      <c r="DV12" s="626"/>
      <c r="DW12" s="626"/>
      <c r="DX12" s="626"/>
      <c r="DY12" s="626"/>
      <c r="DZ12" s="626"/>
      <c r="EA12" s="626"/>
      <c r="EB12" s="626"/>
      <c r="EC12" s="635"/>
    </row>
    <row r="13" spans="2:143" ht="11.25" customHeight="1" x14ac:dyDescent="0.15">
      <c r="B13" s="622" t="s">
        <v>235</v>
      </c>
      <c r="C13" s="623"/>
      <c r="D13" s="623"/>
      <c r="E13" s="623"/>
      <c r="F13" s="623"/>
      <c r="G13" s="623"/>
      <c r="H13" s="623"/>
      <c r="I13" s="623"/>
      <c r="J13" s="623"/>
      <c r="K13" s="623"/>
      <c r="L13" s="623"/>
      <c r="M13" s="623"/>
      <c r="N13" s="623"/>
      <c r="O13" s="623"/>
      <c r="P13" s="623"/>
      <c r="Q13" s="624"/>
      <c r="R13" s="625">
        <v>11692</v>
      </c>
      <c r="S13" s="626"/>
      <c r="T13" s="626"/>
      <c r="U13" s="626"/>
      <c r="V13" s="626"/>
      <c r="W13" s="626"/>
      <c r="X13" s="626"/>
      <c r="Y13" s="627"/>
      <c r="Z13" s="628">
        <v>0.2</v>
      </c>
      <c r="AA13" s="628"/>
      <c r="AB13" s="628"/>
      <c r="AC13" s="628"/>
      <c r="AD13" s="629">
        <v>11692</v>
      </c>
      <c r="AE13" s="629"/>
      <c r="AF13" s="629"/>
      <c r="AG13" s="629"/>
      <c r="AH13" s="629"/>
      <c r="AI13" s="629"/>
      <c r="AJ13" s="629"/>
      <c r="AK13" s="629"/>
      <c r="AL13" s="630">
        <v>0.4</v>
      </c>
      <c r="AM13" s="631"/>
      <c r="AN13" s="631"/>
      <c r="AO13" s="632"/>
      <c r="AP13" s="622" t="s">
        <v>236</v>
      </c>
      <c r="AQ13" s="623"/>
      <c r="AR13" s="623"/>
      <c r="AS13" s="623"/>
      <c r="AT13" s="623"/>
      <c r="AU13" s="623"/>
      <c r="AV13" s="623"/>
      <c r="AW13" s="623"/>
      <c r="AX13" s="623"/>
      <c r="AY13" s="623"/>
      <c r="AZ13" s="623"/>
      <c r="BA13" s="623"/>
      <c r="BB13" s="623"/>
      <c r="BC13" s="623"/>
      <c r="BD13" s="623"/>
      <c r="BE13" s="623"/>
      <c r="BF13" s="624"/>
      <c r="BG13" s="625">
        <v>630077</v>
      </c>
      <c r="BH13" s="626"/>
      <c r="BI13" s="626"/>
      <c r="BJ13" s="626"/>
      <c r="BK13" s="626"/>
      <c r="BL13" s="626"/>
      <c r="BM13" s="626"/>
      <c r="BN13" s="627"/>
      <c r="BO13" s="628">
        <v>57.7</v>
      </c>
      <c r="BP13" s="628"/>
      <c r="BQ13" s="628"/>
      <c r="BR13" s="628"/>
      <c r="BS13" s="634" t="s">
        <v>111</v>
      </c>
      <c r="BT13" s="626"/>
      <c r="BU13" s="626"/>
      <c r="BV13" s="626"/>
      <c r="BW13" s="626"/>
      <c r="BX13" s="626"/>
      <c r="BY13" s="626"/>
      <c r="BZ13" s="626"/>
      <c r="CA13" s="626"/>
      <c r="CB13" s="635"/>
      <c r="CD13" s="639" t="s">
        <v>237</v>
      </c>
      <c r="CE13" s="640"/>
      <c r="CF13" s="640"/>
      <c r="CG13" s="640"/>
      <c r="CH13" s="640"/>
      <c r="CI13" s="640"/>
      <c r="CJ13" s="640"/>
      <c r="CK13" s="640"/>
      <c r="CL13" s="640"/>
      <c r="CM13" s="640"/>
      <c r="CN13" s="640"/>
      <c r="CO13" s="640"/>
      <c r="CP13" s="640"/>
      <c r="CQ13" s="641"/>
      <c r="CR13" s="625">
        <v>743426</v>
      </c>
      <c r="CS13" s="626"/>
      <c r="CT13" s="626"/>
      <c r="CU13" s="626"/>
      <c r="CV13" s="626"/>
      <c r="CW13" s="626"/>
      <c r="CX13" s="626"/>
      <c r="CY13" s="627"/>
      <c r="CZ13" s="628">
        <v>15.1</v>
      </c>
      <c r="DA13" s="628"/>
      <c r="DB13" s="628"/>
      <c r="DC13" s="628"/>
      <c r="DD13" s="634">
        <v>425717</v>
      </c>
      <c r="DE13" s="626"/>
      <c r="DF13" s="626"/>
      <c r="DG13" s="626"/>
      <c r="DH13" s="626"/>
      <c r="DI13" s="626"/>
      <c r="DJ13" s="626"/>
      <c r="DK13" s="626"/>
      <c r="DL13" s="626"/>
      <c r="DM13" s="626"/>
      <c r="DN13" s="626"/>
      <c r="DO13" s="626"/>
      <c r="DP13" s="627"/>
      <c r="DQ13" s="634">
        <v>269733</v>
      </c>
      <c r="DR13" s="626"/>
      <c r="DS13" s="626"/>
      <c r="DT13" s="626"/>
      <c r="DU13" s="626"/>
      <c r="DV13" s="626"/>
      <c r="DW13" s="626"/>
      <c r="DX13" s="626"/>
      <c r="DY13" s="626"/>
      <c r="DZ13" s="626"/>
      <c r="EA13" s="626"/>
      <c r="EB13" s="626"/>
      <c r="EC13" s="635"/>
    </row>
    <row r="14" spans="2:143" ht="11.25" customHeight="1" x14ac:dyDescent="0.15">
      <c r="B14" s="622" t="s">
        <v>238</v>
      </c>
      <c r="C14" s="623"/>
      <c r="D14" s="623"/>
      <c r="E14" s="623"/>
      <c r="F14" s="623"/>
      <c r="G14" s="623"/>
      <c r="H14" s="623"/>
      <c r="I14" s="623"/>
      <c r="J14" s="623"/>
      <c r="K14" s="623"/>
      <c r="L14" s="623"/>
      <c r="M14" s="623"/>
      <c r="N14" s="623"/>
      <c r="O14" s="623"/>
      <c r="P14" s="623"/>
      <c r="Q14" s="624"/>
      <c r="R14" s="625" t="s">
        <v>111</v>
      </c>
      <c r="S14" s="626"/>
      <c r="T14" s="626"/>
      <c r="U14" s="626"/>
      <c r="V14" s="626"/>
      <c r="W14" s="626"/>
      <c r="X14" s="626"/>
      <c r="Y14" s="627"/>
      <c r="Z14" s="628" t="s">
        <v>111</v>
      </c>
      <c r="AA14" s="628"/>
      <c r="AB14" s="628"/>
      <c r="AC14" s="628"/>
      <c r="AD14" s="629" t="s">
        <v>111</v>
      </c>
      <c r="AE14" s="629"/>
      <c r="AF14" s="629"/>
      <c r="AG14" s="629"/>
      <c r="AH14" s="629"/>
      <c r="AI14" s="629"/>
      <c r="AJ14" s="629"/>
      <c r="AK14" s="629"/>
      <c r="AL14" s="630" t="s">
        <v>111</v>
      </c>
      <c r="AM14" s="631"/>
      <c r="AN14" s="631"/>
      <c r="AO14" s="632"/>
      <c r="AP14" s="622" t="s">
        <v>239</v>
      </c>
      <c r="AQ14" s="623"/>
      <c r="AR14" s="623"/>
      <c r="AS14" s="623"/>
      <c r="AT14" s="623"/>
      <c r="AU14" s="623"/>
      <c r="AV14" s="623"/>
      <c r="AW14" s="623"/>
      <c r="AX14" s="623"/>
      <c r="AY14" s="623"/>
      <c r="AZ14" s="623"/>
      <c r="BA14" s="623"/>
      <c r="BB14" s="623"/>
      <c r="BC14" s="623"/>
      <c r="BD14" s="623"/>
      <c r="BE14" s="623"/>
      <c r="BF14" s="624"/>
      <c r="BG14" s="625">
        <v>28363</v>
      </c>
      <c r="BH14" s="626"/>
      <c r="BI14" s="626"/>
      <c r="BJ14" s="626"/>
      <c r="BK14" s="626"/>
      <c r="BL14" s="626"/>
      <c r="BM14" s="626"/>
      <c r="BN14" s="627"/>
      <c r="BO14" s="628">
        <v>2.6</v>
      </c>
      <c r="BP14" s="628"/>
      <c r="BQ14" s="628"/>
      <c r="BR14" s="628"/>
      <c r="BS14" s="634" t="s">
        <v>111</v>
      </c>
      <c r="BT14" s="626"/>
      <c r="BU14" s="626"/>
      <c r="BV14" s="626"/>
      <c r="BW14" s="626"/>
      <c r="BX14" s="626"/>
      <c r="BY14" s="626"/>
      <c r="BZ14" s="626"/>
      <c r="CA14" s="626"/>
      <c r="CB14" s="635"/>
      <c r="CD14" s="639" t="s">
        <v>240</v>
      </c>
      <c r="CE14" s="640"/>
      <c r="CF14" s="640"/>
      <c r="CG14" s="640"/>
      <c r="CH14" s="640"/>
      <c r="CI14" s="640"/>
      <c r="CJ14" s="640"/>
      <c r="CK14" s="640"/>
      <c r="CL14" s="640"/>
      <c r="CM14" s="640"/>
      <c r="CN14" s="640"/>
      <c r="CO14" s="640"/>
      <c r="CP14" s="640"/>
      <c r="CQ14" s="641"/>
      <c r="CR14" s="625">
        <v>183040</v>
      </c>
      <c r="CS14" s="626"/>
      <c r="CT14" s="626"/>
      <c r="CU14" s="626"/>
      <c r="CV14" s="626"/>
      <c r="CW14" s="626"/>
      <c r="CX14" s="626"/>
      <c r="CY14" s="627"/>
      <c r="CZ14" s="628">
        <v>3.7</v>
      </c>
      <c r="DA14" s="628"/>
      <c r="DB14" s="628"/>
      <c r="DC14" s="628"/>
      <c r="DD14" s="634">
        <v>8128</v>
      </c>
      <c r="DE14" s="626"/>
      <c r="DF14" s="626"/>
      <c r="DG14" s="626"/>
      <c r="DH14" s="626"/>
      <c r="DI14" s="626"/>
      <c r="DJ14" s="626"/>
      <c r="DK14" s="626"/>
      <c r="DL14" s="626"/>
      <c r="DM14" s="626"/>
      <c r="DN14" s="626"/>
      <c r="DO14" s="626"/>
      <c r="DP14" s="627"/>
      <c r="DQ14" s="634">
        <v>180291</v>
      </c>
      <c r="DR14" s="626"/>
      <c r="DS14" s="626"/>
      <c r="DT14" s="626"/>
      <c r="DU14" s="626"/>
      <c r="DV14" s="626"/>
      <c r="DW14" s="626"/>
      <c r="DX14" s="626"/>
      <c r="DY14" s="626"/>
      <c r="DZ14" s="626"/>
      <c r="EA14" s="626"/>
      <c r="EB14" s="626"/>
      <c r="EC14" s="635"/>
    </row>
    <row r="15" spans="2:143" ht="11.25" customHeight="1" x14ac:dyDescent="0.15">
      <c r="B15" s="622" t="s">
        <v>241</v>
      </c>
      <c r="C15" s="623"/>
      <c r="D15" s="623"/>
      <c r="E15" s="623"/>
      <c r="F15" s="623"/>
      <c r="G15" s="623"/>
      <c r="H15" s="623"/>
      <c r="I15" s="623"/>
      <c r="J15" s="623"/>
      <c r="K15" s="623"/>
      <c r="L15" s="623"/>
      <c r="M15" s="623"/>
      <c r="N15" s="623"/>
      <c r="O15" s="623"/>
      <c r="P15" s="623"/>
      <c r="Q15" s="624"/>
      <c r="R15" s="625">
        <v>2936</v>
      </c>
      <c r="S15" s="626"/>
      <c r="T15" s="626"/>
      <c r="U15" s="626"/>
      <c r="V15" s="626"/>
      <c r="W15" s="626"/>
      <c r="X15" s="626"/>
      <c r="Y15" s="627"/>
      <c r="Z15" s="628">
        <v>0.1</v>
      </c>
      <c r="AA15" s="628"/>
      <c r="AB15" s="628"/>
      <c r="AC15" s="628"/>
      <c r="AD15" s="629">
        <v>2936</v>
      </c>
      <c r="AE15" s="629"/>
      <c r="AF15" s="629"/>
      <c r="AG15" s="629"/>
      <c r="AH15" s="629"/>
      <c r="AI15" s="629"/>
      <c r="AJ15" s="629"/>
      <c r="AK15" s="629"/>
      <c r="AL15" s="630">
        <v>0.1</v>
      </c>
      <c r="AM15" s="631"/>
      <c r="AN15" s="631"/>
      <c r="AO15" s="632"/>
      <c r="AP15" s="622" t="s">
        <v>242</v>
      </c>
      <c r="AQ15" s="623"/>
      <c r="AR15" s="623"/>
      <c r="AS15" s="623"/>
      <c r="AT15" s="623"/>
      <c r="AU15" s="623"/>
      <c r="AV15" s="623"/>
      <c r="AW15" s="623"/>
      <c r="AX15" s="623"/>
      <c r="AY15" s="623"/>
      <c r="AZ15" s="623"/>
      <c r="BA15" s="623"/>
      <c r="BB15" s="623"/>
      <c r="BC15" s="623"/>
      <c r="BD15" s="623"/>
      <c r="BE15" s="623"/>
      <c r="BF15" s="624"/>
      <c r="BG15" s="625">
        <v>97584</v>
      </c>
      <c r="BH15" s="626"/>
      <c r="BI15" s="626"/>
      <c r="BJ15" s="626"/>
      <c r="BK15" s="626"/>
      <c r="BL15" s="626"/>
      <c r="BM15" s="626"/>
      <c r="BN15" s="627"/>
      <c r="BO15" s="628">
        <v>8.9</v>
      </c>
      <c r="BP15" s="628"/>
      <c r="BQ15" s="628"/>
      <c r="BR15" s="628"/>
      <c r="BS15" s="634" t="s">
        <v>111</v>
      </c>
      <c r="BT15" s="626"/>
      <c r="BU15" s="626"/>
      <c r="BV15" s="626"/>
      <c r="BW15" s="626"/>
      <c r="BX15" s="626"/>
      <c r="BY15" s="626"/>
      <c r="BZ15" s="626"/>
      <c r="CA15" s="626"/>
      <c r="CB15" s="635"/>
      <c r="CD15" s="639" t="s">
        <v>243</v>
      </c>
      <c r="CE15" s="640"/>
      <c r="CF15" s="640"/>
      <c r="CG15" s="640"/>
      <c r="CH15" s="640"/>
      <c r="CI15" s="640"/>
      <c r="CJ15" s="640"/>
      <c r="CK15" s="640"/>
      <c r="CL15" s="640"/>
      <c r="CM15" s="640"/>
      <c r="CN15" s="640"/>
      <c r="CO15" s="640"/>
      <c r="CP15" s="640"/>
      <c r="CQ15" s="641"/>
      <c r="CR15" s="625">
        <v>523933</v>
      </c>
      <c r="CS15" s="626"/>
      <c r="CT15" s="626"/>
      <c r="CU15" s="626"/>
      <c r="CV15" s="626"/>
      <c r="CW15" s="626"/>
      <c r="CX15" s="626"/>
      <c r="CY15" s="627"/>
      <c r="CZ15" s="628">
        <v>10.7</v>
      </c>
      <c r="DA15" s="628"/>
      <c r="DB15" s="628"/>
      <c r="DC15" s="628"/>
      <c r="DD15" s="634">
        <v>31199</v>
      </c>
      <c r="DE15" s="626"/>
      <c r="DF15" s="626"/>
      <c r="DG15" s="626"/>
      <c r="DH15" s="626"/>
      <c r="DI15" s="626"/>
      <c r="DJ15" s="626"/>
      <c r="DK15" s="626"/>
      <c r="DL15" s="626"/>
      <c r="DM15" s="626"/>
      <c r="DN15" s="626"/>
      <c r="DO15" s="626"/>
      <c r="DP15" s="627"/>
      <c r="DQ15" s="634">
        <v>444641</v>
      </c>
      <c r="DR15" s="626"/>
      <c r="DS15" s="626"/>
      <c r="DT15" s="626"/>
      <c r="DU15" s="626"/>
      <c r="DV15" s="626"/>
      <c r="DW15" s="626"/>
      <c r="DX15" s="626"/>
      <c r="DY15" s="626"/>
      <c r="DZ15" s="626"/>
      <c r="EA15" s="626"/>
      <c r="EB15" s="626"/>
      <c r="EC15" s="635"/>
    </row>
    <row r="16" spans="2:143" ht="11.25" customHeight="1" x14ac:dyDescent="0.15">
      <c r="B16" s="622" t="s">
        <v>244</v>
      </c>
      <c r="C16" s="623"/>
      <c r="D16" s="623"/>
      <c r="E16" s="623"/>
      <c r="F16" s="623"/>
      <c r="G16" s="623"/>
      <c r="H16" s="623"/>
      <c r="I16" s="623"/>
      <c r="J16" s="623"/>
      <c r="K16" s="623"/>
      <c r="L16" s="623"/>
      <c r="M16" s="623"/>
      <c r="N16" s="623"/>
      <c r="O16" s="623"/>
      <c r="P16" s="623"/>
      <c r="Q16" s="624"/>
      <c r="R16" s="625">
        <v>1682283</v>
      </c>
      <c r="S16" s="626"/>
      <c r="T16" s="626"/>
      <c r="U16" s="626"/>
      <c r="V16" s="626"/>
      <c r="W16" s="626"/>
      <c r="X16" s="626"/>
      <c r="Y16" s="627"/>
      <c r="Z16" s="628">
        <v>31.8</v>
      </c>
      <c r="AA16" s="628"/>
      <c r="AB16" s="628"/>
      <c r="AC16" s="628"/>
      <c r="AD16" s="629">
        <v>1430905</v>
      </c>
      <c r="AE16" s="629"/>
      <c r="AF16" s="629"/>
      <c r="AG16" s="629"/>
      <c r="AH16" s="629"/>
      <c r="AI16" s="629"/>
      <c r="AJ16" s="629"/>
      <c r="AK16" s="629"/>
      <c r="AL16" s="630">
        <v>50.8</v>
      </c>
      <c r="AM16" s="631"/>
      <c r="AN16" s="631"/>
      <c r="AO16" s="632"/>
      <c r="AP16" s="622" t="s">
        <v>245</v>
      </c>
      <c r="AQ16" s="623"/>
      <c r="AR16" s="623"/>
      <c r="AS16" s="623"/>
      <c r="AT16" s="623"/>
      <c r="AU16" s="623"/>
      <c r="AV16" s="623"/>
      <c r="AW16" s="623"/>
      <c r="AX16" s="623"/>
      <c r="AY16" s="623"/>
      <c r="AZ16" s="623"/>
      <c r="BA16" s="623"/>
      <c r="BB16" s="623"/>
      <c r="BC16" s="623"/>
      <c r="BD16" s="623"/>
      <c r="BE16" s="623"/>
      <c r="BF16" s="624"/>
      <c r="BG16" s="625" t="s">
        <v>111</v>
      </c>
      <c r="BH16" s="626"/>
      <c r="BI16" s="626"/>
      <c r="BJ16" s="626"/>
      <c r="BK16" s="626"/>
      <c r="BL16" s="626"/>
      <c r="BM16" s="626"/>
      <c r="BN16" s="627"/>
      <c r="BO16" s="628" t="s">
        <v>111</v>
      </c>
      <c r="BP16" s="628"/>
      <c r="BQ16" s="628"/>
      <c r="BR16" s="628"/>
      <c r="BS16" s="634" t="s">
        <v>111</v>
      </c>
      <c r="BT16" s="626"/>
      <c r="BU16" s="626"/>
      <c r="BV16" s="626"/>
      <c r="BW16" s="626"/>
      <c r="BX16" s="626"/>
      <c r="BY16" s="626"/>
      <c r="BZ16" s="626"/>
      <c r="CA16" s="626"/>
      <c r="CB16" s="635"/>
      <c r="CD16" s="639" t="s">
        <v>246</v>
      </c>
      <c r="CE16" s="640"/>
      <c r="CF16" s="640"/>
      <c r="CG16" s="640"/>
      <c r="CH16" s="640"/>
      <c r="CI16" s="640"/>
      <c r="CJ16" s="640"/>
      <c r="CK16" s="640"/>
      <c r="CL16" s="640"/>
      <c r="CM16" s="640"/>
      <c r="CN16" s="640"/>
      <c r="CO16" s="640"/>
      <c r="CP16" s="640"/>
      <c r="CQ16" s="641"/>
      <c r="CR16" s="625">
        <v>132401</v>
      </c>
      <c r="CS16" s="626"/>
      <c r="CT16" s="626"/>
      <c r="CU16" s="626"/>
      <c r="CV16" s="626"/>
      <c r="CW16" s="626"/>
      <c r="CX16" s="626"/>
      <c r="CY16" s="627"/>
      <c r="CZ16" s="628">
        <v>2.7</v>
      </c>
      <c r="DA16" s="628"/>
      <c r="DB16" s="628"/>
      <c r="DC16" s="628"/>
      <c r="DD16" s="634" t="s">
        <v>111</v>
      </c>
      <c r="DE16" s="626"/>
      <c r="DF16" s="626"/>
      <c r="DG16" s="626"/>
      <c r="DH16" s="626"/>
      <c r="DI16" s="626"/>
      <c r="DJ16" s="626"/>
      <c r="DK16" s="626"/>
      <c r="DL16" s="626"/>
      <c r="DM16" s="626"/>
      <c r="DN16" s="626"/>
      <c r="DO16" s="626"/>
      <c r="DP16" s="627"/>
      <c r="DQ16" s="634">
        <v>3743</v>
      </c>
      <c r="DR16" s="626"/>
      <c r="DS16" s="626"/>
      <c r="DT16" s="626"/>
      <c r="DU16" s="626"/>
      <c r="DV16" s="626"/>
      <c r="DW16" s="626"/>
      <c r="DX16" s="626"/>
      <c r="DY16" s="626"/>
      <c r="DZ16" s="626"/>
      <c r="EA16" s="626"/>
      <c r="EB16" s="626"/>
      <c r="EC16" s="635"/>
    </row>
    <row r="17" spans="2:133" ht="11.25" customHeight="1" x14ac:dyDescent="0.15">
      <c r="B17" s="622" t="s">
        <v>247</v>
      </c>
      <c r="C17" s="623"/>
      <c r="D17" s="623"/>
      <c r="E17" s="623"/>
      <c r="F17" s="623"/>
      <c r="G17" s="623"/>
      <c r="H17" s="623"/>
      <c r="I17" s="623"/>
      <c r="J17" s="623"/>
      <c r="K17" s="623"/>
      <c r="L17" s="623"/>
      <c r="M17" s="623"/>
      <c r="N17" s="623"/>
      <c r="O17" s="623"/>
      <c r="P17" s="623"/>
      <c r="Q17" s="624"/>
      <c r="R17" s="625">
        <v>1430905</v>
      </c>
      <c r="S17" s="626"/>
      <c r="T17" s="626"/>
      <c r="U17" s="626"/>
      <c r="V17" s="626"/>
      <c r="W17" s="626"/>
      <c r="X17" s="626"/>
      <c r="Y17" s="627"/>
      <c r="Z17" s="628">
        <v>27</v>
      </c>
      <c r="AA17" s="628"/>
      <c r="AB17" s="628"/>
      <c r="AC17" s="628"/>
      <c r="AD17" s="629">
        <v>1430905</v>
      </c>
      <c r="AE17" s="629"/>
      <c r="AF17" s="629"/>
      <c r="AG17" s="629"/>
      <c r="AH17" s="629"/>
      <c r="AI17" s="629"/>
      <c r="AJ17" s="629"/>
      <c r="AK17" s="629"/>
      <c r="AL17" s="630">
        <v>50.8</v>
      </c>
      <c r="AM17" s="631"/>
      <c r="AN17" s="631"/>
      <c r="AO17" s="632"/>
      <c r="AP17" s="622" t="s">
        <v>248</v>
      </c>
      <c r="AQ17" s="623"/>
      <c r="AR17" s="623"/>
      <c r="AS17" s="623"/>
      <c r="AT17" s="623"/>
      <c r="AU17" s="623"/>
      <c r="AV17" s="623"/>
      <c r="AW17" s="623"/>
      <c r="AX17" s="623"/>
      <c r="AY17" s="623"/>
      <c r="AZ17" s="623"/>
      <c r="BA17" s="623"/>
      <c r="BB17" s="623"/>
      <c r="BC17" s="623"/>
      <c r="BD17" s="623"/>
      <c r="BE17" s="623"/>
      <c r="BF17" s="624"/>
      <c r="BG17" s="625" t="s">
        <v>111</v>
      </c>
      <c r="BH17" s="626"/>
      <c r="BI17" s="626"/>
      <c r="BJ17" s="626"/>
      <c r="BK17" s="626"/>
      <c r="BL17" s="626"/>
      <c r="BM17" s="626"/>
      <c r="BN17" s="627"/>
      <c r="BO17" s="628" t="s">
        <v>111</v>
      </c>
      <c r="BP17" s="628"/>
      <c r="BQ17" s="628"/>
      <c r="BR17" s="628"/>
      <c r="BS17" s="634" t="s">
        <v>111</v>
      </c>
      <c r="BT17" s="626"/>
      <c r="BU17" s="626"/>
      <c r="BV17" s="626"/>
      <c r="BW17" s="626"/>
      <c r="BX17" s="626"/>
      <c r="BY17" s="626"/>
      <c r="BZ17" s="626"/>
      <c r="CA17" s="626"/>
      <c r="CB17" s="635"/>
      <c r="CD17" s="639" t="s">
        <v>249</v>
      </c>
      <c r="CE17" s="640"/>
      <c r="CF17" s="640"/>
      <c r="CG17" s="640"/>
      <c r="CH17" s="640"/>
      <c r="CI17" s="640"/>
      <c r="CJ17" s="640"/>
      <c r="CK17" s="640"/>
      <c r="CL17" s="640"/>
      <c r="CM17" s="640"/>
      <c r="CN17" s="640"/>
      <c r="CO17" s="640"/>
      <c r="CP17" s="640"/>
      <c r="CQ17" s="641"/>
      <c r="CR17" s="625">
        <v>436635</v>
      </c>
      <c r="CS17" s="626"/>
      <c r="CT17" s="626"/>
      <c r="CU17" s="626"/>
      <c r="CV17" s="626"/>
      <c r="CW17" s="626"/>
      <c r="CX17" s="626"/>
      <c r="CY17" s="627"/>
      <c r="CZ17" s="628">
        <v>8.9</v>
      </c>
      <c r="DA17" s="628"/>
      <c r="DB17" s="628"/>
      <c r="DC17" s="628"/>
      <c r="DD17" s="634" t="s">
        <v>111</v>
      </c>
      <c r="DE17" s="626"/>
      <c r="DF17" s="626"/>
      <c r="DG17" s="626"/>
      <c r="DH17" s="626"/>
      <c r="DI17" s="626"/>
      <c r="DJ17" s="626"/>
      <c r="DK17" s="626"/>
      <c r="DL17" s="626"/>
      <c r="DM17" s="626"/>
      <c r="DN17" s="626"/>
      <c r="DO17" s="626"/>
      <c r="DP17" s="627"/>
      <c r="DQ17" s="634">
        <v>396247</v>
      </c>
      <c r="DR17" s="626"/>
      <c r="DS17" s="626"/>
      <c r="DT17" s="626"/>
      <c r="DU17" s="626"/>
      <c r="DV17" s="626"/>
      <c r="DW17" s="626"/>
      <c r="DX17" s="626"/>
      <c r="DY17" s="626"/>
      <c r="DZ17" s="626"/>
      <c r="EA17" s="626"/>
      <c r="EB17" s="626"/>
      <c r="EC17" s="635"/>
    </row>
    <row r="18" spans="2:133" ht="11.25" customHeight="1" x14ac:dyDescent="0.15">
      <c r="B18" s="622" t="s">
        <v>250</v>
      </c>
      <c r="C18" s="623"/>
      <c r="D18" s="623"/>
      <c r="E18" s="623"/>
      <c r="F18" s="623"/>
      <c r="G18" s="623"/>
      <c r="H18" s="623"/>
      <c r="I18" s="623"/>
      <c r="J18" s="623"/>
      <c r="K18" s="623"/>
      <c r="L18" s="623"/>
      <c r="M18" s="623"/>
      <c r="N18" s="623"/>
      <c r="O18" s="623"/>
      <c r="P18" s="623"/>
      <c r="Q18" s="624"/>
      <c r="R18" s="625">
        <v>162859</v>
      </c>
      <c r="S18" s="626"/>
      <c r="T18" s="626"/>
      <c r="U18" s="626"/>
      <c r="V18" s="626"/>
      <c r="W18" s="626"/>
      <c r="X18" s="626"/>
      <c r="Y18" s="627"/>
      <c r="Z18" s="628">
        <v>3.1</v>
      </c>
      <c r="AA18" s="628"/>
      <c r="AB18" s="628"/>
      <c r="AC18" s="628"/>
      <c r="AD18" s="629" t="s">
        <v>111</v>
      </c>
      <c r="AE18" s="629"/>
      <c r="AF18" s="629"/>
      <c r="AG18" s="629"/>
      <c r="AH18" s="629"/>
      <c r="AI18" s="629"/>
      <c r="AJ18" s="629"/>
      <c r="AK18" s="629"/>
      <c r="AL18" s="630" t="s">
        <v>111</v>
      </c>
      <c r="AM18" s="631"/>
      <c r="AN18" s="631"/>
      <c r="AO18" s="632"/>
      <c r="AP18" s="622" t="s">
        <v>251</v>
      </c>
      <c r="AQ18" s="623"/>
      <c r="AR18" s="623"/>
      <c r="AS18" s="623"/>
      <c r="AT18" s="623"/>
      <c r="AU18" s="623"/>
      <c r="AV18" s="623"/>
      <c r="AW18" s="623"/>
      <c r="AX18" s="623"/>
      <c r="AY18" s="623"/>
      <c r="AZ18" s="623"/>
      <c r="BA18" s="623"/>
      <c r="BB18" s="623"/>
      <c r="BC18" s="623"/>
      <c r="BD18" s="623"/>
      <c r="BE18" s="623"/>
      <c r="BF18" s="624"/>
      <c r="BG18" s="625" t="s">
        <v>111</v>
      </c>
      <c r="BH18" s="626"/>
      <c r="BI18" s="626"/>
      <c r="BJ18" s="626"/>
      <c r="BK18" s="626"/>
      <c r="BL18" s="626"/>
      <c r="BM18" s="626"/>
      <c r="BN18" s="627"/>
      <c r="BO18" s="628" t="s">
        <v>111</v>
      </c>
      <c r="BP18" s="628"/>
      <c r="BQ18" s="628"/>
      <c r="BR18" s="628"/>
      <c r="BS18" s="634" t="s">
        <v>111</v>
      </c>
      <c r="BT18" s="626"/>
      <c r="BU18" s="626"/>
      <c r="BV18" s="626"/>
      <c r="BW18" s="626"/>
      <c r="BX18" s="626"/>
      <c r="BY18" s="626"/>
      <c r="BZ18" s="626"/>
      <c r="CA18" s="626"/>
      <c r="CB18" s="635"/>
      <c r="CD18" s="639" t="s">
        <v>252</v>
      </c>
      <c r="CE18" s="640"/>
      <c r="CF18" s="640"/>
      <c r="CG18" s="640"/>
      <c r="CH18" s="640"/>
      <c r="CI18" s="640"/>
      <c r="CJ18" s="640"/>
      <c r="CK18" s="640"/>
      <c r="CL18" s="640"/>
      <c r="CM18" s="640"/>
      <c r="CN18" s="640"/>
      <c r="CO18" s="640"/>
      <c r="CP18" s="640"/>
      <c r="CQ18" s="641"/>
      <c r="CR18" s="625" t="s">
        <v>111</v>
      </c>
      <c r="CS18" s="626"/>
      <c r="CT18" s="626"/>
      <c r="CU18" s="626"/>
      <c r="CV18" s="626"/>
      <c r="CW18" s="626"/>
      <c r="CX18" s="626"/>
      <c r="CY18" s="627"/>
      <c r="CZ18" s="628" t="s">
        <v>111</v>
      </c>
      <c r="DA18" s="628"/>
      <c r="DB18" s="628"/>
      <c r="DC18" s="628"/>
      <c r="DD18" s="634" t="s">
        <v>111</v>
      </c>
      <c r="DE18" s="626"/>
      <c r="DF18" s="626"/>
      <c r="DG18" s="626"/>
      <c r="DH18" s="626"/>
      <c r="DI18" s="626"/>
      <c r="DJ18" s="626"/>
      <c r="DK18" s="626"/>
      <c r="DL18" s="626"/>
      <c r="DM18" s="626"/>
      <c r="DN18" s="626"/>
      <c r="DO18" s="626"/>
      <c r="DP18" s="627"/>
      <c r="DQ18" s="634" t="s">
        <v>111</v>
      </c>
      <c r="DR18" s="626"/>
      <c r="DS18" s="626"/>
      <c r="DT18" s="626"/>
      <c r="DU18" s="626"/>
      <c r="DV18" s="626"/>
      <c r="DW18" s="626"/>
      <c r="DX18" s="626"/>
      <c r="DY18" s="626"/>
      <c r="DZ18" s="626"/>
      <c r="EA18" s="626"/>
      <c r="EB18" s="626"/>
      <c r="EC18" s="635"/>
    </row>
    <row r="19" spans="2:133" ht="11.25" customHeight="1" x14ac:dyDescent="0.15">
      <c r="B19" s="622" t="s">
        <v>253</v>
      </c>
      <c r="C19" s="623"/>
      <c r="D19" s="623"/>
      <c r="E19" s="623"/>
      <c r="F19" s="623"/>
      <c r="G19" s="623"/>
      <c r="H19" s="623"/>
      <c r="I19" s="623"/>
      <c r="J19" s="623"/>
      <c r="K19" s="623"/>
      <c r="L19" s="623"/>
      <c r="M19" s="623"/>
      <c r="N19" s="623"/>
      <c r="O19" s="623"/>
      <c r="P19" s="623"/>
      <c r="Q19" s="624"/>
      <c r="R19" s="625">
        <v>88519</v>
      </c>
      <c r="S19" s="626"/>
      <c r="T19" s="626"/>
      <c r="U19" s="626"/>
      <c r="V19" s="626"/>
      <c r="W19" s="626"/>
      <c r="X19" s="626"/>
      <c r="Y19" s="627"/>
      <c r="Z19" s="628">
        <v>1.7</v>
      </c>
      <c r="AA19" s="628"/>
      <c r="AB19" s="628"/>
      <c r="AC19" s="628"/>
      <c r="AD19" s="629" t="s">
        <v>111</v>
      </c>
      <c r="AE19" s="629"/>
      <c r="AF19" s="629"/>
      <c r="AG19" s="629"/>
      <c r="AH19" s="629"/>
      <c r="AI19" s="629"/>
      <c r="AJ19" s="629"/>
      <c r="AK19" s="629"/>
      <c r="AL19" s="630" t="s">
        <v>111</v>
      </c>
      <c r="AM19" s="631"/>
      <c r="AN19" s="631"/>
      <c r="AO19" s="632"/>
      <c r="AP19" s="622" t="s">
        <v>254</v>
      </c>
      <c r="AQ19" s="623"/>
      <c r="AR19" s="623"/>
      <c r="AS19" s="623"/>
      <c r="AT19" s="623"/>
      <c r="AU19" s="623"/>
      <c r="AV19" s="623"/>
      <c r="AW19" s="623"/>
      <c r="AX19" s="623"/>
      <c r="AY19" s="623"/>
      <c r="AZ19" s="623"/>
      <c r="BA19" s="623"/>
      <c r="BB19" s="623"/>
      <c r="BC19" s="623"/>
      <c r="BD19" s="623"/>
      <c r="BE19" s="623"/>
      <c r="BF19" s="624"/>
      <c r="BG19" s="625">
        <v>2847</v>
      </c>
      <c r="BH19" s="626"/>
      <c r="BI19" s="626"/>
      <c r="BJ19" s="626"/>
      <c r="BK19" s="626"/>
      <c r="BL19" s="626"/>
      <c r="BM19" s="626"/>
      <c r="BN19" s="627"/>
      <c r="BO19" s="628">
        <v>0.3</v>
      </c>
      <c r="BP19" s="628"/>
      <c r="BQ19" s="628"/>
      <c r="BR19" s="628"/>
      <c r="BS19" s="634" t="s">
        <v>111</v>
      </c>
      <c r="BT19" s="626"/>
      <c r="BU19" s="626"/>
      <c r="BV19" s="626"/>
      <c r="BW19" s="626"/>
      <c r="BX19" s="626"/>
      <c r="BY19" s="626"/>
      <c r="BZ19" s="626"/>
      <c r="CA19" s="626"/>
      <c r="CB19" s="635"/>
      <c r="CD19" s="639" t="s">
        <v>255</v>
      </c>
      <c r="CE19" s="640"/>
      <c r="CF19" s="640"/>
      <c r="CG19" s="640"/>
      <c r="CH19" s="640"/>
      <c r="CI19" s="640"/>
      <c r="CJ19" s="640"/>
      <c r="CK19" s="640"/>
      <c r="CL19" s="640"/>
      <c r="CM19" s="640"/>
      <c r="CN19" s="640"/>
      <c r="CO19" s="640"/>
      <c r="CP19" s="640"/>
      <c r="CQ19" s="641"/>
      <c r="CR19" s="625" t="s">
        <v>111</v>
      </c>
      <c r="CS19" s="626"/>
      <c r="CT19" s="626"/>
      <c r="CU19" s="626"/>
      <c r="CV19" s="626"/>
      <c r="CW19" s="626"/>
      <c r="CX19" s="626"/>
      <c r="CY19" s="627"/>
      <c r="CZ19" s="628" t="s">
        <v>111</v>
      </c>
      <c r="DA19" s="628"/>
      <c r="DB19" s="628"/>
      <c r="DC19" s="628"/>
      <c r="DD19" s="634" t="s">
        <v>111</v>
      </c>
      <c r="DE19" s="626"/>
      <c r="DF19" s="626"/>
      <c r="DG19" s="626"/>
      <c r="DH19" s="626"/>
      <c r="DI19" s="626"/>
      <c r="DJ19" s="626"/>
      <c r="DK19" s="626"/>
      <c r="DL19" s="626"/>
      <c r="DM19" s="626"/>
      <c r="DN19" s="626"/>
      <c r="DO19" s="626"/>
      <c r="DP19" s="627"/>
      <c r="DQ19" s="634" t="s">
        <v>111</v>
      </c>
      <c r="DR19" s="626"/>
      <c r="DS19" s="626"/>
      <c r="DT19" s="626"/>
      <c r="DU19" s="626"/>
      <c r="DV19" s="626"/>
      <c r="DW19" s="626"/>
      <c r="DX19" s="626"/>
      <c r="DY19" s="626"/>
      <c r="DZ19" s="626"/>
      <c r="EA19" s="626"/>
      <c r="EB19" s="626"/>
      <c r="EC19" s="635"/>
    </row>
    <row r="20" spans="2:133" ht="11.25" customHeight="1" x14ac:dyDescent="0.15">
      <c r="B20" s="622" t="s">
        <v>256</v>
      </c>
      <c r="C20" s="623"/>
      <c r="D20" s="623"/>
      <c r="E20" s="623"/>
      <c r="F20" s="623"/>
      <c r="G20" s="623"/>
      <c r="H20" s="623"/>
      <c r="I20" s="623"/>
      <c r="J20" s="623"/>
      <c r="K20" s="623"/>
      <c r="L20" s="623"/>
      <c r="M20" s="623"/>
      <c r="N20" s="623"/>
      <c r="O20" s="623"/>
      <c r="P20" s="623"/>
      <c r="Q20" s="624"/>
      <c r="R20" s="625">
        <v>3052685</v>
      </c>
      <c r="S20" s="626"/>
      <c r="T20" s="626"/>
      <c r="U20" s="626"/>
      <c r="V20" s="626"/>
      <c r="W20" s="626"/>
      <c r="X20" s="626"/>
      <c r="Y20" s="627"/>
      <c r="Z20" s="628">
        <v>57.7</v>
      </c>
      <c r="AA20" s="628"/>
      <c r="AB20" s="628"/>
      <c r="AC20" s="628"/>
      <c r="AD20" s="629">
        <v>2801307</v>
      </c>
      <c r="AE20" s="629"/>
      <c r="AF20" s="629"/>
      <c r="AG20" s="629"/>
      <c r="AH20" s="629"/>
      <c r="AI20" s="629"/>
      <c r="AJ20" s="629"/>
      <c r="AK20" s="629"/>
      <c r="AL20" s="630">
        <v>99.5</v>
      </c>
      <c r="AM20" s="631"/>
      <c r="AN20" s="631"/>
      <c r="AO20" s="632"/>
      <c r="AP20" s="622" t="s">
        <v>257</v>
      </c>
      <c r="AQ20" s="623"/>
      <c r="AR20" s="623"/>
      <c r="AS20" s="623"/>
      <c r="AT20" s="623"/>
      <c r="AU20" s="623"/>
      <c r="AV20" s="623"/>
      <c r="AW20" s="623"/>
      <c r="AX20" s="623"/>
      <c r="AY20" s="623"/>
      <c r="AZ20" s="623"/>
      <c r="BA20" s="623"/>
      <c r="BB20" s="623"/>
      <c r="BC20" s="623"/>
      <c r="BD20" s="623"/>
      <c r="BE20" s="623"/>
      <c r="BF20" s="624"/>
      <c r="BG20" s="625">
        <v>2847</v>
      </c>
      <c r="BH20" s="626"/>
      <c r="BI20" s="626"/>
      <c r="BJ20" s="626"/>
      <c r="BK20" s="626"/>
      <c r="BL20" s="626"/>
      <c r="BM20" s="626"/>
      <c r="BN20" s="627"/>
      <c r="BO20" s="628">
        <v>0.3</v>
      </c>
      <c r="BP20" s="628"/>
      <c r="BQ20" s="628"/>
      <c r="BR20" s="628"/>
      <c r="BS20" s="634" t="s">
        <v>111</v>
      </c>
      <c r="BT20" s="626"/>
      <c r="BU20" s="626"/>
      <c r="BV20" s="626"/>
      <c r="BW20" s="626"/>
      <c r="BX20" s="626"/>
      <c r="BY20" s="626"/>
      <c r="BZ20" s="626"/>
      <c r="CA20" s="626"/>
      <c r="CB20" s="635"/>
      <c r="CD20" s="639" t="s">
        <v>258</v>
      </c>
      <c r="CE20" s="640"/>
      <c r="CF20" s="640"/>
      <c r="CG20" s="640"/>
      <c r="CH20" s="640"/>
      <c r="CI20" s="640"/>
      <c r="CJ20" s="640"/>
      <c r="CK20" s="640"/>
      <c r="CL20" s="640"/>
      <c r="CM20" s="640"/>
      <c r="CN20" s="640"/>
      <c r="CO20" s="640"/>
      <c r="CP20" s="640"/>
      <c r="CQ20" s="641"/>
      <c r="CR20" s="625">
        <v>4907494</v>
      </c>
      <c r="CS20" s="626"/>
      <c r="CT20" s="626"/>
      <c r="CU20" s="626"/>
      <c r="CV20" s="626"/>
      <c r="CW20" s="626"/>
      <c r="CX20" s="626"/>
      <c r="CY20" s="627"/>
      <c r="CZ20" s="628">
        <v>100</v>
      </c>
      <c r="DA20" s="628"/>
      <c r="DB20" s="628"/>
      <c r="DC20" s="628"/>
      <c r="DD20" s="634">
        <v>840028</v>
      </c>
      <c r="DE20" s="626"/>
      <c r="DF20" s="626"/>
      <c r="DG20" s="626"/>
      <c r="DH20" s="626"/>
      <c r="DI20" s="626"/>
      <c r="DJ20" s="626"/>
      <c r="DK20" s="626"/>
      <c r="DL20" s="626"/>
      <c r="DM20" s="626"/>
      <c r="DN20" s="626"/>
      <c r="DO20" s="626"/>
      <c r="DP20" s="627"/>
      <c r="DQ20" s="634">
        <v>3265949</v>
      </c>
      <c r="DR20" s="626"/>
      <c r="DS20" s="626"/>
      <c r="DT20" s="626"/>
      <c r="DU20" s="626"/>
      <c r="DV20" s="626"/>
      <c r="DW20" s="626"/>
      <c r="DX20" s="626"/>
      <c r="DY20" s="626"/>
      <c r="DZ20" s="626"/>
      <c r="EA20" s="626"/>
      <c r="EB20" s="626"/>
      <c r="EC20" s="635"/>
    </row>
    <row r="21" spans="2:133" ht="11.25" customHeight="1" x14ac:dyDescent="0.15">
      <c r="B21" s="622" t="s">
        <v>259</v>
      </c>
      <c r="C21" s="623"/>
      <c r="D21" s="623"/>
      <c r="E21" s="623"/>
      <c r="F21" s="623"/>
      <c r="G21" s="623"/>
      <c r="H21" s="623"/>
      <c r="I21" s="623"/>
      <c r="J21" s="623"/>
      <c r="K21" s="623"/>
      <c r="L21" s="623"/>
      <c r="M21" s="623"/>
      <c r="N21" s="623"/>
      <c r="O21" s="623"/>
      <c r="P21" s="623"/>
      <c r="Q21" s="624"/>
      <c r="R21" s="625">
        <v>895</v>
      </c>
      <c r="S21" s="626"/>
      <c r="T21" s="626"/>
      <c r="U21" s="626"/>
      <c r="V21" s="626"/>
      <c r="W21" s="626"/>
      <c r="X21" s="626"/>
      <c r="Y21" s="627"/>
      <c r="Z21" s="628">
        <v>0</v>
      </c>
      <c r="AA21" s="628"/>
      <c r="AB21" s="628"/>
      <c r="AC21" s="628"/>
      <c r="AD21" s="629">
        <v>895</v>
      </c>
      <c r="AE21" s="629"/>
      <c r="AF21" s="629"/>
      <c r="AG21" s="629"/>
      <c r="AH21" s="629"/>
      <c r="AI21" s="629"/>
      <c r="AJ21" s="629"/>
      <c r="AK21" s="629"/>
      <c r="AL21" s="630">
        <v>0</v>
      </c>
      <c r="AM21" s="631"/>
      <c r="AN21" s="631"/>
      <c r="AO21" s="632"/>
      <c r="AP21" s="642" t="s">
        <v>260</v>
      </c>
      <c r="AQ21" s="643"/>
      <c r="AR21" s="643"/>
      <c r="AS21" s="643"/>
      <c r="AT21" s="643"/>
      <c r="AU21" s="643"/>
      <c r="AV21" s="643"/>
      <c r="AW21" s="643"/>
      <c r="AX21" s="643"/>
      <c r="AY21" s="643"/>
      <c r="AZ21" s="643"/>
      <c r="BA21" s="643"/>
      <c r="BB21" s="643"/>
      <c r="BC21" s="643"/>
      <c r="BD21" s="643"/>
      <c r="BE21" s="643"/>
      <c r="BF21" s="644"/>
      <c r="BG21" s="625">
        <v>2847</v>
      </c>
      <c r="BH21" s="626"/>
      <c r="BI21" s="626"/>
      <c r="BJ21" s="626"/>
      <c r="BK21" s="626"/>
      <c r="BL21" s="626"/>
      <c r="BM21" s="626"/>
      <c r="BN21" s="627"/>
      <c r="BO21" s="628">
        <v>0.3</v>
      </c>
      <c r="BP21" s="628"/>
      <c r="BQ21" s="628"/>
      <c r="BR21" s="628"/>
      <c r="BS21" s="634" t="s">
        <v>111</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261</v>
      </c>
      <c r="C22" s="623"/>
      <c r="D22" s="623"/>
      <c r="E22" s="623"/>
      <c r="F22" s="623"/>
      <c r="G22" s="623"/>
      <c r="H22" s="623"/>
      <c r="I22" s="623"/>
      <c r="J22" s="623"/>
      <c r="K22" s="623"/>
      <c r="L22" s="623"/>
      <c r="M22" s="623"/>
      <c r="N22" s="623"/>
      <c r="O22" s="623"/>
      <c r="P22" s="623"/>
      <c r="Q22" s="624"/>
      <c r="R22" s="625">
        <v>5574</v>
      </c>
      <c r="S22" s="626"/>
      <c r="T22" s="626"/>
      <c r="U22" s="626"/>
      <c r="V22" s="626"/>
      <c r="W22" s="626"/>
      <c r="X22" s="626"/>
      <c r="Y22" s="627"/>
      <c r="Z22" s="628">
        <v>0.1</v>
      </c>
      <c r="AA22" s="628"/>
      <c r="AB22" s="628"/>
      <c r="AC22" s="628"/>
      <c r="AD22" s="629" t="s">
        <v>111</v>
      </c>
      <c r="AE22" s="629"/>
      <c r="AF22" s="629"/>
      <c r="AG22" s="629"/>
      <c r="AH22" s="629"/>
      <c r="AI22" s="629"/>
      <c r="AJ22" s="629"/>
      <c r="AK22" s="629"/>
      <c r="AL22" s="630" t="s">
        <v>111</v>
      </c>
      <c r="AM22" s="631"/>
      <c r="AN22" s="631"/>
      <c r="AO22" s="632"/>
      <c r="AP22" s="642" t="s">
        <v>262</v>
      </c>
      <c r="AQ22" s="643"/>
      <c r="AR22" s="643"/>
      <c r="AS22" s="643"/>
      <c r="AT22" s="643"/>
      <c r="AU22" s="643"/>
      <c r="AV22" s="643"/>
      <c r="AW22" s="643"/>
      <c r="AX22" s="643"/>
      <c r="AY22" s="643"/>
      <c r="AZ22" s="643"/>
      <c r="BA22" s="643"/>
      <c r="BB22" s="643"/>
      <c r="BC22" s="643"/>
      <c r="BD22" s="643"/>
      <c r="BE22" s="643"/>
      <c r="BF22" s="644"/>
      <c r="BG22" s="625" t="s">
        <v>111</v>
      </c>
      <c r="BH22" s="626"/>
      <c r="BI22" s="626"/>
      <c r="BJ22" s="626"/>
      <c r="BK22" s="626"/>
      <c r="BL22" s="626"/>
      <c r="BM22" s="626"/>
      <c r="BN22" s="627"/>
      <c r="BO22" s="628" t="s">
        <v>111</v>
      </c>
      <c r="BP22" s="628"/>
      <c r="BQ22" s="628"/>
      <c r="BR22" s="628"/>
      <c r="BS22" s="634" t="s">
        <v>111</v>
      </c>
      <c r="BT22" s="626"/>
      <c r="BU22" s="626"/>
      <c r="BV22" s="626"/>
      <c r="BW22" s="626"/>
      <c r="BX22" s="626"/>
      <c r="BY22" s="626"/>
      <c r="BZ22" s="626"/>
      <c r="CA22" s="626"/>
      <c r="CB22" s="635"/>
      <c r="CD22" s="607" t="s">
        <v>263</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264</v>
      </c>
      <c r="C23" s="623"/>
      <c r="D23" s="623"/>
      <c r="E23" s="623"/>
      <c r="F23" s="623"/>
      <c r="G23" s="623"/>
      <c r="H23" s="623"/>
      <c r="I23" s="623"/>
      <c r="J23" s="623"/>
      <c r="K23" s="623"/>
      <c r="L23" s="623"/>
      <c r="M23" s="623"/>
      <c r="N23" s="623"/>
      <c r="O23" s="623"/>
      <c r="P23" s="623"/>
      <c r="Q23" s="624"/>
      <c r="R23" s="625">
        <v>80125</v>
      </c>
      <c r="S23" s="626"/>
      <c r="T23" s="626"/>
      <c r="U23" s="626"/>
      <c r="V23" s="626"/>
      <c r="W23" s="626"/>
      <c r="X23" s="626"/>
      <c r="Y23" s="627"/>
      <c r="Z23" s="628">
        <v>1.5</v>
      </c>
      <c r="AA23" s="628"/>
      <c r="AB23" s="628"/>
      <c r="AC23" s="628"/>
      <c r="AD23" s="629">
        <v>1651</v>
      </c>
      <c r="AE23" s="629"/>
      <c r="AF23" s="629"/>
      <c r="AG23" s="629"/>
      <c r="AH23" s="629"/>
      <c r="AI23" s="629"/>
      <c r="AJ23" s="629"/>
      <c r="AK23" s="629"/>
      <c r="AL23" s="630">
        <v>0.1</v>
      </c>
      <c r="AM23" s="631"/>
      <c r="AN23" s="631"/>
      <c r="AO23" s="632"/>
      <c r="AP23" s="642" t="s">
        <v>265</v>
      </c>
      <c r="AQ23" s="643"/>
      <c r="AR23" s="643"/>
      <c r="AS23" s="643"/>
      <c r="AT23" s="643"/>
      <c r="AU23" s="643"/>
      <c r="AV23" s="643"/>
      <c r="AW23" s="643"/>
      <c r="AX23" s="643"/>
      <c r="AY23" s="643"/>
      <c r="AZ23" s="643"/>
      <c r="BA23" s="643"/>
      <c r="BB23" s="643"/>
      <c r="BC23" s="643"/>
      <c r="BD23" s="643"/>
      <c r="BE23" s="643"/>
      <c r="BF23" s="644"/>
      <c r="BG23" s="625" t="s">
        <v>111</v>
      </c>
      <c r="BH23" s="626"/>
      <c r="BI23" s="626"/>
      <c r="BJ23" s="626"/>
      <c r="BK23" s="626"/>
      <c r="BL23" s="626"/>
      <c r="BM23" s="626"/>
      <c r="BN23" s="627"/>
      <c r="BO23" s="628" t="s">
        <v>111</v>
      </c>
      <c r="BP23" s="628"/>
      <c r="BQ23" s="628"/>
      <c r="BR23" s="628"/>
      <c r="BS23" s="634" t="s">
        <v>111</v>
      </c>
      <c r="BT23" s="626"/>
      <c r="BU23" s="626"/>
      <c r="BV23" s="626"/>
      <c r="BW23" s="626"/>
      <c r="BX23" s="626"/>
      <c r="BY23" s="626"/>
      <c r="BZ23" s="626"/>
      <c r="CA23" s="626"/>
      <c r="CB23" s="635"/>
      <c r="CD23" s="607" t="s">
        <v>204</v>
      </c>
      <c r="CE23" s="608"/>
      <c r="CF23" s="608"/>
      <c r="CG23" s="608"/>
      <c r="CH23" s="608"/>
      <c r="CI23" s="608"/>
      <c r="CJ23" s="608"/>
      <c r="CK23" s="608"/>
      <c r="CL23" s="608"/>
      <c r="CM23" s="608"/>
      <c r="CN23" s="608"/>
      <c r="CO23" s="608"/>
      <c r="CP23" s="608"/>
      <c r="CQ23" s="609"/>
      <c r="CR23" s="607" t="s">
        <v>266</v>
      </c>
      <c r="CS23" s="608"/>
      <c r="CT23" s="608"/>
      <c r="CU23" s="608"/>
      <c r="CV23" s="608"/>
      <c r="CW23" s="608"/>
      <c r="CX23" s="608"/>
      <c r="CY23" s="609"/>
      <c r="CZ23" s="607" t="s">
        <v>267</v>
      </c>
      <c r="DA23" s="608"/>
      <c r="DB23" s="608"/>
      <c r="DC23" s="609"/>
      <c r="DD23" s="607" t="s">
        <v>268</v>
      </c>
      <c r="DE23" s="608"/>
      <c r="DF23" s="608"/>
      <c r="DG23" s="608"/>
      <c r="DH23" s="608"/>
      <c r="DI23" s="608"/>
      <c r="DJ23" s="608"/>
      <c r="DK23" s="609"/>
      <c r="DL23" s="648" t="s">
        <v>269</v>
      </c>
      <c r="DM23" s="649"/>
      <c r="DN23" s="649"/>
      <c r="DO23" s="649"/>
      <c r="DP23" s="649"/>
      <c r="DQ23" s="649"/>
      <c r="DR23" s="649"/>
      <c r="DS23" s="649"/>
      <c r="DT23" s="649"/>
      <c r="DU23" s="649"/>
      <c r="DV23" s="650"/>
      <c r="DW23" s="607" t="s">
        <v>270</v>
      </c>
      <c r="DX23" s="608"/>
      <c r="DY23" s="608"/>
      <c r="DZ23" s="608"/>
      <c r="EA23" s="608"/>
      <c r="EB23" s="608"/>
      <c r="EC23" s="609"/>
    </row>
    <row r="24" spans="2:133" ht="11.25" customHeight="1" x14ac:dyDescent="0.15">
      <c r="B24" s="622" t="s">
        <v>271</v>
      </c>
      <c r="C24" s="623"/>
      <c r="D24" s="623"/>
      <c r="E24" s="623"/>
      <c r="F24" s="623"/>
      <c r="G24" s="623"/>
      <c r="H24" s="623"/>
      <c r="I24" s="623"/>
      <c r="J24" s="623"/>
      <c r="K24" s="623"/>
      <c r="L24" s="623"/>
      <c r="M24" s="623"/>
      <c r="N24" s="623"/>
      <c r="O24" s="623"/>
      <c r="P24" s="623"/>
      <c r="Q24" s="624"/>
      <c r="R24" s="625">
        <v>20055</v>
      </c>
      <c r="S24" s="626"/>
      <c r="T24" s="626"/>
      <c r="U24" s="626"/>
      <c r="V24" s="626"/>
      <c r="W24" s="626"/>
      <c r="X24" s="626"/>
      <c r="Y24" s="627"/>
      <c r="Z24" s="628">
        <v>0.4</v>
      </c>
      <c r="AA24" s="628"/>
      <c r="AB24" s="628"/>
      <c r="AC24" s="628"/>
      <c r="AD24" s="629" t="s">
        <v>111</v>
      </c>
      <c r="AE24" s="629"/>
      <c r="AF24" s="629"/>
      <c r="AG24" s="629"/>
      <c r="AH24" s="629"/>
      <c r="AI24" s="629"/>
      <c r="AJ24" s="629"/>
      <c r="AK24" s="629"/>
      <c r="AL24" s="630" t="s">
        <v>111</v>
      </c>
      <c r="AM24" s="631"/>
      <c r="AN24" s="631"/>
      <c r="AO24" s="632"/>
      <c r="AP24" s="642" t="s">
        <v>272</v>
      </c>
      <c r="AQ24" s="643"/>
      <c r="AR24" s="643"/>
      <c r="AS24" s="643"/>
      <c r="AT24" s="643"/>
      <c r="AU24" s="643"/>
      <c r="AV24" s="643"/>
      <c r="AW24" s="643"/>
      <c r="AX24" s="643"/>
      <c r="AY24" s="643"/>
      <c r="AZ24" s="643"/>
      <c r="BA24" s="643"/>
      <c r="BB24" s="643"/>
      <c r="BC24" s="643"/>
      <c r="BD24" s="643"/>
      <c r="BE24" s="643"/>
      <c r="BF24" s="644"/>
      <c r="BG24" s="625" t="s">
        <v>111</v>
      </c>
      <c r="BH24" s="626"/>
      <c r="BI24" s="626"/>
      <c r="BJ24" s="626"/>
      <c r="BK24" s="626"/>
      <c r="BL24" s="626"/>
      <c r="BM24" s="626"/>
      <c r="BN24" s="627"/>
      <c r="BO24" s="628" t="s">
        <v>111</v>
      </c>
      <c r="BP24" s="628"/>
      <c r="BQ24" s="628"/>
      <c r="BR24" s="628"/>
      <c r="BS24" s="634" t="s">
        <v>111</v>
      </c>
      <c r="BT24" s="626"/>
      <c r="BU24" s="626"/>
      <c r="BV24" s="626"/>
      <c r="BW24" s="626"/>
      <c r="BX24" s="626"/>
      <c r="BY24" s="626"/>
      <c r="BZ24" s="626"/>
      <c r="CA24" s="626"/>
      <c r="CB24" s="635"/>
      <c r="CD24" s="636" t="s">
        <v>273</v>
      </c>
      <c r="CE24" s="637"/>
      <c r="CF24" s="637"/>
      <c r="CG24" s="637"/>
      <c r="CH24" s="637"/>
      <c r="CI24" s="637"/>
      <c r="CJ24" s="637"/>
      <c r="CK24" s="637"/>
      <c r="CL24" s="637"/>
      <c r="CM24" s="637"/>
      <c r="CN24" s="637"/>
      <c r="CO24" s="637"/>
      <c r="CP24" s="637"/>
      <c r="CQ24" s="638"/>
      <c r="CR24" s="614">
        <v>1804182</v>
      </c>
      <c r="CS24" s="615"/>
      <c r="CT24" s="615"/>
      <c r="CU24" s="615"/>
      <c r="CV24" s="615"/>
      <c r="CW24" s="615"/>
      <c r="CX24" s="615"/>
      <c r="CY24" s="616"/>
      <c r="CZ24" s="652">
        <v>36.799999999999997</v>
      </c>
      <c r="DA24" s="653"/>
      <c r="DB24" s="653"/>
      <c r="DC24" s="654"/>
      <c r="DD24" s="651">
        <v>1418943</v>
      </c>
      <c r="DE24" s="615"/>
      <c r="DF24" s="615"/>
      <c r="DG24" s="615"/>
      <c r="DH24" s="615"/>
      <c r="DI24" s="615"/>
      <c r="DJ24" s="615"/>
      <c r="DK24" s="616"/>
      <c r="DL24" s="651">
        <v>1414088</v>
      </c>
      <c r="DM24" s="615"/>
      <c r="DN24" s="615"/>
      <c r="DO24" s="615"/>
      <c r="DP24" s="615"/>
      <c r="DQ24" s="615"/>
      <c r="DR24" s="615"/>
      <c r="DS24" s="615"/>
      <c r="DT24" s="615"/>
      <c r="DU24" s="615"/>
      <c r="DV24" s="616"/>
      <c r="DW24" s="619">
        <v>47.8</v>
      </c>
      <c r="DX24" s="620"/>
      <c r="DY24" s="620"/>
      <c r="DZ24" s="620"/>
      <c r="EA24" s="620"/>
      <c r="EB24" s="620"/>
      <c r="EC24" s="621"/>
    </row>
    <row r="25" spans="2:133" ht="11.25" customHeight="1" x14ac:dyDescent="0.15">
      <c r="B25" s="622" t="s">
        <v>274</v>
      </c>
      <c r="C25" s="623"/>
      <c r="D25" s="623"/>
      <c r="E25" s="623"/>
      <c r="F25" s="623"/>
      <c r="G25" s="623"/>
      <c r="H25" s="623"/>
      <c r="I25" s="623"/>
      <c r="J25" s="623"/>
      <c r="K25" s="623"/>
      <c r="L25" s="623"/>
      <c r="M25" s="623"/>
      <c r="N25" s="623"/>
      <c r="O25" s="623"/>
      <c r="P25" s="623"/>
      <c r="Q25" s="624"/>
      <c r="R25" s="625">
        <v>488983</v>
      </c>
      <c r="S25" s="626"/>
      <c r="T25" s="626"/>
      <c r="U25" s="626"/>
      <c r="V25" s="626"/>
      <c r="W25" s="626"/>
      <c r="X25" s="626"/>
      <c r="Y25" s="627"/>
      <c r="Z25" s="628">
        <v>9.1999999999999993</v>
      </c>
      <c r="AA25" s="628"/>
      <c r="AB25" s="628"/>
      <c r="AC25" s="628"/>
      <c r="AD25" s="629" t="s">
        <v>111</v>
      </c>
      <c r="AE25" s="629"/>
      <c r="AF25" s="629"/>
      <c r="AG25" s="629"/>
      <c r="AH25" s="629"/>
      <c r="AI25" s="629"/>
      <c r="AJ25" s="629"/>
      <c r="AK25" s="629"/>
      <c r="AL25" s="630" t="s">
        <v>111</v>
      </c>
      <c r="AM25" s="631"/>
      <c r="AN25" s="631"/>
      <c r="AO25" s="632"/>
      <c r="AP25" s="642" t="s">
        <v>275</v>
      </c>
      <c r="AQ25" s="643"/>
      <c r="AR25" s="643"/>
      <c r="AS25" s="643"/>
      <c r="AT25" s="643"/>
      <c r="AU25" s="643"/>
      <c r="AV25" s="643"/>
      <c r="AW25" s="643"/>
      <c r="AX25" s="643"/>
      <c r="AY25" s="643"/>
      <c r="AZ25" s="643"/>
      <c r="BA25" s="643"/>
      <c r="BB25" s="643"/>
      <c r="BC25" s="643"/>
      <c r="BD25" s="643"/>
      <c r="BE25" s="643"/>
      <c r="BF25" s="644"/>
      <c r="BG25" s="625" t="s">
        <v>111</v>
      </c>
      <c r="BH25" s="626"/>
      <c r="BI25" s="626"/>
      <c r="BJ25" s="626"/>
      <c r="BK25" s="626"/>
      <c r="BL25" s="626"/>
      <c r="BM25" s="626"/>
      <c r="BN25" s="627"/>
      <c r="BO25" s="628" t="s">
        <v>111</v>
      </c>
      <c r="BP25" s="628"/>
      <c r="BQ25" s="628"/>
      <c r="BR25" s="628"/>
      <c r="BS25" s="634" t="s">
        <v>111</v>
      </c>
      <c r="BT25" s="626"/>
      <c r="BU25" s="626"/>
      <c r="BV25" s="626"/>
      <c r="BW25" s="626"/>
      <c r="BX25" s="626"/>
      <c r="BY25" s="626"/>
      <c r="BZ25" s="626"/>
      <c r="CA25" s="626"/>
      <c r="CB25" s="635"/>
      <c r="CD25" s="639" t="s">
        <v>276</v>
      </c>
      <c r="CE25" s="640"/>
      <c r="CF25" s="640"/>
      <c r="CG25" s="640"/>
      <c r="CH25" s="640"/>
      <c r="CI25" s="640"/>
      <c r="CJ25" s="640"/>
      <c r="CK25" s="640"/>
      <c r="CL25" s="640"/>
      <c r="CM25" s="640"/>
      <c r="CN25" s="640"/>
      <c r="CO25" s="640"/>
      <c r="CP25" s="640"/>
      <c r="CQ25" s="641"/>
      <c r="CR25" s="625">
        <v>849354</v>
      </c>
      <c r="CS25" s="657"/>
      <c r="CT25" s="657"/>
      <c r="CU25" s="657"/>
      <c r="CV25" s="657"/>
      <c r="CW25" s="657"/>
      <c r="CX25" s="657"/>
      <c r="CY25" s="658"/>
      <c r="CZ25" s="659">
        <v>17.3</v>
      </c>
      <c r="DA25" s="660"/>
      <c r="DB25" s="660"/>
      <c r="DC25" s="661"/>
      <c r="DD25" s="634">
        <v>820978</v>
      </c>
      <c r="DE25" s="657"/>
      <c r="DF25" s="657"/>
      <c r="DG25" s="657"/>
      <c r="DH25" s="657"/>
      <c r="DI25" s="657"/>
      <c r="DJ25" s="657"/>
      <c r="DK25" s="658"/>
      <c r="DL25" s="634">
        <v>818604</v>
      </c>
      <c r="DM25" s="657"/>
      <c r="DN25" s="657"/>
      <c r="DO25" s="657"/>
      <c r="DP25" s="657"/>
      <c r="DQ25" s="657"/>
      <c r="DR25" s="657"/>
      <c r="DS25" s="657"/>
      <c r="DT25" s="657"/>
      <c r="DU25" s="657"/>
      <c r="DV25" s="658"/>
      <c r="DW25" s="630">
        <v>27.7</v>
      </c>
      <c r="DX25" s="655"/>
      <c r="DY25" s="655"/>
      <c r="DZ25" s="655"/>
      <c r="EA25" s="655"/>
      <c r="EB25" s="655"/>
      <c r="EC25" s="656"/>
    </row>
    <row r="26" spans="2:133" ht="11.25" customHeight="1" x14ac:dyDescent="0.15">
      <c r="B26" s="662" t="s">
        <v>277</v>
      </c>
      <c r="C26" s="663"/>
      <c r="D26" s="663"/>
      <c r="E26" s="663"/>
      <c r="F26" s="663"/>
      <c r="G26" s="663"/>
      <c r="H26" s="663"/>
      <c r="I26" s="663"/>
      <c r="J26" s="663"/>
      <c r="K26" s="663"/>
      <c r="L26" s="663"/>
      <c r="M26" s="663"/>
      <c r="N26" s="663"/>
      <c r="O26" s="663"/>
      <c r="P26" s="663"/>
      <c r="Q26" s="664"/>
      <c r="R26" s="625" t="s">
        <v>111</v>
      </c>
      <c r="S26" s="626"/>
      <c r="T26" s="626"/>
      <c r="U26" s="626"/>
      <c r="V26" s="626"/>
      <c r="W26" s="626"/>
      <c r="X26" s="626"/>
      <c r="Y26" s="627"/>
      <c r="Z26" s="628" t="s">
        <v>111</v>
      </c>
      <c r="AA26" s="628"/>
      <c r="AB26" s="628"/>
      <c r="AC26" s="628"/>
      <c r="AD26" s="629" t="s">
        <v>111</v>
      </c>
      <c r="AE26" s="629"/>
      <c r="AF26" s="629"/>
      <c r="AG26" s="629"/>
      <c r="AH26" s="629"/>
      <c r="AI26" s="629"/>
      <c r="AJ26" s="629"/>
      <c r="AK26" s="629"/>
      <c r="AL26" s="630" t="s">
        <v>111</v>
      </c>
      <c r="AM26" s="631"/>
      <c r="AN26" s="631"/>
      <c r="AO26" s="632"/>
      <c r="AP26" s="642" t="s">
        <v>278</v>
      </c>
      <c r="AQ26" s="665"/>
      <c r="AR26" s="665"/>
      <c r="AS26" s="665"/>
      <c r="AT26" s="665"/>
      <c r="AU26" s="665"/>
      <c r="AV26" s="665"/>
      <c r="AW26" s="665"/>
      <c r="AX26" s="665"/>
      <c r="AY26" s="665"/>
      <c r="AZ26" s="665"/>
      <c r="BA26" s="665"/>
      <c r="BB26" s="665"/>
      <c r="BC26" s="665"/>
      <c r="BD26" s="665"/>
      <c r="BE26" s="665"/>
      <c r="BF26" s="644"/>
      <c r="BG26" s="625" t="s">
        <v>111</v>
      </c>
      <c r="BH26" s="626"/>
      <c r="BI26" s="626"/>
      <c r="BJ26" s="626"/>
      <c r="BK26" s="626"/>
      <c r="BL26" s="626"/>
      <c r="BM26" s="626"/>
      <c r="BN26" s="627"/>
      <c r="BO26" s="628" t="s">
        <v>111</v>
      </c>
      <c r="BP26" s="628"/>
      <c r="BQ26" s="628"/>
      <c r="BR26" s="628"/>
      <c r="BS26" s="634" t="s">
        <v>111</v>
      </c>
      <c r="BT26" s="626"/>
      <c r="BU26" s="626"/>
      <c r="BV26" s="626"/>
      <c r="BW26" s="626"/>
      <c r="BX26" s="626"/>
      <c r="BY26" s="626"/>
      <c r="BZ26" s="626"/>
      <c r="CA26" s="626"/>
      <c r="CB26" s="635"/>
      <c r="CD26" s="639" t="s">
        <v>279</v>
      </c>
      <c r="CE26" s="640"/>
      <c r="CF26" s="640"/>
      <c r="CG26" s="640"/>
      <c r="CH26" s="640"/>
      <c r="CI26" s="640"/>
      <c r="CJ26" s="640"/>
      <c r="CK26" s="640"/>
      <c r="CL26" s="640"/>
      <c r="CM26" s="640"/>
      <c r="CN26" s="640"/>
      <c r="CO26" s="640"/>
      <c r="CP26" s="640"/>
      <c r="CQ26" s="641"/>
      <c r="CR26" s="625">
        <v>518768</v>
      </c>
      <c r="CS26" s="626"/>
      <c r="CT26" s="626"/>
      <c r="CU26" s="626"/>
      <c r="CV26" s="626"/>
      <c r="CW26" s="626"/>
      <c r="CX26" s="626"/>
      <c r="CY26" s="627"/>
      <c r="CZ26" s="659">
        <v>10.6</v>
      </c>
      <c r="DA26" s="660"/>
      <c r="DB26" s="660"/>
      <c r="DC26" s="661"/>
      <c r="DD26" s="634">
        <v>492816</v>
      </c>
      <c r="DE26" s="626"/>
      <c r="DF26" s="626"/>
      <c r="DG26" s="626"/>
      <c r="DH26" s="626"/>
      <c r="DI26" s="626"/>
      <c r="DJ26" s="626"/>
      <c r="DK26" s="627"/>
      <c r="DL26" s="634" t="s">
        <v>216</v>
      </c>
      <c r="DM26" s="626"/>
      <c r="DN26" s="626"/>
      <c r="DO26" s="626"/>
      <c r="DP26" s="626"/>
      <c r="DQ26" s="626"/>
      <c r="DR26" s="626"/>
      <c r="DS26" s="626"/>
      <c r="DT26" s="626"/>
      <c r="DU26" s="626"/>
      <c r="DV26" s="627"/>
      <c r="DW26" s="630" t="s">
        <v>216</v>
      </c>
      <c r="DX26" s="655"/>
      <c r="DY26" s="655"/>
      <c r="DZ26" s="655"/>
      <c r="EA26" s="655"/>
      <c r="EB26" s="655"/>
      <c r="EC26" s="656"/>
    </row>
    <row r="27" spans="2:133" ht="11.25" customHeight="1" x14ac:dyDescent="0.15">
      <c r="B27" s="622" t="s">
        <v>280</v>
      </c>
      <c r="C27" s="623"/>
      <c r="D27" s="623"/>
      <c r="E27" s="623"/>
      <c r="F27" s="623"/>
      <c r="G27" s="623"/>
      <c r="H27" s="623"/>
      <c r="I27" s="623"/>
      <c r="J27" s="623"/>
      <c r="K27" s="623"/>
      <c r="L27" s="623"/>
      <c r="M27" s="623"/>
      <c r="N27" s="623"/>
      <c r="O27" s="623"/>
      <c r="P27" s="623"/>
      <c r="Q27" s="624"/>
      <c r="R27" s="625">
        <v>305681</v>
      </c>
      <c r="S27" s="626"/>
      <c r="T27" s="626"/>
      <c r="U27" s="626"/>
      <c r="V27" s="626"/>
      <c r="W27" s="626"/>
      <c r="X27" s="626"/>
      <c r="Y27" s="627"/>
      <c r="Z27" s="628">
        <v>5.8</v>
      </c>
      <c r="AA27" s="628"/>
      <c r="AB27" s="628"/>
      <c r="AC27" s="628"/>
      <c r="AD27" s="629" t="s">
        <v>111</v>
      </c>
      <c r="AE27" s="629"/>
      <c r="AF27" s="629"/>
      <c r="AG27" s="629"/>
      <c r="AH27" s="629"/>
      <c r="AI27" s="629"/>
      <c r="AJ27" s="629"/>
      <c r="AK27" s="629"/>
      <c r="AL27" s="630" t="s">
        <v>111</v>
      </c>
      <c r="AM27" s="631"/>
      <c r="AN27" s="631"/>
      <c r="AO27" s="632"/>
      <c r="AP27" s="622" t="s">
        <v>281</v>
      </c>
      <c r="AQ27" s="623"/>
      <c r="AR27" s="623"/>
      <c r="AS27" s="623"/>
      <c r="AT27" s="623"/>
      <c r="AU27" s="623"/>
      <c r="AV27" s="623"/>
      <c r="AW27" s="623"/>
      <c r="AX27" s="623"/>
      <c r="AY27" s="623"/>
      <c r="AZ27" s="623"/>
      <c r="BA27" s="623"/>
      <c r="BB27" s="623"/>
      <c r="BC27" s="623"/>
      <c r="BD27" s="623"/>
      <c r="BE27" s="623"/>
      <c r="BF27" s="624"/>
      <c r="BG27" s="625">
        <v>1091098</v>
      </c>
      <c r="BH27" s="626"/>
      <c r="BI27" s="626"/>
      <c r="BJ27" s="626"/>
      <c r="BK27" s="626"/>
      <c r="BL27" s="626"/>
      <c r="BM27" s="626"/>
      <c r="BN27" s="627"/>
      <c r="BO27" s="628">
        <v>100</v>
      </c>
      <c r="BP27" s="628"/>
      <c r="BQ27" s="628"/>
      <c r="BR27" s="628"/>
      <c r="BS27" s="634">
        <v>4630</v>
      </c>
      <c r="BT27" s="626"/>
      <c r="BU27" s="626"/>
      <c r="BV27" s="626"/>
      <c r="BW27" s="626"/>
      <c r="BX27" s="626"/>
      <c r="BY27" s="626"/>
      <c r="BZ27" s="626"/>
      <c r="CA27" s="626"/>
      <c r="CB27" s="635"/>
      <c r="CD27" s="639" t="s">
        <v>282</v>
      </c>
      <c r="CE27" s="640"/>
      <c r="CF27" s="640"/>
      <c r="CG27" s="640"/>
      <c r="CH27" s="640"/>
      <c r="CI27" s="640"/>
      <c r="CJ27" s="640"/>
      <c r="CK27" s="640"/>
      <c r="CL27" s="640"/>
      <c r="CM27" s="640"/>
      <c r="CN27" s="640"/>
      <c r="CO27" s="640"/>
      <c r="CP27" s="640"/>
      <c r="CQ27" s="641"/>
      <c r="CR27" s="625">
        <v>518193</v>
      </c>
      <c r="CS27" s="657"/>
      <c r="CT27" s="657"/>
      <c r="CU27" s="657"/>
      <c r="CV27" s="657"/>
      <c r="CW27" s="657"/>
      <c r="CX27" s="657"/>
      <c r="CY27" s="658"/>
      <c r="CZ27" s="659">
        <v>10.6</v>
      </c>
      <c r="DA27" s="660"/>
      <c r="DB27" s="660"/>
      <c r="DC27" s="661"/>
      <c r="DD27" s="634">
        <v>201718</v>
      </c>
      <c r="DE27" s="657"/>
      <c r="DF27" s="657"/>
      <c r="DG27" s="657"/>
      <c r="DH27" s="657"/>
      <c r="DI27" s="657"/>
      <c r="DJ27" s="657"/>
      <c r="DK27" s="658"/>
      <c r="DL27" s="634">
        <v>200021</v>
      </c>
      <c r="DM27" s="657"/>
      <c r="DN27" s="657"/>
      <c r="DO27" s="657"/>
      <c r="DP27" s="657"/>
      <c r="DQ27" s="657"/>
      <c r="DR27" s="657"/>
      <c r="DS27" s="657"/>
      <c r="DT27" s="657"/>
      <c r="DU27" s="657"/>
      <c r="DV27" s="658"/>
      <c r="DW27" s="630">
        <v>6.8</v>
      </c>
      <c r="DX27" s="655"/>
      <c r="DY27" s="655"/>
      <c r="DZ27" s="655"/>
      <c r="EA27" s="655"/>
      <c r="EB27" s="655"/>
      <c r="EC27" s="656"/>
    </row>
    <row r="28" spans="2:133" ht="11.25" customHeight="1" x14ac:dyDescent="0.15">
      <c r="B28" s="622" t="s">
        <v>283</v>
      </c>
      <c r="C28" s="623"/>
      <c r="D28" s="623"/>
      <c r="E28" s="623"/>
      <c r="F28" s="623"/>
      <c r="G28" s="623"/>
      <c r="H28" s="623"/>
      <c r="I28" s="623"/>
      <c r="J28" s="623"/>
      <c r="K28" s="623"/>
      <c r="L28" s="623"/>
      <c r="M28" s="623"/>
      <c r="N28" s="623"/>
      <c r="O28" s="623"/>
      <c r="P28" s="623"/>
      <c r="Q28" s="624"/>
      <c r="R28" s="625">
        <v>18374</v>
      </c>
      <c r="S28" s="626"/>
      <c r="T28" s="626"/>
      <c r="U28" s="626"/>
      <c r="V28" s="626"/>
      <c r="W28" s="626"/>
      <c r="X28" s="626"/>
      <c r="Y28" s="627"/>
      <c r="Z28" s="628">
        <v>0.3</v>
      </c>
      <c r="AA28" s="628"/>
      <c r="AB28" s="628"/>
      <c r="AC28" s="628"/>
      <c r="AD28" s="629">
        <v>10952</v>
      </c>
      <c r="AE28" s="629"/>
      <c r="AF28" s="629"/>
      <c r="AG28" s="629"/>
      <c r="AH28" s="629"/>
      <c r="AI28" s="629"/>
      <c r="AJ28" s="629"/>
      <c r="AK28" s="629"/>
      <c r="AL28" s="630">
        <v>0.4</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284</v>
      </c>
      <c r="CE28" s="640"/>
      <c r="CF28" s="640"/>
      <c r="CG28" s="640"/>
      <c r="CH28" s="640"/>
      <c r="CI28" s="640"/>
      <c r="CJ28" s="640"/>
      <c r="CK28" s="640"/>
      <c r="CL28" s="640"/>
      <c r="CM28" s="640"/>
      <c r="CN28" s="640"/>
      <c r="CO28" s="640"/>
      <c r="CP28" s="640"/>
      <c r="CQ28" s="641"/>
      <c r="CR28" s="625">
        <v>436635</v>
      </c>
      <c r="CS28" s="626"/>
      <c r="CT28" s="626"/>
      <c r="CU28" s="626"/>
      <c r="CV28" s="626"/>
      <c r="CW28" s="626"/>
      <c r="CX28" s="626"/>
      <c r="CY28" s="627"/>
      <c r="CZ28" s="659">
        <v>8.9</v>
      </c>
      <c r="DA28" s="660"/>
      <c r="DB28" s="660"/>
      <c r="DC28" s="661"/>
      <c r="DD28" s="634">
        <v>396247</v>
      </c>
      <c r="DE28" s="626"/>
      <c r="DF28" s="626"/>
      <c r="DG28" s="626"/>
      <c r="DH28" s="626"/>
      <c r="DI28" s="626"/>
      <c r="DJ28" s="626"/>
      <c r="DK28" s="627"/>
      <c r="DL28" s="634">
        <v>395463</v>
      </c>
      <c r="DM28" s="626"/>
      <c r="DN28" s="626"/>
      <c r="DO28" s="626"/>
      <c r="DP28" s="626"/>
      <c r="DQ28" s="626"/>
      <c r="DR28" s="626"/>
      <c r="DS28" s="626"/>
      <c r="DT28" s="626"/>
      <c r="DU28" s="626"/>
      <c r="DV28" s="627"/>
      <c r="DW28" s="630">
        <v>13.4</v>
      </c>
      <c r="DX28" s="655"/>
      <c r="DY28" s="655"/>
      <c r="DZ28" s="655"/>
      <c r="EA28" s="655"/>
      <c r="EB28" s="655"/>
      <c r="EC28" s="656"/>
    </row>
    <row r="29" spans="2:133" ht="11.25" customHeight="1" x14ac:dyDescent="0.15">
      <c r="B29" s="622" t="s">
        <v>285</v>
      </c>
      <c r="C29" s="623"/>
      <c r="D29" s="623"/>
      <c r="E29" s="623"/>
      <c r="F29" s="623"/>
      <c r="G29" s="623"/>
      <c r="H29" s="623"/>
      <c r="I29" s="623"/>
      <c r="J29" s="623"/>
      <c r="K29" s="623"/>
      <c r="L29" s="623"/>
      <c r="M29" s="623"/>
      <c r="N29" s="623"/>
      <c r="O29" s="623"/>
      <c r="P29" s="623"/>
      <c r="Q29" s="624"/>
      <c r="R29" s="625">
        <v>76088</v>
      </c>
      <c r="S29" s="626"/>
      <c r="T29" s="626"/>
      <c r="U29" s="626"/>
      <c r="V29" s="626"/>
      <c r="W29" s="626"/>
      <c r="X29" s="626"/>
      <c r="Y29" s="627"/>
      <c r="Z29" s="628">
        <v>1.4</v>
      </c>
      <c r="AA29" s="628"/>
      <c r="AB29" s="628"/>
      <c r="AC29" s="628"/>
      <c r="AD29" s="629" t="s">
        <v>111</v>
      </c>
      <c r="AE29" s="629"/>
      <c r="AF29" s="629"/>
      <c r="AG29" s="629"/>
      <c r="AH29" s="629"/>
      <c r="AI29" s="629"/>
      <c r="AJ29" s="629"/>
      <c r="AK29" s="629"/>
      <c r="AL29" s="630" t="s">
        <v>111</v>
      </c>
      <c r="AM29" s="631"/>
      <c r="AN29" s="631"/>
      <c r="AO29" s="632"/>
      <c r="AP29" s="604" t="s">
        <v>204</v>
      </c>
      <c r="AQ29" s="605"/>
      <c r="AR29" s="605"/>
      <c r="AS29" s="605"/>
      <c r="AT29" s="605"/>
      <c r="AU29" s="605"/>
      <c r="AV29" s="605"/>
      <c r="AW29" s="605"/>
      <c r="AX29" s="605"/>
      <c r="AY29" s="605"/>
      <c r="AZ29" s="605"/>
      <c r="BA29" s="605"/>
      <c r="BB29" s="605"/>
      <c r="BC29" s="605"/>
      <c r="BD29" s="605"/>
      <c r="BE29" s="605"/>
      <c r="BF29" s="606"/>
      <c r="BG29" s="604" t="s">
        <v>286</v>
      </c>
      <c r="BH29" s="666"/>
      <c r="BI29" s="666"/>
      <c r="BJ29" s="666"/>
      <c r="BK29" s="666"/>
      <c r="BL29" s="666"/>
      <c r="BM29" s="666"/>
      <c r="BN29" s="666"/>
      <c r="BO29" s="666"/>
      <c r="BP29" s="666"/>
      <c r="BQ29" s="667"/>
      <c r="BR29" s="604" t="s">
        <v>287</v>
      </c>
      <c r="BS29" s="666"/>
      <c r="BT29" s="666"/>
      <c r="BU29" s="666"/>
      <c r="BV29" s="666"/>
      <c r="BW29" s="666"/>
      <c r="BX29" s="666"/>
      <c r="BY29" s="666"/>
      <c r="BZ29" s="666"/>
      <c r="CA29" s="666"/>
      <c r="CB29" s="667"/>
      <c r="CD29" s="686" t="s">
        <v>288</v>
      </c>
      <c r="CE29" s="687"/>
      <c r="CF29" s="639" t="s">
        <v>58</v>
      </c>
      <c r="CG29" s="640"/>
      <c r="CH29" s="640"/>
      <c r="CI29" s="640"/>
      <c r="CJ29" s="640"/>
      <c r="CK29" s="640"/>
      <c r="CL29" s="640"/>
      <c r="CM29" s="640"/>
      <c r="CN29" s="640"/>
      <c r="CO29" s="640"/>
      <c r="CP29" s="640"/>
      <c r="CQ29" s="641"/>
      <c r="CR29" s="625">
        <v>436635</v>
      </c>
      <c r="CS29" s="657"/>
      <c r="CT29" s="657"/>
      <c r="CU29" s="657"/>
      <c r="CV29" s="657"/>
      <c r="CW29" s="657"/>
      <c r="CX29" s="657"/>
      <c r="CY29" s="658"/>
      <c r="CZ29" s="659">
        <v>8.9</v>
      </c>
      <c r="DA29" s="660"/>
      <c r="DB29" s="660"/>
      <c r="DC29" s="661"/>
      <c r="DD29" s="634">
        <v>396247</v>
      </c>
      <c r="DE29" s="657"/>
      <c r="DF29" s="657"/>
      <c r="DG29" s="657"/>
      <c r="DH29" s="657"/>
      <c r="DI29" s="657"/>
      <c r="DJ29" s="657"/>
      <c r="DK29" s="658"/>
      <c r="DL29" s="634">
        <v>395463</v>
      </c>
      <c r="DM29" s="657"/>
      <c r="DN29" s="657"/>
      <c r="DO29" s="657"/>
      <c r="DP29" s="657"/>
      <c r="DQ29" s="657"/>
      <c r="DR29" s="657"/>
      <c r="DS29" s="657"/>
      <c r="DT29" s="657"/>
      <c r="DU29" s="657"/>
      <c r="DV29" s="658"/>
      <c r="DW29" s="630">
        <v>13.4</v>
      </c>
      <c r="DX29" s="655"/>
      <c r="DY29" s="655"/>
      <c r="DZ29" s="655"/>
      <c r="EA29" s="655"/>
      <c r="EB29" s="655"/>
      <c r="EC29" s="656"/>
    </row>
    <row r="30" spans="2:133" ht="11.25" customHeight="1" x14ac:dyDescent="0.15">
      <c r="B30" s="622" t="s">
        <v>289</v>
      </c>
      <c r="C30" s="623"/>
      <c r="D30" s="623"/>
      <c r="E30" s="623"/>
      <c r="F30" s="623"/>
      <c r="G30" s="623"/>
      <c r="H30" s="623"/>
      <c r="I30" s="623"/>
      <c r="J30" s="623"/>
      <c r="K30" s="623"/>
      <c r="L30" s="623"/>
      <c r="M30" s="623"/>
      <c r="N30" s="623"/>
      <c r="O30" s="623"/>
      <c r="P30" s="623"/>
      <c r="Q30" s="624"/>
      <c r="R30" s="625">
        <v>341211</v>
      </c>
      <c r="S30" s="626"/>
      <c r="T30" s="626"/>
      <c r="U30" s="626"/>
      <c r="V30" s="626"/>
      <c r="W30" s="626"/>
      <c r="X30" s="626"/>
      <c r="Y30" s="627"/>
      <c r="Z30" s="628">
        <v>6.4</v>
      </c>
      <c r="AA30" s="628"/>
      <c r="AB30" s="628"/>
      <c r="AC30" s="628"/>
      <c r="AD30" s="629" t="s">
        <v>111</v>
      </c>
      <c r="AE30" s="629"/>
      <c r="AF30" s="629"/>
      <c r="AG30" s="629"/>
      <c r="AH30" s="629"/>
      <c r="AI30" s="629"/>
      <c r="AJ30" s="629"/>
      <c r="AK30" s="629"/>
      <c r="AL30" s="630" t="s">
        <v>111</v>
      </c>
      <c r="AM30" s="631"/>
      <c r="AN30" s="631"/>
      <c r="AO30" s="632"/>
      <c r="AP30" s="671" t="s">
        <v>290</v>
      </c>
      <c r="AQ30" s="672"/>
      <c r="AR30" s="672"/>
      <c r="AS30" s="672"/>
      <c r="AT30" s="677" t="s">
        <v>291</v>
      </c>
      <c r="AU30" s="184"/>
      <c r="AV30" s="184"/>
      <c r="AW30" s="184"/>
      <c r="AX30" s="611" t="s">
        <v>170</v>
      </c>
      <c r="AY30" s="612"/>
      <c r="AZ30" s="612"/>
      <c r="BA30" s="612"/>
      <c r="BB30" s="612"/>
      <c r="BC30" s="612"/>
      <c r="BD30" s="612"/>
      <c r="BE30" s="612"/>
      <c r="BF30" s="613"/>
      <c r="BG30" s="683">
        <v>99</v>
      </c>
      <c r="BH30" s="684"/>
      <c r="BI30" s="684"/>
      <c r="BJ30" s="684"/>
      <c r="BK30" s="684"/>
      <c r="BL30" s="684"/>
      <c r="BM30" s="620">
        <v>94.8</v>
      </c>
      <c r="BN30" s="684"/>
      <c r="BO30" s="684"/>
      <c r="BP30" s="684"/>
      <c r="BQ30" s="685"/>
      <c r="BR30" s="683">
        <v>99.2</v>
      </c>
      <c r="BS30" s="684"/>
      <c r="BT30" s="684"/>
      <c r="BU30" s="684"/>
      <c r="BV30" s="684"/>
      <c r="BW30" s="684"/>
      <c r="BX30" s="620">
        <v>94.8</v>
      </c>
      <c r="BY30" s="684"/>
      <c r="BZ30" s="684"/>
      <c r="CA30" s="684"/>
      <c r="CB30" s="685"/>
      <c r="CD30" s="688"/>
      <c r="CE30" s="689"/>
      <c r="CF30" s="639" t="s">
        <v>292</v>
      </c>
      <c r="CG30" s="640"/>
      <c r="CH30" s="640"/>
      <c r="CI30" s="640"/>
      <c r="CJ30" s="640"/>
      <c r="CK30" s="640"/>
      <c r="CL30" s="640"/>
      <c r="CM30" s="640"/>
      <c r="CN30" s="640"/>
      <c r="CO30" s="640"/>
      <c r="CP30" s="640"/>
      <c r="CQ30" s="641"/>
      <c r="CR30" s="625">
        <v>395937</v>
      </c>
      <c r="CS30" s="626"/>
      <c r="CT30" s="626"/>
      <c r="CU30" s="626"/>
      <c r="CV30" s="626"/>
      <c r="CW30" s="626"/>
      <c r="CX30" s="626"/>
      <c r="CY30" s="627"/>
      <c r="CZ30" s="659">
        <v>8.1</v>
      </c>
      <c r="DA30" s="660"/>
      <c r="DB30" s="660"/>
      <c r="DC30" s="661"/>
      <c r="DD30" s="634">
        <v>357201</v>
      </c>
      <c r="DE30" s="626"/>
      <c r="DF30" s="626"/>
      <c r="DG30" s="626"/>
      <c r="DH30" s="626"/>
      <c r="DI30" s="626"/>
      <c r="DJ30" s="626"/>
      <c r="DK30" s="627"/>
      <c r="DL30" s="634">
        <v>356417</v>
      </c>
      <c r="DM30" s="626"/>
      <c r="DN30" s="626"/>
      <c r="DO30" s="626"/>
      <c r="DP30" s="626"/>
      <c r="DQ30" s="626"/>
      <c r="DR30" s="626"/>
      <c r="DS30" s="626"/>
      <c r="DT30" s="626"/>
      <c r="DU30" s="626"/>
      <c r="DV30" s="627"/>
      <c r="DW30" s="630">
        <v>12</v>
      </c>
      <c r="DX30" s="655"/>
      <c r="DY30" s="655"/>
      <c r="DZ30" s="655"/>
      <c r="EA30" s="655"/>
      <c r="EB30" s="655"/>
      <c r="EC30" s="656"/>
    </row>
    <row r="31" spans="2:133" ht="11.25" customHeight="1" x14ac:dyDescent="0.15">
      <c r="B31" s="622" t="s">
        <v>293</v>
      </c>
      <c r="C31" s="623"/>
      <c r="D31" s="623"/>
      <c r="E31" s="623"/>
      <c r="F31" s="623"/>
      <c r="G31" s="623"/>
      <c r="H31" s="623"/>
      <c r="I31" s="623"/>
      <c r="J31" s="623"/>
      <c r="K31" s="623"/>
      <c r="L31" s="623"/>
      <c r="M31" s="623"/>
      <c r="N31" s="623"/>
      <c r="O31" s="623"/>
      <c r="P31" s="623"/>
      <c r="Q31" s="624"/>
      <c r="R31" s="625">
        <v>229712</v>
      </c>
      <c r="S31" s="626"/>
      <c r="T31" s="626"/>
      <c r="U31" s="626"/>
      <c r="V31" s="626"/>
      <c r="W31" s="626"/>
      <c r="X31" s="626"/>
      <c r="Y31" s="627"/>
      <c r="Z31" s="628">
        <v>4.3</v>
      </c>
      <c r="AA31" s="628"/>
      <c r="AB31" s="628"/>
      <c r="AC31" s="628"/>
      <c r="AD31" s="629" t="s">
        <v>111</v>
      </c>
      <c r="AE31" s="629"/>
      <c r="AF31" s="629"/>
      <c r="AG31" s="629"/>
      <c r="AH31" s="629"/>
      <c r="AI31" s="629"/>
      <c r="AJ31" s="629"/>
      <c r="AK31" s="629"/>
      <c r="AL31" s="630" t="s">
        <v>111</v>
      </c>
      <c r="AM31" s="631"/>
      <c r="AN31" s="631"/>
      <c r="AO31" s="632"/>
      <c r="AP31" s="673"/>
      <c r="AQ31" s="674"/>
      <c r="AR31" s="674"/>
      <c r="AS31" s="674"/>
      <c r="AT31" s="678"/>
      <c r="AU31" s="183" t="s">
        <v>294</v>
      </c>
      <c r="AV31" s="183"/>
      <c r="AW31" s="183"/>
      <c r="AX31" s="622" t="s">
        <v>295</v>
      </c>
      <c r="AY31" s="623"/>
      <c r="AZ31" s="623"/>
      <c r="BA31" s="623"/>
      <c r="BB31" s="623"/>
      <c r="BC31" s="623"/>
      <c r="BD31" s="623"/>
      <c r="BE31" s="623"/>
      <c r="BF31" s="624"/>
      <c r="BG31" s="680">
        <v>98.1</v>
      </c>
      <c r="BH31" s="657"/>
      <c r="BI31" s="657"/>
      <c r="BJ31" s="657"/>
      <c r="BK31" s="657"/>
      <c r="BL31" s="657"/>
      <c r="BM31" s="631">
        <v>95.5</v>
      </c>
      <c r="BN31" s="681"/>
      <c r="BO31" s="681"/>
      <c r="BP31" s="681"/>
      <c r="BQ31" s="682"/>
      <c r="BR31" s="680">
        <v>98.8</v>
      </c>
      <c r="BS31" s="657"/>
      <c r="BT31" s="657"/>
      <c r="BU31" s="657"/>
      <c r="BV31" s="657"/>
      <c r="BW31" s="657"/>
      <c r="BX31" s="631">
        <v>96.2</v>
      </c>
      <c r="BY31" s="681"/>
      <c r="BZ31" s="681"/>
      <c r="CA31" s="681"/>
      <c r="CB31" s="682"/>
      <c r="CD31" s="688"/>
      <c r="CE31" s="689"/>
      <c r="CF31" s="639" t="s">
        <v>296</v>
      </c>
      <c r="CG31" s="640"/>
      <c r="CH31" s="640"/>
      <c r="CI31" s="640"/>
      <c r="CJ31" s="640"/>
      <c r="CK31" s="640"/>
      <c r="CL31" s="640"/>
      <c r="CM31" s="640"/>
      <c r="CN31" s="640"/>
      <c r="CO31" s="640"/>
      <c r="CP31" s="640"/>
      <c r="CQ31" s="641"/>
      <c r="CR31" s="625">
        <v>40698</v>
      </c>
      <c r="CS31" s="657"/>
      <c r="CT31" s="657"/>
      <c r="CU31" s="657"/>
      <c r="CV31" s="657"/>
      <c r="CW31" s="657"/>
      <c r="CX31" s="657"/>
      <c r="CY31" s="658"/>
      <c r="CZ31" s="659">
        <v>0.8</v>
      </c>
      <c r="DA31" s="660"/>
      <c r="DB31" s="660"/>
      <c r="DC31" s="661"/>
      <c r="DD31" s="634">
        <v>39046</v>
      </c>
      <c r="DE31" s="657"/>
      <c r="DF31" s="657"/>
      <c r="DG31" s="657"/>
      <c r="DH31" s="657"/>
      <c r="DI31" s="657"/>
      <c r="DJ31" s="657"/>
      <c r="DK31" s="658"/>
      <c r="DL31" s="634">
        <v>39046</v>
      </c>
      <c r="DM31" s="657"/>
      <c r="DN31" s="657"/>
      <c r="DO31" s="657"/>
      <c r="DP31" s="657"/>
      <c r="DQ31" s="657"/>
      <c r="DR31" s="657"/>
      <c r="DS31" s="657"/>
      <c r="DT31" s="657"/>
      <c r="DU31" s="657"/>
      <c r="DV31" s="658"/>
      <c r="DW31" s="630">
        <v>1.3</v>
      </c>
      <c r="DX31" s="655"/>
      <c r="DY31" s="655"/>
      <c r="DZ31" s="655"/>
      <c r="EA31" s="655"/>
      <c r="EB31" s="655"/>
      <c r="EC31" s="656"/>
    </row>
    <row r="32" spans="2:133" ht="11.25" customHeight="1" x14ac:dyDescent="0.15">
      <c r="B32" s="622" t="s">
        <v>297</v>
      </c>
      <c r="C32" s="623"/>
      <c r="D32" s="623"/>
      <c r="E32" s="623"/>
      <c r="F32" s="623"/>
      <c r="G32" s="623"/>
      <c r="H32" s="623"/>
      <c r="I32" s="623"/>
      <c r="J32" s="623"/>
      <c r="K32" s="623"/>
      <c r="L32" s="623"/>
      <c r="M32" s="623"/>
      <c r="N32" s="623"/>
      <c r="O32" s="623"/>
      <c r="P32" s="623"/>
      <c r="Q32" s="624"/>
      <c r="R32" s="625">
        <v>103880</v>
      </c>
      <c r="S32" s="626"/>
      <c r="T32" s="626"/>
      <c r="U32" s="626"/>
      <c r="V32" s="626"/>
      <c r="W32" s="626"/>
      <c r="X32" s="626"/>
      <c r="Y32" s="627"/>
      <c r="Z32" s="628">
        <v>2</v>
      </c>
      <c r="AA32" s="628"/>
      <c r="AB32" s="628"/>
      <c r="AC32" s="628"/>
      <c r="AD32" s="629">
        <v>652</v>
      </c>
      <c r="AE32" s="629"/>
      <c r="AF32" s="629"/>
      <c r="AG32" s="629"/>
      <c r="AH32" s="629"/>
      <c r="AI32" s="629"/>
      <c r="AJ32" s="629"/>
      <c r="AK32" s="629"/>
      <c r="AL32" s="630">
        <v>0</v>
      </c>
      <c r="AM32" s="631"/>
      <c r="AN32" s="631"/>
      <c r="AO32" s="632"/>
      <c r="AP32" s="675"/>
      <c r="AQ32" s="676"/>
      <c r="AR32" s="676"/>
      <c r="AS32" s="676"/>
      <c r="AT32" s="679"/>
      <c r="AU32" s="185"/>
      <c r="AV32" s="185"/>
      <c r="AW32" s="185"/>
      <c r="AX32" s="668" t="s">
        <v>298</v>
      </c>
      <c r="AY32" s="669"/>
      <c r="AZ32" s="669"/>
      <c r="BA32" s="669"/>
      <c r="BB32" s="669"/>
      <c r="BC32" s="669"/>
      <c r="BD32" s="669"/>
      <c r="BE32" s="669"/>
      <c r="BF32" s="670"/>
      <c r="BG32" s="692">
        <v>99.3</v>
      </c>
      <c r="BH32" s="693"/>
      <c r="BI32" s="693"/>
      <c r="BJ32" s="693"/>
      <c r="BK32" s="693"/>
      <c r="BL32" s="693"/>
      <c r="BM32" s="694">
        <v>93.5</v>
      </c>
      <c r="BN32" s="693"/>
      <c r="BO32" s="693"/>
      <c r="BP32" s="693"/>
      <c r="BQ32" s="695"/>
      <c r="BR32" s="692">
        <v>99.2</v>
      </c>
      <c r="BS32" s="693"/>
      <c r="BT32" s="693"/>
      <c r="BU32" s="693"/>
      <c r="BV32" s="693"/>
      <c r="BW32" s="693"/>
      <c r="BX32" s="694">
        <v>93.1</v>
      </c>
      <c r="BY32" s="693"/>
      <c r="BZ32" s="693"/>
      <c r="CA32" s="693"/>
      <c r="CB32" s="695"/>
      <c r="CD32" s="690"/>
      <c r="CE32" s="691"/>
      <c r="CF32" s="639" t="s">
        <v>299</v>
      </c>
      <c r="CG32" s="640"/>
      <c r="CH32" s="640"/>
      <c r="CI32" s="640"/>
      <c r="CJ32" s="640"/>
      <c r="CK32" s="640"/>
      <c r="CL32" s="640"/>
      <c r="CM32" s="640"/>
      <c r="CN32" s="640"/>
      <c r="CO32" s="640"/>
      <c r="CP32" s="640"/>
      <c r="CQ32" s="641"/>
      <c r="CR32" s="625" t="s">
        <v>111</v>
      </c>
      <c r="CS32" s="626"/>
      <c r="CT32" s="626"/>
      <c r="CU32" s="626"/>
      <c r="CV32" s="626"/>
      <c r="CW32" s="626"/>
      <c r="CX32" s="626"/>
      <c r="CY32" s="627"/>
      <c r="CZ32" s="659" t="s">
        <v>111</v>
      </c>
      <c r="DA32" s="660"/>
      <c r="DB32" s="660"/>
      <c r="DC32" s="661"/>
      <c r="DD32" s="634" t="s">
        <v>111</v>
      </c>
      <c r="DE32" s="626"/>
      <c r="DF32" s="626"/>
      <c r="DG32" s="626"/>
      <c r="DH32" s="626"/>
      <c r="DI32" s="626"/>
      <c r="DJ32" s="626"/>
      <c r="DK32" s="627"/>
      <c r="DL32" s="634" t="s">
        <v>111</v>
      </c>
      <c r="DM32" s="626"/>
      <c r="DN32" s="626"/>
      <c r="DO32" s="626"/>
      <c r="DP32" s="626"/>
      <c r="DQ32" s="626"/>
      <c r="DR32" s="626"/>
      <c r="DS32" s="626"/>
      <c r="DT32" s="626"/>
      <c r="DU32" s="626"/>
      <c r="DV32" s="627"/>
      <c r="DW32" s="630" t="s">
        <v>111</v>
      </c>
      <c r="DX32" s="655"/>
      <c r="DY32" s="655"/>
      <c r="DZ32" s="655"/>
      <c r="EA32" s="655"/>
      <c r="EB32" s="655"/>
      <c r="EC32" s="656"/>
    </row>
    <row r="33" spans="2:133" ht="11.25" customHeight="1" x14ac:dyDescent="0.15">
      <c r="B33" s="622" t="s">
        <v>300</v>
      </c>
      <c r="C33" s="623"/>
      <c r="D33" s="623"/>
      <c r="E33" s="623"/>
      <c r="F33" s="623"/>
      <c r="G33" s="623"/>
      <c r="H33" s="623"/>
      <c r="I33" s="623"/>
      <c r="J33" s="623"/>
      <c r="K33" s="623"/>
      <c r="L33" s="623"/>
      <c r="M33" s="623"/>
      <c r="N33" s="623"/>
      <c r="O33" s="623"/>
      <c r="P33" s="623"/>
      <c r="Q33" s="624"/>
      <c r="R33" s="625">
        <v>570734</v>
      </c>
      <c r="S33" s="626"/>
      <c r="T33" s="626"/>
      <c r="U33" s="626"/>
      <c r="V33" s="626"/>
      <c r="W33" s="626"/>
      <c r="X33" s="626"/>
      <c r="Y33" s="627"/>
      <c r="Z33" s="628">
        <v>10.8</v>
      </c>
      <c r="AA33" s="628"/>
      <c r="AB33" s="628"/>
      <c r="AC33" s="628"/>
      <c r="AD33" s="629" t="s">
        <v>111</v>
      </c>
      <c r="AE33" s="629"/>
      <c r="AF33" s="629"/>
      <c r="AG33" s="629"/>
      <c r="AH33" s="629"/>
      <c r="AI33" s="629"/>
      <c r="AJ33" s="629"/>
      <c r="AK33" s="629"/>
      <c r="AL33" s="630" t="s">
        <v>111</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301</v>
      </c>
      <c r="CE33" s="640"/>
      <c r="CF33" s="640"/>
      <c r="CG33" s="640"/>
      <c r="CH33" s="640"/>
      <c r="CI33" s="640"/>
      <c r="CJ33" s="640"/>
      <c r="CK33" s="640"/>
      <c r="CL33" s="640"/>
      <c r="CM33" s="640"/>
      <c r="CN33" s="640"/>
      <c r="CO33" s="640"/>
      <c r="CP33" s="640"/>
      <c r="CQ33" s="641"/>
      <c r="CR33" s="625">
        <v>2130883</v>
      </c>
      <c r="CS33" s="657"/>
      <c r="CT33" s="657"/>
      <c r="CU33" s="657"/>
      <c r="CV33" s="657"/>
      <c r="CW33" s="657"/>
      <c r="CX33" s="657"/>
      <c r="CY33" s="658"/>
      <c r="CZ33" s="659">
        <v>43.4</v>
      </c>
      <c r="DA33" s="660"/>
      <c r="DB33" s="660"/>
      <c r="DC33" s="661"/>
      <c r="DD33" s="634">
        <v>1718930</v>
      </c>
      <c r="DE33" s="657"/>
      <c r="DF33" s="657"/>
      <c r="DG33" s="657"/>
      <c r="DH33" s="657"/>
      <c r="DI33" s="657"/>
      <c r="DJ33" s="657"/>
      <c r="DK33" s="658"/>
      <c r="DL33" s="634">
        <v>1356583</v>
      </c>
      <c r="DM33" s="657"/>
      <c r="DN33" s="657"/>
      <c r="DO33" s="657"/>
      <c r="DP33" s="657"/>
      <c r="DQ33" s="657"/>
      <c r="DR33" s="657"/>
      <c r="DS33" s="657"/>
      <c r="DT33" s="657"/>
      <c r="DU33" s="657"/>
      <c r="DV33" s="658"/>
      <c r="DW33" s="630">
        <v>45.9</v>
      </c>
      <c r="DX33" s="655"/>
      <c r="DY33" s="655"/>
      <c r="DZ33" s="655"/>
      <c r="EA33" s="655"/>
      <c r="EB33" s="655"/>
      <c r="EC33" s="656"/>
    </row>
    <row r="34" spans="2:133" ht="11.25" customHeight="1" x14ac:dyDescent="0.15">
      <c r="B34" s="622" t="s">
        <v>302</v>
      </c>
      <c r="C34" s="623"/>
      <c r="D34" s="623"/>
      <c r="E34" s="623"/>
      <c r="F34" s="623"/>
      <c r="G34" s="623"/>
      <c r="H34" s="623"/>
      <c r="I34" s="623"/>
      <c r="J34" s="623"/>
      <c r="K34" s="623"/>
      <c r="L34" s="623"/>
      <c r="M34" s="623"/>
      <c r="N34" s="623"/>
      <c r="O34" s="623"/>
      <c r="P34" s="623"/>
      <c r="Q34" s="624"/>
      <c r="R34" s="625" t="s">
        <v>111</v>
      </c>
      <c r="S34" s="626"/>
      <c r="T34" s="626"/>
      <c r="U34" s="626"/>
      <c r="V34" s="626"/>
      <c r="W34" s="626"/>
      <c r="X34" s="626"/>
      <c r="Y34" s="627"/>
      <c r="Z34" s="628" t="s">
        <v>111</v>
      </c>
      <c r="AA34" s="628"/>
      <c r="AB34" s="628"/>
      <c r="AC34" s="628"/>
      <c r="AD34" s="629" t="s">
        <v>111</v>
      </c>
      <c r="AE34" s="629"/>
      <c r="AF34" s="629"/>
      <c r="AG34" s="629"/>
      <c r="AH34" s="629"/>
      <c r="AI34" s="629"/>
      <c r="AJ34" s="629"/>
      <c r="AK34" s="629"/>
      <c r="AL34" s="630" t="s">
        <v>111</v>
      </c>
      <c r="AM34" s="631"/>
      <c r="AN34" s="631"/>
      <c r="AO34" s="632"/>
      <c r="AP34" s="188"/>
      <c r="AQ34" s="604" t="s">
        <v>303</v>
      </c>
      <c r="AR34" s="605"/>
      <c r="AS34" s="605"/>
      <c r="AT34" s="605"/>
      <c r="AU34" s="605"/>
      <c r="AV34" s="605"/>
      <c r="AW34" s="605"/>
      <c r="AX34" s="605"/>
      <c r="AY34" s="605"/>
      <c r="AZ34" s="605"/>
      <c r="BA34" s="605"/>
      <c r="BB34" s="605"/>
      <c r="BC34" s="605"/>
      <c r="BD34" s="605"/>
      <c r="BE34" s="605"/>
      <c r="BF34" s="606"/>
      <c r="BG34" s="604" t="s">
        <v>304</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305</v>
      </c>
      <c r="CE34" s="640"/>
      <c r="CF34" s="640"/>
      <c r="CG34" s="640"/>
      <c r="CH34" s="640"/>
      <c r="CI34" s="640"/>
      <c r="CJ34" s="640"/>
      <c r="CK34" s="640"/>
      <c r="CL34" s="640"/>
      <c r="CM34" s="640"/>
      <c r="CN34" s="640"/>
      <c r="CO34" s="640"/>
      <c r="CP34" s="640"/>
      <c r="CQ34" s="641"/>
      <c r="CR34" s="625">
        <v>665271</v>
      </c>
      <c r="CS34" s="626"/>
      <c r="CT34" s="626"/>
      <c r="CU34" s="626"/>
      <c r="CV34" s="626"/>
      <c r="CW34" s="626"/>
      <c r="CX34" s="626"/>
      <c r="CY34" s="627"/>
      <c r="CZ34" s="659">
        <v>13.6</v>
      </c>
      <c r="DA34" s="660"/>
      <c r="DB34" s="660"/>
      <c r="DC34" s="661"/>
      <c r="DD34" s="634">
        <v>524922</v>
      </c>
      <c r="DE34" s="626"/>
      <c r="DF34" s="626"/>
      <c r="DG34" s="626"/>
      <c r="DH34" s="626"/>
      <c r="DI34" s="626"/>
      <c r="DJ34" s="626"/>
      <c r="DK34" s="627"/>
      <c r="DL34" s="634">
        <v>413170</v>
      </c>
      <c r="DM34" s="626"/>
      <c r="DN34" s="626"/>
      <c r="DO34" s="626"/>
      <c r="DP34" s="626"/>
      <c r="DQ34" s="626"/>
      <c r="DR34" s="626"/>
      <c r="DS34" s="626"/>
      <c r="DT34" s="626"/>
      <c r="DU34" s="626"/>
      <c r="DV34" s="627"/>
      <c r="DW34" s="630">
        <v>14</v>
      </c>
      <c r="DX34" s="655"/>
      <c r="DY34" s="655"/>
      <c r="DZ34" s="655"/>
      <c r="EA34" s="655"/>
      <c r="EB34" s="655"/>
      <c r="EC34" s="656"/>
    </row>
    <row r="35" spans="2:133" ht="11.25" customHeight="1" x14ac:dyDescent="0.15">
      <c r="B35" s="622" t="s">
        <v>306</v>
      </c>
      <c r="C35" s="623"/>
      <c r="D35" s="623"/>
      <c r="E35" s="623"/>
      <c r="F35" s="623"/>
      <c r="G35" s="623"/>
      <c r="H35" s="623"/>
      <c r="I35" s="623"/>
      <c r="J35" s="623"/>
      <c r="K35" s="623"/>
      <c r="L35" s="623"/>
      <c r="M35" s="623"/>
      <c r="N35" s="623"/>
      <c r="O35" s="623"/>
      <c r="P35" s="623"/>
      <c r="Q35" s="624"/>
      <c r="R35" s="625">
        <v>142534</v>
      </c>
      <c r="S35" s="626"/>
      <c r="T35" s="626"/>
      <c r="U35" s="626"/>
      <c r="V35" s="626"/>
      <c r="W35" s="626"/>
      <c r="X35" s="626"/>
      <c r="Y35" s="627"/>
      <c r="Z35" s="628">
        <v>2.7</v>
      </c>
      <c r="AA35" s="628"/>
      <c r="AB35" s="628"/>
      <c r="AC35" s="628"/>
      <c r="AD35" s="629" t="s">
        <v>111</v>
      </c>
      <c r="AE35" s="629"/>
      <c r="AF35" s="629"/>
      <c r="AG35" s="629"/>
      <c r="AH35" s="629"/>
      <c r="AI35" s="629"/>
      <c r="AJ35" s="629"/>
      <c r="AK35" s="629"/>
      <c r="AL35" s="630" t="s">
        <v>111</v>
      </c>
      <c r="AM35" s="631"/>
      <c r="AN35" s="631"/>
      <c r="AO35" s="632"/>
      <c r="AP35" s="188"/>
      <c r="AQ35" s="636" t="s">
        <v>307</v>
      </c>
      <c r="AR35" s="637"/>
      <c r="AS35" s="637"/>
      <c r="AT35" s="637"/>
      <c r="AU35" s="637"/>
      <c r="AV35" s="637"/>
      <c r="AW35" s="637"/>
      <c r="AX35" s="637"/>
      <c r="AY35" s="638"/>
      <c r="AZ35" s="614">
        <v>683987</v>
      </c>
      <c r="BA35" s="615"/>
      <c r="BB35" s="615"/>
      <c r="BC35" s="615"/>
      <c r="BD35" s="615"/>
      <c r="BE35" s="615"/>
      <c r="BF35" s="696"/>
      <c r="BG35" s="636" t="s">
        <v>308</v>
      </c>
      <c r="BH35" s="637"/>
      <c r="BI35" s="637"/>
      <c r="BJ35" s="637"/>
      <c r="BK35" s="637"/>
      <c r="BL35" s="637"/>
      <c r="BM35" s="637"/>
      <c r="BN35" s="637"/>
      <c r="BO35" s="637"/>
      <c r="BP35" s="637"/>
      <c r="BQ35" s="637"/>
      <c r="BR35" s="637"/>
      <c r="BS35" s="637"/>
      <c r="BT35" s="637"/>
      <c r="BU35" s="638"/>
      <c r="BV35" s="614">
        <v>70107</v>
      </c>
      <c r="BW35" s="615"/>
      <c r="BX35" s="615"/>
      <c r="BY35" s="615"/>
      <c r="BZ35" s="615"/>
      <c r="CA35" s="615"/>
      <c r="CB35" s="696"/>
      <c r="CD35" s="639" t="s">
        <v>309</v>
      </c>
      <c r="CE35" s="640"/>
      <c r="CF35" s="640"/>
      <c r="CG35" s="640"/>
      <c r="CH35" s="640"/>
      <c r="CI35" s="640"/>
      <c r="CJ35" s="640"/>
      <c r="CK35" s="640"/>
      <c r="CL35" s="640"/>
      <c r="CM35" s="640"/>
      <c r="CN35" s="640"/>
      <c r="CO35" s="640"/>
      <c r="CP35" s="640"/>
      <c r="CQ35" s="641"/>
      <c r="CR35" s="625">
        <v>66538</v>
      </c>
      <c r="CS35" s="657"/>
      <c r="CT35" s="657"/>
      <c r="CU35" s="657"/>
      <c r="CV35" s="657"/>
      <c r="CW35" s="657"/>
      <c r="CX35" s="657"/>
      <c r="CY35" s="658"/>
      <c r="CZ35" s="659">
        <v>1.4</v>
      </c>
      <c r="DA35" s="660"/>
      <c r="DB35" s="660"/>
      <c r="DC35" s="661"/>
      <c r="DD35" s="634">
        <v>47604</v>
      </c>
      <c r="DE35" s="657"/>
      <c r="DF35" s="657"/>
      <c r="DG35" s="657"/>
      <c r="DH35" s="657"/>
      <c r="DI35" s="657"/>
      <c r="DJ35" s="657"/>
      <c r="DK35" s="658"/>
      <c r="DL35" s="634">
        <v>47604</v>
      </c>
      <c r="DM35" s="657"/>
      <c r="DN35" s="657"/>
      <c r="DO35" s="657"/>
      <c r="DP35" s="657"/>
      <c r="DQ35" s="657"/>
      <c r="DR35" s="657"/>
      <c r="DS35" s="657"/>
      <c r="DT35" s="657"/>
      <c r="DU35" s="657"/>
      <c r="DV35" s="658"/>
      <c r="DW35" s="630">
        <v>1.6</v>
      </c>
      <c r="DX35" s="655"/>
      <c r="DY35" s="655"/>
      <c r="DZ35" s="655"/>
      <c r="EA35" s="655"/>
      <c r="EB35" s="655"/>
      <c r="EC35" s="656"/>
    </row>
    <row r="36" spans="2:133" ht="11.25" customHeight="1" x14ac:dyDescent="0.15">
      <c r="B36" s="668" t="s">
        <v>310</v>
      </c>
      <c r="C36" s="669"/>
      <c r="D36" s="669"/>
      <c r="E36" s="669"/>
      <c r="F36" s="669"/>
      <c r="G36" s="669"/>
      <c r="H36" s="669"/>
      <c r="I36" s="669"/>
      <c r="J36" s="669"/>
      <c r="K36" s="669"/>
      <c r="L36" s="669"/>
      <c r="M36" s="669"/>
      <c r="N36" s="669"/>
      <c r="O36" s="669"/>
      <c r="P36" s="669"/>
      <c r="Q36" s="670"/>
      <c r="R36" s="697">
        <v>5293997</v>
      </c>
      <c r="S36" s="698"/>
      <c r="T36" s="698"/>
      <c r="U36" s="698"/>
      <c r="V36" s="698"/>
      <c r="W36" s="698"/>
      <c r="X36" s="698"/>
      <c r="Y36" s="699"/>
      <c r="Z36" s="700">
        <v>100</v>
      </c>
      <c r="AA36" s="700"/>
      <c r="AB36" s="700"/>
      <c r="AC36" s="700"/>
      <c r="AD36" s="701">
        <v>2815457</v>
      </c>
      <c r="AE36" s="701"/>
      <c r="AF36" s="701"/>
      <c r="AG36" s="701"/>
      <c r="AH36" s="701"/>
      <c r="AI36" s="701"/>
      <c r="AJ36" s="701"/>
      <c r="AK36" s="701"/>
      <c r="AL36" s="702">
        <v>100</v>
      </c>
      <c r="AM36" s="694"/>
      <c r="AN36" s="694"/>
      <c r="AO36" s="703"/>
      <c r="AQ36" s="704" t="s">
        <v>311</v>
      </c>
      <c r="AR36" s="705"/>
      <c r="AS36" s="705"/>
      <c r="AT36" s="705"/>
      <c r="AU36" s="705"/>
      <c r="AV36" s="705"/>
      <c r="AW36" s="705"/>
      <c r="AX36" s="705"/>
      <c r="AY36" s="706"/>
      <c r="AZ36" s="625">
        <v>229632</v>
      </c>
      <c r="BA36" s="626"/>
      <c r="BB36" s="626"/>
      <c r="BC36" s="626"/>
      <c r="BD36" s="657"/>
      <c r="BE36" s="657"/>
      <c r="BF36" s="682"/>
      <c r="BG36" s="639" t="s">
        <v>312</v>
      </c>
      <c r="BH36" s="640"/>
      <c r="BI36" s="640"/>
      <c r="BJ36" s="640"/>
      <c r="BK36" s="640"/>
      <c r="BL36" s="640"/>
      <c r="BM36" s="640"/>
      <c r="BN36" s="640"/>
      <c r="BO36" s="640"/>
      <c r="BP36" s="640"/>
      <c r="BQ36" s="640"/>
      <c r="BR36" s="640"/>
      <c r="BS36" s="640"/>
      <c r="BT36" s="640"/>
      <c r="BU36" s="641"/>
      <c r="BV36" s="625">
        <v>60932</v>
      </c>
      <c r="BW36" s="626"/>
      <c r="BX36" s="626"/>
      <c r="BY36" s="626"/>
      <c r="BZ36" s="626"/>
      <c r="CA36" s="626"/>
      <c r="CB36" s="635"/>
      <c r="CD36" s="639" t="s">
        <v>313</v>
      </c>
      <c r="CE36" s="640"/>
      <c r="CF36" s="640"/>
      <c r="CG36" s="640"/>
      <c r="CH36" s="640"/>
      <c r="CI36" s="640"/>
      <c r="CJ36" s="640"/>
      <c r="CK36" s="640"/>
      <c r="CL36" s="640"/>
      <c r="CM36" s="640"/>
      <c r="CN36" s="640"/>
      <c r="CO36" s="640"/>
      <c r="CP36" s="640"/>
      <c r="CQ36" s="641"/>
      <c r="CR36" s="625">
        <v>666510</v>
      </c>
      <c r="CS36" s="626"/>
      <c r="CT36" s="626"/>
      <c r="CU36" s="626"/>
      <c r="CV36" s="626"/>
      <c r="CW36" s="626"/>
      <c r="CX36" s="626"/>
      <c r="CY36" s="627"/>
      <c r="CZ36" s="659">
        <v>13.6</v>
      </c>
      <c r="DA36" s="660"/>
      <c r="DB36" s="660"/>
      <c r="DC36" s="661"/>
      <c r="DD36" s="634">
        <v>534462</v>
      </c>
      <c r="DE36" s="626"/>
      <c r="DF36" s="626"/>
      <c r="DG36" s="626"/>
      <c r="DH36" s="626"/>
      <c r="DI36" s="626"/>
      <c r="DJ36" s="626"/>
      <c r="DK36" s="627"/>
      <c r="DL36" s="634">
        <v>401855</v>
      </c>
      <c r="DM36" s="626"/>
      <c r="DN36" s="626"/>
      <c r="DO36" s="626"/>
      <c r="DP36" s="626"/>
      <c r="DQ36" s="626"/>
      <c r="DR36" s="626"/>
      <c r="DS36" s="626"/>
      <c r="DT36" s="626"/>
      <c r="DU36" s="626"/>
      <c r="DV36" s="627"/>
      <c r="DW36" s="630">
        <v>13.6</v>
      </c>
      <c r="DX36" s="655"/>
      <c r="DY36" s="655"/>
      <c r="DZ36" s="655"/>
      <c r="EA36" s="655"/>
      <c r="EB36" s="655"/>
      <c r="EC36" s="656"/>
    </row>
    <row r="37" spans="2:133" ht="11.25" customHeight="1" x14ac:dyDescent="0.15">
      <c r="AQ37" s="704" t="s">
        <v>314</v>
      </c>
      <c r="AR37" s="705"/>
      <c r="AS37" s="705"/>
      <c r="AT37" s="705"/>
      <c r="AU37" s="705"/>
      <c r="AV37" s="705"/>
      <c r="AW37" s="705"/>
      <c r="AX37" s="705"/>
      <c r="AY37" s="706"/>
      <c r="AZ37" s="625">
        <v>63342</v>
      </c>
      <c r="BA37" s="626"/>
      <c r="BB37" s="626"/>
      <c r="BC37" s="626"/>
      <c r="BD37" s="657"/>
      <c r="BE37" s="657"/>
      <c r="BF37" s="682"/>
      <c r="BG37" s="639" t="s">
        <v>315</v>
      </c>
      <c r="BH37" s="640"/>
      <c r="BI37" s="640"/>
      <c r="BJ37" s="640"/>
      <c r="BK37" s="640"/>
      <c r="BL37" s="640"/>
      <c r="BM37" s="640"/>
      <c r="BN37" s="640"/>
      <c r="BO37" s="640"/>
      <c r="BP37" s="640"/>
      <c r="BQ37" s="640"/>
      <c r="BR37" s="640"/>
      <c r="BS37" s="640"/>
      <c r="BT37" s="640"/>
      <c r="BU37" s="641"/>
      <c r="BV37" s="625">
        <v>1123</v>
      </c>
      <c r="BW37" s="626"/>
      <c r="BX37" s="626"/>
      <c r="BY37" s="626"/>
      <c r="BZ37" s="626"/>
      <c r="CA37" s="626"/>
      <c r="CB37" s="635"/>
      <c r="CD37" s="639" t="s">
        <v>316</v>
      </c>
      <c r="CE37" s="640"/>
      <c r="CF37" s="640"/>
      <c r="CG37" s="640"/>
      <c r="CH37" s="640"/>
      <c r="CI37" s="640"/>
      <c r="CJ37" s="640"/>
      <c r="CK37" s="640"/>
      <c r="CL37" s="640"/>
      <c r="CM37" s="640"/>
      <c r="CN37" s="640"/>
      <c r="CO37" s="640"/>
      <c r="CP37" s="640"/>
      <c r="CQ37" s="641"/>
      <c r="CR37" s="625">
        <v>363983</v>
      </c>
      <c r="CS37" s="657"/>
      <c r="CT37" s="657"/>
      <c r="CU37" s="657"/>
      <c r="CV37" s="657"/>
      <c r="CW37" s="657"/>
      <c r="CX37" s="657"/>
      <c r="CY37" s="658"/>
      <c r="CZ37" s="659">
        <v>7.4</v>
      </c>
      <c r="DA37" s="660"/>
      <c r="DB37" s="660"/>
      <c r="DC37" s="661"/>
      <c r="DD37" s="634">
        <v>354461</v>
      </c>
      <c r="DE37" s="657"/>
      <c r="DF37" s="657"/>
      <c r="DG37" s="657"/>
      <c r="DH37" s="657"/>
      <c r="DI37" s="657"/>
      <c r="DJ37" s="657"/>
      <c r="DK37" s="658"/>
      <c r="DL37" s="634">
        <v>306864</v>
      </c>
      <c r="DM37" s="657"/>
      <c r="DN37" s="657"/>
      <c r="DO37" s="657"/>
      <c r="DP37" s="657"/>
      <c r="DQ37" s="657"/>
      <c r="DR37" s="657"/>
      <c r="DS37" s="657"/>
      <c r="DT37" s="657"/>
      <c r="DU37" s="657"/>
      <c r="DV37" s="658"/>
      <c r="DW37" s="630">
        <v>10.4</v>
      </c>
      <c r="DX37" s="655"/>
      <c r="DY37" s="655"/>
      <c r="DZ37" s="655"/>
      <c r="EA37" s="655"/>
      <c r="EB37" s="655"/>
      <c r="EC37" s="656"/>
    </row>
    <row r="38" spans="2:133" ht="11.25" customHeight="1" x14ac:dyDescent="0.15">
      <c r="AQ38" s="704" t="s">
        <v>317</v>
      </c>
      <c r="AR38" s="705"/>
      <c r="AS38" s="705"/>
      <c r="AT38" s="705"/>
      <c r="AU38" s="705"/>
      <c r="AV38" s="705"/>
      <c r="AW38" s="705"/>
      <c r="AX38" s="705"/>
      <c r="AY38" s="706"/>
      <c r="AZ38" s="625">
        <v>43579</v>
      </c>
      <c r="BA38" s="626"/>
      <c r="BB38" s="626"/>
      <c r="BC38" s="626"/>
      <c r="BD38" s="657"/>
      <c r="BE38" s="657"/>
      <c r="BF38" s="682"/>
      <c r="BG38" s="639" t="s">
        <v>318</v>
      </c>
      <c r="BH38" s="640"/>
      <c r="BI38" s="640"/>
      <c r="BJ38" s="640"/>
      <c r="BK38" s="640"/>
      <c r="BL38" s="640"/>
      <c r="BM38" s="640"/>
      <c r="BN38" s="640"/>
      <c r="BO38" s="640"/>
      <c r="BP38" s="640"/>
      <c r="BQ38" s="640"/>
      <c r="BR38" s="640"/>
      <c r="BS38" s="640"/>
      <c r="BT38" s="640"/>
      <c r="BU38" s="641"/>
      <c r="BV38" s="625">
        <v>1940</v>
      </c>
      <c r="BW38" s="626"/>
      <c r="BX38" s="626"/>
      <c r="BY38" s="626"/>
      <c r="BZ38" s="626"/>
      <c r="CA38" s="626"/>
      <c r="CB38" s="635"/>
      <c r="CD38" s="639" t="s">
        <v>319</v>
      </c>
      <c r="CE38" s="640"/>
      <c r="CF38" s="640"/>
      <c r="CG38" s="640"/>
      <c r="CH38" s="640"/>
      <c r="CI38" s="640"/>
      <c r="CJ38" s="640"/>
      <c r="CK38" s="640"/>
      <c r="CL38" s="640"/>
      <c r="CM38" s="640"/>
      <c r="CN38" s="640"/>
      <c r="CO38" s="640"/>
      <c r="CP38" s="640"/>
      <c r="CQ38" s="641"/>
      <c r="CR38" s="625">
        <v>617567</v>
      </c>
      <c r="CS38" s="626"/>
      <c r="CT38" s="626"/>
      <c r="CU38" s="626"/>
      <c r="CV38" s="626"/>
      <c r="CW38" s="626"/>
      <c r="CX38" s="626"/>
      <c r="CY38" s="627"/>
      <c r="CZ38" s="659">
        <v>12.6</v>
      </c>
      <c r="DA38" s="660"/>
      <c r="DB38" s="660"/>
      <c r="DC38" s="661"/>
      <c r="DD38" s="634">
        <v>524645</v>
      </c>
      <c r="DE38" s="626"/>
      <c r="DF38" s="626"/>
      <c r="DG38" s="626"/>
      <c r="DH38" s="626"/>
      <c r="DI38" s="626"/>
      <c r="DJ38" s="626"/>
      <c r="DK38" s="627"/>
      <c r="DL38" s="634">
        <v>493954</v>
      </c>
      <c r="DM38" s="626"/>
      <c r="DN38" s="626"/>
      <c r="DO38" s="626"/>
      <c r="DP38" s="626"/>
      <c r="DQ38" s="626"/>
      <c r="DR38" s="626"/>
      <c r="DS38" s="626"/>
      <c r="DT38" s="626"/>
      <c r="DU38" s="626"/>
      <c r="DV38" s="627"/>
      <c r="DW38" s="630">
        <v>16.7</v>
      </c>
      <c r="DX38" s="655"/>
      <c r="DY38" s="655"/>
      <c r="DZ38" s="655"/>
      <c r="EA38" s="655"/>
      <c r="EB38" s="655"/>
      <c r="EC38" s="656"/>
    </row>
    <row r="39" spans="2:133" ht="11.25" customHeight="1" x14ac:dyDescent="0.15">
      <c r="AQ39" s="704" t="s">
        <v>320</v>
      </c>
      <c r="AR39" s="705"/>
      <c r="AS39" s="705"/>
      <c r="AT39" s="705"/>
      <c r="AU39" s="705"/>
      <c r="AV39" s="705"/>
      <c r="AW39" s="705"/>
      <c r="AX39" s="705"/>
      <c r="AY39" s="706"/>
      <c r="AZ39" s="625">
        <v>3078</v>
      </c>
      <c r="BA39" s="626"/>
      <c r="BB39" s="626"/>
      <c r="BC39" s="626"/>
      <c r="BD39" s="657"/>
      <c r="BE39" s="657"/>
      <c r="BF39" s="682"/>
      <c r="BG39" s="710" t="s">
        <v>321</v>
      </c>
      <c r="BH39" s="711"/>
      <c r="BI39" s="711"/>
      <c r="BJ39" s="711"/>
      <c r="BK39" s="711"/>
      <c r="BL39" s="189"/>
      <c r="BM39" s="640" t="s">
        <v>322</v>
      </c>
      <c r="BN39" s="640"/>
      <c r="BO39" s="640"/>
      <c r="BP39" s="640"/>
      <c r="BQ39" s="640"/>
      <c r="BR39" s="640"/>
      <c r="BS39" s="640"/>
      <c r="BT39" s="640"/>
      <c r="BU39" s="641"/>
      <c r="BV39" s="625">
        <v>99</v>
      </c>
      <c r="BW39" s="626"/>
      <c r="BX39" s="626"/>
      <c r="BY39" s="626"/>
      <c r="BZ39" s="626"/>
      <c r="CA39" s="626"/>
      <c r="CB39" s="635"/>
      <c r="CD39" s="639" t="s">
        <v>323</v>
      </c>
      <c r="CE39" s="640"/>
      <c r="CF39" s="640"/>
      <c r="CG39" s="640"/>
      <c r="CH39" s="640"/>
      <c r="CI39" s="640"/>
      <c r="CJ39" s="640"/>
      <c r="CK39" s="640"/>
      <c r="CL39" s="640"/>
      <c r="CM39" s="640"/>
      <c r="CN39" s="640"/>
      <c r="CO39" s="640"/>
      <c r="CP39" s="640"/>
      <c r="CQ39" s="641"/>
      <c r="CR39" s="625">
        <v>66597</v>
      </c>
      <c r="CS39" s="657"/>
      <c r="CT39" s="657"/>
      <c r="CU39" s="657"/>
      <c r="CV39" s="657"/>
      <c r="CW39" s="657"/>
      <c r="CX39" s="657"/>
      <c r="CY39" s="658"/>
      <c r="CZ39" s="659">
        <v>1.4</v>
      </c>
      <c r="DA39" s="660"/>
      <c r="DB39" s="660"/>
      <c r="DC39" s="661"/>
      <c r="DD39" s="634">
        <v>52298</v>
      </c>
      <c r="DE39" s="657"/>
      <c r="DF39" s="657"/>
      <c r="DG39" s="657"/>
      <c r="DH39" s="657"/>
      <c r="DI39" s="657"/>
      <c r="DJ39" s="657"/>
      <c r="DK39" s="658"/>
      <c r="DL39" s="634" t="s">
        <v>324</v>
      </c>
      <c r="DM39" s="657"/>
      <c r="DN39" s="657"/>
      <c r="DO39" s="657"/>
      <c r="DP39" s="657"/>
      <c r="DQ39" s="657"/>
      <c r="DR39" s="657"/>
      <c r="DS39" s="657"/>
      <c r="DT39" s="657"/>
      <c r="DU39" s="657"/>
      <c r="DV39" s="658"/>
      <c r="DW39" s="630" t="s">
        <v>324</v>
      </c>
      <c r="DX39" s="655"/>
      <c r="DY39" s="655"/>
      <c r="DZ39" s="655"/>
      <c r="EA39" s="655"/>
      <c r="EB39" s="655"/>
      <c r="EC39" s="65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325</v>
      </c>
      <c r="AR40" s="705"/>
      <c r="AS40" s="705"/>
      <c r="AT40" s="705"/>
      <c r="AU40" s="705"/>
      <c r="AV40" s="705"/>
      <c r="AW40" s="705"/>
      <c r="AX40" s="705"/>
      <c r="AY40" s="706"/>
      <c r="AZ40" s="625">
        <v>62639</v>
      </c>
      <c r="BA40" s="626"/>
      <c r="BB40" s="626"/>
      <c r="BC40" s="626"/>
      <c r="BD40" s="657"/>
      <c r="BE40" s="657"/>
      <c r="BF40" s="682"/>
      <c r="BG40" s="710"/>
      <c r="BH40" s="711"/>
      <c r="BI40" s="711"/>
      <c r="BJ40" s="711"/>
      <c r="BK40" s="711"/>
      <c r="BL40" s="189"/>
      <c r="BM40" s="640" t="s">
        <v>326</v>
      </c>
      <c r="BN40" s="640"/>
      <c r="BO40" s="640"/>
      <c r="BP40" s="640"/>
      <c r="BQ40" s="640"/>
      <c r="BR40" s="640"/>
      <c r="BS40" s="640"/>
      <c r="BT40" s="640"/>
      <c r="BU40" s="641"/>
      <c r="BV40" s="625">
        <v>123</v>
      </c>
      <c r="BW40" s="626"/>
      <c r="BX40" s="626"/>
      <c r="BY40" s="626"/>
      <c r="BZ40" s="626"/>
      <c r="CA40" s="626"/>
      <c r="CB40" s="635"/>
      <c r="CD40" s="639" t="s">
        <v>327</v>
      </c>
      <c r="CE40" s="640"/>
      <c r="CF40" s="640"/>
      <c r="CG40" s="640"/>
      <c r="CH40" s="640"/>
      <c r="CI40" s="640"/>
      <c r="CJ40" s="640"/>
      <c r="CK40" s="640"/>
      <c r="CL40" s="640"/>
      <c r="CM40" s="640"/>
      <c r="CN40" s="640"/>
      <c r="CO40" s="640"/>
      <c r="CP40" s="640"/>
      <c r="CQ40" s="641"/>
      <c r="CR40" s="625">
        <v>48400</v>
      </c>
      <c r="CS40" s="626"/>
      <c r="CT40" s="626"/>
      <c r="CU40" s="626"/>
      <c r="CV40" s="626"/>
      <c r="CW40" s="626"/>
      <c r="CX40" s="626"/>
      <c r="CY40" s="627"/>
      <c r="CZ40" s="659">
        <v>1</v>
      </c>
      <c r="DA40" s="660"/>
      <c r="DB40" s="660"/>
      <c r="DC40" s="661"/>
      <c r="DD40" s="634">
        <v>34999</v>
      </c>
      <c r="DE40" s="626"/>
      <c r="DF40" s="626"/>
      <c r="DG40" s="626"/>
      <c r="DH40" s="626"/>
      <c r="DI40" s="626"/>
      <c r="DJ40" s="626"/>
      <c r="DK40" s="627"/>
      <c r="DL40" s="634" t="s">
        <v>324</v>
      </c>
      <c r="DM40" s="626"/>
      <c r="DN40" s="626"/>
      <c r="DO40" s="626"/>
      <c r="DP40" s="626"/>
      <c r="DQ40" s="626"/>
      <c r="DR40" s="626"/>
      <c r="DS40" s="626"/>
      <c r="DT40" s="626"/>
      <c r="DU40" s="626"/>
      <c r="DV40" s="627"/>
      <c r="DW40" s="630" t="s">
        <v>324</v>
      </c>
      <c r="DX40" s="655"/>
      <c r="DY40" s="655"/>
      <c r="DZ40" s="655"/>
      <c r="EA40" s="655"/>
      <c r="EB40" s="655"/>
      <c r="EC40" s="65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328</v>
      </c>
      <c r="AR41" s="646"/>
      <c r="AS41" s="646"/>
      <c r="AT41" s="646"/>
      <c r="AU41" s="646"/>
      <c r="AV41" s="646"/>
      <c r="AW41" s="646"/>
      <c r="AX41" s="646"/>
      <c r="AY41" s="647"/>
      <c r="AZ41" s="697">
        <v>281717</v>
      </c>
      <c r="BA41" s="698"/>
      <c r="BB41" s="698"/>
      <c r="BC41" s="698"/>
      <c r="BD41" s="693"/>
      <c r="BE41" s="693"/>
      <c r="BF41" s="695"/>
      <c r="BG41" s="712"/>
      <c r="BH41" s="713"/>
      <c r="BI41" s="713"/>
      <c r="BJ41" s="713"/>
      <c r="BK41" s="713"/>
      <c r="BL41" s="191"/>
      <c r="BM41" s="646" t="s">
        <v>329</v>
      </c>
      <c r="BN41" s="646"/>
      <c r="BO41" s="646"/>
      <c r="BP41" s="646"/>
      <c r="BQ41" s="646"/>
      <c r="BR41" s="646"/>
      <c r="BS41" s="646"/>
      <c r="BT41" s="646"/>
      <c r="BU41" s="647"/>
      <c r="BV41" s="697">
        <v>302</v>
      </c>
      <c r="BW41" s="698"/>
      <c r="BX41" s="698"/>
      <c r="BY41" s="698"/>
      <c r="BZ41" s="698"/>
      <c r="CA41" s="698"/>
      <c r="CB41" s="707"/>
      <c r="CD41" s="639" t="s">
        <v>330</v>
      </c>
      <c r="CE41" s="640"/>
      <c r="CF41" s="640"/>
      <c r="CG41" s="640"/>
      <c r="CH41" s="640"/>
      <c r="CI41" s="640"/>
      <c r="CJ41" s="640"/>
      <c r="CK41" s="640"/>
      <c r="CL41" s="640"/>
      <c r="CM41" s="640"/>
      <c r="CN41" s="640"/>
      <c r="CO41" s="640"/>
      <c r="CP41" s="640"/>
      <c r="CQ41" s="641"/>
      <c r="CR41" s="625" t="s">
        <v>331</v>
      </c>
      <c r="CS41" s="657"/>
      <c r="CT41" s="657"/>
      <c r="CU41" s="657"/>
      <c r="CV41" s="657"/>
      <c r="CW41" s="657"/>
      <c r="CX41" s="657"/>
      <c r="CY41" s="658"/>
      <c r="CZ41" s="659" t="s">
        <v>331</v>
      </c>
      <c r="DA41" s="660"/>
      <c r="DB41" s="660"/>
      <c r="DC41" s="661"/>
      <c r="DD41" s="634" t="s">
        <v>331</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333</v>
      </c>
      <c r="CE42" s="623"/>
      <c r="CF42" s="623"/>
      <c r="CG42" s="623"/>
      <c r="CH42" s="623"/>
      <c r="CI42" s="623"/>
      <c r="CJ42" s="623"/>
      <c r="CK42" s="623"/>
      <c r="CL42" s="623"/>
      <c r="CM42" s="623"/>
      <c r="CN42" s="623"/>
      <c r="CO42" s="623"/>
      <c r="CP42" s="623"/>
      <c r="CQ42" s="624"/>
      <c r="CR42" s="625">
        <v>972429</v>
      </c>
      <c r="CS42" s="626"/>
      <c r="CT42" s="626"/>
      <c r="CU42" s="626"/>
      <c r="CV42" s="626"/>
      <c r="CW42" s="626"/>
      <c r="CX42" s="626"/>
      <c r="CY42" s="627"/>
      <c r="CZ42" s="659">
        <v>19.8</v>
      </c>
      <c r="DA42" s="708"/>
      <c r="DB42" s="708"/>
      <c r="DC42" s="709"/>
      <c r="DD42" s="634">
        <v>128076</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335</v>
      </c>
      <c r="CE43" s="623"/>
      <c r="CF43" s="623"/>
      <c r="CG43" s="623"/>
      <c r="CH43" s="623"/>
      <c r="CI43" s="623"/>
      <c r="CJ43" s="623"/>
      <c r="CK43" s="623"/>
      <c r="CL43" s="623"/>
      <c r="CM43" s="623"/>
      <c r="CN43" s="623"/>
      <c r="CO43" s="623"/>
      <c r="CP43" s="623"/>
      <c r="CQ43" s="624"/>
      <c r="CR43" s="625" t="s">
        <v>111</v>
      </c>
      <c r="CS43" s="657"/>
      <c r="CT43" s="657"/>
      <c r="CU43" s="657"/>
      <c r="CV43" s="657"/>
      <c r="CW43" s="657"/>
      <c r="CX43" s="657"/>
      <c r="CY43" s="658"/>
      <c r="CZ43" s="659" t="s">
        <v>111</v>
      </c>
      <c r="DA43" s="660"/>
      <c r="DB43" s="660"/>
      <c r="DC43" s="661"/>
      <c r="DD43" s="634" t="s">
        <v>111</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336</v>
      </c>
      <c r="CD44" s="731" t="s">
        <v>288</v>
      </c>
      <c r="CE44" s="732"/>
      <c r="CF44" s="622" t="s">
        <v>337</v>
      </c>
      <c r="CG44" s="623"/>
      <c r="CH44" s="623"/>
      <c r="CI44" s="623"/>
      <c r="CJ44" s="623"/>
      <c r="CK44" s="623"/>
      <c r="CL44" s="623"/>
      <c r="CM44" s="623"/>
      <c r="CN44" s="623"/>
      <c r="CO44" s="623"/>
      <c r="CP44" s="623"/>
      <c r="CQ44" s="624"/>
      <c r="CR44" s="625">
        <v>840028</v>
      </c>
      <c r="CS44" s="626"/>
      <c r="CT44" s="626"/>
      <c r="CU44" s="626"/>
      <c r="CV44" s="626"/>
      <c r="CW44" s="626"/>
      <c r="CX44" s="626"/>
      <c r="CY44" s="627"/>
      <c r="CZ44" s="659">
        <v>17.100000000000001</v>
      </c>
      <c r="DA44" s="708"/>
      <c r="DB44" s="708"/>
      <c r="DC44" s="709"/>
      <c r="DD44" s="634">
        <v>124333</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338</v>
      </c>
      <c r="CG45" s="623"/>
      <c r="CH45" s="623"/>
      <c r="CI45" s="623"/>
      <c r="CJ45" s="623"/>
      <c r="CK45" s="623"/>
      <c r="CL45" s="623"/>
      <c r="CM45" s="623"/>
      <c r="CN45" s="623"/>
      <c r="CO45" s="623"/>
      <c r="CP45" s="623"/>
      <c r="CQ45" s="624"/>
      <c r="CR45" s="625">
        <v>339908</v>
      </c>
      <c r="CS45" s="657"/>
      <c r="CT45" s="657"/>
      <c r="CU45" s="657"/>
      <c r="CV45" s="657"/>
      <c r="CW45" s="657"/>
      <c r="CX45" s="657"/>
      <c r="CY45" s="658"/>
      <c r="CZ45" s="659">
        <v>6.9</v>
      </c>
      <c r="DA45" s="660"/>
      <c r="DB45" s="660"/>
      <c r="DC45" s="661"/>
      <c r="DD45" s="634">
        <v>7393</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339</v>
      </c>
      <c r="CG46" s="623"/>
      <c r="CH46" s="623"/>
      <c r="CI46" s="623"/>
      <c r="CJ46" s="623"/>
      <c r="CK46" s="623"/>
      <c r="CL46" s="623"/>
      <c r="CM46" s="623"/>
      <c r="CN46" s="623"/>
      <c r="CO46" s="623"/>
      <c r="CP46" s="623"/>
      <c r="CQ46" s="624"/>
      <c r="CR46" s="625">
        <v>497995</v>
      </c>
      <c r="CS46" s="626"/>
      <c r="CT46" s="626"/>
      <c r="CU46" s="626"/>
      <c r="CV46" s="626"/>
      <c r="CW46" s="626"/>
      <c r="CX46" s="626"/>
      <c r="CY46" s="627"/>
      <c r="CZ46" s="659">
        <v>10.1</v>
      </c>
      <c r="DA46" s="708"/>
      <c r="DB46" s="708"/>
      <c r="DC46" s="709"/>
      <c r="DD46" s="634">
        <v>114815</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340</v>
      </c>
      <c r="CG47" s="623"/>
      <c r="CH47" s="623"/>
      <c r="CI47" s="623"/>
      <c r="CJ47" s="623"/>
      <c r="CK47" s="623"/>
      <c r="CL47" s="623"/>
      <c r="CM47" s="623"/>
      <c r="CN47" s="623"/>
      <c r="CO47" s="623"/>
      <c r="CP47" s="623"/>
      <c r="CQ47" s="624"/>
      <c r="CR47" s="625">
        <v>132401</v>
      </c>
      <c r="CS47" s="657"/>
      <c r="CT47" s="657"/>
      <c r="CU47" s="657"/>
      <c r="CV47" s="657"/>
      <c r="CW47" s="657"/>
      <c r="CX47" s="657"/>
      <c r="CY47" s="658"/>
      <c r="CZ47" s="659">
        <v>2.7</v>
      </c>
      <c r="DA47" s="660"/>
      <c r="DB47" s="660"/>
      <c r="DC47" s="661"/>
      <c r="DD47" s="634">
        <v>3743</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341</v>
      </c>
      <c r="CG48" s="623"/>
      <c r="CH48" s="623"/>
      <c r="CI48" s="623"/>
      <c r="CJ48" s="623"/>
      <c r="CK48" s="623"/>
      <c r="CL48" s="623"/>
      <c r="CM48" s="623"/>
      <c r="CN48" s="623"/>
      <c r="CO48" s="623"/>
      <c r="CP48" s="623"/>
      <c r="CQ48" s="624"/>
      <c r="CR48" s="625" t="s">
        <v>111</v>
      </c>
      <c r="CS48" s="626"/>
      <c r="CT48" s="626"/>
      <c r="CU48" s="626"/>
      <c r="CV48" s="626"/>
      <c r="CW48" s="626"/>
      <c r="CX48" s="626"/>
      <c r="CY48" s="627"/>
      <c r="CZ48" s="659" t="s">
        <v>111</v>
      </c>
      <c r="DA48" s="708"/>
      <c r="DB48" s="708"/>
      <c r="DC48" s="709"/>
      <c r="DD48" s="634" t="s">
        <v>111</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342</v>
      </c>
      <c r="CE49" s="669"/>
      <c r="CF49" s="669"/>
      <c r="CG49" s="669"/>
      <c r="CH49" s="669"/>
      <c r="CI49" s="669"/>
      <c r="CJ49" s="669"/>
      <c r="CK49" s="669"/>
      <c r="CL49" s="669"/>
      <c r="CM49" s="669"/>
      <c r="CN49" s="669"/>
      <c r="CO49" s="669"/>
      <c r="CP49" s="669"/>
      <c r="CQ49" s="670"/>
      <c r="CR49" s="697">
        <v>4907494</v>
      </c>
      <c r="CS49" s="693"/>
      <c r="CT49" s="693"/>
      <c r="CU49" s="693"/>
      <c r="CV49" s="693"/>
      <c r="CW49" s="693"/>
      <c r="CX49" s="693"/>
      <c r="CY49" s="720"/>
      <c r="CZ49" s="721">
        <v>100</v>
      </c>
      <c r="DA49" s="722"/>
      <c r="DB49" s="722"/>
      <c r="DC49" s="723"/>
      <c r="DD49" s="724">
        <v>3265949</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344</v>
      </c>
      <c r="DK2" s="767"/>
      <c r="DL2" s="767"/>
      <c r="DM2" s="767"/>
      <c r="DN2" s="767"/>
      <c r="DO2" s="768"/>
      <c r="DP2" s="202"/>
      <c r="DQ2" s="766" t="s">
        <v>345</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346</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348</v>
      </c>
      <c r="B5" s="761"/>
      <c r="C5" s="761"/>
      <c r="D5" s="761"/>
      <c r="E5" s="761"/>
      <c r="F5" s="761"/>
      <c r="G5" s="761"/>
      <c r="H5" s="761"/>
      <c r="I5" s="761"/>
      <c r="J5" s="761"/>
      <c r="K5" s="761"/>
      <c r="L5" s="761"/>
      <c r="M5" s="761"/>
      <c r="N5" s="761"/>
      <c r="O5" s="761"/>
      <c r="P5" s="762"/>
      <c r="Q5" s="737" t="s">
        <v>349</v>
      </c>
      <c r="R5" s="738"/>
      <c r="S5" s="738"/>
      <c r="T5" s="738"/>
      <c r="U5" s="739"/>
      <c r="V5" s="737" t="s">
        <v>350</v>
      </c>
      <c r="W5" s="738"/>
      <c r="X5" s="738"/>
      <c r="Y5" s="738"/>
      <c r="Z5" s="739"/>
      <c r="AA5" s="737" t="s">
        <v>351</v>
      </c>
      <c r="AB5" s="738"/>
      <c r="AC5" s="738"/>
      <c r="AD5" s="738"/>
      <c r="AE5" s="738"/>
      <c r="AF5" s="770" t="s">
        <v>352</v>
      </c>
      <c r="AG5" s="738"/>
      <c r="AH5" s="738"/>
      <c r="AI5" s="738"/>
      <c r="AJ5" s="749"/>
      <c r="AK5" s="738" t="s">
        <v>353</v>
      </c>
      <c r="AL5" s="738"/>
      <c r="AM5" s="738"/>
      <c r="AN5" s="738"/>
      <c r="AO5" s="739"/>
      <c r="AP5" s="737" t="s">
        <v>354</v>
      </c>
      <c r="AQ5" s="738"/>
      <c r="AR5" s="738"/>
      <c r="AS5" s="738"/>
      <c r="AT5" s="739"/>
      <c r="AU5" s="737" t="s">
        <v>355</v>
      </c>
      <c r="AV5" s="738"/>
      <c r="AW5" s="738"/>
      <c r="AX5" s="738"/>
      <c r="AY5" s="749"/>
      <c r="AZ5" s="209"/>
      <c r="BA5" s="209"/>
      <c r="BB5" s="209"/>
      <c r="BC5" s="209"/>
      <c r="BD5" s="209"/>
      <c r="BE5" s="210"/>
      <c r="BF5" s="210"/>
      <c r="BG5" s="210"/>
      <c r="BH5" s="210"/>
      <c r="BI5" s="210"/>
      <c r="BJ5" s="210"/>
      <c r="BK5" s="210"/>
      <c r="BL5" s="210"/>
      <c r="BM5" s="210"/>
      <c r="BN5" s="210"/>
      <c r="BO5" s="210"/>
      <c r="BP5" s="210"/>
      <c r="BQ5" s="760" t="s">
        <v>356</v>
      </c>
      <c r="BR5" s="761"/>
      <c r="BS5" s="761"/>
      <c r="BT5" s="761"/>
      <c r="BU5" s="761"/>
      <c r="BV5" s="761"/>
      <c r="BW5" s="761"/>
      <c r="BX5" s="761"/>
      <c r="BY5" s="761"/>
      <c r="BZ5" s="761"/>
      <c r="CA5" s="761"/>
      <c r="CB5" s="761"/>
      <c r="CC5" s="761"/>
      <c r="CD5" s="761"/>
      <c r="CE5" s="761"/>
      <c r="CF5" s="761"/>
      <c r="CG5" s="762"/>
      <c r="CH5" s="737" t="s">
        <v>357</v>
      </c>
      <c r="CI5" s="738"/>
      <c r="CJ5" s="738"/>
      <c r="CK5" s="738"/>
      <c r="CL5" s="739"/>
      <c r="CM5" s="737" t="s">
        <v>358</v>
      </c>
      <c r="CN5" s="738"/>
      <c r="CO5" s="738"/>
      <c r="CP5" s="738"/>
      <c r="CQ5" s="739"/>
      <c r="CR5" s="737" t="s">
        <v>359</v>
      </c>
      <c r="CS5" s="738"/>
      <c r="CT5" s="738"/>
      <c r="CU5" s="738"/>
      <c r="CV5" s="739"/>
      <c r="CW5" s="737" t="s">
        <v>360</v>
      </c>
      <c r="CX5" s="738"/>
      <c r="CY5" s="738"/>
      <c r="CZ5" s="738"/>
      <c r="DA5" s="739"/>
      <c r="DB5" s="737" t="s">
        <v>361</v>
      </c>
      <c r="DC5" s="738"/>
      <c r="DD5" s="738"/>
      <c r="DE5" s="738"/>
      <c r="DF5" s="739"/>
      <c r="DG5" s="743" t="s">
        <v>362</v>
      </c>
      <c r="DH5" s="744"/>
      <c r="DI5" s="744"/>
      <c r="DJ5" s="744"/>
      <c r="DK5" s="745"/>
      <c r="DL5" s="743" t="s">
        <v>363</v>
      </c>
      <c r="DM5" s="744"/>
      <c r="DN5" s="744"/>
      <c r="DO5" s="744"/>
      <c r="DP5" s="745"/>
      <c r="DQ5" s="737" t="s">
        <v>364</v>
      </c>
      <c r="DR5" s="738"/>
      <c r="DS5" s="738"/>
      <c r="DT5" s="738"/>
      <c r="DU5" s="739"/>
      <c r="DV5" s="737" t="s">
        <v>355</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365</v>
      </c>
      <c r="C7" s="752"/>
      <c r="D7" s="752"/>
      <c r="E7" s="752"/>
      <c r="F7" s="752"/>
      <c r="G7" s="752"/>
      <c r="H7" s="752"/>
      <c r="I7" s="752"/>
      <c r="J7" s="752"/>
      <c r="K7" s="752"/>
      <c r="L7" s="752"/>
      <c r="M7" s="752"/>
      <c r="N7" s="752"/>
      <c r="O7" s="752"/>
      <c r="P7" s="753"/>
      <c r="Q7" s="754">
        <v>5294</v>
      </c>
      <c r="R7" s="755"/>
      <c r="S7" s="755"/>
      <c r="T7" s="755"/>
      <c r="U7" s="755"/>
      <c r="V7" s="755">
        <v>4907</v>
      </c>
      <c r="W7" s="755"/>
      <c r="X7" s="755"/>
      <c r="Y7" s="755"/>
      <c r="Z7" s="755"/>
      <c r="AA7" s="755">
        <v>387</v>
      </c>
      <c r="AB7" s="755"/>
      <c r="AC7" s="755"/>
      <c r="AD7" s="755"/>
      <c r="AE7" s="756"/>
      <c r="AF7" s="757">
        <v>243</v>
      </c>
      <c r="AG7" s="758"/>
      <c r="AH7" s="758"/>
      <c r="AI7" s="758"/>
      <c r="AJ7" s="759"/>
      <c r="AK7" s="794">
        <v>341</v>
      </c>
      <c r="AL7" s="795"/>
      <c r="AM7" s="795"/>
      <c r="AN7" s="795"/>
      <c r="AO7" s="795"/>
      <c r="AP7" s="795">
        <v>4452</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547</v>
      </c>
      <c r="BT7" s="799"/>
      <c r="BU7" s="799"/>
      <c r="BV7" s="799"/>
      <c r="BW7" s="799"/>
      <c r="BX7" s="799"/>
      <c r="BY7" s="799"/>
      <c r="BZ7" s="799"/>
      <c r="CA7" s="799"/>
      <c r="CB7" s="799"/>
      <c r="CC7" s="799"/>
      <c r="CD7" s="799"/>
      <c r="CE7" s="799"/>
      <c r="CF7" s="799"/>
      <c r="CG7" s="800"/>
      <c r="CH7" s="791">
        <v>7</v>
      </c>
      <c r="CI7" s="792"/>
      <c r="CJ7" s="792"/>
      <c r="CK7" s="792"/>
      <c r="CL7" s="793"/>
      <c r="CM7" s="791">
        <v>-103</v>
      </c>
      <c r="CN7" s="792"/>
      <c r="CO7" s="792"/>
      <c r="CP7" s="792"/>
      <c r="CQ7" s="793"/>
      <c r="CR7" s="791">
        <v>21</v>
      </c>
      <c r="CS7" s="792"/>
      <c r="CT7" s="792"/>
      <c r="CU7" s="792"/>
      <c r="CV7" s="793"/>
      <c r="CW7" s="791" t="s">
        <v>548</v>
      </c>
      <c r="CX7" s="792"/>
      <c r="CY7" s="792"/>
      <c r="CZ7" s="792"/>
      <c r="DA7" s="793"/>
      <c r="DB7" s="791">
        <v>99</v>
      </c>
      <c r="DC7" s="792"/>
      <c r="DD7" s="792"/>
      <c r="DE7" s="792"/>
      <c r="DF7" s="793"/>
      <c r="DG7" s="791" t="s">
        <v>552</v>
      </c>
      <c r="DH7" s="792"/>
      <c r="DI7" s="792"/>
      <c r="DJ7" s="792"/>
      <c r="DK7" s="793"/>
      <c r="DL7" s="791" t="s">
        <v>548</v>
      </c>
      <c r="DM7" s="792"/>
      <c r="DN7" s="792"/>
      <c r="DO7" s="792"/>
      <c r="DP7" s="793"/>
      <c r="DQ7" s="791" t="s">
        <v>548</v>
      </c>
      <c r="DR7" s="792"/>
      <c r="DS7" s="792"/>
      <c r="DT7" s="792"/>
      <c r="DU7" s="793"/>
      <c r="DV7" s="772"/>
      <c r="DW7" s="773"/>
      <c r="DX7" s="773"/>
      <c r="DY7" s="773"/>
      <c r="DZ7" s="774"/>
      <c r="EA7" s="207"/>
    </row>
    <row r="8" spans="1:131" s="208" customFormat="1" ht="26.25" customHeight="1" x14ac:dyDescent="0.15">
      <c r="A8" s="214">
        <v>2</v>
      </c>
      <c r="B8" s="775"/>
      <c r="C8" s="776"/>
      <c r="D8" s="776"/>
      <c r="E8" s="776"/>
      <c r="F8" s="776"/>
      <c r="G8" s="776"/>
      <c r="H8" s="776"/>
      <c r="I8" s="776"/>
      <c r="J8" s="776"/>
      <c r="K8" s="776"/>
      <c r="L8" s="776"/>
      <c r="M8" s="776"/>
      <c r="N8" s="776"/>
      <c r="O8" s="776"/>
      <c r="P8" s="777"/>
      <c r="Q8" s="778"/>
      <c r="R8" s="779"/>
      <c r="S8" s="779"/>
      <c r="T8" s="779"/>
      <c r="U8" s="779"/>
      <c r="V8" s="779"/>
      <c r="W8" s="779"/>
      <c r="X8" s="779"/>
      <c r="Y8" s="779"/>
      <c r="Z8" s="779"/>
      <c r="AA8" s="779"/>
      <c r="AB8" s="779"/>
      <c r="AC8" s="779"/>
      <c r="AD8" s="779"/>
      <c r="AE8" s="780"/>
      <c r="AF8" s="781"/>
      <c r="AG8" s="782"/>
      <c r="AH8" s="782"/>
      <c r="AI8" s="782"/>
      <c r="AJ8" s="783"/>
      <c r="AK8" s="784"/>
      <c r="AL8" s="785"/>
      <c r="AM8" s="785"/>
      <c r="AN8" s="785"/>
      <c r="AO8" s="785"/>
      <c r="AP8" s="785"/>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c r="BT8" s="789"/>
      <c r="BU8" s="789"/>
      <c r="BV8" s="789"/>
      <c r="BW8" s="789"/>
      <c r="BX8" s="789"/>
      <c r="BY8" s="789"/>
      <c r="BZ8" s="789"/>
      <c r="CA8" s="789"/>
      <c r="CB8" s="789"/>
      <c r="CC8" s="789"/>
      <c r="CD8" s="789"/>
      <c r="CE8" s="789"/>
      <c r="CF8" s="789"/>
      <c r="CG8" s="790"/>
      <c r="CH8" s="801"/>
      <c r="CI8" s="802"/>
      <c r="CJ8" s="802"/>
      <c r="CK8" s="802"/>
      <c r="CL8" s="803"/>
      <c r="CM8" s="801"/>
      <c r="CN8" s="802"/>
      <c r="CO8" s="802"/>
      <c r="CP8" s="802"/>
      <c r="CQ8" s="803"/>
      <c r="CR8" s="801"/>
      <c r="CS8" s="802"/>
      <c r="CT8" s="802"/>
      <c r="CU8" s="802"/>
      <c r="CV8" s="803"/>
      <c r="CW8" s="801"/>
      <c r="CX8" s="802"/>
      <c r="CY8" s="802"/>
      <c r="CZ8" s="802"/>
      <c r="DA8" s="803"/>
      <c r="DB8" s="801"/>
      <c r="DC8" s="802"/>
      <c r="DD8" s="802"/>
      <c r="DE8" s="802"/>
      <c r="DF8" s="803"/>
      <c r="DG8" s="801"/>
      <c r="DH8" s="802"/>
      <c r="DI8" s="802"/>
      <c r="DJ8" s="802"/>
      <c r="DK8" s="803"/>
      <c r="DL8" s="801"/>
      <c r="DM8" s="802"/>
      <c r="DN8" s="802"/>
      <c r="DO8" s="802"/>
      <c r="DP8" s="803"/>
      <c r="DQ8" s="801"/>
      <c r="DR8" s="802"/>
      <c r="DS8" s="802"/>
      <c r="DT8" s="802"/>
      <c r="DU8" s="803"/>
      <c r="DV8" s="804"/>
      <c r="DW8" s="805"/>
      <c r="DX8" s="805"/>
      <c r="DY8" s="805"/>
      <c r="DZ8" s="806"/>
      <c r="EA8" s="207"/>
    </row>
    <row r="9" spans="1:131" s="208" customFormat="1" ht="26.25" customHeight="1" x14ac:dyDescent="0.15">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x14ac:dyDescent="0.15">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366</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367</v>
      </c>
      <c r="B23" s="810" t="s">
        <v>368</v>
      </c>
      <c r="C23" s="811"/>
      <c r="D23" s="811"/>
      <c r="E23" s="811"/>
      <c r="F23" s="811"/>
      <c r="G23" s="811"/>
      <c r="H23" s="811"/>
      <c r="I23" s="811"/>
      <c r="J23" s="811"/>
      <c r="K23" s="811"/>
      <c r="L23" s="811"/>
      <c r="M23" s="811"/>
      <c r="N23" s="811"/>
      <c r="O23" s="811"/>
      <c r="P23" s="812"/>
      <c r="Q23" s="813">
        <v>5261</v>
      </c>
      <c r="R23" s="814"/>
      <c r="S23" s="814"/>
      <c r="T23" s="814"/>
      <c r="U23" s="814"/>
      <c r="V23" s="814">
        <v>4875</v>
      </c>
      <c r="W23" s="814"/>
      <c r="X23" s="814"/>
      <c r="Y23" s="814"/>
      <c r="Z23" s="814"/>
      <c r="AA23" s="814">
        <v>387</v>
      </c>
      <c r="AB23" s="814"/>
      <c r="AC23" s="814"/>
      <c r="AD23" s="814"/>
      <c r="AE23" s="815"/>
      <c r="AF23" s="816">
        <v>243</v>
      </c>
      <c r="AG23" s="814"/>
      <c r="AH23" s="814"/>
      <c r="AI23" s="814"/>
      <c r="AJ23" s="817"/>
      <c r="AK23" s="818"/>
      <c r="AL23" s="819"/>
      <c r="AM23" s="819"/>
      <c r="AN23" s="819"/>
      <c r="AO23" s="819"/>
      <c r="AP23" s="814">
        <v>4428</v>
      </c>
      <c r="AQ23" s="814"/>
      <c r="AR23" s="814"/>
      <c r="AS23" s="814"/>
      <c r="AT23" s="814"/>
      <c r="AU23" s="820"/>
      <c r="AV23" s="820"/>
      <c r="AW23" s="820"/>
      <c r="AX23" s="820"/>
      <c r="AY23" s="821"/>
      <c r="AZ23" s="829" t="s">
        <v>111</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8" t="s">
        <v>369</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370</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348</v>
      </c>
      <c r="B26" s="761"/>
      <c r="C26" s="761"/>
      <c r="D26" s="761"/>
      <c r="E26" s="761"/>
      <c r="F26" s="761"/>
      <c r="G26" s="761"/>
      <c r="H26" s="761"/>
      <c r="I26" s="761"/>
      <c r="J26" s="761"/>
      <c r="K26" s="761"/>
      <c r="L26" s="761"/>
      <c r="M26" s="761"/>
      <c r="N26" s="761"/>
      <c r="O26" s="761"/>
      <c r="P26" s="762"/>
      <c r="Q26" s="737" t="s">
        <v>371</v>
      </c>
      <c r="R26" s="738"/>
      <c r="S26" s="738"/>
      <c r="T26" s="738"/>
      <c r="U26" s="739"/>
      <c r="V26" s="737" t="s">
        <v>372</v>
      </c>
      <c r="W26" s="738"/>
      <c r="X26" s="738"/>
      <c r="Y26" s="738"/>
      <c r="Z26" s="739"/>
      <c r="AA26" s="737" t="s">
        <v>373</v>
      </c>
      <c r="AB26" s="738"/>
      <c r="AC26" s="738"/>
      <c r="AD26" s="738"/>
      <c r="AE26" s="738"/>
      <c r="AF26" s="832" t="s">
        <v>374</v>
      </c>
      <c r="AG26" s="833"/>
      <c r="AH26" s="833"/>
      <c r="AI26" s="833"/>
      <c r="AJ26" s="834"/>
      <c r="AK26" s="738" t="s">
        <v>375</v>
      </c>
      <c r="AL26" s="738"/>
      <c r="AM26" s="738"/>
      <c r="AN26" s="738"/>
      <c r="AO26" s="739"/>
      <c r="AP26" s="737" t="s">
        <v>376</v>
      </c>
      <c r="AQ26" s="738"/>
      <c r="AR26" s="738"/>
      <c r="AS26" s="738"/>
      <c r="AT26" s="739"/>
      <c r="AU26" s="737" t="s">
        <v>377</v>
      </c>
      <c r="AV26" s="738"/>
      <c r="AW26" s="738"/>
      <c r="AX26" s="738"/>
      <c r="AY26" s="739"/>
      <c r="AZ26" s="737" t="s">
        <v>378</v>
      </c>
      <c r="BA26" s="738"/>
      <c r="BB26" s="738"/>
      <c r="BC26" s="738"/>
      <c r="BD26" s="739"/>
      <c r="BE26" s="737" t="s">
        <v>355</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379</v>
      </c>
      <c r="C28" s="752"/>
      <c r="D28" s="752"/>
      <c r="E28" s="752"/>
      <c r="F28" s="752"/>
      <c r="G28" s="752"/>
      <c r="H28" s="752"/>
      <c r="I28" s="752"/>
      <c r="J28" s="752"/>
      <c r="K28" s="752"/>
      <c r="L28" s="752"/>
      <c r="M28" s="752"/>
      <c r="N28" s="752"/>
      <c r="O28" s="752"/>
      <c r="P28" s="753"/>
      <c r="Q28" s="842">
        <v>1035</v>
      </c>
      <c r="R28" s="843"/>
      <c r="S28" s="843"/>
      <c r="T28" s="843"/>
      <c r="U28" s="843"/>
      <c r="V28" s="843">
        <v>965</v>
      </c>
      <c r="W28" s="843"/>
      <c r="X28" s="843"/>
      <c r="Y28" s="843"/>
      <c r="Z28" s="843"/>
      <c r="AA28" s="843">
        <v>70</v>
      </c>
      <c r="AB28" s="843"/>
      <c r="AC28" s="843"/>
      <c r="AD28" s="843"/>
      <c r="AE28" s="844"/>
      <c r="AF28" s="845">
        <v>70</v>
      </c>
      <c r="AG28" s="843"/>
      <c r="AH28" s="843"/>
      <c r="AI28" s="843"/>
      <c r="AJ28" s="846"/>
      <c r="AK28" s="847">
        <v>80</v>
      </c>
      <c r="AL28" s="838"/>
      <c r="AM28" s="838"/>
      <c r="AN28" s="838"/>
      <c r="AO28" s="838"/>
      <c r="AP28" s="838" t="s">
        <v>548</v>
      </c>
      <c r="AQ28" s="838"/>
      <c r="AR28" s="838"/>
      <c r="AS28" s="838"/>
      <c r="AT28" s="838"/>
      <c r="AU28" s="838" t="s">
        <v>548</v>
      </c>
      <c r="AV28" s="838"/>
      <c r="AW28" s="838"/>
      <c r="AX28" s="838"/>
      <c r="AY28" s="838"/>
      <c r="AZ28" s="839" t="s">
        <v>480</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380</v>
      </c>
      <c r="C29" s="776"/>
      <c r="D29" s="776"/>
      <c r="E29" s="776"/>
      <c r="F29" s="776"/>
      <c r="G29" s="776"/>
      <c r="H29" s="776"/>
      <c r="I29" s="776"/>
      <c r="J29" s="776"/>
      <c r="K29" s="776"/>
      <c r="L29" s="776"/>
      <c r="M29" s="776"/>
      <c r="N29" s="776"/>
      <c r="O29" s="776"/>
      <c r="P29" s="777"/>
      <c r="Q29" s="778">
        <v>998</v>
      </c>
      <c r="R29" s="779"/>
      <c r="S29" s="779"/>
      <c r="T29" s="779"/>
      <c r="U29" s="779"/>
      <c r="V29" s="779">
        <v>951</v>
      </c>
      <c r="W29" s="779"/>
      <c r="X29" s="779"/>
      <c r="Y29" s="779"/>
      <c r="Z29" s="779"/>
      <c r="AA29" s="779">
        <v>47</v>
      </c>
      <c r="AB29" s="779"/>
      <c r="AC29" s="779"/>
      <c r="AD29" s="779"/>
      <c r="AE29" s="780"/>
      <c r="AF29" s="781">
        <v>47</v>
      </c>
      <c r="AG29" s="782"/>
      <c r="AH29" s="782"/>
      <c r="AI29" s="782"/>
      <c r="AJ29" s="783"/>
      <c r="AK29" s="850">
        <v>136</v>
      </c>
      <c r="AL29" s="851"/>
      <c r="AM29" s="851"/>
      <c r="AN29" s="851"/>
      <c r="AO29" s="851"/>
      <c r="AP29" s="851" t="s">
        <v>548</v>
      </c>
      <c r="AQ29" s="851"/>
      <c r="AR29" s="851"/>
      <c r="AS29" s="851"/>
      <c r="AT29" s="851"/>
      <c r="AU29" s="851" t="s">
        <v>549</v>
      </c>
      <c r="AV29" s="851"/>
      <c r="AW29" s="851"/>
      <c r="AX29" s="851"/>
      <c r="AY29" s="851"/>
      <c r="AZ29" s="852" t="s">
        <v>480</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381</v>
      </c>
      <c r="C30" s="776"/>
      <c r="D30" s="776"/>
      <c r="E30" s="776"/>
      <c r="F30" s="776"/>
      <c r="G30" s="776"/>
      <c r="H30" s="776"/>
      <c r="I30" s="776"/>
      <c r="J30" s="776"/>
      <c r="K30" s="776"/>
      <c r="L30" s="776"/>
      <c r="M30" s="776"/>
      <c r="N30" s="776"/>
      <c r="O30" s="776"/>
      <c r="P30" s="777"/>
      <c r="Q30" s="778">
        <v>70</v>
      </c>
      <c r="R30" s="779"/>
      <c r="S30" s="779"/>
      <c r="T30" s="779"/>
      <c r="U30" s="779"/>
      <c r="V30" s="779">
        <v>69</v>
      </c>
      <c r="W30" s="779"/>
      <c r="X30" s="779"/>
      <c r="Y30" s="779"/>
      <c r="Z30" s="779"/>
      <c r="AA30" s="779">
        <v>1</v>
      </c>
      <c r="AB30" s="779"/>
      <c r="AC30" s="779"/>
      <c r="AD30" s="779"/>
      <c r="AE30" s="780"/>
      <c r="AF30" s="781">
        <v>1</v>
      </c>
      <c r="AG30" s="782"/>
      <c r="AH30" s="782"/>
      <c r="AI30" s="782"/>
      <c r="AJ30" s="783"/>
      <c r="AK30" s="850">
        <v>28</v>
      </c>
      <c r="AL30" s="851"/>
      <c r="AM30" s="851"/>
      <c r="AN30" s="851"/>
      <c r="AO30" s="851"/>
      <c r="AP30" s="851" t="s">
        <v>548</v>
      </c>
      <c r="AQ30" s="851"/>
      <c r="AR30" s="851"/>
      <c r="AS30" s="851"/>
      <c r="AT30" s="851"/>
      <c r="AU30" s="851" t="s">
        <v>550</v>
      </c>
      <c r="AV30" s="851"/>
      <c r="AW30" s="851"/>
      <c r="AX30" s="851"/>
      <c r="AY30" s="851"/>
      <c r="AZ30" s="853" t="s">
        <v>480</v>
      </c>
      <c r="BA30" s="854"/>
      <c r="BB30" s="854"/>
      <c r="BC30" s="854"/>
      <c r="BD30" s="855"/>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382</v>
      </c>
      <c r="C31" s="776"/>
      <c r="D31" s="776"/>
      <c r="E31" s="776"/>
      <c r="F31" s="776"/>
      <c r="G31" s="776"/>
      <c r="H31" s="776"/>
      <c r="I31" s="776"/>
      <c r="J31" s="776"/>
      <c r="K31" s="776"/>
      <c r="L31" s="776"/>
      <c r="M31" s="776"/>
      <c r="N31" s="776"/>
      <c r="O31" s="776"/>
      <c r="P31" s="777"/>
      <c r="Q31" s="778">
        <v>218</v>
      </c>
      <c r="R31" s="779"/>
      <c r="S31" s="779"/>
      <c r="T31" s="779"/>
      <c r="U31" s="779"/>
      <c r="V31" s="779">
        <v>203</v>
      </c>
      <c r="W31" s="779"/>
      <c r="X31" s="779"/>
      <c r="Y31" s="779"/>
      <c r="Z31" s="779"/>
      <c r="AA31" s="779">
        <v>15</v>
      </c>
      <c r="AB31" s="779"/>
      <c r="AC31" s="779"/>
      <c r="AD31" s="779"/>
      <c r="AE31" s="780"/>
      <c r="AF31" s="781">
        <v>332</v>
      </c>
      <c r="AG31" s="782"/>
      <c r="AH31" s="782"/>
      <c r="AI31" s="782"/>
      <c r="AJ31" s="783"/>
      <c r="AK31" s="850">
        <v>3</v>
      </c>
      <c r="AL31" s="851"/>
      <c r="AM31" s="851"/>
      <c r="AN31" s="851"/>
      <c r="AO31" s="851"/>
      <c r="AP31" s="851">
        <v>655</v>
      </c>
      <c r="AQ31" s="851"/>
      <c r="AR31" s="851"/>
      <c r="AS31" s="851"/>
      <c r="AT31" s="851"/>
      <c r="AU31" s="851">
        <v>0</v>
      </c>
      <c r="AV31" s="851"/>
      <c r="AW31" s="851"/>
      <c r="AX31" s="851"/>
      <c r="AY31" s="851"/>
      <c r="AZ31" s="853" t="s">
        <v>480</v>
      </c>
      <c r="BA31" s="854"/>
      <c r="BB31" s="854"/>
      <c r="BC31" s="854"/>
      <c r="BD31" s="855"/>
      <c r="BE31" s="848" t="s">
        <v>383</v>
      </c>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t="s">
        <v>384</v>
      </c>
      <c r="C32" s="776"/>
      <c r="D32" s="776"/>
      <c r="E32" s="776"/>
      <c r="F32" s="776"/>
      <c r="G32" s="776"/>
      <c r="H32" s="776"/>
      <c r="I32" s="776"/>
      <c r="J32" s="776"/>
      <c r="K32" s="776"/>
      <c r="L32" s="776"/>
      <c r="M32" s="776"/>
      <c r="N32" s="776"/>
      <c r="O32" s="776"/>
      <c r="P32" s="777"/>
      <c r="Q32" s="778">
        <v>221</v>
      </c>
      <c r="R32" s="779"/>
      <c r="S32" s="779"/>
      <c r="T32" s="779"/>
      <c r="U32" s="779"/>
      <c r="V32" s="779">
        <v>216</v>
      </c>
      <c r="W32" s="779"/>
      <c r="X32" s="779"/>
      <c r="Y32" s="779"/>
      <c r="Z32" s="779"/>
      <c r="AA32" s="779">
        <v>5</v>
      </c>
      <c r="AB32" s="779"/>
      <c r="AC32" s="779"/>
      <c r="AD32" s="779"/>
      <c r="AE32" s="780"/>
      <c r="AF32" s="781">
        <v>5</v>
      </c>
      <c r="AG32" s="782"/>
      <c r="AH32" s="782"/>
      <c r="AI32" s="782"/>
      <c r="AJ32" s="783"/>
      <c r="AK32" s="850">
        <v>158</v>
      </c>
      <c r="AL32" s="851"/>
      <c r="AM32" s="851"/>
      <c r="AN32" s="851"/>
      <c r="AO32" s="851"/>
      <c r="AP32" s="851">
        <v>1222</v>
      </c>
      <c r="AQ32" s="851"/>
      <c r="AR32" s="851"/>
      <c r="AS32" s="851"/>
      <c r="AT32" s="851"/>
      <c r="AU32" s="851">
        <v>1174</v>
      </c>
      <c r="AV32" s="851"/>
      <c r="AW32" s="851"/>
      <c r="AX32" s="851"/>
      <c r="AY32" s="851"/>
      <c r="AZ32" s="853" t="s">
        <v>480</v>
      </c>
      <c r="BA32" s="854"/>
      <c r="BB32" s="854"/>
      <c r="BC32" s="854"/>
      <c r="BD32" s="855"/>
      <c r="BE32" s="848" t="s">
        <v>385</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t="s">
        <v>386</v>
      </c>
      <c r="C33" s="776"/>
      <c r="D33" s="776"/>
      <c r="E33" s="776"/>
      <c r="F33" s="776"/>
      <c r="G33" s="776"/>
      <c r="H33" s="776"/>
      <c r="I33" s="776"/>
      <c r="J33" s="776"/>
      <c r="K33" s="776"/>
      <c r="L33" s="776"/>
      <c r="M33" s="776"/>
      <c r="N33" s="776"/>
      <c r="O33" s="776"/>
      <c r="P33" s="777"/>
      <c r="Q33" s="778">
        <v>52</v>
      </c>
      <c r="R33" s="779"/>
      <c r="S33" s="779"/>
      <c r="T33" s="779"/>
      <c r="U33" s="779"/>
      <c r="V33" s="779">
        <v>50</v>
      </c>
      <c r="W33" s="779"/>
      <c r="X33" s="779"/>
      <c r="Y33" s="779"/>
      <c r="Z33" s="779"/>
      <c r="AA33" s="779">
        <v>2</v>
      </c>
      <c r="AB33" s="779"/>
      <c r="AC33" s="779"/>
      <c r="AD33" s="779"/>
      <c r="AE33" s="780"/>
      <c r="AF33" s="781">
        <v>2</v>
      </c>
      <c r="AG33" s="782"/>
      <c r="AH33" s="782"/>
      <c r="AI33" s="782"/>
      <c r="AJ33" s="783"/>
      <c r="AK33" s="850">
        <v>44</v>
      </c>
      <c r="AL33" s="851"/>
      <c r="AM33" s="851"/>
      <c r="AN33" s="851"/>
      <c r="AO33" s="851"/>
      <c r="AP33" s="851">
        <v>271</v>
      </c>
      <c r="AQ33" s="851"/>
      <c r="AR33" s="851"/>
      <c r="AS33" s="851"/>
      <c r="AT33" s="851"/>
      <c r="AU33" s="851">
        <v>271</v>
      </c>
      <c r="AV33" s="851"/>
      <c r="AW33" s="851"/>
      <c r="AX33" s="851"/>
      <c r="AY33" s="851"/>
      <c r="AZ33" s="853" t="s">
        <v>480</v>
      </c>
      <c r="BA33" s="854"/>
      <c r="BB33" s="854"/>
      <c r="BC33" s="854"/>
      <c r="BD33" s="855"/>
      <c r="BE33" s="848" t="s">
        <v>385</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t="s">
        <v>387</v>
      </c>
      <c r="C34" s="776"/>
      <c r="D34" s="776"/>
      <c r="E34" s="776"/>
      <c r="F34" s="776"/>
      <c r="G34" s="776"/>
      <c r="H34" s="776"/>
      <c r="I34" s="776"/>
      <c r="J34" s="776"/>
      <c r="K34" s="776"/>
      <c r="L34" s="776"/>
      <c r="M34" s="776"/>
      <c r="N34" s="776"/>
      <c r="O34" s="776"/>
      <c r="P34" s="777"/>
      <c r="Q34" s="778">
        <v>61</v>
      </c>
      <c r="R34" s="779"/>
      <c r="S34" s="779"/>
      <c r="T34" s="779"/>
      <c r="U34" s="779"/>
      <c r="V34" s="779">
        <v>58</v>
      </c>
      <c r="W34" s="779"/>
      <c r="X34" s="779"/>
      <c r="Y34" s="779"/>
      <c r="Z34" s="779"/>
      <c r="AA34" s="779">
        <v>3</v>
      </c>
      <c r="AB34" s="779"/>
      <c r="AC34" s="779"/>
      <c r="AD34" s="779"/>
      <c r="AE34" s="780"/>
      <c r="AF34" s="781">
        <v>3</v>
      </c>
      <c r="AG34" s="782"/>
      <c r="AH34" s="782"/>
      <c r="AI34" s="782"/>
      <c r="AJ34" s="783"/>
      <c r="AK34" s="850">
        <v>28</v>
      </c>
      <c r="AL34" s="851"/>
      <c r="AM34" s="851"/>
      <c r="AN34" s="851"/>
      <c r="AO34" s="851"/>
      <c r="AP34" s="851">
        <v>80</v>
      </c>
      <c r="AQ34" s="851"/>
      <c r="AR34" s="851"/>
      <c r="AS34" s="851"/>
      <c r="AT34" s="851"/>
      <c r="AU34" s="851">
        <v>69</v>
      </c>
      <c r="AV34" s="851"/>
      <c r="AW34" s="851"/>
      <c r="AX34" s="851"/>
      <c r="AY34" s="851"/>
      <c r="AZ34" s="853" t="s">
        <v>480</v>
      </c>
      <c r="BA34" s="854"/>
      <c r="BB34" s="854"/>
      <c r="BC34" s="854"/>
      <c r="BD34" s="855"/>
      <c r="BE34" s="848" t="s">
        <v>385</v>
      </c>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t="s">
        <v>388</v>
      </c>
      <c r="C35" s="776"/>
      <c r="D35" s="776"/>
      <c r="E35" s="776"/>
      <c r="F35" s="776"/>
      <c r="G35" s="776"/>
      <c r="H35" s="776"/>
      <c r="I35" s="776"/>
      <c r="J35" s="776"/>
      <c r="K35" s="776"/>
      <c r="L35" s="776"/>
      <c r="M35" s="776"/>
      <c r="N35" s="776"/>
      <c r="O35" s="776"/>
      <c r="P35" s="777"/>
      <c r="Q35" s="778">
        <v>111</v>
      </c>
      <c r="R35" s="779"/>
      <c r="S35" s="779"/>
      <c r="T35" s="779"/>
      <c r="U35" s="779"/>
      <c r="V35" s="779">
        <v>50</v>
      </c>
      <c r="W35" s="779"/>
      <c r="X35" s="779"/>
      <c r="Y35" s="779"/>
      <c r="Z35" s="779"/>
      <c r="AA35" s="779">
        <v>61</v>
      </c>
      <c r="AB35" s="779"/>
      <c r="AC35" s="779"/>
      <c r="AD35" s="779"/>
      <c r="AE35" s="780"/>
      <c r="AF35" s="781">
        <v>1</v>
      </c>
      <c r="AG35" s="782"/>
      <c r="AH35" s="782"/>
      <c r="AI35" s="782"/>
      <c r="AJ35" s="783"/>
      <c r="AK35" s="850">
        <v>44</v>
      </c>
      <c r="AL35" s="851"/>
      <c r="AM35" s="851"/>
      <c r="AN35" s="851"/>
      <c r="AO35" s="851"/>
      <c r="AP35" s="851" t="s">
        <v>548</v>
      </c>
      <c r="AQ35" s="851"/>
      <c r="AR35" s="851"/>
      <c r="AS35" s="851"/>
      <c r="AT35" s="851"/>
      <c r="AU35" s="851" t="s">
        <v>548</v>
      </c>
      <c r="AV35" s="851"/>
      <c r="AW35" s="851"/>
      <c r="AX35" s="851"/>
      <c r="AY35" s="851"/>
      <c r="AZ35" s="853" t="s">
        <v>480</v>
      </c>
      <c r="BA35" s="854"/>
      <c r="BB35" s="854"/>
      <c r="BC35" s="854"/>
      <c r="BD35" s="855"/>
      <c r="BE35" s="848" t="s">
        <v>385</v>
      </c>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6"/>
      <c r="R50" s="857"/>
      <c r="S50" s="857"/>
      <c r="T50" s="857"/>
      <c r="U50" s="857"/>
      <c r="V50" s="857"/>
      <c r="W50" s="857"/>
      <c r="X50" s="857"/>
      <c r="Y50" s="857"/>
      <c r="Z50" s="857"/>
      <c r="AA50" s="857"/>
      <c r="AB50" s="857"/>
      <c r="AC50" s="857"/>
      <c r="AD50" s="857"/>
      <c r="AE50" s="858"/>
      <c r="AF50" s="781"/>
      <c r="AG50" s="782"/>
      <c r="AH50" s="782"/>
      <c r="AI50" s="782"/>
      <c r="AJ50" s="783"/>
      <c r="AK50" s="859"/>
      <c r="AL50" s="857"/>
      <c r="AM50" s="857"/>
      <c r="AN50" s="857"/>
      <c r="AO50" s="857"/>
      <c r="AP50" s="857"/>
      <c r="AQ50" s="857"/>
      <c r="AR50" s="857"/>
      <c r="AS50" s="857"/>
      <c r="AT50" s="857"/>
      <c r="AU50" s="857"/>
      <c r="AV50" s="857"/>
      <c r="AW50" s="857"/>
      <c r="AX50" s="857"/>
      <c r="AY50" s="857"/>
      <c r="AZ50" s="860"/>
      <c r="BA50" s="860"/>
      <c r="BB50" s="860"/>
      <c r="BC50" s="860"/>
      <c r="BD50" s="860"/>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6"/>
      <c r="R51" s="857"/>
      <c r="S51" s="857"/>
      <c r="T51" s="857"/>
      <c r="U51" s="857"/>
      <c r="V51" s="857"/>
      <c r="W51" s="857"/>
      <c r="X51" s="857"/>
      <c r="Y51" s="857"/>
      <c r="Z51" s="857"/>
      <c r="AA51" s="857"/>
      <c r="AB51" s="857"/>
      <c r="AC51" s="857"/>
      <c r="AD51" s="857"/>
      <c r="AE51" s="858"/>
      <c r="AF51" s="781"/>
      <c r="AG51" s="782"/>
      <c r="AH51" s="782"/>
      <c r="AI51" s="782"/>
      <c r="AJ51" s="783"/>
      <c r="AK51" s="859"/>
      <c r="AL51" s="857"/>
      <c r="AM51" s="857"/>
      <c r="AN51" s="857"/>
      <c r="AO51" s="857"/>
      <c r="AP51" s="857"/>
      <c r="AQ51" s="857"/>
      <c r="AR51" s="857"/>
      <c r="AS51" s="857"/>
      <c r="AT51" s="857"/>
      <c r="AU51" s="857"/>
      <c r="AV51" s="857"/>
      <c r="AW51" s="857"/>
      <c r="AX51" s="857"/>
      <c r="AY51" s="857"/>
      <c r="AZ51" s="860"/>
      <c r="BA51" s="860"/>
      <c r="BB51" s="860"/>
      <c r="BC51" s="860"/>
      <c r="BD51" s="860"/>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6"/>
      <c r="R52" s="857"/>
      <c r="S52" s="857"/>
      <c r="T52" s="857"/>
      <c r="U52" s="857"/>
      <c r="V52" s="857"/>
      <c r="W52" s="857"/>
      <c r="X52" s="857"/>
      <c r="Y52" s="857"/>
      <c r="Z52" s="857"/>
      <c r="AA52" s="857"/>
      <c r="AB52" s="857"/>
      <c r="AC52" s="857"/>
      <c r="AD52" s="857"/>
      <c r="AE52" s="858"/>
      <c r="AF52" s="781"/>
      <c r="AG52" s="782"/>
      <c r="AH52" s="782"/>
      <c r="AI52" s="782"/>
      <c r="AJ52" s="783"/>
      <c r="AK52" s="859"/>
      <c r="AL52" s="857"/>
      <c r="AM52" s="857"/>
      <c r="AN52" s="857"/>
      <c r="AO52" s="857"/>
      <c r="AP52" s="857"/>
      <c r="AQ52" s="857"/>
      <c r="AR52" s="857"/>
      <c r="AS52" s="857"/>
      <c r="AT52" s="857"/>
      <c r="AU52" s="857"/>
      <c r="AV52" s="857"/>
      <c r="AW52" s="857"/>
      <c r="AX52" s="857"/>
      <c r="AY52" s="857"/>
      <c r="AZ52" s="860"/>
      <c r="BA52" s="860"/>
      <c r="BB52" s="860"/>
      <c r="BC52" s="860"/>
      <c r="BD52" s="860"/>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6"/>
      <c r="R53" s="857"/>
      <c r="S53" s="857"/>
      <c r="T53" s="857"/>
      <c r="U53" s="857"/>
      <c r="V53" s="857"/>
      <c r="W53" s="857"/>
      <c r="X53" s="857"/>
      <c r="Y53" s="857"/>
      <c r="Z53" s="857"/>
      <c r="AA53" s="857"/>
      <c r="AB53" s="857"/>
      <c r="AC53" s="857"/>
      <c r="AD53" s="857"/>
      <c r="AE53" s="858"/>
      <c r="AF53" s="781"/>
      <c r="AG53" s="782"/>
      <c r="AH53" s="782"/>
      <c r="AI53" s="782"/>
      <c r="AJ53" s="783"/>
      <c r="AK53" s="859"/>
      <c r="AL53" s="857"/>
      <c r="AM53" s="857"/>
      <c r="AN53" s="857"/>
      <c r="AO53" s="857"/>
      <c r="AP53" s="857"/>
      <c r="AQ53" s="857"/>
      <c r="AR53" s="857"/>
      <c r="AS53" s="857"/>
      <c r="AT53" s="857"/>
      <c r="AU53" s="857"/>
      <c r="AV53" s="857"/>
      <c r="AW53" s="857"/>
      <c r="AX53" s="857"/>
      <c r="AY53" s="857"/>
      <c r="AZ53" s="860"/>
      <c r="BA53" s="860"/>
      <c r="BB53" s="860"/>
      <c r="BC53" s="860"/>
      <c r="BD53" s="860"/>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6"/>
      <c r="R54" s="857"/>
      <c r="S54" s="857"/>
      <c r="T54" s="857"/>
      <c r="U54" s="857"/>
      <c r="V54" s="857"/>
      <c r="W54" s="857"/>
      <c r="X54" s="857"/>
      <c r="Y54" s="857"/>
      <c r="Z54" s="857"/>
      <c r="AA54" s="857"/>
      <c r="AB54" s="857"/>
      <c r="AC54" s="857"/>
      <c r="AD54" s="857"/>
      <c r="AE54" s="858"/>
      <c r="AF54" s="781"/>
      <c r="AG54" s="782"/>
      <c r="AH54" s="782"/>
      <c r="AI54" s="782"/>
      <c r="AJ54" s="783"/>
      <c r="AK54" s="859"/>
      <c r="AL54" s="857"/>
      <c r="AM54" s="857"/>
      <c r="AN54" s="857"/>
      <c r="AO54" s="857"/>
      <c r="AP54" s="857"/>
      <c r="AQ54" s="857"/>
      <c r="AR54" s="857"/>
      <c r="AS54" s="857"/>
      <c r="AT54" s="857"/>
      <c r="AU54" s="857"/>
      <c r="AV54" s="857"/>
      <c r="AW54" s="857"/>
      <c r="AX54" s="857"/>
      <c r="AY54" s="857"/>
      <c r="AZ54" s="860"/>
      <c r="BA54" s="860"/>
      <c r="BB54" s="860"/>
      <c r="BC54" s="860"/>
      <c r="BD54" s="860"/>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6"/>
      <c r="R55" s="857"/>
      <c r="S55" s="857"/>
      <c r="T55" s="857"/>
      <c r="U55" s="857"/>
      <c r="V55" s="857"/>
      <c r="W55" s="857"/>
      <c r="X55" s="857"/>
      <c r="Y55" s="857"/>
      <c r="Z55" s="857"/>
      <c r="AA55" s="857"/>
      <c r="AB55" s="857"/>
      <c r="AC55" s="857"/>
      <c r="AD55" s="857"/>
      <c r="AE55" s="858"/>
      <c r="AF55" s="781"/>
      <c r="AG55" s="782"/>
      <c r="AH55" s="782"/>
      <c r="AI55" s="782"/>
      <c r="AJ55" s="783"/>
      <c r="AK55" s="859"/>
      <c r="AL55" s="857"/>
      <c r="AM55" s="857"/>
      <c r="AN55" s="857"/>
      <c r="AO55" s="857"/>
      <c r="AP55" s="857"/>
      <c r="AQ55" s="857"/>
      <c r="AR55" s="857"/>
      <c r="AS55" s="857"/>
      <c r="AT55" s="857"/>
      <c r="AU55" s="857"/>
      <c r="AV55" s="857"/>
      <c r="AW55" s="857"/>
      <c r="AX55" s="857"/>
      <c r="AY55" s="857"/>
      <c r="AZ55" s="860"/>
      <c r="BA55" s="860"/>
      <c r="BB55" s="860"/>
      <c r="BC55" s="860"/>
      <c r="BD55" s="860"/>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6"/>
      <c r="R56" s="857"/>
      <c r="S56" s="857"/>
      <c r="T56" s="857"/>
      <c r="U56" s="857"/>
      <c r="V56" s="857"/>
      <c r="W56" s="857"/>
      <c r="X56" s="857"/>
      <c r="Y56" s="857"/>
      <c r="Z56" s="857"/>
      <c r="AA56" s="857"/>
      <c r="AB56" s="857"/>
      <c r="AC56" s="857"/>
      <c r="AD56" s="857"/>
      <c r="AE56" s="858"/>
      <c r="AF56" s="781"/>
      <c r="AG56" s="782"/>
      <c r="AH56" s="782"/>
      <c r="AI56" s="782"/>
      <c r="AJ56" s="783"/>
      <c r="AK56" s="859"/>
      <c r="AL56" s="857"/>
      <c r="AM56" s="857"/>
      <c r="AN56" s="857"/>
      <c r="AO56" s="857"/>
      <c r="AP56" s="857"/>
      <c r="AQ56" s="857"/>
      <c r="AR56" s="857"/>
      <c r="AS56" s="857"/>
      <c r="AT56" s="857"/>
      <c r="AU56" s="857"/>
      <c r="AV56" s="857"/>
      <c r="AW56" s="857"/>
      <c r="AX56" s="857"/>
      <c r="AY56" s="857"/>
      <c r="AZ56" s="860"/>
      <c r="BA56" s="860"/>
      <c r="BB56" s="860"/>
      <c r="BC56" s="860"/>
      <c r="BD56" s="860"/>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6"/>
      <c r="R57" s="857"/>
      <c r="S57" s="857"/>
      <c r="T57" s="857"/>
      <c r="U57" s="857"/>
      <c r="V57" s="857"/>
      <c r="W57" s="857"/>
      <c r="X57" s="857"/>
      <c r="Y57" s="857"/>
      <c r="Z57" s="857"/>
      <c r="AA57" s="857"/>
      <c r="AB57" s="857"/>
      <c r="AC57" s="857"/>
      <c r="AD57" s="857"/>
      <c r="AE57" s="858"/>
      <c r="AF57" s="781"/>
      <c r="AG57" s="782"/>
      <c r="AH57" s="782"/>
      <c r="AI57" s="782"/>
      <c r="AJ57" s="783"/>
      <c r="AK57" s="859"/>
      <c r="AL57" s="857"/>
      <c r="AM57" s="857"/>
      <c r="AN57" s="857"/>
      <c r="AO57" s="857"/>
      <c r="AP57" s="857"/>
      <c r="AQ57" s="857"/>
      <c r="AR57" s="857"/>
      <c r="AS57" s="857"/>
      <c r="AT57" s="857"/>
      <c r="AU57" s="857"/>
      <c r="AV57" s="857"/>
      <c r="AW57" s="857"/>
      <c r="AX57" s="857"/>
      <c r="AY57" s="857"/>
      <c r="AZ57" s="860"/>
      <c r="BA57" s="860"/>
      <c r="BB57" s="860"/>
      <c r="BC57" s="860"/>
      <c r="BD57" s="860"/>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6"/>
      <c r="R58" s="857"/>
      <c r="S58" s="857"/>
      <c r="T58" s="857"/>
      <c r="U58" s="857"/>
      <c r="V58" s="857"/>
      <c r="W58" s="857"/>
      <c r="X58" s="857"/>
      <c r="Y58" s="857"/>
      <c r="Z58" s="857"/>
      <c r="AA58" s="857"/>
      <c r="AB58" s="857"/>
      <c r="AC58" s="857"/>
      <c r="AD58" s="857"/>
      <c r="AE58" s="858"/>
      <c r="AF58" s="781"/>
      <c r="AG58" s="782"/>
      <c r="AH58" s="782"/>
      <c r="AI58" s="782"/>
      <c r="AJ58" s="783"/>
      <c r="AK58" s="859"/>
      <c r="AL58" s="857"/>
      <c r="AM58" s="857"/>
      <c r="AN58" s="857"/>
      <c r="AO58" s="857"/>
      <c r="AP58" s="857"/>
      <c r="AQ58" s="857"/>
      <c r="AR58" s="857"/>
      <c r="AS58" s="857"/>
      <c r="AT58" s="857"/>
      <c r="AU58" s="857"/>
      <c r="AV58" s="857"/>
      <c r="AW58" s="857"/>
      <c r="AX58" s="857"/>
      <c r="AY58" s="857"/>
      <c r="AZ58" s="860"/>
      <c r="BA58" s="860"/>
      <c r="BB58" s="860"/>
      <c r="BC58" s="860"/>
      <c r="BD58" s="860"/>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6"/>
      <c r="R59" s="857"/>
      <c r="S59" s="857"/>
      <c r="T59" s="857"/>
      <c r="U59" s="857"/>
      <c r="V59" s="857"/>
      <c r="W59" s="857"/>
      <c r="X59" s="857"/>
      <c r="Y59" s="857"/>
      <c r="Z59" s="857"/>
      <c r="AA59" s="857"/>
      <c r="AB59" s="857"/>
      <c r="AC59" s="857"/>
      <c r="AD59" s="857"/>
      <c r="AE59" s="858"/>
      <c r="AF59" s="781"/>
      <c r="AG59" s="782"/>
      <c r="AH59" s="782"/>
      <c r="AI59" s="782"/>
      <c r="AJ59" s="783"/>
      <c r="AK59" s="859"/>
      <c r="AL59" s="857"/>
      <c r="AM59" s="857"/>
      <c r="AN59" s="857"/>
      <c r="AO59" s="857"/>
      <c r="AP59" s="857"/>
      <c r="AQ59" s="857"/>
      <c r="AR59" s="857"/>
      <c r="AS59" s="857"/>
      <c r="AT59" s="857"/>
      <c r="AU59" s="857"/>
      <c r="AV59" s="857"/>
      <c r="AW59" s="857"/>
      <c r="AX59" s="857"/>
      <c r="AY59" s="857"/>
      <c r="AZ59" s="860"/>
      <c r="BA59" s="860"/>
      <c r="BB59" s="860"/>
      <c r="BC59" s="860"/>
      <c r="BD59" s="860"/>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6"/>
      <c r="R60" s="857"/>
      <c r="S60" s="857"/>
      <c r="T60" s="857"/>
      <c r="U60" s="857"/>
      <c r="V60" s="857"/>
      <c r="W60" s="857"/>
      <c r="X60" s="857"/>
      <c r="Y60" s="857"/>
      <c r="Z60" s="857"/>
      <c r="AA60" s="857"/>
      <c r="AB60" s="857"/>
      <c r="AC60" s="857"/>
      <c r="AD60" s="857"/>
      <c r="AE60" s="858"/>
      <c r="AF60" s="781"/>
      <c r="AG60" s="782"/>
      <c r="AH60" s="782"/>
      <c r="AI60" s="782"/>
      <c r="AJ60" s="783"/>
      <c r="AK60" s="859"/>
      <c r="AL60" s="857"/>
      <c r="AM60" s="857"/>
      <c r="AN60" s="857"/>
      <c r="AO60" s="857"/>
      <c r="AP60" s="857"/>
      <c r="AQ60" s="857"/>
      <c r="AR60" s="857"/>
      <c r="AS60" s="857"/>
      <c r="AT60" s="857"/>
      <c r="AU60" s="857"/>
      <c r="AV60" s="857"/>
      <c r="AW60" s="857"/>
      <c r="AX60" s="857"/>
      <c r="AY60" s="857"/>
      <c r="AZ60" s="860"/>
      <c r="BA60" s="860"/>
      <c r="BB60" s="860"/>
      <c r="BC60" s="860"/>
      <c r="BD60" s="860"/>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6"/>
      <c r="R61" s="857"/>
      <c r="S61" s="857"/>
      <c r="T61" s="857"/>
      <c r="U61" s="857"/>
      <c r="V61" s="857"/>
      <c r="W61" s="857"/>
      <c r="X61" s="857"/>
      <c r="Y61" s="857"/>
      <c r="Z61" s="857"/>
      <c r="AA61" s="857"/>
      <c r="AB61" s="857"/>
      <c r="AC61" s="857"/>
      <c r="AD61" s="857"/>
      <c r="AE61" s="858"/>
      <c r="AF61" s="781"/>
      <c r="AG61" s="782"/>
      <c r="AH61" s="782"/>
      <c r="AI61" s="782"/>
      <c r="AJ61" s="783"/>
      <c r="AK61" s="859"/>
      <c r="AL61" s="857"/>
      <c r="AM61" s="857"/>
      <c r="AN61" s="857"/>
      <c r="AO61" s="857"/>
      <c r="AP61" s="857"/>
      <c r="AQ61" s="857"/>
      <c r="AR61" s="857"/>
      <c r="AS61" s="857"/>
      <c r="AT61" s="857"/>
      <c r="AU61" s="857"/>
      <c r="AV61" s="857"/>
      <c r="AW61" s="857"/>
      <c r="AX61" s="857"/>
      <c r="AY61" s="857"/>
      <c r="AZ61" s="860"/>
      <c r="BA61" s="860"/>
      <c r="BB61" s="860"/>
      <c r="BC61" s="860"/>
      <c r="BD61" s="860"/>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6"/>
      <c r="R62" s="857"/>
      <c r="S62" s="857"/>
      <c r="T62" s="857"/>
      <c r="U62" s="857"/>
      <c r="V62" s="857"/>
      <c r="W62" s="857"/>
      <c r="X62" s="857"/>
      <c r="Y62" s="857"/>
      <c r="Z62" s="857"/>
      <c r="AA62" s="857"/>
      <c r="AB62" s="857"/>
      <c r="AC62" s="857"/>
      <c r="AD62" s="857"/>
      <c r="AE62" s="858"/>
      <c r="AF62" s="781"/>
      <c r="AG62" s="782"/>
      <c r="AH62" s="782"/>
      <c r="AI62" s="782"/>
      <c r="AJ62" s="783"/>
      <c r="AK62" s="859"/>
      <c r="AL62" s="857"/>
      <c r="AM62" s="857"/>
      <c r="AN62" s="857"/>
      <c r="AO62" s="857"/>
      <c r="AP62" s="857"/>
      <c r="AQ62" s="857"/>
      <c r="AR62" s="857"/>
      <c r="AS62" s="857"/>
      <c r="AT62" s="857"/>
      <c r="AU62" s="857"/>
      <c r="AV62" s="857"/>
      <c r="AW62" s="857"/>
      <c r="AX62" s="857"/>
      <c r="AY62" s="857"/>
      <c r="AZ62" s="860"/>
      <c r="BA62" s="860"/>
      <c r="BB62" s="860"/>
      <c r="BC62" s="860"/>
      <c r="BD62" s="860"/>
      <c r="BE62" s="848"/>
      <c r="BF62" s="848"/>
      <c r="BG62" s="848"/>
      <c r="BH62" s="848"/>
      <c r="BI62" s="849"/>
      <c r="BJ62" s="868" t="s">
        <v>389</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367</v>
      </c>
      <c r="B63" s="810" t="s">
        <v>390</v>
      </c>
      <c r="C63" s="811"/>
      <c r="D63" s="811"/>
      <c r="E63" s="811"/>
      <c r="F63" s="811"/>
      <c r="G63" s="811"/>
      <c r="H63" s="811"/>
      <c r="I63" s="811"/>
      <c r="J63" s="811"/>
      <c r="K63" s="811"/>
      <c r="L63" s="811"/>
      <c r="M63" s="811"/>
      <c r="N63" s="811"/>
      <c r="O63" s="811"/>
      <c r="P63" s="812"/>
      <c r="Q63" s="861"/>
      <c r="R63" s="862"/>
      <c r="S63" s="862"/>
      <c r="T63" s="862"/>
      <c r="U63" s="862"/>
      <c r="V63" s="862"/>
      <c r="W63" s="862"/>
      <c r="X63" s="862"/>
      <c r="Y63" s="862"/>
      <c r="Z63" s="862"/>
      <c r="AA63" s="862"/>
      <c r="AB63" s="862"/>
      <c r="AC63" s="862"/>
      <c r="AD63" s="862"/>
      <c r="AE63" s="863"/>
      <c r="AF63" s="864">
        <v>462</v>
      </c>
      <c r="AG63" s="865"/>
      <c r="AH63" s="865"/>
      <c r="AI63" s="865"/>
      <c r="AJ63" s="866"/>
      <c r="AK63" s="867"/>
      <c r="AL63" s="862"/>
      <c r="AM63" s="862"/>
      <c r="AN63" s="862"/>
      <c r="AO63" s="862"/>
      <c r="AP63" s="865">
        <v>2228</v>
      </c>
      <c r="AQ63" s="865"/>
      <c r="AR63" s="865"/>
      <c r="AS63" s="865"/>
      <c r="AT63" s="865"/>
      <c r="AU63" s="865">
        <v>1514</v>
      </c>
      <c r="AV63" s="865"/>
      <c r="AW63" s="865"/>
      <c r="AX63" s="865"/>
      <c r="AY63" s="865"/>
      <c r="AZ63" s="869"/>
      <c r="BA63" s="869"/>
      <c r="BB63" s="869"/>
      <c r="BC63" s="869"/>
      <c r="BD63" s="869"/>
      <c r="BE63" s="870"/>
      <c r="BF63" s="870"/>
      <c r="BG63" s="870"/>
      <c r="BH63" s="870"/>
      <c r="BI63" s="871"/>
      <c r="BJ63" s="872" t="s">
        <v>111</v>
      </c>
      <c r="BK63" s="873"/>
      <c r="BL63" s="873"/>
      <c r="BM63" s="873"/>
      <c r="BN63" s="874"/>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391</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392</v>
      </c>
      <c r="B66" s="761"/>
      <c r="C66" s="761"/>
      <c r="D66" s="761"/>
      <c r="E66" s="761"/>
      <c r="F66" s="761"/>
      <c r="G66" s="761"/>
      <c r="H66" s="761"/>
      <c r="I66" s="761"/>
      <c r="J66" s="761"/>
      <c r="K66" s="761"/>
      <c r="L66" s="761"/>
      <c r="M66" s="761"/>
      <c r="N66" s="761"/>
      <c r="O66" s="761"/>
      <c r="P66" s="762"/>
      <c r="Q66" s="737" t="s">
        <v>371</v>
      </c>
      <c r="R66" s="738"/>
      <c r="S66" s="738"/>
      <c r="T66" s="738"/>
      <c r="U66" s="739"/>
      <c r="V66" s="737" t="s">
        <v>372</v>
      </c>
      <c r="W66" s="738"/>
      <c r="X66" s="738"/>
      <c r="Y66" s="738"/>
      <c r="Z66" s="739"/>
      <c r="AA66" s="737" t="s">
        <v>373</v>
      </c>
      <c r="AB66" s="738"/>
      <c r="AC66" s="738"/>
      <c r="AD66" s="738"/>
      <c r="AE66" s="739"/>
      <c r="AF66" s="875" t="s">
        <v>374</v>
      </c>
      <c r="AG66" s="833"/>
      <c r="AH66" s="833"/>
      <c r="AI66" s="833"/>
      <c r="AJ66" s="876"/>
      <c r="AK66" s="737" t="s">
        <v>375</v>
      </c>
      <c r="AL66" s="761"/>
      <c r="AM66" s="761"/>
      <c r="AN66" s="761"/>
      <c r="AO66" s="762"/>
      <c r="AP66" s="737" t="s">
        <v>376</v>
      </c>
      <c r="AQ66" s="738"/>
      <c r="AR66" s="738"/>
      <c r="AS66" s="738"/>
      <c r="AT66" s="739"/>
      <c r="AU66" s="737" t="s">
        <v>393</v>
      </c>
      <c r="AV66" s="738"/>
      <c r="AW66" s="738"/>
      <c r="AX66" s="738"/>
      <c r="AY66" s="739"/>
      <c r="AZ66" s="737" t="s">
        <v>355</v>
      </c>
      <c r="BA66" s="738"/>
      <c r="BB66" s="738"/>
      <c r="BC66" s="738"/>
      <c r="BD66" s="749"/>
      <c r="BE66" s="218"/>
      <c r="BF66" s="218"/>
      <c r="BG66" s="218"/>
      <c r="BH66" s="218"/>
      <c r="BI66" s="218"/>
      <c r="BJ66" s="218"/>
      <c r="BK66" s="218"/>
      <c r="BL66" s="218"/>
      <c r="BM66" s="218"/>
      <c r="BN66" s="218"/>
      <c r="BO66" s="218"/>
      <c r="BP66" s="218"/>
      <c r="BQ66" s="215">
        <v>60</v>
      </c>
      <c r="BR66" s="220"/>
      <c r="BS66" s="886"/>
      <c r="BT66" s="887"/>
      <c r="BU66" s="887"/>
      <c r="BV66" s="887"/>
      <c r="BW66" s="887"/>
      <c r="BX66" s="887"/>
      <c r="BY66" s="887"/>
      <c r="BZ66" s="887"/>
      <c r="CA66" s="887"/>
      <c r="CB66" s="887"/>
      <c r="CC66" s="887"/>
      <c r="CD66" s="887"/>
      <c r="CE66" s="887"/>
      <c r="CF66" s="887"/>
      <c r="CG66" s="888"/>
      <c r="CH66" s="883"/>
      <c r="CI66" s="884"/>
      <c r="CJ66" s="884"/>
      <c r="CK66" s="884"/>
      <c r="CL66" s="885"/>
      <c r="CM66" s="883"/>
      <c r="CN66" s="884"/>
      <c r="CO66" s="884"/>
      <c r="CP66" s="884"/>
      <c r="CQ66" s="885"/>
      <c r="CR66" s="883"/>
      <c r="CS66" s="884"/>
      <c r="CT66" s="884"/>
      <c r="CU66" s="884"/>
      <c r="CV66" s="885"/>
      <c r="CW66" s="883"/>
      <c r="CX66" s="884"/>
      <c r="CY66" s="884"/>
      <c r="CZ66" s="884"/>
      <c r="DA66" s="885"/>
      <c r="DB66" s="883"/>
      <c r="DC66" s="884"/>
      <c r="DD66" s="884"/>
      <c r="DE66" s="884"/>
      <c r="DF66" s="885"/>
      <c r="DG66" s="883"/>
      <c r="DH66" s="884"/>
      <c r="DI66" s="884"/>
      <c r="DJ66" s="884"/>
      <c r="DK66" s="885"/>
      <c r="DL66" s="883"/>
      <c r="DM66" s="884"/>
      <c r="DN66" s="884"/>
      <c r="DO66" s="884"/>
      <c r="DP66" s="885"/>
      <c r="DQ66" s="883"/>
      <c r="DR66" s="884"/>
      <c r="DS66" s="884"/>
      <c r="DT66" s="884"/>
      <c r="DU66" s="885"/>
      <c r="DV66" s="880"/>
      <c r="DW66" s="881"/>
      <c r="DX66" s="881"/>
      <c r="DY66" s="881"/>
      <c r="DZ66" s="882"/>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7"/>
      <c r="AG67" s="836"/>
      <c r="AH67" s="836"/>
      <c r="AI67" s="836"/>
      <c r="AJ67" s="878"/>
      <c r="AK67" s="879"/>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6"/>
      <c r="BT67" s="887"/>
      <c r="BU67" s="887"/>
      <c r="BV67" s="887"/>
      <c r="BW67" s="887"/>
      <c r="BX67" s="887"/>
      <c r="BY67" s="887"/>
      <c r="BZ67" s="887"/>
      <c r="CA67" s="887"/>
      <c r="CB67" s="887"/>
      <c r="CC67" s="887"/>
      <c r="CD67" s="887"/>
      <c r="CE67" s="887"/>
      <c r="CF67" s="887"/>
      <c r="CG67" s="888"/>
      <c r="CH67" s="883"/>
      <c r="CI67" s="884"/>
      <c r="CJ67" s="884"/>
      <c r="CK67" s="884"/>
      <c r="CL67" s="885"/>
      <c r="CM67" s="883"/>
      <c r="CN67" s="884"/>
      <c r="CO67" s="884"/>
      <c r="CP67" s="884"/>
      <c r="CQ67" s="885"/>
      <c r="CR67" s="883"/>
      <c r="CS67" s="884"/>
      <c r="CT67" s="884"/>
      <c r="CU67" s="884"/>
      <c r="CV67" s="885"/>
      <c r="CW67" s="883"/>
      <c r="CX67" s="884"/>
      <c r="CY67" s="884"/>
      <c r="CZ67" s="884"/>
      <c r="DA67" s="885"/>
      <c r="DB67" s="883"/>
      <c r="DC67" s="884"/>
      <c r="DD67" s="884"/>
      <c r="DE67" s="884"/>
      <c r="DF67" s="885"/>
      <c r="DG67" s="883"/>
      <c r="DH67" s="884"/>
      <c r="DI67" s="884"/>
      <c r="DJ67" s="884"/>
      <c r="DK67" s="885"/>
      <c r="DL67" s="883"/>
      <c r="DM67" s="884"/>
      <c r="DN67" s="884"/>
      <c r="DO67" s="884"/>
      <c r="DP67" s="885"/>
      <c r="DQ67" s="883"/>
      <c r="DR67" s="884"/>
      <c r="DS67" s="884"/>
      <c r="DT67" s="884"/>
      <c r="DU67" s="885"/>
      <c r="DV67" s="880"/>
      <c r="DW67" s="881"/>
      <c r="DX67" s="881"/>
      <c r="DY67" s="881"/>
      <c r="DZ67" s="882"/>
      <c r="EA67" s="199"/>
    </row>
    <row r="68" spans="1:131" s="200" customFormat="1" ht="26.25" customHeight="1" thickTop="1" x14ac:dyDescent="0.15">
      <c r="A68" s="211">
        <v>1</v>
      </c>
      <c r="B68" s="892" t="s">
        <v>538</v>
      </c>
      <c r="C68" s="893"/>
      <c r="D68" s="893"/>
      <c r="E68" s="893"/>
      <c r="F68" s="893"/>
      <c r="G68" s="893"/>
      <c r="H68" s="893"/>
      <c r="I68" s="893"/>
      <c r="J68" s="893"/>
      <c r="K68" s="893"/>
      <c r="L68" s="893"/>
      <c r="M68" s="893"/>
      <c r="N68" s="893"/>
      <c r="O68" s="893"/>
      <c r="P68" s="894"/>
      <c r="Q68" s="895">
        <v>2</v>
      </c>
      <c r="R68" s="889"/>
      <c r="S68" s="889"/>
      <c r="T68" s="889"/>
      <c r="U68" s="889"/>
      <c r="V68" s="889">
        <v>1</v>
      </c>
      <c r="W68" s="889"/>
      <c r="X68" s="889"/>
      <c r="Y68" s="889"/>
      <c r="Z68" s="889"/>
      <c r="AA68" s="889">
        <v>1</v>
      </c>
      <c r="AB68" s="889"/>
      <c r="AC68" s="889"/>
      <c r="AD68" s="889"/>
      <c r="AE68" s="889"/>
      <c r="AF68" s="889">
        <v>1</v>
      </c>
      <c r="AG68" s="889"/>
      <c r="AH68" s="889"/>
      <c r="AI68" s="889"/>
      <c r="AJ68" s="889"/>
      <c r="AK68" s="889" t="s">
        <v>548</v>
      </c>
      <c r="AL68" s="889"/>
      <c r="AM68" s="889"/>
      <c r="AN68" s="889"/>
      <c r="AO68" s="889"/>
      <c r="AP68" s="889" t="s">
        <v>548</v>
      </c>
      <c r="AQ68" s="889"/>
      <c r="AR68" s="889"/>
      <c r="AS68" s="889"/>
      <c r="AT68" s="889"/>
      <c r="AU68" s="889" t="s">
        <v>549</v>
      </c>
      <c r="AV68" s="889"/>
      <c r="AW68" s="889"/>
      <c r="AX68" s="889"/>
      <c r="AY68" s="889"/>
      <c r="AZ68" s="890"/>
      <c r="BA68" s="890"/>
      <c r="BB68" s="890"/>
      <c r="BC68" s="890"/>
      <c r="BD68" s="891"/>
      <c r="BE68" s="218"/>
      <c r="BF68" s="218"/>
      <c r="BG68" s="218"/>
      <c r="BH68" s="218"/>
      <c r="BI68" s="218"/>
      <c r="BJ68" s="218"/>
      <c r="BK68" s="218"/>
      <c r="BL68" s="218"/>
      <c r="BM68" s="218"/>
      <c r="BN68" s="218"/>
      <c r="BO68" s="218"/>
      <c r="BP68" s="218"/>
      <c r="BQ68" s="215">
        <v>62</v>
      </c>
      <c r="BR68" s="220"/>
      <c r="BS68" s="886"/>
      <c r="BT68" s="887"/>
      <c r="BU68" s="887"/>
      <c r="BV68" s="887"/>
      <c r="BW68" s="887"/>
      <c r="BX68" s="887"/>
      <c r="BY68" s="887"/>
      <c r="BZ68" s="887"/>
      <c r="CA68" s="887"/>
      <c r="CB68" s="887"/>
      <c r="CC68" s="887"/>
      <c r="CD68" s="887"/>
      <c r="CE68" s="887"/>
      <c r="CF68" s="887"/>
      <c r="CG68" s="888"/>
      <c r="CH68" s="883"/>
      <c r="CI68" s="884"/>
      <c r="CJ68" s="884"/>
      <c r="CK68" s="884"/>
      <c r="CL68" s="885"/>
      <c r="CM68" s="883"/>
      <c r="CN68" s="884"/>
      <c r="CO68" s="884"/>
      <c r="CP68" s="884"/>
      <c r="CQ68" s="885"/>
      <c r="CR68" s="883"/>
      <c r="CS68" s="884"/>
      <c r="CT68" s="884"/>
      <c r="CU68" s="884"/>
      <c r="CV68" s="885"/>
      <c r="CW68" s="883"/>
      <c r="CX68" s="884"/>
      <c r="CY68" s="884"/>
      <c r="CZ68" s="884"/>
      <c r="DA68" s="885"/>
      <c r="DB68" s="883"/>
      <c r="DC68" s="884"/>
      <c r="DD68" s="884"/>
      <c r="DE68" s="884"/>
      <c r="DF68" s="885"/>
      <c r="DG68" s="883"/>
      <c r="DH68" s="884"/>
      <c r="DI68" s="884"/>
      <c r="DJ68" s="884"/>
      <c r="DK68" s="885"/>
      <c r="DL68" s="883"/>
      <c r="DM68" s="884"/>
      <c r="DN68" s="884"/>
      <c r="DO68" s="884"/>
      <c r="DP68" s="885"/>
      <c r="DQ68" s="883"/>
      <c r="DR68" s="884"/>
      <c r="DS68" s="884"/>
      <c r="DT68" s="884"/>
      <c r="DU68" s="885"/>
      <c r="DV68" s="880"/>
      <c r="DW68" s="881"/>
      <c r="DX68" s="881"/>
      <c r="DY68" s="881"/>
      <c r="DZ68" s="882"/>
      <c r="EA68" s="199"/>
    </row>
    <row r="69" spans="1:131" s="200" customFormat="1" ht="26.25" customHeight="1" x14ac:dyDescent="0.15">
      <c r="A69" s="214">
        <v>2</v>
      </c>
      <c r="B69" s="896" t="s">
        <v>539</v>
      </c>
      <c r="C69" s="897"/>
      <c r="D69" s="897"/>
      <c r="E69" s="897"/>
      <c r="F69" s="897"/>
      <c r="G69" s="897"/>
      <c r="H69" s="897"/>
      <c r="I69" s="897"/>
      <c r="J69" s="897"/>
      <c r="K69" s="897"/>
      <c r="L69" s="897"/>
      <c r="M69" s="897"/>
      <c r="N69" s="897"/>
      <c r="O69" s="897"/>
      <c r="P69" s="898"/>
      <c r="Q69" s="899">
        <v>3186</v>
      </c>
      <c r="R69" s="851"/>
      <c r="S69" s="851"/>
      <c r="T69" s="851"/>
      <c r="U69" s="851"/>
      <c r="V69" s="851">
        <v>2730</v>
      </c>
      <c r="W69" s="851"/>
      <c r="X69" s="851"/>
      <c r="Y69" s="851"/>
      <c r="Z69" s="851"/>
      <c r="AA69" s="851">
        <v>456</v>
      </c>
      <c r="AB69" s="851"/>
      <c r="AC69" s="851"/>
      <c r="AD69" s="851"/>
      <c r="AE69" s="851"/>
      <c r="AF69" s="851">
        <v>42</v>
      </c>
      <c r="AG69" s="851"/>
      <c r="AH69" s="851"/>
      <c r="AI69" s="851"/>
      <c r="AJ69" s="851"/>
      <c r="AK69" s="851">
        <v>27</v>
      </c>
      <c r="AL69" s="851"/>
      <c r="AM69" s="851"/>
      <c r="AN69" s="851"/>
      <c r="AO69" s="851"/>
      <c r="AP69" s="851">
        <v>447</v>
      </c>
      <c r="AQ69" s="851"/>
      <c r="AR69" s="851"/>
      <c r="AS69" s="851"/>
      <c r="AT69" s="851"/>
      <c r="AU69" s="851">
        <v>48</v>
      </c>
      <c r="AV69" s="851"/>
      <c r="AW69" s="851"/>
      <c r="AX69" s="851"/>
      <c r="AY69" s="851"/>
      <c r="AZ69" s="900"/>
      <c r="BA69" s="900"/>
      <c r="BB69" s="900"/>
      <c r="BC69" s="900"/>
      <c r="BD69" s="901"/>
      <c r="BE69" s="218"/>
      <c r="BF69" s="218"/>
      <c r="BG69" s="218"/>
      <c r="BH69" s="218"/>
      <c r="BI69" s="218"/>
      <c r="BJ69" s="218"/>
      <c r="BK69" s="218"/>
      <c r="BL69" s="218"/>
      <c r="BM69" s="218"/>
      <c r="BN69" s="218"/>
      <c r="BO69" s="218"/>
      <c r="BP69" s="218"/>
      <c r="BQ69" s="215">
        <v>63</v>
      </c>
      <c r="BR69" s="220"/>
      <c r="BS69" s="886"/>
      <c r="BT69" s="887"/>
      <c r="BU69" s="887"/>
      <c r="BV69" s="887"/>
      <c r="BW69" s="887"/>
      <c r="BX69" s="887"/>
      <c r="BY69" s="887"/>
      <c r="BZ69" s="887"/>
      <c r="CA69" s="887"/>
      <c r="CB69" s="887"/>
      <c r="CC69" s="887"/>
      <c r="CD69" s="887"/>
      <c r="CE69" s="887"/>
      <c r="CF69" s="887"/>
      <c r="CG69" s="888"/>
      <c r="CH69" s="883"/>
      <c r="CI69" s="884"/>
      <c r="CJ69" s="884"/>
      <c r="CK69" s="884"/>
      <c r="CL69" s="885"/>
      <c r="CM69" s="883"/>
      <c r="CN69" s="884"/>
      <c r="CO69" s="884"/>
      <c r="CP69" s="884"/>
      <c r="CQ69" s="885"/>
      <c r="CR69" s="883"/>
      <c r="CS69" s="884"/>
      <c r="CT69" s="884"/>
      <c r="CU69" s="884"/>
      <c r="CV69" s="885"/>
      <c r="CW69" s="883"/>
      <c r="CX69" s="884"/>
      <c r="CY69" s="884"/>
      <c r="CZ69" s="884"/>
      <c r="DA69" s="885"/>
      <c r="DB69" s="883"/>
      <c r="DC69" s="884"/>
      <c r="DD69" s="884"/>
      <c r="DE69" s="884"/>
      <c r="DF69" s="885"/>
      <c r="DG69" s="883"/>
      <c r="DH69" s="884"/>
      <c r="DI69" s="884"/>
      <c r="DJ69" s="884"/>
      <c r="DK69" s="885"/>
      <c r="DL69" s="883"/>
      <c r="DM69" s="884"/>
      <c r="DN69" s="884"/>
      <c r="DO69" s="884"/>
      <c r="DP69" s="885"/>
      <c r="DQ69" s="883"/>
      <c r="DR69" s="884"/>
      <c r="DS69" s="884"/>
      <c r="DT69" s="884"/>
      <c r="DU69" s="885"/>
      <c r="DV69" s="880"/>
      <c r="DW69" s="881"/>
      <c r="DX69" s="881"/>
      <c r="DY69" s="881"/>
      <c r="DZ69" s="882"/>
      <c r="EA69" s="199"/>
    </row>
    <row r="70" spans="1:131" s="200" customFormat="1" ht="26.25" customHeight="1" x14ac:dyDescent="0.15">
      <c r="A70" s="214">
        <v>3</v>
      </c>
      <c r="B70" s="896" t="s">
        <v>540</v>
      </c>
      <c r="C70" s="897"/>
      <c r="D70" s="897"/>
      <c r="E70" s="897"/>
      <c r="F70" s="897"/>
      <c r="G70" s="897"/>
      <c r="H70" s="897"/>
      <c r="I70" s="897"/>
      <c r="J70" s="897"/>
      <c r="K70" s="897"/>
      <c r="L70" s="897"/>
      <c r="M70" s="897"/>
      <c r="N70" s="897"/>
      <c r="O70" s="897"/>
      <c r="P70" s="898"/>
      <c r="Q70" s="899">
        <v>3092</v>
      </c>
      <c r="R70" s="851"/>
      <c r="S70" s="851"/>
      <c r="T70" s="851"/>
      <c r="U70" s="851"/>
      <c r="V70" s="851">
        <v>3255</v>
      </c>
      <c r="W70" s="851"/>
      <c r="X70" s="851"/>
      <c r="Y70" s="851"/>
      <c r="Z70" s="851"/>
      <c r="AA70" s="851">
        <v>-163</v>
      </c>
      <c r="AB70" s="851"/>
      <c r="AC70" s="851"/>
      <c r="AD70" s="851"/>
      <c r="AE70" s="851"/>
      <c r="AF70" s="851">
        <v>540</v>
      </c>
      <c r="AG70" s="851"/>
      <c r="AH70" s="851"/>
      <c r="AI70" s="851"/>
      <c r="AJ70" s="851"/>
      <c r="AK70" s="851">
        <v>422</v>
      </c>
      <c r="AL70" s="851"/>
      <c r="AM70" s="851"/>
      <c r="AN70" s="851"/>
      <c r="AO70" s="851"/>
      <c r="AP70" s="851">
        <v>2364</v>
      </c>
      <c r="AQ70" s="851"/>
      <c r="AR70" s="851"/>
      <c r="AS70" s="851"/>
      <c r="AT70" s="851"/>
      <c r="AU70" s="851">
        <v>335</v>
      </c>
      <c r="AV70" s="851"/>
      <c r="AW70" s="851"/>
      <c r="AX70" s="851"/>
      <c r="AY70" s="851"/>
      <c r="AZ70" s="900"/>
      <c r="BA70" s="900"/>
      <c r="BB70" s="900"/>
      <c r="BC70" s="900"/>
      <c r="BD70" s="901"/>
      <c r="BE70" s="218"/>
      <c r="BF70" s="218"/>
      <c r="BG70" s="218"/>
      <c r="BH70" s="218"/>
      <c r="BI70" s="218"/>
      <c r="BJ70" s="218"/>
      <c r="BK70" s="218"/>
      <c r="BL70" s="218"/>
      <c r="BM70" s="218"/>
      <c r="BN70" s="218"/>
      <c r="BO70" s="218"/>
      <c r="BP70" s="218"/>
      <c r="BQ70" s="215">
        <v>64</v>
      </c>
      <c r="BR70" s="220"/>
      <c r="BS70" s="886"/>
      <c r="BT70" s="887"/>
      <c r="BU70" s="887"/>
      <c r="BV70" s="887"/>
      <c r="BW70" s="887"/>
      <c r="BX70" s="887"/>
      <c r="BY70" s="887"/>
      <c r="BZ70" s="887"/>
      <c r="CA70" s="887"/>
      <c r="CB70" s="887"/>
      <c r="CC70" s="887"/>
      <c r="CD70" s="887"/>
      <c r="CE70" s="887"/>
      <c r="CF70" s="887"/>
      <c r="CG70" s="888"/>
      <c r="CH70" s="883"/>
      <c r="CI70" s="884"/>
      <c r="CJ70" s="884"/>
      <c r="CK70" s="884"/>
      <c r="CL70" s="885"/>
      <c r="CM70" s="883"/>
      <c r="CN70" s="884"/>
      <c r="CO70" s="884"/>
      <c r="CP70" s="884"/>
      <c r="CQ70" s="885"/>
      <c r="CR70" s="883"/>
      <c r="CS70" s="884"/>
      <c r="CT70" s="884"/>
      <c r="CU70" s="884"/>
      <c r="CV70" s="885"/>
      <c r="CW70" s="883"/>
      <c r="CX70" s="884"/>
      <c r="CY70" s="884"/>
      <c r="CZ70" s="884"/>
      <c r="DA70" s="885"/>
      <c r="DB70" s="883"/>
      <c r="DC70" s="884"/>
      <c r="DD70" s="884"/>
      <c r="DE70" s="884"/>
      <c r="DF70" s="885"/>
      <c r="DG70" s="883"/>
      <c r="DH70" s="884"/>
      <c r="DI70" s="884"/>
      <c r="DJ70" s="884"/>
      <c r="DK70" s="885"/>
      <c r="DL70" s="883"/>
      <c r="DM70" s="884"/>
      <c r="DN70" s="884"/>
      <c r="DO70" s="884"/>
      <c r="DP70" s="885"/>
      <c r="DQ70" s="883"/>
      <c r="DR70" s="884"/>
      <c r="DS70" s="884"/>
      <c r="DT70" s="884"/>
      <c r="DU70" s="885"/>
      <c r="DV70" s="880"/>
      <c r="DW70" s="881"/>
      <c r="DX70" s="881"/>
      <c r="DY70" s="881"/>
      <c r="DZ70" s="882"/>
      <c r="EA70" s="199"/>
    </row>
    <row r="71" spans="1:131" s="200" customFormat="1" ht="26.25" customHeight="1" x14ac:dyDescent="0.15">
      <c r="A71" s="214">
        <v>4</v>
      </c>
      <c r="B71" s="896" t="s">
        <v>541</v>
      </c>
      <c r="C71" s="897"/>
      <c r="D71" s="897"/>
      <c r="E71" s="897"/>
      <c r="F71" s="897"/>
      <c r="G71" s="897"/>
      <c r="H71" s="897"/>
      <c r="I71" s="897"/>
      <c r="J71" s="897"/>
      <c r="K71" s="897"/>
      <c r="L71" s="897"/>
      <c r="M71" s="897"/>
      <c r="N71" s="897"/>
      <c r="O71" s="897"/>
      <c r="P71" s="898"/>
      <c r="Q71" s="899">
        <v>45</v>
      </c>
      <c r="R71" s="851"/>
      <c r="S71" s="851"/>
      <c r="T71" s="851"/>
      <c r="U71" s="851"/>
      <c r="V71" s="851">
        <v>46</v>
      </c>
      <c r="W71" s="851"/>
      <c r="X71" s="851"/>
      <c r="Y71" s="851"/>
      <c r="Z71" s="851"/>
      <c r="AA71" s="851">
        <v>-1</v>
      </c>
      <c r="AB71" s="851"/>
      <c r="AC71" s="851"/>
      <c r="AD71" s="851"/>
      <c r="AE71" s="851"/>
      <c r="AF71" s="851">
        <v>15</v>
      </c>
      <c r="AG71" s="851"/>
      <c r="AH71" s="851"/>
      <c r="AI71" s="851"/>
      <c r="AJ71" s="851"/>
      <c r="AK71" s="851" t="s">
        <v>548</v>
      </c>
      <c r="AL71" s="851"/>
      <c r="AM71" s="851"/>
      <c r="AN71" s="851"/>
      <c r="AO71" s="851"/>
      <c r="AP71" s="851" t="s">
        <v>548</v>
      </c>
      <c r="AQ71" s="851"/>
      <c r="AR71" s="851"/>
      <c r="AS71" s="851"/>
      <c r="AT71" s="851"/>
      <c r="AU71" s="851" t="s">
        <v>548</v>
      </c>
      <c r="AV71" s="851"/>
      <c r="AW71" s="851"/>
      <c r="AX71" s="851"/>
      <c r="AY71" s="851"/>
      <c r="AZ71" s="900"/>
      <c r="BA71" s="900"/>
      <c r="BB71" s="900"/>
      <c r="BC71" s="900"/>
      <c r="BD71" s="901"/>
      <c r="BE71" s="218"/>
      <c r="BF71" s="218"/>
      <c r="BG71" s="218"/>
      <c r="BH71" s="218"/>
      <c r="BI71" s="218"/>
      <c r="BJ71" s="218"/>
      <c r="BK71" s="218"/>
      <c r="BL71" s="218"/>
      <c r="BM71" s="218"/>
      <c r="BN71" s="218"/>
      <c r="BO71" s="218"/>
      <c r="BP71" s="218"/>
      <c r="BQ71" s="215">
        <v>65</v>
      </c>
      <c r="BR71" s="220"/>
      <c r="BS71" s="886"/>
      <c r="BT71" s="887"/>
      <c r="BU71" s="887"/>
      <c r="BV71" s="887"/>
      <c r="BW71" s="887"/>
      <c r="BX71" s="887"/>
      <c r="BY71" s="887"/>
      <c r="BZ71" s="887"/>
      <c r="CA71" s="887"/>
      <c r="CB71" s="887"/>
      <c r="CC71" s="887"/>
      <c r="CD71" s="887"/>
      <c r="CE71" s="887"/>
      <c r="CF71" s="887"/>
      <c r="CG71" s="888"/>
      <c r="CH71" s="883"/>
      <c r="CI71" s="884"/>
      <c r="CJ71" s="884"/>
      <c r="CK71" s="884"/>
      <c r="CL71" s="885"/>
      <c r="CM71" s="883"/>
      <c r="CN71" s="884"/>
      <c r="CO71" s="884"/>
      <c r="CP71" s="884"/>
      <c r="CQ71" s="885"/>
      <c r="CR71" s="883"/>
      <c r="CS71" s="884"/>
      <c r="CT71" s="884"/>
      <c r="CU71" s="884"/>
      <c r="CV71" s="885"/>
      <c r="CW71" s="883"/>
      <c r="CX71" s="884"/>
      <c r="CY71" s="884"/>
      <c r="CZ71" s="884"/>
      <c r="DA71" s="885"/>
      <c r="DB71" s="883"/>
      <c r="DC71" s="884"/>
      <c r="DD71" s="884"/>
      <c r="DE71" s="884"/>
      <c r="DF71" s="885"/>
      <c r="DG71" s="883"/>
      <c r="DH71" s="884"/>
      <c r="DI71" s="884"/>
      <c r="DJ71" s="884"/>
      <c r="DK71" s="885"/>
      <c r="DL71" s="883"/>
      <c r="DM71" s="884"/>
      <c r="DN71" s="884"/>
      <c r="DO71" s="884"/>
      <c r="DP71" s="885"/>
      <c r="DQ71" s="883"/>
      <c r="DR71" s="884"/>
      <c r="DS71" s="884"/>
      <c r="DT71" s="884"/>
      <c r="DU71" s="885"/>
      <c r="DV71" s="880"/>
      <c r="DW71" s="881"/>
      <c r="DX71" s="881"/>
      <c r="DY71" s="881"/>
      <c r="DZ71" s="882"/>
      <c r="EA71" s="199"/>
    </row>
    <row r="72" spans="1:131" s="200" customFormat="1" ht="26.25" customHeight="1" x14ac:dyDescent="0.15">
      <c r="A72" s="214">
        <v>5</v>
      </c>
      <c r="B72" s="896" t="s">
        <v>542</v>
      </c>
      <c r="C72" s="897"/>
      <c r="D72" s="897"/>
      <c r="E72" s="897"/>
      <c r="F72" s="897"/>
      <c r="G72" s="897"/>
      <c r="H72" s="897"/>
      <c r="I72" s="897"/>
      <c r="J72" s="897"/>
      <c r="K72" s="897"/>
      <c r="L72" s="897"/>
      <c r="M72" s="897"/>
      <c r="N72" s="897"/>
      <c r="O72" s="897"/>
      <c r="P72" s="898"/>
      <c r="Q72" s="899">
        <v>15360</v>
      </c>
      <c r="R72" s="851"/>
      <c r="S72" s="851"/>
      <c r="T72" s="851"/>
      <c r="U72" s="851"/>
      <c r="V72" s="851">
        <v>14634</v>
      </c>
      <c r="W72" s="851"/>
      <c r="X72" s="851"/>
      <c r="Y72" s="851"/>
      <c r="Z72" s="851"/>
      <c r="AA72" s="851">
        <v>726</v>
      </c>
      <c r="AB72" s="851"/>
      <c r="AC72" s="851"/>
      <c r="AD72" s="851"/>
      <c r="AE72" s="851"/>
      <c r="AF72" s="851">
        <v>726</v>
      </c>
      <c r="AG72" s="851"/>
      <c r="AH72" s="851"/>
      <c r="AI72" s="851"/>
      <c r="AJ72" s="851"/>
      <c r="AK72" s="851" t="s">
        <v>548</v>
      </c>
      <c r="AL72" s="851"/>
      <c r="AM72" s="851"/>
      <c r="AN72" s="851"/>
      <c r="AO72" s="851"/>
      <c r="AP72" s="851" t="s">
        <v>548</v>
      </c>
      <c r="AQ72" s="851"/>
      <c r="AR72" s="851"/>
      <c r="AS72" s="851"/>
      <c r="AT72" s="851"/>
      <c r="AU72" s="851" t="s">
        <v>551</v>
      </c>
      <c r="AV72" s="851"/>
      <c r="AW72" s="851"/>
      <c r="AX72" s="851"/>
      <c r="AY72" s="851"/>
      <c r="AZ72" s="900"/>
      <c r="BA72" s="900"/>
      <c r="BB72" s="900"/>
      <c r="BC72" s="900"/>
      <c r="BD72" s="901"/>
      <c r="BE72" s="218"/>
      <c r="BF72" s="218"/>
      <c r="BG72" s="218"/>
      <c r="BH72" s="218"/>
      <c r="BI72" s="218"/>
      <c r="BJ72" s="218"/>
      <c r="BK72" s="218"/>
      <c r="BL72" s="218"/>
      <c r="BM72" s="218"/>
      <c r="BN72" s="218"/>
      <c r="BO72" s="218"/>
      <c r="BP72" s="218"/>
      <c r="BQ72" s="215">
        <v>66</v>
      </c>
      <c r="BR72" s="220"/>
      <c r="BS72" s="886"/>
      <c r="BT72" s="887"/>
      <c r="BU72" s="887"/>
      <c r="BV72" s="887"/>
      <c r="BW72" s="887"/>
      <c r="BX72" s="887"/>
      <c r="BY72" s="887"/>
      <c r="BZ72" s="887"/>
      <c r="CA72" s="887"/>
      <c r="CB72" s="887"/>
      <c r="CC72" s="887"/>
      <c r="CD72" s="887"/>
      <c r="CE72" s="887"/>
      <c r="CF72" s="887"/>
      <c r="CG72" s="888"/>
      <c r="CH72" s="883"/>
      <c r="CI72" s="884"/>
      <c r="CJ72" s="884"/>
      <c r="CK72" s="884"/>
      <c r="CL72" s="885"/>
      <c r="CM72" s="883"/>
      <c r="CN72" s="884"/>
      <c r="CO72" s="884"/>
      <c r="CP72" s="884"/>
      <c r="CQ72" s="885"/>
      <c r="CR72" s="883"/>
      <c r="CS72" s="884"/>
      <c r="CT72" s="884"/>
      <c r="CU72" s="884"/>
      <c r="CV72" s="885"/>
      <c r="CW72" s="883"/>
      <c r="CX72" s="884"/>
      <c r="CY72" s="884"/>
      <c r="CZ72" s="884"/>
      <c r="DA72" s="885"/>
      <c r="DB72" s="883"/>
      <c r="DC72" s="884"/>
      <c r="DD72" s="884"/>
      <c r="DE72" s="884"/>
      <c r="DF72" s="885"/>
      <c r="DG72" s="883"/>
      <c r="DH72" s="884"/>
      <c r="DI72" s="884"/>
      <c r="DJ72" s="884"/>
      <c r="DK72" s="885"/>
      <c r="DL72" s="883"/>
      <c r="DM72" s="884"/>
      <c r="DN72" s="884"/>
      <c r="DO72" s="884"/>
      <c r="DP72" s="885"/>
      <c r="DQ72" s="883"/>
      <c r="DR72" s="884"/>
      <c r="DS72" s="884"/>
      <c r="DT72" s="884"/>
      <c r="DU72" s="885"/>
      <c r="DV72" s="880"/>
      <c r="DW72" s="881"/>
      <c r="DX72" s="881"/>
      <c r="DY72" s="881"/>
      <c r="DZ72" s="882"/>
      <c r="EA72" s="199"/>
    </row>
    <row r="73" spans="1:131" s="200" customFormat="1" ht="26.25" customHeight="1" x14ac:dyDescent="0.15">
      <c r="A73" s="214">
        <v>6</v>
      </c>
      <c r="B73" s="896" t="s">
        <v>543</v>
      </c>
      <c r="C73" s="897"/>
      <c r="D73" s="897"/>
      <c r="E73" s="897"/>
      <c r="F73" s="897"/>
      <c r="G73" s="897"/>
      <c r="H73" s="897"/>
      <c r="I73" s="897"/>
      <c r="J73" s="897"/>
      <c r="K73" s="897"/>
      <c r="L73" s="897"/>
      <c r="M73" s="897"/>
      <c r="N73" s="897"/>
      <c r="O73" s="897"/>
      <c r="P73" s="898"/>
      <c r="Q73" s="899">
        <v>968</v>
      </c>
      <c r="R73" s="851"/>
      <c r="S73" s="851"/>
      <c r="T73" s="851"/>
      <c r="U73" s="851"/>
      <c r="V73" s="851">
        <v>965</v>
      </c>
      <c r="W73" s="851"/>
      <c r="X73" s="851"/>
      <c r="Y73" s="851"/>
      <c r="Z73" s="851"/>
      <c r="AA73" s="851">
        <v>2</v>
      </c>
      <c r="AB73" s="851"/>
      <c r="AC73" s="851"/>
      <c r="AD73" s="851"/>
      <c r="AE73" s="851"/>
      <c r="AF73" s="851">
        <v>2</v>
      </c>
      <c r="AG73" s="851"/>
      <c r="AH73" s="851"/>
      <c r="AI73" s="851"/>
      <c r="AJ73" s="851"/>
      <c r="AK73" s="851">
        <v>3</v>
      </c>
      <c r="AL73" s="851"/>
      <c r="AM73" s="851"/>
      <c r="AN73" s="851"/>
      <c r="AO73" s="851"/>
      <c r="AP73" s="851" t="s">
        <v>548</v>
      </c>
      <c r="AQ73" s="851"/>
      <c r="AR73" s="851"/>
      <c r="AS73" s="851"/>
      <c r="AT73" s="851"/>
      <c r="AU73" s="851" t="s">
        <v>548</v>
      </c>
      <c r="AV73" s="851"/>
      <c r="AW73" s="851"/>
      <c r="AX73" s="851"/>
      <c r="AY73" s="851"/>
      <c r="AZ73" s="900"/>
      <c r="BA73" s="900"/>
      <c r="BB73" s="900"/>
      <c r="BC73" s="900"/>
      <c r="BD73" s="901"/>
      <c r="BE73" s="218"/>
      <c r="BF73" s="218"/>
      <c r="BG73" s="218"/>
      <c r="BH73" s="218"/>
      <c r="BI73" s="218"/>
      <c r="BJ73" s="218"/>
      <c r="BK73" s="218"/>
      <c r="BL73" s="218"/>
      <c r="BM73" s="218"/>
      <c r="BN73" s="218"/>
      <c r="BO73" s="218"/>
      <c r="BP73" s="218"/>
      <c r="BQ73" s="215">
        <v>67</v>
      </c>
      <c r="BR73" s="220"/>
      <c r="BS73" s="886"/>
      <c r="BT73" s="887"/>
      <c r="BU73" s="887"/>
      <c r="BV73" s="887"/>
      <c r="BW73" s="887"/>
      <c r="BX73" s="887"/>
      <c r="BY73" s="887"/>
      <c r="BZ73" s="887"/>
      <c r="CA73" s="887"/>
      <c r="CB73" s="887"/>
      <c r="CC73" s="887"/>
      <c r="CD73" s="887"/>
      <c r="CE73" s="887"/>
      <c r="CF73" s="887"/>
      <c r="CG73" s="888"/>
      <c r="CH73" s="883"/>
      <c r="CI73" s="884"/>
      <c r="CJ73" s="884"/>
      <c r="CK73" s="884"/>
      <c r="CL73" s="885"/>
      <c r="CM73" s="883"/>
      <c r="CN73" s="884"/>
      <c r="CO73" s="884"/>
      <c r="CP73" s="884"/>
      <c r="CQ73" s="885"/>
      <c r="CR73" s="883"/>
      <c r="CS73" s="884"/>
      <c r="CT73" s="884"/>
      <c r="CU73" s="884"/>
      <c r="CV73" s="885"/>
      <c r="CW73" s="883"/>
      <c r="CX73" s="884"/>
      <c r="CY73" s="884"/>
      <c r="CZ73" s="884"/>
      <c r="DA73" s="885"/>
      <c r="DB73" s="883"/>
      <c r="DC73" s="884"/>
      <c r="DD73" s="884"/>
      <c r="DE73" s="884"/>
      <c r="DF73" s="885"/>
      <c r="DG73" s="883"/>
      <c r="DH73" s="884"/>
      <c r="DI73" s="884"/>
      <c r="DJ73" s="884"/>
      <c r="DK73" s="885"/>
      <c r="DL73" s="883"/>
      <c r="DM73" s="884"/>
      <c r="DN73" s="884"/>
      <c r="DO73" s="884"/>
      <c r="DP73" s="885"/>
      <c r="DQ73" s="883"/>
      <c r="DR73" s="884"/>
      <c r="DS73" s="884"/>
      <c r="DT73" s="884"/>
      <c r="DU73" s="885"/>
      <c r="DV73" s="880"/>
      <c r="DW73" s="881"/>
      <c r="DX73" s="881"/>
      <c r="DY73" s="881"/>
      <c r="DZ73" s="882"/>
      <c r="EA73" s="199"/>
    </row>
    <row r="74" spans="1:131" s="200" customFormat="1" ht="26.25" customHeight="1" x14ac:dyDescent="0.15">
      <c r="A74" s="214">
        <v>7</v>
      </c>
      <c r="B74" s="896" t="s">
        <v>544</v>
      </c>
      <c r="C74" s="897"/>
      <c r="D74" s="897"/>
      <c r="E74" s="897"/>
      <c r="F74" s="897"/>
      <c r="G74" s="897"/>
      <c r="H74" s="897"/>
      <c r="I74" s="897"/>
      <c r="J74" s="897"/>
      <c r="K74" s="897"/>
      <c r="L74" s="897"/>
      <c r="M74" s="897"/>
      <c r="N74" s="897"/>
      <c r="O74" s="897"/>
      <c r="P74" s="898"/>
      <c r="Q74" s="899">
        <v>162</v>
      </c>
      <c r="R74" s="851"/>
      <c r="S74" s="851"/>
      <c r="T74" s="851"/>
      <c r="U74" s="851"/>
      <c r="V74" s="851">
        <v>155</v>
      </c>
      <c r="W74" s="851"/>
      <c r="X74" s="851"/>
      <c r="Y74" s="851"/>
      <c r="Z74" s="851"/>
      <c r="AA74" s="851">
        <v>7</v>
      </c>
      <c r="AB74" s="851"/>
      <c r="AC74" s="851"/>
      <c r="AD74" s="851"/>
      <c r="AE74" s="851"/>
      <c r="AF74" s="851">
        <v>7</v>
      </c>
      <c r="AG74" s="851"/>
      <c r="AH74" s="851"/>
      <c r="AI74" s="851"/>
      <c r="AJ74" s="851"/>
      <c r="AK74" s="851" t="s">
        <v>548</v>
      </c>
      <c r="AL74" s="851"/>
      <c r="AM74" s="851"/>
      <c r="AN74" s="851"/>
      <c r="AO74" s="851"/>
      <c r="AP74" s="851" t="s">
        <v>548</v>
      </c>
      <c r="AQ74" s="851"/>
      <c r="AR74" s="851"/>
      <c r="AS74" s="851"/>
      <c r="AT74" s="851"/>
      <c r="AU74" s="851" t="s">
        <v>548</v>
      </c>
      <c r="AV74" s="851"/>
      <c r="AW74" s="851"/>
      <c r="AX74" s="851"/>
      <c r="AY74" s="851"/>
      <c r="AZ74" s="900"/>
      <c r="BA74" s="900"/>
      <c r="BB74" s="900"/>
      <c r="BC74" s="900"/>
      <c r="BD74" s="901"/>
      <c r="BE74" s="218"/>
      <c r="BF74" s="218"/>
      <c r="BG74" s="218"/>
      <c r="BH74" s="218"/>
      <c r="BI74" s="218"/>
      <c r="BJ74" s="218"/>
      <c r="BK74" s="218"/>
      <c r="BL74" s="218"/>
      <c r="BM74" s="218"/>
      <c r="BN74" s="218"/>
      <c r="BO74" s="218"/>
      <c r="BP74" s="218"/>
      <c r="BQ74" s="215">
        <v>68</v>
      </c>
      <c r="BR74" s="220"/>
      <c r="BS74" s="886"/>
      <c r="BT74" s="887"/>
      <c r="BU74" s="887"/>
      <c r="BV74" s="887"/>
      <c r="BW74" s="887"/>
      <c r="BX74" s="887"/>
      <c r="BY74" s="887"/>
      <c r="BZ74" s="887"/>
      <c r="CA74" s="887"/>
      <c r="CB74" s="887"/>
      <c r="CC74" s="887"/>
      <c r="CD74" s="887"/>
      <c r="CE74" s="887"/>
      <c r="CF74" s="887"/>
      <c r="CG74" s="888"/>
      <c r="CH74" s="883"/>
      <c r="CI74" s="884"/>
      <c r="CJ74" s="884"/>
      <c r="CK74" s="884"/>
      <c r="CL74" s="885"/>
      <c r="CM74" s="883"/>
      <c r="CN74" s="884"/>
      <c r="CO74" s="884"/>
      <c r="CP74" s="884"/>
      <c r="CQ74" s="885"/>
      <c r="CR74" s="883"/>
      <c r="CS74" s="884"/>
      <c r="CT74" s="884"/>
      <c r="CU74" s="884"/>
      <c r="CV74" s="885"/>
      <c r="CW74" s="883"/>
      <c r="CX74" s="884"/>
      <c r="CY74" s="884"/>
      <c r="CZ74" s="884"/>
      <c r="DA74" s="885"/>
      <c r="DB74" s="883"/>
      <c r="DC74" s="884"/>
      <c r="DD74" s="884"/>
      <c r="DE74" s="884"/>
      <c r="DF74" s="885"/>
      <c r="DG74" s="883"/>
      <c r="DH74" s="884"/>
      <c r="DI74" s="884"/>
      <c r="DJ74" s="884"/>
      <c r="DK74" s="885"/>
      <c r="DL74" s="883"/>
      <c r="DM74" s="884"/>
      <c r="DN74" s="884"/>
      <c r="DO74" s="884"/>
      <c r="DP74" s="885"/>
      <c r="DQ74" s="883"/>
      <c r="DR74" s="884"/>
      <c r="DS74" s="884"/>
      <c r="DT74" s="884"/>
      <c r="DU74" s="885"/>
      <c r="DV74" s="880"/>
      <c r="DW74" s="881"/>
      <c r="DX74" s="881"/>
      <c r="DY74" s="881"/>
      <c r="DZ74" s="882"/>
      <c r="EA74" s="199"/>
    </row>
    <row r="75" spans="1:131" s="200" customFormat="1" ht="26.25" customHeight="1" x14ac:dyDescent="0.15">
      <c r="A75" s="214">
        <v>8</v>
      </c>
      <c r="B75" s="896" t="s">
        <v>545</v>
      </c>
      <c r="C75" s="897"/>
      <c r="D75" s="897"/>
      <c r="E75" s="897"/>
      <c r="F75" s="897"/>
      <c r="G75" s="897"/>
      <c r="H75" s="897"/>
      <c r="I75" s="897"/>
      <c r="J75" s="897"/>
      <c r="K75" s="897"/>
      <c r="L75" s="897"/>
      <c r="M75" s="897"/>
      <c r="N75" s="897"/>
      <c r="O75" s="897"/>
      <c r="P75" s="898"/>
      <c r="Q75" s="902">
        <v>239</v>
      </c>
      <c r="R75" s="903"/>
      <c r="S75" s="903"/>
      <c r="T75" s="903"/>
      <c r="U75" s="850"/>
      <c r="V75" s="904">
        <v>177</v>
      </c>
      <c r="W75" s="903"/>
      <c r="X75" s="903"/>
      <c r="Y75" s="903"/>
      <c r="Z75" s="850"/>
      <c r="AA75" s="904">
        <v>62</v>
      </c>
      <c r="AB75" s="903"/>
      <c r="AC75" s="903"/>
      <c r="AD75" s="903"/>
      <c r="AE75" s="850"/>
      <c r="AF75" s="904">
        <v>62</v>
      </c>
      <c r="AG75" s="903"/>
      <c r="AH75" s="903"/>
      <c r="AI75" s="903"/>
      <c r="AJ75" s="850"/>
      <c r="AK75" s="904">
        <v>10</v>
      </c>
      <c r="AL75" s="903"/>
      <c r="AM75" s="903"/>
      <c r="AN75" s="903"/>
      <c r="AO75" s="850"/>
      <c r="AP75" s="904" t="s">
        <v>548</v>
      </c>
      <c r="AQ75" s="903"/>
      <c r="AR75" s="903"/>
      <c r="AS75" s="903"/>
      <c r="AT75" s="850"/>
      <c r="AU75" s="904" t="s">
        <v>548</v>
      </c>
      <c r="AV75" s="903"/>
      <c r="AW75" s="903"/>
      <c r="AX75" s="903"/>
      <c r="AY75" s="850"/>
      <c r="AZ75" s="900"/>
      <c r="BA75" s="900"/>
      <c r="BB75" s="900"/>
      <c r="BC75" s="900"/>
      <c r="BD75" s="901"/>
      <c r="BE75" s="218"/>
      <c r="BF75" s="218"/>
      <c r="BG75" s="218"/>
      <c r="BH75" s="218"/>
      <c r="BI75" s="218"/>
      <c r="BJ75" s="218"/>
      <c r="BK75" s="218"/>
      <c r="BL75" s="218"/>
      <c r="BM75" s="218"/>
      <c r="BN75" s="218"/>
      <c r="BO75" s="218"/>
      <c r="BP75" s="218"/>
      <c r="BQ75" s="215">
        <v>69</v>
      </c>
      <c r="BR75" s="220"/>
      <c r="BS75" s="886"/>
      <c r="BT75" s="887"/>
      <c r="BU75" s="887"/>
      <c r="BV75" s="887"/>
      <c r="BW75" s="887"/>
      <c r="BX75" s="887"/>
      <c r="BY75" s="887"/>
      <c r="BZ75" s="887"/>
      <c r="CA75" s="887"/>
      <c r="CB75" s="887"/>
      <c r="CC75" s="887"/>
      <c r="CD75" s="887"/>
      <c r="CE75" s="887"/>
      <c r="CF75" s="887"/>
      <c r="CG75" s="888"/>
      <c r="CH75" s="883"/>
      <c r="CI75" s="884"/>
      <c r="CJ75" s="884"/>
      <c r="CK75" s="884"/>
      <c r="CL75" s="885"/>
      <c r="CM75" s="883"/>
      <c r="CN75" s="884"/>
      <c r="CO75" s="884"/>
      <c r="CP75" s="884"/>
      <c r="CQ75" s="885"/>
      <c r="CR75" s="883"/>
      <c r="CS75" s="884"/>
      <c r="CT75" s="884"/>
      <c r="CU75" s="884"/>
      <c r="CV75" s="885"/>
      <c r="CW75" s="883"/>
      <c r="CX75" s="884"/>
      <c r="CY75" s="884"/>
      <c r="CZ75" s="884"/>
      <c r="DA75" s="885"/>
      <c r="DB75" s="883"/>
      <c r="DC75" s="884"/>
      <c r="DD75" s="884"/>
      <c r="DE75" s="884"/>
      <c r="DF75" s="885"/>
      <c r="DG75" s="883"/>
      <c r="DH75" s="884"/>
      <c r="DI75" s="884"/>
      <c r="DJ75" s="884"/>
      <c r="DK75" s="885"/>
      <c r="DL75" s="883"/>
      <c r="DM75" s="884"/>
      <c r="DN75" s="884"/>
      <c r="DO75" s="884"/>
      <c r="DP75" s="885"/>
      <c r="DQ75" s="883"/>
      <c r="DR75" s="884"/>
      <c r="DS75" s="884"/>
      <c r="DT75" s="884"/>
      <c r="DU75" s="885"/>
      <c r="DV75" s="880"/>
      <c r="DW75" s="881"/>
      <c r="DX75" s="881"/>
      <c r="DY75" s="881"/>
      <c r="DZ75" s="882"/>
      <c r="EA75" s="199"/>
    </row>
    <row r="76" spans="1:131" s="200" customFormat="1" ht="26.25" customHeight="1" x14ac:dyDescent="0.15">
      <c r="A76" s="214">
        <v>9</v>
      </c>
      <c r="B76" s="896" t="s">
        <v>546</v>
      </c>
      <c r="C76" s="897"/>
      <c r="D76" s="897"/>
      <c r="E76" s="897"/>
      <c r="F76" s="897"/>
      <c r="G76" s="897"/>
      <c r="H76" s="897"/>
      <c r="I76" s="897"/>
      <c r="J76" s="897"/>
      <c r="K76" s="897"/>
      <c r="L76" s="897"/>
      <c r="M76" s="897"/>
      <c r="N76" s="897"/>
      <c r="O76" s="897"/>
      <c r="P76" s="898"/>
      <c r="Q76" s="902">
        <v>252207</v>
      </c>
      <c r="R76" s="903"/>
      <c r="S76" s="903"/>
      <c r="T76" s="903"/>
      <c r="U76" s="850"/>
      <c r="V76" s="904">
        <v>242204</v>
      </c>
      <c r="W76" s="903"/>
      <c r="X76" s="903"/>
      <c r="Y76" s="903"/>
      <c r="Z76" s="850"/>
      <c r="AA76" s="904">
        <v>10004</v>
      </c>
      <c r="AB76" s="903"/>
      <c r="AC76" s="903"/>
      <c r="AD76" s="903"/>
      <c r="AE76" s="850"/>
      <c r="AF76" s="904">
        <v>9972</v>
      </c>
      <c r="AG76" s="903"/>
      <c r="AH76" s="903"/>
      <c r="AI76" s="903"/>
      <c r="AJ76" s="850"/>
      <c r="AK76" s="904">
        <v>7823</v>
      </c>
      <c r="AL76" s="903"/>
      <c r="AM76" s="903"/>
      <c r="AN76" s="903"/>
      <c r="AO76" s="850"/>
      <c r="AP76" s="904" t="s">
        <v>548</v>
      </c>
      <c r="AQ76" s="903"/>
      <c r="AR76" s="903"/>
      <c r="AS76" s="903"/>
      <c r="AT76" s="850"/>
      <c r="AU76" s="904" t="s">
        <v>549</v>
      </c>
      <c r="AV76" s="903"/>
      <c r="AW76" s="903"/>
      <c r="AX76" s="903"/>
      <c r="AY76" s="850"/>
      <c r="AZ76" s="900"/>
      <c r="BA76" s="900"/>
      <c r="BB76" s="900"/>
      <c r="BC76" s="900"/>
      <c r="BD76" s="901"/>
      <c r="BE76" s="218"/>
      <c r="BF76" s="218"/>
      <c r="BG76" s="218"/>
      <c r="BH76" s="218"/>
      <c r="BI76" s="218"/>
      <c r="BJ76" s="218"/>
      <c r="BK76" s="218"/>
      <c r="BL76" s="218"/>
      <c r="BM76" s="218"/>
      <c r="BN76" s="218"/>
      <c r="BO76" s="218"/>
      <c r="BP76" s="218"/>
      <c r="BQ76" s="215">
        <v>70</v>
      </c>
      <c r="BR76" s="220"/>
      <c r="BS76" s="886"/>
      <c r="BT76" s="887"/>
      <c r="BU76" s="887"/>
      <c r="BV76" s="887"/>
      <c r="BW76" s="887"/>
      <c r="BX76" s="887"/>
      <c r="BY76" s="887"/>
      <c r="BZ76" s="887"/>
      <c r="CA76" s="887"/>
      <c r="CB76" s="887"/>
      <c r="CC76" s="887"/>
      <c r="CD76" s="887"/>
      <c r="CE76" s="887"/>
      <c r="CF76" s="887"/>
      <c r="CG76" s="888"/>
      <c r="CH76" s="883"/>
      <c r="CI76" s="884"/>
      <c r="CJ76" s="884"/>
      <c r="CK76" s="884"/>
      <c r="CL76" s="885"/>
      <c r="CM76" s="883"/>
      <c r="CN76" s="884"/>
      <c r="CO76" s="884"/>
      <c r="CP76" s="884"/>
      <c r="CQ76" s="885"/>
      <c r="CR76" s="883"/>
      <c r="CS76" s="884"/>
      <c r="CT76" s="884"/>
      <c r="CU76" s="884"/>
      <c r="CV76" s="885"/>
      <c r="CW76" s="883"/>
      <c r="CX76" s="884"/>
      <c r="CY76" s="884"/>
      <c r="CZ76" s="884"/>
      <c r="DA76" s="885"/>
      <c r="DB76" s="883"/>
      <c r="DC76" s="884"/>
      <c r="DD76" s="884"/>
      <c r="DE76" s="884"/>
      <c r="DF76" s="885"/>
      <c r="DG76" s="883"/>
      <c r="DH76" s="884"/>
      <c r="DI76" s="884"/>
      <c r="DJ76" s="884"/>
      <c r="DK76" s="885"/>
      <c r="DL76" s="883"/>
      <c r="DM76" s="884"/>
      <c r="DN76" s="884"/>
      <c r="DO76" s="884"/>
      <c r="DP76" s="885"/>
      <c r="DQ76" s="883"/>
      <c r="DR76" s="884"/>
      <c r="DS76" s="884"/>
      <c r="DT76" s="884"/>
      <c r="DU76" s="885"/>
      <c r="DV76" s="880"/>
      <c r="DW76" s="881"/>
      <c r="DX76" s="881"/>
      <c r="DY76" s="881"/>
      <c r="DZ76" s="882"/>
      <c r="EA76" s="199"/>
    </row>
    <row r="77" spans="1:131" s="200" customFormat="1" ht="26.25" customHeight="1" x14ac:dyDescent="0.15">
      <c r="A77" s="214">
        <v>10</v>
      </c>
      <c r="B77" s="896"/>
      <c r="C77" s="897"/>
      <c r="D77" s="897"/>
      <c r="E77" s="897"/>
      <c r="F77" s="897"/>
      <c r="G77" s="897"/>
      <c r="H77" s="897"/>
      <c r="I77" s="897"/>
      <c r="J77" s="897"/>
      <c r="K77" s="897"/>
      <c r="L77" s="897"/>
      <c r="M77" s="897"/>
      <c r="N77" s="897"/>
      <c r="O77" s="897"/>
      <c r="P77" s="898"/>
      <c r="Q77" s="902"/>
      <c r="R77" s="903"/>
      <c r="S77" s="903"/>
      <c r="T77" s="903"/>
      <c r="U77" s="850"/>
      <c r="V77" s="904"/>
      <c r="W77" s="903"/>
      <c r="X77" s="903"/>
      <c r="Y77" s="903"/>
      <c r="Z77" s="850"/>
      <c r="AA77" s="904"/>
      <c r="AB77" s="903"/>
      <c r="AC77" s="903"/>
      <c r="AD77" s="903"/>
      <c r="AE77" s="850"/>
      <c r="AF77" s="904"/>
      <c r="AG77" s="903"/>
      <c r="AH77" s="903"/>
      <c r="AI77" s="903"/>
      <c r="AJ77" s="850"/>
      <c r="AK77" s="904"/>
      <c r="AL77" s="903"/>
      <c r="AM77" s="903"/>
      <c r="AN77" s="903"/>
      <c r="AO77" s="850"/>
      <c r="AP77" s="904"/>
      <c r="AQ77" s="903"/>
      <c r="AR77" s="903"/>
      <c r="AS77" s="903"/>
      <c r="AT77" s="850"/>
      <c r="AU77" s="904"/>
      <c r="AV77" s="903"/>
      <c r="AW77" s="903"/>
      <c r="AX77" s="903"/>
      <c r="AY77" s="850"/>
      <c r="AZ77" s="900"/>
      <c r="BA77" s="900"/>
      <c r="BB77" s="900"/>
      <c r="BC77" s="900"/>
      <c r="BD77" s="901"/>
      <c r="BE77" s="218"/>
      <c r="BF77" s="218"/>
      <c r="BG77" s="218"/>
      <c r="BH77" s="218"/>
      <c r="BI77" s="218"/>
      <c r="BJ77" s="218"/>
      <c r="BK77" s="218"/>
      <c r="BL77" s="218"/>
      <c r="BM77" s="218"/>
      <c r="BN77" s="218"/>
      <c r="BO77" s="218"/>
      <c r="BP77" s="218"/>
      <c r="BQ77" s="215">
        <v>71</v>
      </c>
      <c r="BR77" s="220"/>
      <c r="BS77" s="886"/>
      <c r="BT77" s="887"/>
      <c r="BU77" s="887"/>
      <c r="BV77" s="887"/>
      <c r="BW77" s="887"/>
      <c r="BX77" s="887"/>
      <c r="BY77" s="887"/>
      <c r="BZ77" s="887"/>
      <c r="CA77" s="887"/>
      <c r="CB77" s="887"/>
      <c r="CC77" s="887"/>
      <c r="CD77" s="887"/>
      <c r="CE77" s="887"/>
      <c r="CF77" s="887"/>
      <c r="CG77" s="888"/>
      <c r="CH77" s="883"/>
      <c r="CI77" s="884"/>
      <c r="CJ77" s="884"/>
      <c r="CK77" s="884"/>
      <c r="CL77" s="885"/>
      <c r="CM77" s="883"/>
      <c r="CN77" s="884"/>
      <c r="CO77" s="884"/>
      <c r="CP77" s="884"/>
      <c r="CQ77" s="885"/>
      <c r="CR77" s="883"/>
      <c r="CS77" s="884"/>
      <c r="CT77" s="884"/>
      <c r="CU77" s="884"/>
      <c r="CV77" s="885"/>
      <c r="CW77" s="883"/>
      <c r="CX77" s="884"/>
      <c r="CY77" s="884"/>
      <c r="CZ77" s="884"/>
      <c r="DA77" s="885"/>
      <c r="DB77" s="883"/>
      <c r="DC77" s="884"/>
      <c r="DD77" s="884"/>
      <c r="DE77" s="884"/>
      <c r="DF77" s="885"/>
      <c r="DG77" s="883"/>
      <c r="DH77" s="884"/>
      <c r="DI77" s="884"/>
      <c r="DJ77" s="884"/>
      <c r="DK77" s="885"/>
      <c r="DL77" s="883"/>
      <c r="DM77" s="884"/>
      <c r="DN77" s="884"/>
      <c r="DO77" s="884"/>
      <c r="DP77" s="885"/>
      <c r="DQ77" s="883"/>
      <c r="DR77" s="884"/>
      <c r="DS77" s="884"/>
      <c r="DT77" s="884"/>
      <c r="DU77" s="885"/>
      <c r="DV77" s="880"/>
      <c r="DW77" s="881"/>
      <c r="DX77" s="881"/>
      <c r="DY77" s="881"/>
      <c r="DZ77" s="882"/>
      <c r="EA77" s="199"/>
    </row>
    <row r="78" spans="1:131" s="200" customFormat="1" ht="26.25" customHeight="1" x14ac:dyDescent="0.15">
      <c r="A78" s="214">
        <v>11</v>
      </c>
      <c r="B78" s="896"/>
      <c r="C78" s="897"/>
      <c r="D78" s="897"/>
      <c r="E78" s="897"/>
      <c r="F78" s="897"/>
      <c r="G78" s="897"/>
      <c r="H78" s="897"/>
      <c r="I78" s="897"/>
      <c r="J78" s="897"/>
      <c r="K78" s="897"/>
      <c r="L78" s="897"/>
      <c r="M78" s="897"/>
      <c r="N78" s="897"/>
      <c r="O78" s="897"/>
      <c r="P78" s="898"/>
      <c r="Q78" s="899"/>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900"/>
      <c r="BA78" s="900"/>
      <c r="BB78" s="900"/>
      <c r="BC78" s="900"/>
      <c r="BD78" s="901"/>
      <c r="BE78" s="218"/>
      <c r="BF78" s="218"/>
      <c r="BG78" s="218"/>
      <c r="BH78" s="218"/>
      <c r="BI78" s="218"/>
      <c r="BJ78" s="221"/>
      <c r="BK78" s="221"/>
      <c r="BL78" s="221"/>
      <c r="BM78" s="221"/>
      <c r="BN78" s="221"/>
      <c r="BO78" s="218"/>
      <c r="BP78" s="218"/>
      <c r="BQ78" s="215">
        <v>72</v>
      </c>
      <c r="BR78" s="220"/>
      <c r="BS78" s="886"/>
      <c r="BT78" s="887"/>
      <c r="BU78" s="887"/>
      <c r="BV78" s="887"/>
      <c r="BW78" s="887"/>
      <c r="BX78" s="887"/>
      <c r="BY78" s="887"/>
      <c r="BZ78" s="887"/>
      <c r="CA78" s="887"/>
      <c r="CB78" s="887"/>
      <c r="CC78" s="887"/>
      <c r="CD78" s="887"/>
      <c r="CE78" s="887"/>
      <c r="CF78" s="887"/>
      <c r="CG78" s="888"/>
      <c r="CH78" s="883"/>
      <c r="CI78" s="884"/>
      <c r="CJ78" s="884"/>
      <c r="CK78" s="884"/>
      <c r="CL78" s="885"/>
      <c r="CM78" s="883"/>
      <c r="CN78" s="884"/>
      <c r="CO78" s="884"/>
      <c r="CP78" s="884"/>
      <c r="CQ78" s="885"/>
      <c r="CR78" s="883"/>
      <c r="CS78" s="884"/>
      <c r="CT78" s="884"/>
      <c r="CU78" s="884"/>
      <c r="CV78" s="885"/>
      <c r="CW78" s="883"/>
      <c r="CX78" s="884"/>
      <c r="CY78" s="884"/>
      <c r="CZ78" s="884"/>
      <c r="DA78" s="885"/>
      <c r="DB78" s="883"/>
      <c r="DC78" s="884"/>
      <c r="DD78" s="884"/>
      <c r="DE78" s="884"/>
      <c r="DF78" s="885"/>
      <c r="DG78" s="883"/>
      <c r="DH78" s="884"/>
      <c r="DI78" s="884"/>
      <c r="DJ78" s="884"/>
      <c r="DK78" s="885"/>
      <c r="DL78" s="883"/>
      <c r="DM78" s="884"/>
      <c r="DN78" s="884"/>
      <c r="DO78" s="884"/>
      <c r="DP78" s="885"/>
      <c r="DQ78" s="883"/>
      <c r="DR78" s="884"/>
      <c r="DS78" s="884"/>
      <c r="DT78" s="884"/>
      <c r="DU78" s="885"/>
      <c r="DV78" s="880"/>
      <c r="DW78" s="881"/>
      <c r="DX78" s="881"/>
      <c r="DY78" s="881"/>
      <c r="DZ78" s="882"/>
      <c r="EA78" s="199"/>
    </row>
    <row r="79" spans="1:131" s="200" customFormat="1" ht="26.25" customHeight="1" x14ac:dyDescent="0.15">
      <c r="A79" s="214">
        <v>12</v>
      </c>
      <c r="B79" s="896"/>
      <c r="C79" s="897"/>
      <c r="D79" s="897"/>
      <c r="E79" s="897"/>
      <c r="F79" s="897"/>
      <c r="G79" s="897"/>
      <c r="H79" s="897"/>
      <c r="I79" s="897"/>
      <c r="J79" s="897"/>
      <c r="K79" s="897"/>
      <c r="L79" s="897"/>
      <c r="M79" s="897"/>
      <c r="N79" s="897"/>
      <c r="O79" s="897"/>
      <c r="P79" s="898"/>
      <c r="Q79" s="899"/>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900"/>
      <c r="BA79" s="900"/>
      <c r="BB79" s="900"/>
      <c r="BC79" s="900"/>
      <c r="BD79" s="901"/>
      <c r="BE79" s="218"/>
      <c r="BF79" s="218"/>
      <c r="BG79" s="218"/>
      <c r="BH79" s="218"/>
      <c r="BI79" s="218"/>
      <c r="BJ79" s="221"/>
      <c r="BK79" s="221"/>
      <c r="BL79" s="221"/>
      <c r="BM79" s="221"/>
      <c r="BN79" s="221"/>
      <c r="BO79" s="218"/>
      <c r="BP79" s="218"/>
      <c r="BQ79" s="215">
        <v>73</v>
      </c>
      <c r="BR79" s="220"/>
      <c r="BS79" s="886"/>
      <c r="BT79" s="887"/>
      <c r="BU79" s="887"/>
      <c r="BV79" s="887"/>
      <c r="BW79" s="887"/>
      <c r="BX79" s="887"/>
      <c r="BY79" s="887"/>
      <c r="BZ79" s="887"/>
      <c r="CA79" s="887"/>
      <c r="CB79" s="887"/>
      <c r="CC79" s="887"/>
      <c r="CD79" s="887"/>
      <c r="CE79" s="887"/>
      <c r="CF79" s="887"/>
      <c r="CG79" s="888"/>
      <c r="CH79" s="883"/>
      <c r="CI79" s="884"/>
      <c r="CJ79" s="884"/>
      <c r="CK79" s="884"/>
      <c r="CL79" s="885"/>
      <c r="CM79" s="883"/>
      <c r="CN79" s="884"/>
      <c r="CO79" s="884"/>
      <c r="CP79" s="884"/>
      <c r="CQ79" s="885"/>
      <c r="CR79" s="883"/>
      <c r="CS79" s="884"/>
      <c r="CT79" s="884"/>
      <c r="CU79" s="884"/>
      <c r="CV79" s="885"/>
      <c r="CW79" s="883"/>
      <c r="CX79" s="884"/>
      <c r="CY79" s="884"/>
      <c r="CZ79" s="884"/>
      <c r="DA79" s="885"/>
      <c r="DB79" s="883"/>
      <c r="DC79" s="884"/>
      <c r="DD79" s="884"/>
      <c r="DE79" s="884"/>
      <c r="DF79" s="885"/>
      <c r="DG79" s="883"/>
      <c r="DH79" s="884"/>
      <c r="DI79" s="884"/>
      <c r="DJ79" s="884"/>
      <c r="DK79" s="885"/>
      <c r="DL79" s="883"/>
      <c r="DM79" s="884"/>
      <c r="DN79" s="884"/>
      <c r="DO79" s="884"/>
      <c r="DP79" s="885"/>
      <c r="DQ79" s="883"/>
      <c r="DR79" s="884"/>
      <c r="DS79" s="884"/>
      <c r="DT79" s="884"/>
      <c r="DU79" s="885"/>
      <c r="DV79" s="880"/>
      <c r="DW79" s="881"/>
      <c r="DX79" s="881"/>
      <c r="DY79" s="881"/>
      <c r="DZ79" s="882"/>
      <c r="EA79" s="199"/>
    </row>
    <row r="80" spans="1:131" s="200" customFormat="1" ht="26.25" customHeight="1" x14ac:dyDescent="0.15">
      <c r="A80" s="214">
        <v>13</v>
      </c>
      <c r="B80" s="896"/>
      <c r="C80" s="897"/>
      <c r="D80" s="897"/>
      <c r="E80" s="897"/>
      <c r="F80" s="897"/>
      <c r="G80" s="897"/>
      <c r="H80" s="897"/>
      <c r="I80" s="897"/>
      <c r="J80" s="897"/>
      <c r="K80" s="897"/>
      <c r="L80" s="897"/>
      <c r="M80" s="897"/>
      <c r="N80" s="897"/>
      <c r="O80" s="897"/>
      <c r="P80" s="898"/>
      <c r="Q80" s="899"/>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900"/>
      <c r="BA80" s="900"/>
      <c r="BB80" s="900"/>
      <c r="BC80" s="900"/>
      <c r="BD80" s="901"/>
      <c r="BE80" s="218"/>
      <c r="BF80" s="218"/>
      <c r="BG80" s="218"/>
      <c r="BH80" s="218"/>
      <c r="BI80" s="218"/>
      <c r="BJ80" s="218"/>
      <c r="BK80" s="218"/>
      <c r="BL80" s="218"/>
      <c r="BM80" s="218"/>
      <c r="BN80" s="218"/>
      <c r="BO80" s="218"/>
      <c r="BP80" s="218"/>
      <c r="BQ80" s="215">
        <v>74</v>
      </c>
      <c r="BR80" s="220"/>
      <c r="BS80" s="886"/>
      <c r="BT80" s="887"/>
      <c r="BU80" s="887"/>
      <c r="BV80" s="887"/>
      <c r="BW80" s="887"/>
      <c r="BX80" s="887"/>
      <c r="BY80" s="887"/>
      <c r="BZ80" s="887"/>
      <c r="CA80" s="887"/>
      <c r="CB80" s="887"/>
      <c r="CC80" s="887"/>
      <c r="CD80" s="887"/>
      <c r="CE80" s="887"/>
      <c r="CF80" s="887"/>
      <c r="CG80" s="888"/>
      <c r="CH80" s="883"/>
      <c r="CI80" s="884"/>
      <c r="CJ80" s="884"/>
      <c r="CK80" s="884"/>
      <c r="CL80" s="885"/>
      <c r="CM80" s="883"/>
      <c r="CN80" s="884"/>
      <c r="CO80" s="884"/>
      <c r="CP80" s="884"/>
      <c r="CQ80" s="885"/>
      <c r="CR80" s="883"/>
      <c r="CS80" s="884"/>
      <c r="CT80" s="884"/>
      <c r="CU80" s="884"/>
      <c r="CV80" s="885"/>
      <c r="CW80" s="883"/>
      <c r="CX80" s="884"/>
      <c r="CY80" s="884"/>
      <c r="CZ80" s="884"/>
      <c r="DA80" s="885"/>
      <c r="DB80" s="883"/>
      <c r="DC80" s="884"/>
      <c r="DD80" s="884"/>
      <c r="DE80" s="884"/>
      <c r="DF80" s="885"/>
      <c r="DG80" s="883"/>
      <c r="DH80" s="884"/>
      <c r="DI80" s="884"/>
      <c r="DJ80" s="884"/>
      <c r="DK80" s="885"/>
      <c r="DL80" s="883"/>
      <c r="DM80" s="884"/>
      <c r="DN80" s="884"/>
      <c r="DO80" s="884"/>
      <c r="DP80" s="885"/>
      <c r="DQ80" s="883"/>
      <c r="DR80" s="884"/>
      <c r="DS80" s="884"/>
      <c r="DT80" s="884"/>
      <c r="DU80" s="885"/>
      <c r="DV80" s="880"/>
      <c r="DW80" s="881"/>
      <c r="DX80" s="881"/>
      <c r="DY80" s="881"/>
      <c r="DZ80" s="882"/>
      <c r="EA80" s="199"/>
    </row>
    <row r="81" spans="1:131" s="200" customFormat="1" ht="26.25" customHeight="1" x14ac:dyDescent="0.15">
      <c r="A81" s="214">
        <v>14</v>
      </c>
      <c r="B81" s="896"/>
      <c r="C81" s="897"/>
      <c r="D81" s="897"/>
      <c r="E81" s="897"/>
      <c r="F81" s="897"/>
      <c r="G81" s="897"/>
      <c r="H81" s="897"/>
      <c r="I81" s="897"/>
      <c r="J81" s="897"/>
      <c r="K81" s="897"/>
      <c r="L81" s="897"/>
      <c r="M81" s="897"/>
      <c r="N81" s="897"/>
      <c r="O81" s="897"/>
      <c r="P81" s="898"/>
      <c r="Q81" s="899"/>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900"/>
      <c r="BA81" s="900"/>
      <c r="BB81" s="900"/>
      <c r="BC81" s="900"/>
      <c r="BD81" s="901"/>
      <c r="BE81" s="218"/>
      <c r="BF81" s="218"/>
      <c r="BG81" s="218"/>
      <c r="BH81" s="218"/>
      <c r="BI81" s="218"/>
      <c r="BJ81" s="218"/>
      <c r="BK81" s="218"/>
      <c r="BL81" s="218"/>
      <c r="BM81" s="218"/>
      <c r="BN81" s="218"/>
      <c r="BO81" s="218"/>
      <c r="BP81" s="218"/>
      <c r="BQ81" s="215">
        <v>75</v>
      </c>
      <c r="BR81" s="220"/>
      <c r="BS81" s="886"/>
      <c r="BT81" s="887"/>
      <c r="BU81" s="887"/>
      <c r="BV81" s="887"/>
      <c r="BW81" s="887"/>
      <c r="BX81" s="887"/>
      <c r="BY81" s="887"/>
      <c r="BZ81" s="887"/>
      <c r="CA81" s="887"/>
      <c r="CB81" s="887"/>
      <c r="CC81" s="887"/>
      <c r="CD81" s="887"/>
      <c r="CE81" s="887"/>
      <c r="CF81" s="887"/>
      <c r="CG81" s="888"/>
      <c r="CH81" s="883"/>
      <c r="CI81" s="884"/>
      <c r="CJ81" s="884"/>
      <c r="CK81" s="884"/>
      <c r="CL81" s="885"/>
      <c r="CM81" s="883"/>
      <c r="CN81" s="884"/>
      <c r="CO81" s="884"/>
      <c r="CP81" s="884"/>
      <c r="CQ81" s="885"/>
      <c r="CR81" s="883"/>
      <c r="CS81" s="884"/>
      <c r="CT81" s="884"/>
      <c r="CU81" s="884"/>
      <c r="CV81" s="885"/>
      <c r="CW81" s="883"/>
      <c r="CX81" s="884"/>
      <c r="CY81" s="884"/>
      <c r="CZ81" s="884"/>
      <c r="DA81" s="885"/>
      <c r="DB81" s="883"/>
      <c r="DC81" s="884"/>
      <c r="DD81" s="884"/>
      <c r="DE81" s="884"/>
      <c r="DF81" s="885"/>
      <c r="DG81" s="883"/>
      <c r="DH81" s="884"/>
      <c r="DI81" s="884"/>
      <c r="DJ81" s="884"/>
      <c r="DK81" s="885"/>
      <c r="DL81" s="883"/>
      <c r="DM81" s="884"/>
      <c r="DN81" s="884"/>
      <c r="DO81" s="884"/>
      <c r="DP81" s="885"/>
      <c r="DQ81" s="883"/>
      <c r="DR81" s="884"/>
      <c r="DS81" s="884"/>
      <c r="DT81" s="884"/>
      <c r="DU81" s="885"/>
      <c r="DV81" s="880"/>
      <c r="DW81" s="881"/>
      <c r="DX81" s="881"/>
      <c r="DY81" s="881"/>
      <c r="DZ81" s="882"/>
      <c r="EA81" s="199"/>
    </row>
    <row r="82" spans="1:131" s="200" customFormat="1" ht="26.25" customHeight="1" x14ac:dyDescent="0.15">
      <c r="A82" s="214">
        <v>15</v>
      </c>
      <c r="B82" s="896"/>
      <c r="C82" s="897"/>
      <c r="D82" s="897"/>
      <c r="E82" s="897"/>
      <c r="F82" s="897"/>
      <c r="G82" s="897"/>
      <c r="H82" s="897"/>
      <c r="I82" s="897"/>
      <c r="J82" s="897"/>
      <c r="K82" s="897"/>
      <c r="L82" s="897"/>
      <c r="M82" s="897"/>
      <c r="N82" s="897"/>
      <c r="O82" s="897"/>
      <c r="P82" s="898"/>
      <c r="Q82" s="899"/>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900"/>
      <c r="BA82" s="900"/>
      <c r="BB82" s="900"/>
      <c r="BC82" s="900"/>
      <c r="BD82" s="901"/>
      <c r="BE82" s="218"/>
      <c r="BF82" s="218"/>
      <c r="BG82" s="218"/>
      <c r="BH82" s="218"/>
      <c r="BI82" s="218"/>
      <c r="BJ82" s="218"/>
      <c r="BK82" s="218"/>
      <c r="BL82" s="218"/>
      <c r="BM82" s="218"/>
      <c r="BN82" s="218"/>
      <c r="BO82" s="218"/>
      <c r="BP82" s="218"/>
      <c r="BQ82" s="215">
        <v>76</v>
      </c>
      <c r="BR82" s="220"/>
      <c r="BS82" s="886"/>
      <c r="BT82" s="887"/>
      <c r="BU82" s="887"/>
      <c r="BV82" s="887"/>
      <c r="BW82" s="887"/>
      <c r="BX82" s="887"/>
      <c r="BY82" s="887"/>
      <c r="BZ82" s="887"/>
      <c r="CA82" s="887"/>
      <c r="CB82" s="887"/>
      <c r="CC82" s="887"/>
      <c r="CD82" s="887"/>
      <c r="CE82" s="887"/>
      <c r="CF82" s="887"/>
      <c r="CG82" s="888"/>
      <c r="CH82" s="883"/>
      <c r="CI82" s="884"/>
      <c r="CJ82" s="884"/>
      <c r="CK82" s="884"/>
      <c r="CL82" s="885"/>
      <c r="CM82" s="883"/>
      <c r="CN82" s="884"/>
      <c r="CO82" s="884"/>
      <c r="CP82" s="884"/>
      <c r="CQ82" s="885"/>
      <c r="CR82" s="883"/>
      <c r="CS82" s="884"/>
      <c r="CT82" s="884"/>
      <c r="CU82" s="884"/>
      <c r="CV82" s="885"/>
      <c r="CW82" s="883"/>
      <c r="CX82" s="884"/>
      <c r="CY82" s="884"/>
      <c r="CZ82" s="884"/>
      <c r="DA82" s="885"/>
      <c r="DB82" s="883"/>
      <c r="DC82" s="884"/>
      <c r="DD82" s="884"/>
      <c r="DE82" s="884"/>
      <c r="DF82" s="885"/>
      <c r="DG82" s="883"/>
      <c r="DH82" s="884"/>
      <c r="DI82" s="884"/>
      <c r="DJ82" s="884"/>
      <c r="DK82" s="885"/>
      <c r="DL82" s="883"/>
      <c r="DM82" s="884"/>
      <c r="DN82" s="884"/>
      <c r="DO82" s="884"/>
      <c r="DP82" s="885"/>
      <c r="DQ82" s="883"/>
      <c r="DR82" s="884"/>
      <c r="DS82" s="884"/>
      <c r="DT82" s="884"/>
      <c r="DU82" s="885"/>
      <c r="DV82" s="880"/>
      <c r="DW82" s="881"/>
      <c r="DX82" s="881"/>
      <c r="DY82" s="881"/>
      <c r="DZ82" s="882"/>
      <c r="EA82" s="199"/>
    </row>
    <row r="83" spans="1:131" s="200" customFormat="1" ht="26.25" customHeight="1" x14ac:dyDescent="0.15">
      <c r="A83" s="214">
        <v>16</v>
      </c>
      <c r="B83" s="896"/>
      <c r="C83" s="897"/>
      <c r="D83" s="897"/>
      <c r="E83" s="897"/>
      <c r="F83" s="897"/>
      <c r="G83" s="897"/>
      <c r="H83" s="897"/>
      <c r="I83" s="897"/>
      <c r="J83" s="897"/>
      <c r="K83" s="897"/>
      <c r="L83" s="897"/>
      <c r="M83" s="897"/>
      <c r="N83" s="897"/>
      <c r="O83" s="897"/>
      <c r="P83" s="898"/>
      <c r="Q83" s="899"/>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900"/>
      <c r="BA83" s="900"/>
      <c r="BB83" s="900"/>
      <c r="BC83" s="900"/>
      <c r="BD83" s="901"/>
      <c r="BE83" s="218"/>
      <c r="BF83" s="218"/>
      <c r="BG83" s="218"/>
      <c r="BH83" s="218"/>
      <c r="BI83" s="218"/>
      <c r="BJ83" s="218"/>
      <c r="BK83" s="218"/>
      <c r="BL83" s="218"/>
      <c r="BM83" s="218"/>
      <c r="BN83" s="218"/>
      <c r="BO83" s="218"/>
      <c r="BP83" s="218"/>
      <c r="BQ83" s="215">
        <v>77</v>
      </c>
      <c r="BR83" s="220"/>
      <c r="BS83" s="886"/>
      <c r="BT83" s="887"/>
      <c r="BU83" s="887"/>
      <c r="BV83" s="887"/>
      <c r="BW83" s="887"/>
      <c r="BX83" s="887"/>
      <c r="BY83" s="887"/>
      <c r="BZ83" s="887"/>
      <c r="CA83" s="887"/>
      <c r="CB83" s="887"/>
      <c r="CC83" s="887"/>
      <c r="CD83" s="887"/>
      <c r="CE83" s="887"/>
      <c r="CF83" s="887"/>
      <c r="CG83" s="888"/>
      <c r="CH83" s="883"/>
      <c r="CI83" s="884"/>
      <c r="CJ83" s="884"/>
      <c r="CK83" s="884"/>
      <c r="CL83" s="885"/>
      <c r="CM83" s="883"/>
      <c r="CN83" s="884"/>
      <c r="CO83" s="884"/>
      <c r="CP83" s="884"/>
      <c r="CQ83" s="885"/>
      <c r="CR83" s="883"/>
      <c r="CS83" s="884"/>
      <c r="CT83" s="884"/>
      <c r="CU83" s="884"/>
      <c r="CV83" s="885"/>
      <c r="CW83" s="883"/>
      <c r="CX83" s="884"/>
      <c r="CY83" s="884"/>
      <c r="CZ83" s="884"/>
      <c r="DA83" s="885"/>
      <c r="DB83" s="883"/>
      <c r="DC83" s="884"/>
      <c r="DD83" s="884"/>
      <c r="DE83" s="884"/>
      <c r="DF83" s="885"/>
      <c r="DG83" s="883"/>
      <c r="DH83" s="884"/>
      <c r="DI83" s="884"/>
      <c r="DJ83" s="884"/>
      <c r="DK83" s="885"/>
      <c r="DL83" s="883"/>
      <c r="DM83" s="884"/>
      <c r="DN83" s="884"/>
      <c r="DO83" s="884"/>
      <c r="DP83" s="885"/>
      <c r="DQ83" s="883"/>
      <c r="DR83" s="884"/>
      <c r="DS83" s="884"/>
      <c r="DT83" s="884"/>
      <c r="DU83" s="885"/>
      <c r="DV83" s="880"/>
      <c r="DW83" s="881"/>
      <c r="DX83" s="881"/>
      <c r="DY83" s="881"/>
      <c r="DZ83" s="882"/>
      <c r="EA83" s="199"/>
    </row>
    <row r="84" spans="1:131" s="200" customFormat="1" ht="26.25" customHeight="1" x14ac:dyDescent="0.15">
      <c r="A84" s="214">
        <v>17</v>
      </c>
      <c r="B84" s="896"/>
      <c r="C84" s="897"/>
      <c r="D84" s="897"/>
      <c r="E84" s="897"/>
      <c r="F84" s="897"/>
      <c r="G84" s="897"/>
      <c r="H84" s="897"/>
      <c r="I84" s="897"/>
      <c r="J84" s="897"/>
      <c r="K84" s="897"/>
      <c r="L84" s="897"/>
      <c r="M84" s="897"/>
      <c r="N84" s="897"/>
      <c r="O84" s="897"/>
      <c r="P84" s="898"/>
      <c r="Q84" s="899"/>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900"/>
      <c r="BA84" s="900"/>
      <c r="BB84" s="900"/>
      <c r="BC84" s="900"/>
      <c r="BD84" s="901"/>
      <c r="BE84" s="218"/>
      <c r="BF84" s="218"/>
      <c r="BG84" s="218"/>
      <c r="BH84" s="218"/>
      <c r="BI84" s="218"/>
      <c r="BJ84" s="218"/>
      <c r="BK84" s="218"/>
      <c r="BL84" s="218"/>
      <c r="BM84" s="218"/>
      <c r="BN84" s="218"/>
      <c r="BO84" s="218"/>
      <c r="BP84" s="218"/>
      <c r="BQ84" s="215">
        <v>78</v>
      </c>
      <c r="BR84" s="220"/>
      <c r="BS84" s="886"/>
      <c r="BT84" s="887"/>
      <c r="BU84" s="887"/>
      <c r="BV84" s="887"/>
      <c r="BW84" s="887"/>
      <c r="BX84" s="887"/>
      <c r="BY84" s="887"/>
      <c r="BZ84" s="887"/>
      <c r="CA84" s="887"/>
      <c r="CB84" s="887"/>
      <c r="CC84" s="887"/>
      <c r="CD84" s="887"/>
      <c r="CE84" s="887"/>
      <c r="CF84" s="887"/>
      <c r="CG84" s="888"/>
      <c r="CH84" s="883"/>
      <c r="CI84" s="884"/>
      <c r="CJ84" s="884"/>
      <c r="CK84" s="884"/>
      <c r="CL84" s="885"/>
      <c r="CM84" s="883"/>
      <c r="CN84" s="884"/>
      <c r="CO84" s="884"/>
      <c r="CP84" s="884"/>
      <c r="CQ84" s="885"/>
      <c r="CR84" s="883"/>
      <c r="CS84" s="884"/>
      <c r="CT84" s="884"/>
      <c r="CU84" s="884"/>
      <c r="CV84" s="885"/>
      <c r="CW84" s="883"/>
      <c r="CX84" s="884"/>
      <c r="CY84" s="884"/>
      <c r="CZ84" s="884"/>
      <c r="DA84" s="885"/>
      <c r="DB84" s="883"/>
      <c r="DC84" s="884"/>
      <c r="DD84" s="884"/>
      <c r="DE84" s="884"/>
      <c r="DF84" s="885"/>
      <c r="DG84" s="883"/>
      <c r="DH84" s="884"/>
      <c r="DI84" s="884"/>
      <c r="DJ84" s="884"/>
      <c r="DK84" s="885"/>
      <c r="DL84" s="883"/>
      <c r="DM84" s="884"/>
      <c r="DN84" s="884"/>
      <c r="DO84" s="884"/>
      <c r="DP84" s="885"/>
      <c r="DQ84" s="883"/>
      <c r="DR84" s="884"/>
      <c r="DS84" s="884"/>
      <c r="DT84" s="884"/>
      <c r="DU84" s="885"/>
      <c r="DV84" s="880"/>
      <c r="DW84" s="881"/>
      <c r="DX84" s="881"/>
      <c r="DY84" s="881"/>
      <c r="DZ84" s="882"/>
      <c r="EA84" s="199"/>
    </row>
    <row r="85" spans="1:131" s="200" customFormat="1" ht="26.25" customHeight="1" x14ac:dyDescent="0.15">
      <c r="A85" s="214">
        <v>18</v>
      </c>
      <c r="B85" s="896"/>
      <c r="C85" s="897"/>
      <c r="D85" s="897"/>
      <c r="E85" s="897"/>
      <c r="F85" s="897"/>
      <c r="G85" s="897"/>
      <c r="H85" s="897"/>
      <c r="I85" s="897"/>
      <c r="J85" s="897"/>
      <c r="K85" s="897"/>
      <c r="L85" s="897"/>
      <c r="M85" s="897"/>
      <c r="N85" s="897"/>
      <c r="O85" s="897"/>
      <c r="P85" s="898"/>
      <c r="Q85" s="899"/>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900"/>
      <c r="BA85" s="900"/>
      <c r="BB85" s="900"/>
      <c r="BC85" s="900"/>
      <c r="BD85" s="901"/>
      <c r="BE85" s="218"/>
      <c r="BF85" s="218"/>
      <c r="BG85" s="218"/>
      <c r="BH85" s="218"/>
      <c r="BI85" s="218"/>
      <c r="BJ85" s="218"/>
      <c r="BK85" s="218"/>
      <c r="BL85" s="218"/>
      <c r="BM85" s="218"/>
      <c r="BN85" s="218"/>
      <c r="BO85" s="218"/>
      <c r="BP85" s="218"/>
      <c r="BQ85" s="215">
        <v>79</v>
      </c>
      <c r="BR85" s="220"/>
      <c r="BS85" s="886"/>
      <c r="BT85" s="887"/>
      <c r="BU85" s="887"/>
      <c r="BV85" s="887"/>
      <c r="BW85" s="887"/>
      <c r="BX85" s="887"/>
      <c r="BY85" s="887"/>
      <c r="BZ85" s="887"/>
      <c r="CA85" s="887"/>
      <c r="CB85" s="887"/>
      <c r="CC85" s="887"/>
      <c r="CD85" s="887"/>
      <c r="CE85" s="887"/>
      <c r="CF85" s="887"/>
      <c r="CG85" s="888"/>
      <c r="CH85" s="883"/>
      <c r="CI85" s="884"/>
      <c r="CJ85" s="884"/>
      <c r="CK85" s="884"/>
      <c r="CL85" s="885"/>
      <c r="CM85" s="883"/>
      <c r="CN85" s="884"/>
      <c r="CO85" s="884"/>
      <c r="CP85" s="884"/>
      <c r="CQ85" s="885"/>
      <c r="CR85" s="883"/>
      <c r="CS85" s="884"/>
      <c r="CT85" s="884"/>
      <c r="CU85" s="884"/>
      <c r="CV85" s="885"/>
      <c r="CW85" s="883"/>
      <c r="CX85" s="884"/>
      <c r="CY85" s="884"/>
      <c r="CZ85" s="884"/>
      <c r="DA85" s="885"/>
      <c r="DB85" s="883"/>
      <c r="DC85" s="884"/>
      <c r="DD85" s="884"/>
      <c r="DE85" s="884"/>
      <c r="DF85" s="885"/>
      <c r="DG85" s="883"/>
      <c r="DH85" s="884"/>
      <c r="DI85" s="884"/>
      <c r="DJ85" s="884"/>
      <c r="DK85" s="885"/>
      <c r="DL85" s="883"/>
      <c r="DM85" s="884"/>
      <c r="DN85" s="884"/>
      <c r="DO85" s="884"/>
      <c r="DP85" s="885"/>
      <c r="DQ85" s="883"/>
      <c r="DR85" s="884"/>
      <c r="DS85" s="884"/>
      <c r="DT85" s="884"/>
      <c r="DU85" s="885"/>
      <c r="DV85" s="880"/>
      <c r="DW85" s="881"/>
      <c r="DX85" s="881"/>
      <c r="DY85" s="881"/>
      <c r="DZ85" s="882"/>
      <c r="EA85" s="199"/>
    </row>
    <row r="86" spans="1:131" s="200" customFormat="1" ht="26.25" customHeight="1" x14ac:dyDescent="0.15">
      <c r="A86" s="214">
        <v>19</v>
      </c>
      <c r="B86" s="896"/>
      <c r="C86" s="897"/>
      <c r="D86" s="897"/>
      <c r="E86" s="897"/>
      <c r="F86" s="897"/>
      <c r="G86" s="897"/>
      <c r="H86" s="897"/>
      <c r="I86" s="897"/>
      <c r="J86" s="897"/>
      <c r="K86" s="897"/>
      <c r="L86" s="897"/>
      <c r="M86" s="897"/>
      <c r="N86" s="897"/>
      <c r="O86" s="897"/>
      <c r="P86" s="898"/>
      <c r="Q86" s="899"/>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900"/>
      <c r="BA86" s="900"/>
      <c r="BB86" s="900"/>
      <c r="BC86" s="900"/>
      <c r="BD86" s="901"/>
      <c r="BE86" s="218"/>
      <c r="BF86" s="218"/>
      <c r="BG86" s="218"/>
      <c r="BH86" s="218"/>
      <c r="BI86" s="218"/>
      <c r="BJ86" s="218"/>
      <c r="BK86" s="218"/>
      <c r="BL86" s="218"/>
      <c r="BM86" s="218"/>
      <c r="BN86" s="218"/>
      <c r="BO86" s="218"/>
      <c r="BP86" s="218"/>
      <c r="BQ86" s="215">
        <v>80</v>
      </c>
      <c r="BR86" s="220"/>
      <c r="BS86" s="886"/>
      <c r="BT86" s="887"/>
      <c r="BU86" s="887"/>
      <c r="BV86" s="887"/>
      <c r="BW86" s="887"/>
      <c r="BX86" s="887"/>
      <c r="BY86" s="887"/>
      <c r="BZ86" s="887"/>
      <c r="CA86" s="887"/>
      <c r="CB86" s="887"/>
      <c r="CC86" s="887"/>
      <c r="CD86" s="887"/>
      <c r="CE86" s="887"/>
      <c r="CF86" s="887"/>
      <c r="CG86" s="888"/>
      <c r="CH86" s="883"/>
      <c r="CI86" s="884"/>
      <c r="CJ86" s="884"/>
      <c r="CK86" s="884"/>
      <c r="CL86" s="885"/>
      <c r="CM86" s="883"/>
      <c r="CN86" s="884"/>
      <c r="CO86" s="884"/>
      <c r="CP86" s="884"/>
      <c r="CQ86" s="885"/>
      <c r="CR86" s="883"/>
      <c r="CS86" s="884"/>
      <c r="CT86" s="884"/>
      <c r="CU86" s="884"/>
      <c r="CV86" s="885"/>
      <c r="CW86" s="883"/>
      <c r="CX86" s="884"/>
      <c r="CY86" s="884"/>
      <c r="CZ86" s="884"/>
      <c r="DA86" s="885"/>
      <c r="DB86" s="883"/>
      <c r="DC86" s="884"/>
      <c r="DD86" s="884"/>
      <c r="DE86" s="884"/>
      <c r="DF86" s="885"/>
      <c r="DG86" s="883"/>
      <c r="DH86" s="884"/>
      <c r="DI86" s="884"/>
      <c r="DJ86" s="884"/>
      <c r="DK86" s="885"/>
      <c r="DL86" s="883"/>
      <c r="DM86" s="884"/>
      <c r="DN86" s="884"/>
      <c r="DO86" s="884"/>
      <c r="DP86" s="885"/>
      <c r="DQ86" s="883"/>
      <c r="DR86" s="884"/>
      <c r="DS86" s="884"/>
      <c r="DT86" s="884"/>
      <c r="DU86" s="885"/>
      <c r="DV86" s="880"/>
      <c r="DW86" s="881"/>
      <c r="DX86" s="881"/>
      <c r="DY86" s="881"/>
      <c r="DZ86" s="882"/>
      <c r="EA86" s="199"/>
    </row>
    <row r="87" spans="1:131" s="200" customFormat="1" ht="26.25" customHeight="1" x14ac:dyDescent="0.15">
      <c r="A87" s="222">
        <v>20</v>
      </c>
      <c r="B87" s="905"/>
      <c r="C87" s="906"/>
      <c r="D87" s="906"/>
      <c r="E87" s="906"/>
      <c r="F87" s="906"/>
      <c r="G87" s="906"/>
      <c r="H87" s="906"/>
      <c r="I87" s="906"/>
      <c r="J87" s="906"/>
      <c r="K87" s="906"/>
      <c r="L87" s="906"/>
      <c r="M87" s="906"/>
      <c r="N87" s="906"/>
      <c r="O87" s="906"/>
      <c r="P87" s="907"/>
      <c r="Q87" s="908"/>
      <c r="R87" s="909"/>
      <c r="S87" s="909"/>
      <c r="T87" s="909"/>
      <c r="U87" s="909"/>
      <c r="V87" s="909"/>
      <c r="W87" s="909"/>
      <c r="X87" s="909"/>
      <c r="Y87" s="909"/>
      <c r="Z87" s="909"/>
      <c r="AA87" s="909"/>
      <c r="AB87" s="909"/>
      <c r="AC87" s="909"/>
      <c r="AD87" s="909"/>
      <c r="AE87" s="909"/>
      <c r="AF87" s="909"/>
      <c r="AG87" s="909"/>
      <c r="AH87" s="909"/>
      <c r="AI87" s="909"/>
      <c r="AJ87" s="909"/>
      <c r="AK87" s="909"/>
      <c r="AL87" s="909"/>
      <c r="AM87" s="909"/>
      <c r="AN87" s="909"/>
      <c r="AO87" s="909"/>
      <c r="AP87" s="909"/>
      <c r="AQ87" s="909"/>
      <c r="AR87" s="909"/>
      <c r="AS87" s="909"/>
      <c r="AT87" s="909"/>
      <c r="AU87" s="909"/>
      <c r="AV87" s="909"/>
      <c r="AW87" s="909"/>
      <c r="AX87" s="909"/>
      <c r="AY87" s="909"/>
      <c r="AZ87" s="910"/>
      <c r="BA87" s="910"/>
      <c r="BB87" s="910"/>
      <c r="BC87" s="910"/>
      <c r="BD87" s="911"/>
      <c r="BE87" s="218"/>
      <c r="BF87" s="218"/>
      <c r="BG87" s="218"/>
      <c r="BH87" s="218"/>
      <c r="BI87" s="218"/>
      <c r="BJ87" s="218"/>
      <c r="BK87" s="218"/>
      <c r="BL87" s="218"/>
      <c r="BM87" s="218"/>
      <c r="BN87" s="218"/>
      <c r="BO87" s="218"/>
      <c r="BP87" s="218"/>
      <c r="BQ87" s="215">
        <v>81</v>
      </c>
      <c r="BR87" s="220"/>
      <c r="BS87" s="886"/>
      <c r="BT87" s="887"/>
      <c r="BU87" s="887"/>
      <c r="BV87" s="887"/>
      <c r="BW87" s="887"/>
      <c r="BX87" s="887"/>
      <c r="BY87" s="887"/>
      <c r="BZ87" s="887"/>
      <c r="CA87" s="887"/>
      <c r="CB87" s="887"/>
      <c r="CC87" s="887"/>
      <c r="CD87" s="887"/>
      <c r="CE87" s="887"/>
      <c r="CF87" s="887"/>
      <c r="CG87" s="888"/>
      <c r="CH87" s="883"/>
      <c r="CI87" s="884"/>
      <c r="CJ87" s="884"/>
      <c r="CK87" s="884"/>
      <c r="CL87" s="885"/>
      <c r="CM87" s="883"/>
      <c r="CN87" s="884"/>
      <c r="CO87" s="884"/>
      <c r="CP87" s="884"/>
      <c r="CQ87" s="885"/>
      <c r="CR87" s="883"/>
      <c r="CS87" s="884"/>
      <c r="CT87" s="884"/>
      <c r="CU87" s="884"/>
      <c r="CV87" s="885"/>
      <c r="CW87" s="883"/>
      <c r="CX87" s="884"/>
      <c r="CY87" s="884"/>
      <c r="CZ87" s="884"/>
      <c r="DA87" s="885"/>
      <c r="DB87" s="883"/>
      <c r="DC87" s="884"/>
      <c r="DD87" s="884"/>
      <c r="DE87" s="884"/>
      <c r="DF87" s="885"/>
      <c r="DG87" s="883"/>
      <c r="DH87" s="884"/>
      <c r="DI87" s="884"/>
      <c r="DJ87" s="884"/>
      <c r="DK87" s="885"/>
      <c r="DL87" s="883"/>
      <c r="DM87" s="884"/>
      <c r="DN87" s="884"/>
      <c r="DO87" s="884"/>
      <c r="DP87" s="885"/>
      <c r="DQ87" s="883"/>
      <c r="DR87" s="884"/>
      <c r="DS87" s="884"/>
      <c r="DT87" s="884"/>
      <c r="DU87" s="885"/>
      <c r="DV87" s="880"/>
      <c r="DW87" s="881"/>
      <c r="DX87" s="881"/>
      <c r="DY87" s="881"/>
      <c r="DZ87" s="882"/>
      <c r="EA87" s="199"/>
    </row>
    <row r="88" spans="1:131" s="200" customFormat="1" ht="26.25" customHeight="1" thickBot="1" x14ac:dyDescent="0.2">
      <c r="A88" s="217" t="s">
        <v>367</v>
      </c>
      <c r="B88" s="810" t="s">
        <v>394</v>
      </c>
      <c r="C88" s="811"/>
      <c r="D88" s="811"/>
      <c r="E88" s="811"/>
      <c r="F88" s="811"/>
      <c r="G88" s="811"/>
      <c r="H88" s="811"/>
      <c r="I88" s="811"/>
      <c r="J88" s="811"/>
      <c r="K88" s="811"/>
      <c r="L88" s="811"/>
      <c r="M88" s="811"/>
      <c r="N88" s="811"/>
      <c r="O88" s="811"/>
      <c r="P88" s="812"/>
      <c r="Q88" s="861"/>
      <c r="R88" s="862"/>
      <c r="S88" s="862"/>
      <c r="T88" s="862"/>
      <c r="U88" s="862"/>
      <c r="V88" s="862"/>
      <c r="W88" s="862"/>
      <c r="X88" s="862"/>
      <c r="Y88" s="862"/>
      <c r="Z88" s="862"/>
      <c r="AA88" s="862"/>
      <c r="AB88" s="862"/>
      <c r="AC88" s="862"/>
      <c r="AD88" s="862"/>
      <c r="AE88" s="862"/>
      <c r="AF88" s="865">
        <v>11367</v>
      </c>
      <c r="AG88" s="865"/>
      <c r="AH88" s="865"/>
      <c r="AI88" s="865"/>
      <c r="AJ88" s="865"/>
      <c r="AK88" s="862"/>
      <c r="AL88" s="862"/>
      <c r="AM88" s="862"/>
      <c r="AN88" s="862"/>
      <c r="AO88" s="862"/>
      <c r="AP88" s="865">
        <v>2811</v>
      </c>
      <c r="AQ88" s="865"/>
      <c r="AR88" s="865"/>
      <c r="AS88" s="865"/>
      <c r="AT88" s="865"/>
      <c r="AU88" s="865">
        <v>383</v>
      </c>
      <c r="AV88" s="865"/>
      <c r="AW88" s="865"/>
      <c r="AX88" s="865"/>
      <c r="AY88" s="865"/>
      <c r="AZ88" s="870"/>
      <c r="BA88" s="870"/>
      <c r="BB88" s="870"/>
      <c r="BC88" s="870"/>
      <c r="BD88" s="871"/>
      <c r="BE88" s="218"/>
      <c r="BF88" s="218"/>
      <c r="BG88" s="218"/>
      <c r="BH88" s="218"/>
      <c r="BI88" s="218"/>
      <c r="BJ88" s="218"/>
      <c r="BK88" s="218"/>
      <c r="BL88" s="218"/>
      <c r="BM88" s="218"/>
      <c r="BN88" s="218"/>
      <c r="BO88" s="218"/>
      <c r="BP88" s="218"/>
      <c r="BQ88" s="215">
        <v>82</v>
      </c>
      <c r="BR88" s="220"/>
      <c r="BS88" s="886"/>
      <c r="BT88" s="887"/>
      <c r="BU88" s="887"/>
      <c r="BV88" s="887"/>
      <c r="BW88" s="887"/>
      <c r="BX88" s="887"/>
      <c r="BY88" s="887"/>
      <c r="BZ88" s="887"/>
      <c r="CA88" s="887"/>
      <c r="CB88" s="887"/>
      <c r="CC88" s="887"/>
      <c r="CD88" s="887"/>
      <c r="CE88" s="887"/>
      <c r="CF88" s="887"/>
      <c r="CG88" s="888"/>
      <c r="CH88" s="883"/>
      <c r="CI88" s="884"/>
      <c r="CJ88" s="884"/>
      <c r="CK88" s="884"/>
      <c r="CL88" s="885"/>
      <c r="CM88" s="883"/>
      <c r="CN88" s="884"/>
      <c r="CO88" s="884"/>
      <c r="CP88" s="884"/>
      <c r="CQ88" s="885"/>
      <c r="CR88" s="883"/>
      <c r="CS88" s="884"/>
      <c r="CT88" s="884"/>
      <c r="CU88" s="884"/>
      <c r="CV88" s="885"/>
      <c r="CW88" s="883"/>
      <c r="CX88" s="884"/>
      <c r="CY88" s="884"/>
      <c r="CZ88" s="884"/>
      <c r="DA88" s="885"/>
      <c r="DB88" s="883"/>
      <c r="DC88" s="884"/>
      <c r="DD88" s="884"/>
      <c r="DE88" s="884"/>
      <c r="DF88" s="885"/>
      <c r="DG88" s="883"/>
      <c r="DH88" s="884"/>
      <c r="DI88" s="884"/>
      <c r="DJ88" s="884"/>
      <c r="DK88" s="885"/>
      <c r="DL88" s="883"/>
      <c r="DM88" s="884"/>
      <c r="DN88" s="884"/>
      <c r="DO88" s="884"/>
      <c r="DP88" s="885"/>
      <c r="DQ88" s="883"/>
      <c r="DR88" s="884"/>
      <c r="DS88" s="884"/>
      <c r="DT88" s="884"/>
      <c r="DU88" s="885"/>
      <c r="DV88" s="880"/>
      <c r="DW88" s="881"/>
      <c r="DX88" s="881"/>
      <c r="DY88" s="881"/>
      <c r="DZ88" s="88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6"/>
      <c r="BT89" s="887"/>
      <c r="BU89" s="887"/>
      <c r="BV89" s="887"/>
      <c r="BW89" s="887"/>
      <c r="BX89" s="887"/>
      <c r="BY89" s="887"/>
      <c r="BZ89" s="887"/>
      <c r="CA89" s="887"/>
      <c r="CB89" s="887"/>
      <c r="CC89" s="887"/>
      <c r="CD89" s="887"/>
      <c r="CE89" s="887"/>
      <c r="CF89" s="887"/>
      <c r="CG89" s="888"/>
      <c r="CH89" s="883"/>
      <c r="CI89" s="884"/>
      <c r="CJ89" s="884"/>
      <c r="CK89" s="884"/>
      <c r="CL89" s="885"/>
      <c r="CM89" s="883"/>
      <c r="CN89" s="884"/>
      <c r="CO89" s="884"/>
      <c r="CP89" s="884"/>
      <c r="CQ89" s="885"/>
      <c r="CR89" s="883"/>
      <c r="CS89" s="884"/>
      <c r="CT89" s="884"/>
      <c r="CU89" s="884"/>
      <c r="CV89" s="885"/>
      <c r="CW89" s="883"/>
      <c r="CX89" s="884"/>
      <c r="CY89" s="884"/>
      <c r="CZ89" s="884"/>
      <c r="DA89" s="885"/>
      <c r="DB89" s="883"/>
      <c r="DC89" s="884"/>
      <c r="DD89" s="884"/>
      <c r="DE89" s="884"/>
      <c r="DF89" s="885"/>
      <c r="DG89" s="883"/>
      <c r="DH89" s="884"/>
      <c r="DI89" s="884"/>
      <c r="DJ89" s="884"/>
      <c r="DK89" s="885"/>
      <c r="DL89" s="883"/>
      <c r="DM89" s="884"/>
      <c r="DN89" s="884"/>
      <c r="DO89" s="884"/>
      <c r="DP89" s="885"/>
      <c r="DQ89" s="883"/>
      <c r="DR89" s="884"/>
      <c r="DS89" s="884"/>
      <c r="DT89" s="884"/>
      <c r="DU89" s="885"/>
      <c r="DV89" s="880"/>
      <c r="DW89" s="881"/>
      <c r="DX89" s="881"/>
      <c r="DY89" s="881"/>
      <c r="DZ89" s="88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6"/>
      <c r="BT90" s="887"/>
      <c r="BU90" s="887"/>
      <c r="BV90" s="887"/>
      <c r="BW90" s="887"/>
      <c r="BX90" s="887"/>
      <c r="BY90" s="887"/>
      <c r="BZ90" s="887"/>
      <c r="CA90" s="887"/>
      <c r="CB90" s="887"/>
      <c r="CC90" s="887"/>
      <c r="CD90" s="887"/>
      <c r="CE90" s="887"/>
      <c r="CF90" s="887"/>
      <c r="CG90" s="888"/>
      <c r="CH90" s="883"/>
      <c r="CI90" s="884"/>
      <c r="CJ90" s="884"/>
      <c r="CK90" s="884"/>
      <c r="CL90" s="885"/>
      <c r="CM90" s="883"/>
      <c r="CN90" s="884"/>
      <c r="CO90" s="884"/>
      <c r="CP90" s="884"/>
      <c r="CQ90" s="885"/>
      <c r="CR90" s="883"/>
      <c r="CS90" s="884"/>
      <c r="CT90" s="884"/>
      <c r="CU90" s="884"/>
      <c r="CV90" s="885"/>
      <c r="CW90" s="883"/>
      <c r="CX90" s="884"/>
      <c r="CY90" s="884"/>
      <c r="CZ90" s="884"/>
      <c r="DA90" s="885"/>
      <c r="DB90" s="883"/>
      <c r="DC90" s="884"/>
      <c r="DD90" s="884"/>
      <c r="DE90" s="884"/>
      <c r="DF90" s="885"/>
      <c r="DG90" s="883"/>
      <c r="DH90" s="884"/>
      <c r="DI90" s="884"/>
      <c r="DJ90" s="884"/>
      <c r="DK90" s="885"/>
      <c r="DL90" s="883"/>
      <c r="DM90" s="884"/>
      <c r="DN90" s="884"/>
      <c r="DO90" s="884"/>
      <c r="DP90" s="885"/>
      <c r="DQ90" s="883"/>
      <c r="DR90" s="884"/>
      <c r="DS90" s="884"/>
      <c r="DT90" s="884"/>
      <c r="DU90" s="885"/>
      <c r="DV90" s="880"/>
      <c r="DW90" s="881"/>
      <c r="DX90" s="881"/>
      <c r="DY90" s="881"/>
      <c r="DZ90" s="88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6"/>
      <c r="BT91" s="887"/>
      <c r="BU91" s="887"/>
      <c r="BV91" s="887"/>
      <c r="BW91" s="887"/>
      <c r="BX91" s="887"/>
      <c r="BY91" s="887"/>
      <c r="BZ91" s="887"/>
      <c r="CA91" s="887"/>
      <c r="CB91" s="887"/>
      <c r="CC91" s="887"/>
      <c r="CD91" s="887"/>
      <c r="CE91" s="887"/>
      <c r="CF91" s="887"/>
      <c r="CG91" s="888"/>
      <c r="CH91" s="883"/>
      <c r="CI91" s="884"/>
      <c r="CJ91" s="884"/>
      <c r="CK91" s="884"/>
      <c r="CL91" s="885"/>
      <c r="CM91" s="883"/>
      <c r="CN91" s="884"/>
      <c r="CO91" s="884"/>
      <c r="CP91" s="884"/>
      <c r="CQ91" s="885"/>
      <c r="CR91" s="883"/>
      <c r="CS91" s="884"/>
      <c r="CT91" s="884"/>
      <c r="CU91" s="884"/>
      <c r="CV91" s="885"/>
      <c r="CW91" s="883"/>
      <c r="CX91" s="884"/>
      <c r="CY91" s="884"/>
      <c r="CZ91" s="884"/>
      <c r="DA91" s="885"/>
      <c r="DB91" s="883"/>
      <c r="DC91" s="884"/>
      <c r="DD91" s="884"/>
      <c r="DE91" s="884"/>
      <c r="DF91" s="885"/>
      <c r="DG91" s="883"/>
      <c r="DH91" s="884"/>
      <c r="DI91" s="884"/>
      <c r="DJ91" s="884"/>
      <c r="DK91" s="885"/>
      <c r="DL91" s="883"/>
      <c r="DM91" s="884"/>
      <c r="DN91" s="884"/>
      <c r="DO91" s="884"/>
      <c r="DP91" s="885"/>
      <c r="DQ91" s="883"/>
      <c r="DR91" s="884"/>
      <c r="DS91" s="884"/>
      <c r="DT91" s="884"/>
      <c r="DU91" s="885"/>
      <c r="DV91" s="880"/>
      <c r="DW91" s="881"/>
      <c r="DX91" s="881"/>
      <c r="DY91" s="881"/>
      <c r="DZ91" s="88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6"/>
      <c r="BT92" s="887"/>
      <c r="BU92" s="887"/>
      <c r="BV92" s="887"/>
      <c r="BW92" s="887"/>
      <c r="BX92" s="887"/>
      <c r="BY92" s="887"/>
      <c r="BZ92" s="887"/>
      <c r="CA92" s="887"/>
      <c r="CB92" s="887"/>
      <c r="CC92" s="887"/>
      <c r="CD92" s="887"/>
      <c r="CE92" s="887"/>
      <c r="CF92" s="887"/>
      <c r="CG92" s="888"/>
      <c r="CH92" s="883"/>
      <c r="CI92" s="884"/>
      <c r="CJ92" s="884"/>
      <c r="CK92" s="884"/>
      <c r="CL92" s="885"/>
      <c r="CM92" s="883"/>
      <c r="CN92" s="884"/>
      <c r="CO92" s="884"/>
      <c r="CP92" s="884"/>
      <c r="CQ92" s="885"/>
      <c r="CR92" s="883"/>
      <c r="CS92" s="884"/>
      <c r="CT92" s="884"/>
      <c r="CU92" s="884"/>
      <c r="CV92" s="885"/>
      <c r="CW92" s="883"/>
      <c r="CX92" s="884"/>
      <c r="CY92" s="884"/>
      <c r="CZ92" s="884"/>
      <c r="DA92" s="885"/>
      <c r="DB92" s="883"/>
      <c r="DC92" s="884"/>
      <c r="DD92" s="884"/>
      <c r="DE92" s="884"/>
      <c r="DF92" s="885"/>
      <c r="DG92" s="883"/>
      <c r="DH92" s="884"/>
      <c r="DI92" s="884"/>
      <c r="DJ92" s="884"/>
      <c r="DK92" s="885"/>
      <c r="DL92" s="883"/>
      <c r="DM92" s="884"/>
      <c r="DN92" s="884"/>
      <c r="DO92" s="884"/>
      <c r="DP92" s="885"/>
      <c r="DQ92" s="883"/>
      <c r="DR92" s="884"/>
      <c r="DS92" s="884"/>
      <c r="DT92" s="884"/>
      <c r="DU92" s="885"/>
      <c r="DV92" s="880"/>
      <c r="DW92" s="881"/>
      <c r="DX92" s="881"/>
      <c r="DY92" s="881"/>
      <c r="DZ92" s="88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6"/>
      <c r="BT93" s="887"/>
      <c r="BU93" s="887"/>
      <c r="BV93" s="887"/>
      <c r="BW93" s="887"/>
      <c r="BX93" s="887"/>
      <c r="BY93" s="887"/>
      <c r="BZ93" s="887"/>
      <c r="CA93" s="887"/>
      <c r="CB93" s="887"/>
      <c r="CC93" s="887"/>
      <c r="CD93" s="887"/>
      <c r="CE93" s="887"/>
      <c r="CF93" s="887"/>
      <c r="CG93" s="888"/>
      <c r="CH93" s="883"/>
      <c r="CI93" s="884"/>
      <c r="CJ93" s="884"/>
      <c r="CK93" s="884"/>
      <c r="CL93" s="885"/>
      <c r="CM93" s="883"/>
      <c r="CN93" s="884"/>
      <c r="CO93" s="884"/>
      <c r="CP93" s="884"/>
      <c r="CQ93" s="885"/>
      <c r="CR93" s="883"/>
      <c r="CS93" s="884"/>
      <c r="CT93" s="884"/>
      <c r="CU93" s="884"/>
      <c r="CV93" s="885"/>
      <c r="CW93" s="883"/>
      <c r="CX93" s="884"/>
      <c r="CY93" s="884"/>
      <c r="CZ93" s="884"/>
      <c r="DA93" s="885"/>
      <c r="DB93" s="883"/>
      <c r="DC93" s="884"/>
      <c r="DD93" s="884"/>
      <c r="DE93" s="884"/>
      <c r="DF93" s="885"/>
      <c r="DG93" s="883"/>
      <c r="DH93" s="884"/>
      <c r="DI93" s="884"/>
      <c r="DJ93" s="884"/>
      <c r="DK93" s="885"/>
      <c r="DL93" s="883"/>
      <c r="DM93" s="884"/>
      <c r="DN93" s="884"/>
      <c r="DO93" s="884"/>
      <c r="DP93" s="885"/>
      <c r="DQ93" s="883"/>
      <c r="DR93" s="884"/>
      <c r="DS93" s="884"/>
      <c r="DT93" s="884"/>
      <c r="DU93" s="885"/>
      <c r="DV93" s="880"/>
      <c r="DW93" s="881"/>
      <c r="DX93" s="881"/>
      <c r="DY93" s="881"/>
      <c r="DZ93" s="88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6"/>
      <c r="BT94" s="887"/>
      <c r="BU94" s="887"/>
      <c r="BV94" s="887"/>
      <c r="BW94" s="887"/>
      <c r="BX94" s="887"/>
      <c r="BY94" s="887"/>
      <c r="BZ94" s="887"/>
      <c r="CA94" s="887"/>
      <c r="CB94" s="887"/>
      <c r="CC94" s="887"/>
      <c r="CD94" s="887"/>
      <c r="CE94" s="887"/>
      <c r="CF94" s="887"/>
      <c r="CG94" s="888"/>
      <c r="CH94" s="883"/>
      <c r="CI94" s="884"/>
      <c r="CJ94" s="884"/>
      <c r="CK94" s="884"/>
      <c r="CL94" s="885"/>
      <c r="CM94" s="883"/>
      <c r="CN94" s="884"/>
      <c r="CO94" s="884"/>
      <c r="CP94" s="884"/>
      <c r="CQ94" s="885"/>
      <c r="CR94" s="883"/>
      <c r="CS94" s="884"/>
      <c r="CT94" s="884"/>
      <c r="CU94" s="884"/>
      <c r="CV94" s="885"/>
      <c r="CW94" s="883"/>
      <c r="CX94" s="884"/>
      <c r="CY94" s="884"/>
      <c r="CZ94" s="884"/>
      <c r="DA94" s="885"/>
      <c r="DB94" s="883"/>
      <c r="DC94" s="884"/>
      <c r="DD94" s="884"/>
      <c r="DE94" s="884"/>
      <c r="DF94" s="885"/>
      <c r="DG94" s="883"/>
      <c r="DH94" s="884"/>
      <c r="DI94" s="884"/>
      <c r="DJ94" s="884"/>
      <c r="DK94" s="885"/>
      <c r="DL94" s="883"/>
      <c r="DM94" s="884"/>
      <c r="DN94" s="884"/>
      <c r="DO94" s="884"/>
      <c r="DP94" s="885"/>
      <c r="DQ94" s="883"/>
      <c r="DR94" s="884"/>
      <c r="DS94" s="884"/>
      <c r="DT94" s="884"/>
      <c r="DU94" s="885"/>
      <c r="DV94" s="880"/>
      <c r="DW94" s="881"/>
      <c r="DX94" s="881"/>
      <c r="DY94" s="881"/>
      <c r="DZ94" s="88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6"/>
      <c r="BT95" s="887"/>
      <c r="BU95" s="887"/>
      <c r="BV95" s="887"/>
      <c r="BW95" s="887"/>
      <c r="BX95" s="887"/>
      <c r="BY95" s="887"/>
      <c r="BZ95" s="887"/>
      <c r="CA95" s="887"/>
      <c r="CB95" s="887"/>
      <c r="CC95" s="887"/>
      <c r="CD95" s="887"/>
      <c r="CE95" s="887"/>
      <c r="CF95" s="887"/>
      <c r="CG95" s="888"/>
      <c r="CH95" s="883"/>
      <c r="CI95" s="884"/>
      <c r="CJ95" s="884"/>
      <c r="CK95" s="884"/>
      <c r="CL95" s="885"/>
      <c r="CM95" s="883"/>
      <c r="CN95" s="884"/>
      <c r="CO95" s="884"/>
      <c r="CP95" s="884"/>
      <c r="CQ95" s="885"/>
      <c r="CR95" s="883"/>
      <c r="CS95" s="884"/>
      <c r="CT95" s="884"/>
      <c r="CU95" s="884"/>
      <c r="CV95" s="885"/>
      <c r="CW95" s="883"/>
      <c r="CX95" s="884"/>
      <c r="CY95" s="884"/>
      <c r="CZ95" s="884"/>
      <c r="DA95" s="885"/>
      <c r="DB95" s="883"/>
      <c r="DC95" s="884"/>
      <c r="DD95" s="884"/>
      <c r="DE95" s="884"/>
      <c r="DF95" s="885"/>
      <c r="DG95" s="883"/>
      <c r="DH95" s="884"/>
      <c r="DI95" s="884"/>
      <c r="DJ95" s="884"/>
      <c r="DK95" s="885"/>
      <c r="DL95" s="883"/>
      <c r="DM95" s="884"/>
      <c r="DN95" s="884"/>
      <c r="DO95" s="884"/>
      <c r="DP95" s="885"/>
      <c r="DQ95" s="883"/>
      <c r="DR95" s="884"/>
      <c r="DS95" s="884"/>
      <c r="DT95" s="884"/>
      <c r="DU95" s="885"/>
      <c r="DV95" s="880"/>
      <c r="DW95" s="881"/>
      <c r="DX95" s="881"/>
      <c r="DY95" s="881"/>
      <c r="DZ95" s="88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6"/>
      <c r="BT96" s="887"/>
      <c r="BU96" s="887"/>
      <c r="BV96" s="887"/>
      <c r="BW96" s="887"/>
      <c r="BX96" s="887"/>
      <c r="BY96" s="887"/>
      <c r="BZ96" s="887"/>
      <c r="CA96" s="887"/>
      <c r="CB96" s="887"/>
      <c r="CC96" s="887"/>
      <c r="CD96" s="887"/>
      <c r="CE96" s="887"/>
      <c r="CF96" s="887"/>
      <c r="CG96" s="888"/>
      <c r="CH96" s="883"/>
      <c r="CI96" s="884"/>
      <c r="CJ96" s="884"/>
      <c r="CK96" s="884"/>
      <c r="CL96" s="885"/>
      <c r="CM96" s="883"/>
      <c r="CN96" s="884"/>
      <c r="CO96" s="884"/>
      <c r="CP96" s="884"/>
      <c r="CQ96" s="885"/>
      <c r="CR96" s="883"/>
      <c r="CS96" s="884"/>
      <c r="CT96" s="884"/>
      <c r="CU96" s="884"/>
      <c r="CV96" s="885"/>
      <c r="CW96" s="883"/>
      <c r="CX96" s="884"/>
      <c r="CY96" s="884"/>
      <c r="CZ96" s="884"/>
      <c r="DA96" s="885"/>
      <c r="DB96" s="883"/>
      <c r="DC96" s="884"/>
      <c r="DD96" s="884"/>
      <c r="DE96" s="884"/>
      <c r="DF96" s="885"/>
      <c r="DG96" s="883"/>
      <c r="DH96" s="884"/>
      <c r="DI96" s="884"/>
      <c r="DJ96" s="884"/>
      <c r="DK96" s="885"/>
      <c r="DL96" s="883"/>
      <c r="DM96" s="884"/>
      <c r="DN96" s="884"/>
      <c r="DO96" s="884"/>
      <c r="DP96" s="885"/>
      <c r="DQ96" s="883"/>
      <c r="DR96" s="884"/>
      <c r="DS96" s="884"/>
      <c r="DT96" s="884"/>
      <c r="DU96" s="885"/>
      <c r="DV96" s="880"/>
      <c r="DW96" s="881"/>
      <c r="DX96" s="881"/>
      <c r="DY96" s="881"/>
      <c r="DZ96" s="88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6"/>
      <c r="BT97" s="887"/>
      <c r="BU97" s="887"/>
      <c r="BV97" s="887"/>
      <c r="BW97" s="887"/>
      <c r="BX97" s="887"/>
      <c r="BY97" s="887"/>
      <c r="BZ97" s="887"/>
      <c r="CA97" s="887"/>
      <c r="CB97" s="887"/>
      <c r="CC97" s="887"/>
      <c r="CD97" s="887"/>
      <c r="CE97" s="887"/>
      <c r="CF97" s="887"/>
      <c r="CG97" s="888"/>
      <c r="CH97" s="883"/>
      <c r="CI97" s="884"/>
      <c r="CJ97" s="884"/>
      <c r="CK97" s="884"/>
      <c r="CL97" s="885"/>
      <c r="CM97" s="883"/>
      <c r="CN97" s="884"/>
      <c r="CO97" s="884"/>
      <c r="CP97" s="884"/>
      <c r="CQ97" s="885"/>
      <c r="CR97" s="883"/>
      <c r="CS97" s="884"/>
      <c r="CT97" s="884"/>
      <c r="CU97" s="884"/>
      <c r="CV97" s="885"/>
      <c r="CW97" s="883"/>
      <c r="CX97" s="884"/>
      <c r="CY97" s="884"/>
      <c r="CZ97" s="884"/>
      <c r="DA97" s="885"/>
      <c r="DB97" s="883"/>
      <c r="DC97" s="884"/>
      <c r="DD97" s="884"/>
      <c r="DE97" s="884"/>
      <c r="DF97" s="885"/>
      <c r="DG97" s="883"/>
      <c r="DH97" s="884"/>
      <c r="DI97" s="884"/>
      <c r="DJ97" s="884"/>
      <c r="DK97" s="885"/>
      <c r="DL97" s="883"/>
      <c r="DM97" s="884"/>
      <c r="DN97" s="884"/>
      <c r="DO97" s="884"/>
      <c r="DP97" s="885"/>
      <c r="DQ97" s="883"/>
      <c r="DR97" s="884"/>
      <c r="DS97" s="884"/>
      <c r="DT97" s="884"/>
      <c r="DU97" s="885"/>
      <c r="DV97" s="880"/>
      <c r="DW97" s="881"/>
      <c r="DX97" s="881"/>
      <c r="DY97" s="881"/>
      <c r="DZ97" s="88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6"/>
      <c r="BT98" s="887"/>
      <c r="BU98" s="887"/>
      <c r="BV98" s="887"/>
      <c r="BW98" s="887"/>
      <c r="BX98" s="887"/>
      <c r="BY98" s="887"/>
      <c r="BZ98" s="887"/>
      <c r="CA98" s="887"/>
      <c r="CB98" s="887"/>
      <c r="CC98" s="887"/>
      <c r="CD98" s="887"/>
      <c r="CE98" s="887"/>
      <c r="CF98" s="887"/>
      <c r="CG98" s="888"/>
      <c r="CH98" s="883"/>
      <c r="CI98" s="884"/>
      <c r="CJ98" s="884"/>
      <c r="CK98" s="884"/>
      <c r="CL98" s="885"/>
      <c r="CM98" s="883"/>
      <c r="CN98" s="884"/>
      <c r="CO98" s="884"/>
      <c r="CP98" s="884"/>
      <c r="CQ98" s="885"/>
      <c r="CR98" s="883"/>
      <c r="CS98" s="884"/>
      <c r="CT98" s="884"/>
      <c r="CU98" s="884"/>
      <c r="CV98" s="885"/>
      <c r="CW98" s="883"/>
      <c r="CX98" s="884"/>
      <c r="CY98" s="884"/>
      <c r="CZ98" s="884"/>
      <c r="DA98" s="885"/>
      <c r="DB98" s="883"/>
      <c r="DC98" s="884"/>
      <c r="DD98" s="884"/>
      <c r="DE98" s="884"/>
      <c r="DF98" s="885"/>
      <c r="DG98" s="883"/>
      <c r="DH98" s="884"/>
      <c r="DI98" s="884"/>
      <c r="DJ98" s="884"/>
      <c r="DK98" s="885"/>
      <c r="DL98" s="883"/>
      <c r="DM98" s="884"/>
      <c r="DN98" s="884"/>
      <c r="DO98" s="884"/>
      <c r="DP98" s="885"/>
      <c r="DQ98" s="883"/>
      <c r="DR98" s="884"/>
      <c r="DS98" s="884"/>
      <c r="DT98" s="884"/>
      <c r="DU98" s="885"/>
      <c r="DV98" s="880"/>
      <c r="DW98" s="881"/>
      <c r="DX98" s="881"/>
      <c r="DY98" s="881"/>
      <c r="DZ98" s="88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6"/>
      <c r="BT99" s="887"/>
      <c r="BU99" s="887"/>
      <c r="BV99" s="887"/>
      <c r="BW99" s="887"/>
      <c r="BX99" s="887"/>
      <c r="BY99" s="887"/>
      <c r="BZ99" s="887"/>
      <c r="CA99" s="887"/>
      <c r="CB99" s="887"/>
      <c r="CC99" s="887"/>
      <c r="CD99" s="887"/>
      <c r="CE99" s="887"/>
      <c r="CF99" s="887"/>
      <c r="CG99" s="888"/>
      <c r="CH99" s="883"/>
      <c r="CI99" s="884"/>
      <c r="CJ99" s="884"/>
      <c r="CK99" s="884"/>
      <c r="CL99" s="885"/>
      <c r="CM99" s="883"/>
      <c r="CN99" s="884"/>
      <c r="CO99" s="884"/>
      <c r="CP99" s="884"/>
      <c r="CQ99" s="885"/>
      <c r="CR99" s="883"/>
      <c r="CS99" s="884"/>
      <c r="CT99" s="884"/>
      <c r="CU99" s="884"/>
      <c r="CV99" s="885"/>
      <c r="CW99" s="883"/>
      <c r="CX99" s="884"/>
      <c r="CY99" s="884"/>
      <c r="CZ99" s="884"/>
      <c r="DA99" s="885"/>
      <c r="DB99" s="883"/>
      <c r="DC99" s="884"/>
      <c r="DD99" s="884"/>
      <c r="DE99" s="884"/>
      <c r="DF99" s="885"/>
      <c r="DG99" s="883"/>
      <c r="DH99" s="884"/>
      <c r="DI99" s="884"/>
      <c r="DJ99" s="884"/>
      <c r="DK99" s="885"/>
      <c r="DL99" s="883"/>
      <c r="DM99" s="884"/>
      <c r="DN99" s="884"/>
      <c r="DO99" s="884"/>
      <c r="DP99" s="885"/>
      <c r="DQ99" s="883"/>
      <c r="DR99" s="884"/>
      <c r="DS99" s="884"/>
      <c r="DT99" s="884"/>
      <c r="DU99" s="885"/>
      <c r="DV99" s="880"/>
      <c r="DW99" s="881"/>
      <c r="DX99" s="881"/>
      <c r="DY99" s="881"/>
      <c r="DZ99" s="88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6"/>
      <c r="BT100" s="887"/>
      <c r="BU100" s="887"/>
      <c r="BV100" s="887"/>
      <c r="BW100" s="887"/>
      <c r="BX100" s="887"/>
      <c r="BY100" s="887"/>
      <c r="BZ100" s="887"/>
      <c r="CA100" s="887"/>
      <c r="CB100" s="887"/>
      <c r="CC100" s="887"/>
      <c r="CD100" s="887"/>
      <c r="CE100" s="887"/>
      <c r="CF100" s="887"/>
      <c r="CG100" s="888"/>
      <c r="CH100" s="883"/>
      <c r="CI100" s="884"/>
      <c r="CJ100" s="884"/>
      <c r="CK100" s="884"/>
      <c r="CL100" s="885"/>
      <c r="CM100" s="883"/>
      <c r="CN100" s="884"/>
      <c r="CO100" s="884"/>
      <c r="CP100" s="884"/>
      <c r="CQ100" s="885"/>
      <c r="CR100" s="883"/>
      <c r="CS100" s="884"/>
      <c r="CT100" s="884"/>
      <c r="CU100" s="884"/>
      <c r="CV100" s="885"/>
      <c r="CW100" s="883"/>
      <c r="CX100" s="884"/>
      <c r="CY100" s="884"/>
      <c r="CZ100" s="884"/>
      <c r="DA100" s="885"/>
      <c r="DB100" s="883"/>
      <c r="DC100" s="884"/>
      <c r="DD100" s="884"/>
      <c r="DE100" s="884"/>
      <c r="DF100" s="885"/>
      <c r="DG100" s="883"/>
      <c r="DH100" s="884"/>
      <c r="DI100" s="884"/>
      <c r="DJ100" s="884"/>
      <c r="DK100" s="885"/>
      <c r="DL100" s="883"/>
      <c r="DM100" s="884"/>
      <c r="DN100" s="884"/>
      <c r="DO100" s="884"/>
      <c r="DP100" s="885"/>
      <c r="DQ100" s="883"/>
      <c r="DR100" s="884"/>
      <c r="DS100" s="884"/>
      <c r="DT100" s="884"/>
      <c r="DU100" s="885"/>
      <c r="DV100" s="880"/>
      <c r="DW100" s="881"/>
      <c r="DX100" s="881"/>
      <c r="DY100" s="881"/>
      <c r="DZ100" s="88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6"/>
      <c r="BT101" s="887"/>
      <c r="BU101" s="887"/>
      <c r="BV101" s="887"/>
      <c r="BW101" s="887"/>
      <c r="BX101" s="887"/>
      <c r="BY101" s="887"/>
      <c r="BZ101" s="887"/>
      <c r="CA101" s="887"/>
      <c r="CB101" s="887"/>
      <c r="CC101" s="887"/>
      <c r="CD101" s="887"/>
      <c r="CE101" s="887"/>
      <c r="CF101" s="887"/>
      <c r="CG101" s="888"/>
      <c r="CH101" s="883"/>
      <c r="CI101" s="884"/>
      <c r="CJ101" s="884"/>
      <c r="CK101" s="884"/>
      <c r="CL101" s="885"/>
      <c r="CM101" s="883"/>
      <c r="CN101" s="884"/>
      <c r="CO101" s="884"/>
      <c r="CP101" s="884"/>
      <c r="CQ101" s="885"/>
      <c r="CR101" s="883"/>
      <c r="CS101" s="884"/>
      <c r="CT101" s="884"/>
      <c r="CU101" s="884"/>
      <c r="CV101" s="885"/>
      <c r="CW101" s="883"/>
      <c r="CX101" s="884"/>
      <c r="CY101" s="884"/>
      <c r="CZ101" s="884"/>
      <c r="DA101" s="885"/>
      <c r="DB101" s="883"/>
      <c r="DC101" s="884"/>
      <c r="DD101" s="884"/>
      <c r="DE101" s="884"/>
      <c r="DF101" s="885"/>
      <c r="DG101" s="883"/>
      <c r="DH101" s="884"/>
      <c r="DI101" s="884"/>
      <c r="DJ101" s="884"/>
      <c r="DK101" s="885"/>
      <c r="DL101" s="883"/>
      <c r="DM101" s="884"/>
      <c r="DN101" s="884"/>
      <c r="DO101" s="884"/>
      <c r="DP101" s="885"/>
      <c r="DQ101" s="883"/>
      <c r="DR101" s="884"/>
      <c r="DS101" s="884"/>
      <c r="DT101" s="884"/>
      <c r="DU101" s="885"/>
      <c r="DV101" s="880"/>
      <c r="DW101" s="881"/>
      <c r="DX101" s="881"/>
      <c r="DY101" s="881"/>
      <c r="DZ101" s="88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367</v>
      </c>
      <c r="BR102" s="810" t="s">
        <v>395</v>
      </c>
      <c r="BS102" s="811"/>
      <c r="BT102" s="811"/>
      <c r="BU102" s="811"/>
      <c r="BV102" s="811"/>
      <c r="BW102" s="811"/>
      <c r="BX102" s="811"/>
      <c r="BY102" s="811"/>
      <c r="BZ102" s="811"/>
      <c r="CA102" s="811"/>
      <c r="CB102" s="811"/>
      <c r="CC102" s="811"/>
      <c r="CD102" s="811"/>
      <c r="CE102" s="811"/>
      <c r="CF102" s="811"/>
      <c r="CG102" s="812"/>
      <c r="CH102" s="912"/>
      <c r="CI102" s="913"/>
      <c r="CJ102" s="913"/>
      <c r="CK102" s="913"/>
      <c r="CL102" s="914"/>
      <c r="CM102" s="912"/>
      <c r="CN102" s="913"/>
      <c r="CO102" s="913"/>
      <c r="CP102" s="913"/>
      <c r="CQ102" s="914"/>
      <c r="CR102" s="915">
        <v>21</v>
      </c>
      <c r="CS102" s="873"/>
      <c r="CT102" s="873"/>
      <c r="CU102" s="873"/>
      <c r="CV102" s="916"/>
      <c r="CW102" s="915" t="s">
        <v>548</v>
      </c>
      <c r="CX102" s="873"/>
      <c r="CY102" s="873"/>
      <c r="CZ102" s="873"/>
      <c r="DA102" s="916"/>
      <c r="DB102" s="915">
        <v>99</v>
      </c>
      <c r="DC102" s="873"/>
      <c r="DD102" s="873"/>
      <c r="DE102" s="873"/>
      <c r="DF102" s="916"/>
      <c r="DG102" s="915" t="s">
        <v>480</v>
      </c>
      <c r="DH102" s="873"/>
      <c r="DI102" s="873"/>
      <c r="DJ102" s="873"/>
      <c r="DK102" s="916"/>
      <c r="DL102" s="915" t="s">
        <v>480</v>
      </c>
      <c r="DM102" s="873"/>
      <c r="DN102" s="873"/>
      <c r="DO102" s="873"/>
      <c r="DP102" s="916"/>
      <c r="DQ102" s="915" t="s">
        <v>480</v>
      </c>
      <c r="DR102" s="873"/>
      <c r="DS102" s="873"/>
      <c r="DT102" s="873"/>
      <c r="DU102" s="916"/>
      <c r="DV102" s="939"/>
      <c r="DW102" s="940"/>
      <c r="DX102" s="940"/>
      <c r="DY102" s="940"/>
      <c r="DZ102" s="941"/>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42" t="s">
        <v>396</v>
      </c>
      <c r="BR103" s="942"/>
      <c r="BS103" s="942"/>
      <c r="BT103" s="942"/>
      <c r="BU103" s="942"/>
      <c r="BV103" s="942"/>
      <c r="BW103" s="942"/>
      <c r="BX103" s="942"/>
      <c r="BY103" s="942"/>
      <c r="BZ103" s="942"/>
      <c r="CA103" s="942"/>
      <c r="CB103" s="942"/>
      <c r="CC103" s="942"/>
      <c r="CD103" s="942"/>
      <c r="CE103" s="942"/>
      <c r="CF103" s="942"/>
      <c r="CG103" s="942"/>
      <c r="CH103" s="942"/>
      <c r="CI103" s="942"/>
      <c r="CJ103" s="942"/>
      <c r="CK103" s="942"/>
      <c r="CL103" s="942"/>
      <c r="CM103" s="942"/>
      <c r="CN103" s="942"/>
      <c r="CO103" s="942"/>
      <c r="CP103" s="942"/>
      <c r="CQ103" s="942"/>
      <c r="CR103" s="942"/>
      <c r="CS103" s="942"/>
      <c r="CT103" s="942"/>
      <c r="CU103" s="942"/>
      <c r="CV103" s="942"/>
      <c r="CW103" s="942"/>
      <c r="CX103" s="942"/>
      <c r="CY103" s="942"/>
      <c r="CZ103" s="942"/>
      <c r="DA103" s="942"/>
      <c r="DB103" s="942"/>
      <c r="DC103" s="942"/>
      <c r="DD103" s="942"/>
      <c r="DE103" s="942"/>
      <c r="DF103" s="942"/>
      <c r="DG103" s="942"/>
      <c r="DH103" s="942"/>
      <c r="DI103" s="942"/>
      <c r="DJ103" s="942"/>
      <c r="DK103" s="942"/>
      <c r="DL103" s="942"/>
      <c r="DM103" s="942"/>
      <c r="DN103" s="942"/>
      <c r="DO103" s="942"/>
      <c r="DP103" s="942"/>
      <c r="DQ103" s="942"/>
      <c r="DR103" s="942"/>
      <c r="DS103" s="942"/>
      <c r="DT103" s="942"/>
      <c r="DU103" s="942"/>
      <c r="DV103" s="942"/>
      <c r="DW103" s="942"/>
      <c r="DX103" s="942"/>
      <c r="DY103" s="942"/>
      <c r="DZ103" s="942"/>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3" t="s">
        <v>397</v>
      </c>
      <c r="BR104" s="943"/>
      <c r="BS104" s="943"/>
      <c r="BT104" s="943"/>
      <c r="BU104" s="943"/>
      <c r="BV104" s="943"/>
      <c r="BW104" s="943"/>
      <c r="BX104" s="943"/>
      <c r="BY104" s="943"/>
      <c r="BZ104" s="943"/>
      <c r="CA104" s="943"/>
      <c r="CB104" s="943"/>
      <c r="CC104" s="943"/>
      <c r="CD104" s="943"/>
      <c r="CE104" s="943"/>
      <c r="CF104" s="943"/>
      <c r="CG104" s="943"/>
      <c r="CH104" s="943"/>
      <c r="CI104" s="943"/>
      <c r="CJ104" s="943"/>
      <c r="CK104" s="943"/>
      <c r="CL104" s="943"/>
      <c r="CM104" s="943"/>
      <c r="CN104" s="943"/>
      <c r="CO104" s="943"/>
      <c r="CP104" s="943"/>
      <c r="CQ104" s="943"/>
      <c r="CR104" s="943"/>
      <c r="CS104" s="943"/>
      <c r="CT104" s="943"/>
      <c r="CU104" s="943"/>
      <c r="CV104" s="943"/>
      <c r="CW104" s="943"/>
      <c r="CX104" s="943"/>
      <c r="CY104" s="943"/>
      <c r="CZ104" s="943"/>
      <c r="DA104" s="943"/>
      <c r="DB104" s="943"/>
      <c r="DC104" s="943"/>
      <c r="DD104" s="943"/>
      <c r="DE104" s="943"/>
      <c r="DF104" s="943"/>
      <c r="DG104" s="943"/>
      <c r="DH104" s="943"/>
      <c r="DI104" s="943"/>
      <c r="DJ104" s="943"/>
      <c r="DK104" s="943"/>
      <c r="DL104" s="943"/>
      <c r="DM104" s="943"/>
      <c r="DN104" s="943"/>
      <c r="DO104" s="943"/>
      <c r="DP104" s="943"/>
      <c r="DQ104" s="943"/>
      <c r="DR104" s="943"/>
      <c r="DS104" s="943"/>
      <c r="DT104" s="943"/>
      <c r="DU104" s="943"/>
      <c r="DV104" s="943"/>
      <c r="DW104" s="943"/>
      <c r="DX104" s="943"/>
      <c r="DY104" s="943"/>
      <c r="DZ104" s="943"/>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398</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399</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4" t="s">
        <v>400</v>
      </c>
      <c r="B108" s="945"/>
      <c r="C108" s="945"/>
      <c r="D108" s="945"/>
      <c r="E108" s="945"/>
      <c r="F108" s="945"/>
      <c r="G108" s="945"/>
      <c r="H108" s="945"/>
      <c r="I108" s="945"/>
      <c r="J108" s="945"/>
      <c r="K108" s="945"/>
      <c r="L108" s="945"/>
      <c r="M108" s="945"/>
      <c r="N108" s="945"/>
      <c r="O108" s="945"/>
      <c r="P108" s="945"/>
      <c r="Q108" s="945"/>
      <c r="R108" s="945"/>
      <c r="S108" s="945"/>
      <c r="T108" s="945"/>
      <c r="U108" s="945"/>
      <c r="V108" s="945"/>
      <c r="W108" s="945"/>
      <c r="X108" s="945"/>
      <c r="Y108" s="945"/>
      <c r="Z108" s="945"/>
      <c r="AA108" s="945"/>
      <c r="AB108" s="945"/>
      <c r="AC108" s="945"/>
      <c r="AD108" s="945"/>
      <c r="AE108" s="945"/>
      <c r="AF108" s="945"/>
      <c r="AG108" s="945"/>
      <c r="AH108" s="945"/>
      <c r="AI108" s="945"/>
      <c r="AJ108" s="945"/>
      <c r="AK108" s="945"/>
      <c r="AL108" s="945"/>
      <c r="AM108" s="945"/>
      <c r="AN108" s="945"/>
      <c r="AO108" s="945"/>
      <c r="AP108" s="945"/>
      <c r="AQ108" s="945"/>
      <c r="AR108" s="945"/>
      <c r="AS108" s="945"/>
      <c r="AT108" s="946"/>
      <c r="AU108" s="944" t="s">
        <v>401</v>
      </c>
      <c r="AV108" s="945"/>
      <c r="AW108" s="945"/>
      <c r="AX108" s="945"/>
      <c r="AY108" s="945"/>
      <c r="AZ108" s="945"/>
      <c r="BA108" s="945"/>
      <c r="BB108" s="945"/>
      <c r="BC108" s="945"/>
      <c r="BD108" s="945"/>
      <c r="BE108" s="945"/>
      <c r="BF108" s="945"/>
      <c r="BG108" s="945"/>
      <c r="BH108" s="945"/>
      <c r="BI108" s="945"/>
      <c r="BJ108" s="945"/>
      <c r="BK108" s="945"/>
      <c r="BL108" s="945"/>
      <c r="BM108" s="945"/>
      <c r="BN108" s="945"/>
      <c r="BO108" s="945"/>
      <c r="BP108" s="945"/>
      <c r="BQ108" s="945"/>
      <c r="BR108" s="945"/>
      <c r="BS108" s="945"/>
      <c r="BT108" s="945"/>
      <c r="BU108" s="945"/>
      <c r="BV108" s="945"/>
      <c r="BW108" s="945"/>
      <c r="BX108" s="945"/>
      <c r="BY108" s="945"/>
      <c r="BZ108" s="945"/>
      <c r="CA108" s="945"/>
      <c r="CB108" s="945"/>
      <c r="CC108" s="945"/>
      <c r="CD108" s="945"/>
      <c r="CE108" s="945"/>
      <c r="CF108" s="945"/>
      <c r="CG108" s="945"/>
      <c r="CH108" s="945"/>
      <c r="CI108" s="945"/>
      <c r="CJ108" s="945"/>
      <c r="CK108" s="945"/>
      <c r="CL108" s="945"/>
      <c r="CM108" s="945"/>
      <c r="CN108" s="945"/>
      <c r="CO108" s="945"/>
      <c r="CP108" s="945"/>
      <c r="CQ108" s="945"/>
      <c r="CR108" s="945"/>
      <c r="CS108" s="945"/>
      <c r="CT108" s="945"/>
      <c r="CU108" s="945"/>
      <c r="CV108" s="945"/>
      <c r="CW108" s="945"/>
      <c r="CX108" s="945"/>
      <c r="CY108" s="945"/>
      <c r="CZ108" s="945"/>
      <c r="DA108" s="945"/>
      <c r="DB108" s="945"/>
      <c r="DC108" s="945"/>
      <c r="DD108" s="945"/>
      <c r="DE108" s="945"/>
      <c r="DF108" s="945"/>
      <c r="DG108" s="945"/>
      <c r="DH108" s="945"/>
      <c r="DI108" s="945"/>
      <c r="DJ108" s="945"/>
      <c r="DK108" s="945"/>
      <c r="DL108" s="945"/>
      <c r="DM108" s="945"/>
      <c r="DN108" s="945"/>
      <c r="DO108" s="945"/>
      <c r="DP108" s="945"/>
      <c r="DQ108" s="945"/>
      <c r="DR108" s="945"/>
      <c r="DS108" s="945"/>
      <c r="DT108" s="945"/>
      <c r="DU108" s="945"/>
      <c r="DV108" s="945"/>
      <c r="DW108" s="945"/>
      <c r="DX108" s="945"/>
      <c r="DY108" s="945"/>
      <c r="DZ108" s="946"/>
    </row>
    <row r="109" spans="1:131" s="199" customFormat="1" ht="26.25" customHeight="1" x14ac:dyDescent="0.15">
      <c r="A109" s="937" t="s">
        <v>402</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17" t="s">
        <v>403</v>
      </c>
      <c r="AB109" s="918"/>
      <c r="AC109" s="918"/>
      <c r="AD109" s="918"/>
      <c r="AE109" s="919"/>
      <c r="AF109" s="917" t="s">
        <v>287</v>
      </c>
      <c r="AG109" s="918"/>
      <c r="AH109" s="918"/>
      <c r="AI109" s="918"/>
      <c r="AJ109" s="919"/>
      <c r="AK109" s="917" t="s">
        <v>286</v>
      </c>
      <c r="AL109" s="918"/>
      <c r="AM109" s="918"/>
      <c r="AN109" s="918"/>
      <c r="AO109" s="919"/>
      <c r="AP109" s="917" t="s">
        <v>404</v>
      </c>
      <c r="AQ109" s="918"/>
      <c r="AR109" s="918"/>
      <c r="AS109" s="918"/>
      <c r="AT109" s="920"/>
      <c r="AU109" s="937" t="s">
        <v>402</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17" t="s">
        <v>403</v>
      </c>
      <c r="BR109" s="918"/>
      <c r="BS109" s="918"/>
      <c r="BT109" s="918"/>
      <c r="BU109" s="919"/>
      <c r="BV109" s="917" t="s">
        <v>287</v>
      </c>
      <c r="BW109" s="918"/>
      <c r="BX109" s="918"/>
      <c r="BY109" s="918"/>
      <c r="BZ109" s="919"/>
      <c r="CA109" s="917" t="s">
        <v>286</v>
      </c>
      <c r="CB109" s="918"/>
      <c r="CC109" s="918"/>
      <c r="CD109" s="918"/>
      <c r="CE109" s="919"/>
      <c r="CF109" s="938" t="s">
        <v>404</v>
      </c>
      <c r="CG109" s="938"/>
      <c r="CH109" s="938"/>
      <c r="CI109" s="938"/>
      <c r="CJ109" s="938"/>
      <c r="CK109" s="917" t="s">
        <v>405</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17" t="s">
        <v>403</v>
      </c>
      <c r="DH109" s="918"/>
      <c r="DI109" s="918"/>
      <c r="DJ109" s="918"/>
      <c r="DK109" s="919"/>
      <c r="DL109" s="917" t="s">
        <v>287</v>
      </c>
      <c r="DM109" s="918"/>
      <c r="DN109" s="918"/>
      <c r="DO109" s="918"/>
      <c r="DP109" s="919"/>
      <c r="DQ109" s="917" t="s">
        <v>286</v>
      </c>
      <c r="DR109" s="918"/>
      <c r="DS109" s="918"/>
      <c r="DT109" s="918"/>
      <c r="DU109" s="919"/>
      <c r="DV109" s="917" t="s">
        <v>404</v>
      </c>
      <c r="DW109" s="918"/>
      <c r="DX109" s="918"/>
      <c r="DY109" s="918"/>
      <c r="DZ109" s="920"/>
    </row>
    <row r="110" spans="1:131" s="199" customFormat="1" ht="26.25" customHeight="1" x14ac:dyDescent="0.15">
      <c r="A110" s="921" t="s">
        <v>406</v>
      </c>
      <c r="B110" s="922"/>
      <c r="C110" s="922"/>
      <c r="D110" s="922"/>
      <c r="E110" s="922"/>
      <c r="F110" s="922"/>
      <c r="G110" s="922"/>
      <c r="H110" s="922"/>
      <c r="I110" s="922"/>
      <c r="J110" s="922"/>
      <c r="K110" s="922"/>
      <c r="L110" s="922"/>
      <c r="M110" s="922"/>
      <c r="N110" s="922"/>
      <c r="O110" s="922"/>
      <c r="P110" s="922"/>
      <c r="Q110" s="922"/>
      <c r="R110" s="922"/>
      <c r="S110" s="922"/>
      <c r="T110" s="922"/>
      <c r="U110" s="922"/>
      <c r="V110" s="922"/>
      <c r="W110" s="922"/>
      <c r="X110" s="922"/>
      <c r="Y110" s="922"/>
      <c r="Z110" s="923"/>
      <c r="AA110" s="924">
        <v>417977</v>
      </c>
      <c r="AB110" s="925"/>
      <c r="AC110" s="925"/>
      <c r="AD110" s="925"/>
      <c r="AE110" s="926"/>
      <c r="AF110" s="927">
        <v>438302</v>
      </c>
      <c r="AG110" s="925"/>
      <c r="AH110" s="925"/>
      <c r="AI110" s="925"/>
      <c r="AJ110" s="926"/>
      <c r="AK110" s="927">
        <v>436635</v>
      </c>
      <c r="AL110" s="925"/>
      <c r="AM110" s="925"/>
      <c r="AN110" s="925"/>
      <c r="AO110" s="926"/>
      <c r="AP110" s="928">
        <v>17</v>
      </c>
      <c r="AQ110" s="929"/>
      <c r="AR110" s="929"/>
      <c r="AS110" s="929"/>
      <c r="AT110" s="930"/>
      <c r="AU110" s="931" t="s">
        <v>61</v>
      </c>
      <c r="AV110" s="932"/>
      <c r="AW110" s="932"/>
      <c r="AX110" s="932"/>
      <c r="AY110" s="932"/>
      <c r="AZ110" s="973" t="s">
        <v>407</v>
      </c>
      <c r="BA110" s="922"/>
      <c r="BB110" s="922"/>
      <c r="BC110" s="922"/>
      <c r="BD110" s="922"/>
      <c r="BE110" s="922"/>
      <c r="BF110" s="922"/>
      <c r="BG110" s="922"/>
      <c r="BH110" s="922"/>
      <c r="BI110" s="922"/>
      <c r="BJ110" s="922"/>
      <c r="BK110" s="922"/>
      <c r="BL110" s="922"/>
      <c r="BM110" s="922"/>
      <c r="BN110" s="922"/>
      <c r="BO110" s="922"/>
      <c r="BP110" s="923"/>
      <c r="BQ110" s="959">
        <v>4335314</v>
      </c>
      <c r="BR110" s="960"/>
      <c r="BS110" s="960"/>
      <c r="BT110" s="960"/>
      <c r="BU110" s="960"/>
      <c r="BV110" s="960">
        <v>4277446</v>
      </c>
      <c r="BW110" s="960"/>
      <c r="BX110" s="960"/>
      <c r="BY110" s="960"/>
      <c r="BZ110" s="960"/>
      <c r="CA110" s="960">
        <v>4452243</v>
      </c>
      <c r="CB110" s="960"/>
      <c r="CC110" s="960"/>
      <c r="CD110" s="960"/>
      <c r="CE110" s="960"/>
      <c r="CF110" s="974">
        <v>173</v>
      </c>
      <c r="CG110" s="975"/>
      <c r="CH110" s="975"/>
      <c r="CI110" s="975"/>
      <c r="CJ110" s="975"/>
      <c r="CK110" s="976" t="s">
        <v>408</v>
      </c>
      <c r="CL110" s="977"/>
      <c r="CM110" s="956" t="s">
        <v>409</v>
      </c>
      <c r="CN110" s="957"/>
      <c r="CO110" s="957"/>
      <c r="CP110" s="957"/>
      <c r="CQ110" s="957"/>
      <c r="CR110" s="957"/>
      <c r="CS110" s="957"/>
      <c r="CT110" s="957"/>
      <c r="CU110" s="957"/>
      <c r="CV110" s="957"/>
      <c r="CW110" s="957"/>
      <c r="CX110" s="957"/>
      <c r="CY110" s="957"/>
      <c r="CZ110" s="957"/>
      <c r="DA110" s="957"/>
      <c r="DB110" s="957"/>
      <c r="DC110" s="957"/>
      <c r="DD110" s="957"/>
      <c r="DE110" s="957"/>
      <c r="DF110" s="958"/>
      <c r="DG110" s="959" t="s">
        <v>111</v>
      </c>
      <c r="DH110" s="960"/>
      <c r="DI110" s="960"/>
      <c r="DJ110" s="960"/>
      <c r="DK110" s="960"/>
      <c r="DL110" s="960" t="s">
        <v>111</v>
      </c>
      <c r="DM110" s="960"/>
      <c r="DN110" s="960"/>
      <c r="DO110" s="960"/>
      <c r="DP110" s="960"/>
      <c r="DQ110" s="960" t="s">
        <v>111</v>
      </c>
      <c r="DR110" s="960"/>
      <c r="DS110" s="960"/>
      <c r="DT110" s="960"/>
      <c r="DU110" s="960"/>
      <c r="DV110" s="961" t="s">
        <v>111</v>
      </c>
      <c r="DW110" s="961"/>
      <c r="DX110" s="961"/>
      <c r="DY110" s="961"/>
      <c r="DZ110" s="962"/>
    </row>
    <row r="111" spans="1:131" s="199" customFormat="1" ht="26.25" customHeight="1" x14ac:dyDescent="0.15">
      <c r="A111" s="963" t="s">
        <v>410</v>
      </c>
      <c r="B111" s="964"/>
      <c r="C111" s="964"/>
      <c r="D111" s="964"/>
      <c r="E111" s="964"/>
      <c r="F111" s="964"/>
      <c r="G111" s="964"/>
      <c r="H111" s="964"/>
      <c r="I111" s="964"/>
      <c r="J111" s="964"/>
      <c r="K111" s="964"/>
      <c r="L111" s="964"/>
      <c r="M111" s="964"/>
      <c r="N111" s="964"/>
      <c r="O111" s="964"/>
      <c r="P111" s="964"/>
      <c r="Q111" s="964"/>
      <c r="R111" s="964"/>
      <c r="S111" s="964"/>
      <c r="T111" s="964"/>
      <c r="U111" s="964"/>
      <c r="V111" s="964"/>
      <c r="W111" s="964"/>
      <c r="X111" s="964"/>
      <c r="Y111" s="964"/>
      <c r="Z111" s="965"/>
      <c r="AA111" s="966" t="s">
        <v>111</v>
      </c>
      <c r="AB111" s="967"/>
      <c r="AC111" s="967"/>
      <c r="AD111" s="967"/>
      <c r="AE111" s="968"/>
      <c r="AF111" s="969" t="s">
        <v>111</v>
      </c>
      <c r="AG111" s="967"/>
      <c r="AH111" s="967"/>
      <c r="AI111" s="967"/>
      <c r="AJ111" s="968"/>
      <c r="AK111" s="969" t="s">
        <v>111</v>
      </c>
      <c r="AL111" s="967"/>
      <c r="AM111" s="967"/>
      <c r="AN111" s="967"/>
      <c r="AO111" s="968"/>
      <c r="AP111" s="970" t="s">
        <v>111</v>
      </c>
      <c r="AQ111" s="971"/>
      <c r="AR111" s="971"/>
      <c r="AS111" s="971"/>
      <c r="AT111" s="972"/>
      <c r="AU111" s="933"/>
      <c r="AV111" s="934"/>
      <c r="AW111" s="934"/>
      <c r="AX111" s="934"/>
      <c r="AY111" s="934"/>
      <c r="AZ111" s="982" t="s">
        <v>411</v>
      </c>
      <c r="BA111" s="983"/>
      <c r="BB111" s="983"/>
      <c r="BC111" s="983"/>
      <c r="BD111" s="983"/>
      <c r="BE111" s="983"/>
      <c r="BF111" s="983"/>
      <c r="BG111" s="983"/>
      <c r="BH111" s="983"/>
      <c r="BI111" s="983"/>
      <c r="BJ111" s="983"/>
      <c r="BK111" s="983"/>
      <c r="BL111" s="983"/>
      <c r="BM111" s="983"/>
      <c r="BN111" s="983"/>
      <c r="BO111" s="983"/>
      <c r="BP111" s="984"/>
      <c r="BQ111" s="952" t="s">
        <v>111</v>
      </c>
      <c r="BR111" s="953"/>
      <c r="BS111" s="953"/>
      <c r="BT111" s="953"/>
      <c r="BU111" s="953"/>
      <c r="BV111" s="953" t="s">
        <v>111</v>
      </c>
      <c r="BW111" s="953"/>
      <c r="BX111" s="953"/>
      <c r="BY111" s="953"/>
      <c r="BZ111" s="953"/>
      <c r="CA111" s="953" t="s">
        <v>111</v>
      </c>
      <c r="CB111" s="953"/>
      <c r="CC111" s="953"/>
      <c r="CD111" s="953"/>
      <c r="CE111" s="953"/>
      <c r="CF111" s="947" t="s">
        <v>111</v>
      </c>
      <c r="CG111" s="948"/>
      <c r="CH111" s="948"/>
      <c r="CI111" s="948"/>
      <c r="CJ111" s="948"/>
      <c r="CK111" s="978"/>
      <c r="CL111" s="979"/>
      <c r="CM111" s="949" t="s">
        <v>412</v>
      </c>
      <c r="CN111" s="950"/>
      <c r="CO111" s="950"/>
      <c r="CP111" s="950"/>
      <c r="CQ111" s="950"/>
      <c r="CR111" s="950"/>
      <c r="CS111" s="950"/>
      <c r="CT111" s="950"/>
      <c r="CU111" s="950"/>
      <c r="CV111" s="950"/>
      <c r="CW111" s="950"/>
      <c r="CX111" s="950"/>
      <c r="CY111" s="950"/>
      <c r="CZ111" s="950"/>
      <c r="DA111" s="950"/>
      <c r="DB111" s="950"/>
      <c r="DC111" s="950"/>
      <c r="DD111" s="950"/>
      <c r="DE111" s="950"/>
      <c r="DF111" s="951"/>
      <c r="DG111" s="952" t="s">
        <v>111</v>
      </c>
      <c r="DH111" s="953"/>
      <c r="DI111" s="953"/>
      <c r="DJ111" s="953"/>
      <c r="DK111" s="953"/>
      <c r="DL111" s="953" t="s">
        <v>111</v>
      </c>
      <c r="DM111" s="953"/>
      <c r="DN111" s="953"/>
      <c r="DO111" s="953"/>
      <c r="DP111" s="953"/>
      <c r="DQ111" s="953" t="s">
        <v>111</v>
      </c>
      <c r="DR111" s="953"/>
      <c r="DS111" s="953"/>
      <c r="DT111" s="953"/>
      <c r="DU111" s="953"/>
      <c r="DV111" s="954" t="s">
        <v>111</v>
      </c>
      <c r="DW111" s="954"/>
      <c r="DX111" s="954"/>
      <c r="DY111" s="954"/>
      <c r="DZ111" s="955"/>
    </row>
    <row r="112" spans="1:131" s="199" customFormat="1" ht="26.25" customHeight="1" x14ac:dyDescent="0.15">
      <c r="A112" s="985" t="s">
        <v>413</v>
      </c>
      <c r="B112" s="986"/>
      <c r="C112" s="983" t="s">
        <v>414</v>
      </c>
      <c r="D112" s="983"/>
      <c r="E112" s="983"/>
      <c r="F112" s="983"/>
      <c r="G112" s="983"/>
      <c r="H112" s="983"/>
      <c r="I112" s="983"/>
      <c r="J112" s="983"/>
      <c r="K112" s="983"/>
      <c r="L112" s="983"/>
      <c r="M112" s="983"/>
      <c r="N112" s="983"/>
      <c r="O112" s="983"/>
      <c r="P112" s="983"/>
      <c r="Q112" s="983"/>
      <c r="R112" s="983"/>
      <c r="S112" s="983"/>
      <c r="T112" s="983"/>
      <c r="U112" s="983"/>
      <c r="V112" s="983"/>
      <c r="W112" s="983"/>
      <c r="X112" s="983"/>
      <c r="Y112" s="983"/>
      <c r="Z112" s="984"/>
      <c r="AA112" s="991" t="s">
        <v>111</v>
      </c>
      <c r="AB112" s="992"/>
      <c r="AC112" s="992"/>
      <c r="AD112" s="992"/>
      <c r="AE112" s="993"/>
      <c r="AF112" s="994" t="s">
        <v>111</v>
      </c>
      <c r="AG112" s="992"/>
      <c r="AH112" s="992"/>
      <c r="AI112" s="992"/>
      <c r="AJ112" s="993"/>
      <c r="AK112" s="994" t="s">
        <v>111</v>
      </c>
      <c r="AL112" s="992"/>
      <c r="AM112" s="992"/>
      <c r="AN112" s="992"/>
      <c r="AO112" s="993"/>
      <c r="AP112" s="995" t="s">
        <v>111</v>
      </c>
      <c r="AQ112" s="996"/>
      <c r="AR112" s="996"/>
      <c r="AS112" s="996"/>
      <c r="AT112" s="997"/>
      <c r="AU112" s="933"/>
      <c r="AV112" s="934"/>
      <c r="AW112" s="934"/>
      <c r="AX112" s="934"/>
      <c r="AY112" s="934"/>
      <c r="AZ112" s="982" t="s">
        <v>415</v>
      </c>
      <c r="BA112" s="983"/>
      <c r="BB112" s="983"/>
      <c r="BC112" s="983"/>
      <c r="BD112" s="983"/>
      <c r="BE112" s="983"/>
      <c r="BF112" s="983"/>
      <c r="BG112" s="983"/>
      <c r="BH112" s="983"/>
      <c r="BI112" s="983"/>
      <c r="BJ112" s="983"/>
      <c r="BK112" s="983"/>
      <c r="BL112" s="983"/>
      <c r="BM112" s="983"/>
      <c r="BN112" s="983"/>
      <c r="BO112" s="983"/>
      <c r="BP112" s="984"/>
      <c r="BQ112" s="952">
        <v>1777554</v>
      </c>
      <c r="BR112" s="953"/>
      <c r="BS112" s="953"/>
      <c r="BT112" s="953"/>
      <c r="BU112" s="953"/>
      <c r="BV112" s="953">
        <v>1631008</v>
      </c>
      <c r="BW112" s="953"/>
      <c r="BX112" s="953"/>
      <c r="BY112" s="953"/>
      <c r="BZ112" s="953"/>
      <c r="CA112" s="953">
        <v>1514115</v>
      </c>
      <c r="CB112" s="953"/>
      <c r="CC112" s="953"/>
      <c r="CD112" s="953"/>
      <c r="CE112" s="953"/>
      <c r="CF112" s="947">
        <v>58.8</v>
      </c>
      <c r="CG112" s="948"/>
      <c r="CH112" s="948"/>
      <c r="CI112" s="948"/>
      <c r="CJ112" s="948"/>
      <c r="CK112" s="978"/>
      <c r="CL112" s="979"/>
      <c r="CM112" s="949" t="s">
        <v>416</v>
      </c>
      <c r="CN112" s="950"/>
      <c r="CO112" s="950"/>
      <c r="CP112" s="950"/>
      <c r="CQ112" s="950"/>
      <c r="CR112" s="950"/>
      <c r="CS112" s="950"/>
      <c r="CT112" s="950"/>
      <c r="CU112" s="950"/>
      <c r="CV112" s="950"/>
      <c r="CW112" s="950"/>
      <c r="CX112" s="950"/>
      <c r="CY112" s="950"/>
      <c r="CZ112" s="950"/>
      <c r="DA112" s="950"/>
      <c r="DB112" s="950"/>
      <c r="DC112" s="950"/>
      <c r="DD112" s="950"/>
      <c r="DE112" s="950"/>
      <c r="DF112" s="951"/>
      <c r="DG112" s="952" t="s">
        <v>111</v>
      </c>
      <c r="DH112" s="953"/>
      <c r="DI112" s="953"/>
      <c r="DJ112" s="953"/>
      <c r="DK112" s="953"/>
      <c r="DL112" s="953" t="s">
        <v>111</v>
      </c>
      <c r="DM112" s="953"/>
      <c r="DN112" s="953"/>
      <c r="DO112" s="953"/>
      <c r="DP112" s="953"/>
      <c r="DQ112" s="953" t="s">
        <v>111</v>
      </c>
      <c r="DR112" s="953"/>
      <c r="DS112" s="953"/>
      <c r="DT112" s="953"/>
      <c r="DU112" s="953"/>
      <c r="DV112" s="954" t="s">
        <v>111</v>
      </c>
      <c r="DW112" s="954"/>
      <c r="DX112" s="954"/>
      <c r="DY112" s="954"/>
      <c r="DZ112" s="955"/>
    </row>
    <row r="113" spans="1:130" s="199" customFormat="1" ht="26.25" customHeight="1" x14ac:dyDescent="0.15">
      <c r="A113" s="987"/>
      <c r="B113" s="988"/>
      <c r="C113" s="983" t="s">
        <v>417</v>
      </c>
      <c r="D113" s="983"/>
      <c r="E113" s="983"/>
      <c r="F113" s="983"/>
      <c r="G113" s="983"/>
      <c r="H113" s="983"/>
      <c r="I113" s="983"/>
      <c r="J113" s="983"/>
      <c r="K113" s="983"/>
      <c r="L113" s="983"/>
      <c r="M113" s="983"/>
      <c r="N113" s="983"/>
      <c r="O113" s="983"/>
      <c r="P113" s="983"/>
      <c r="Q113" s="983"/>
      <c r="R113" s="983"/>
      <c r="S113" s="983"/>
      <c r="T113" s="983"/>
      <c r="U113" s="983"/>
      <c r="V113" s="983"/>
      <c r="W113" s="983"/>
      <c r="X113" s="983"/>
      <c r="Y113" s="983"/>
      <c r="Z113" s="984"/>
      <c r="AA113" s="966">
        <v>167903</v>
      </c>
      <c r="AB113" s="967"/>
      <c r="AC113" s="967"/>
      <c r="AD113" s="967"/>
      <c r="AE113" s="968"/>
      <c r="AF113" s="969">
        <v>174072</v>
      </c>
      <c r="AG113" s="967"/>
      <c r="AH113" s="967"/>
      <c r="AI113" s="967"/>
      <c r="AJ113" s="968"/>
      <c r="AK113" s="969">
        <v>174882</v>
      </c>
      <c r="AL113" s="967"/>
      <c r="AM113" s="967"/>
      <c r="AN113" s="967"/>
      <c r="AO113" s="968"/>
      <c r="AP113" s="970">
        <v>6.8</v>
      </c>
      <c r="AQ113" s="971"/>
      <c r="AR113" s="971"/>
      <c r="AS113" s="971"/>
      <c r="AT113" s="972"/>
      <c r="AU113" s="933"/>
      <c r="AV113" s="934"/>
      <c r="AW113" s="934"/>
      <c r="AX113" s="934"/>
      <c r="AY113" s="934"/>
      <c r="AZ113" s="982" t="s">
        <v>418</v>
      </c>
      <c r="BA113" s="983"/>
      <c r="BB113" s="983"/>
      <c r="BC113" s="983"/>
      <c r="BD113" s="983"/>
      <c r="BE113" s="983"/>
      <c r="BF113" s="983"/>
      <c r="BG113" s="983"/>
      <c r="BH113" s="983"/>
      <c r="BI113" s="983"/>
      <c r="BJ113" s="983"/>
      <c r="BK113" s="983"/>
      <c r="BL113" s="983"/>
      <c r="BM113" s="983"/>
      <c r="BN113" s="983"/>
      <c r="BO113" s="983"/>
      <c r="BP113" s="984"/>
      <c r="BQ113" s="952">
        <v>461501</v>
      </c>
      <c r="BR113" s="953"/>
      <c r="BS113" s="953"/>
      <c r="BT113" s="953"/>
      <c r="BU113" s="953"/>
      <c r="BV113" s="953">
        <v>433180</v>
      </c>
      <c r="BW113" s="953"/>
      <c r="BX113" s="953"/>
      <c r="BY113" s="953"/>
      <c r="BZ113" s="953"/>
      <c r="CA113" s="953">
        <v>383567</v>
      </c>
      <c r="CB113" s="953"/>
      <c r="CC113" s="953"/>
      <c r="CD113" s="953"/>
      <c r="CE113" s="953"/>
      <c r="CF113" s="947">
        <v>14.9</v>
      </c>
      <c r="CG113" s="948"/>
      <c r="CH113" s="948"/>
      <c r="CI113" s="948"/>
      <c r="CJ113" s="948"/>
      <c r="CK113" s="978"/>
      <c r="CL113" s="979"/>
      <c r="CM113" s="949" t="s">
        <v>419</v>
      </c>
      <c r="CN113" s="950"/>
      <c r="CO113" s="950"/>
      <c r="CP113" s="950"/>
      <c r="CQ113" s="950"/>
      <c r="CR113" s="950"/>
      <c r="CS113" s="950"/>
      <c r="CT113" s="950"/>
      <c r="CU113" s="950"/>
      <c r="CV113" s="950"/>
      <c r="CW113" s="950"/>
      <c r="CX113" s="950"/>
      <c r="CY113" s="950"/>
      <c r="CZ113" s="950"/>
      <c r="DA113" s="950"/>
      <c r="DB113" s="950"/>
      <c r="DC113" s="950"/>
      <c r="DD113" s="950"/>
      <c r="DE113" s="950"/>
      <c r="DF113" s="951"/>
      <c r="DG113" s="991" t="s">
        <v>111</v>
      </c>
      <c r="DH113" s="992"/>
      <c r="DI113" s="992"/>
      <c r="DJ113" s="992"/>
      <c r="DK113" s="993"/>
      <c r="DL113" s="994" t="s">
        <v>111</v>
      </c>
      <c r="DM113" s="992"/>
      <c r="DN113" s="992"/>
      <c r="DO113" s="992"/>
      <c r="DP113" s="993"/>
      <c r="DQ113" s="994" t="s">
        <v>111</v>
      </c>
      <c r="DR113" s="992"/>
      <c r="DS113" s="992"/>
      <c r="DT113" s="992"/>
      <c r="DU113" s="993"/>
      <c r="DV113" s="995" t="s">
        <v>111</v>
      </c>
      <c r="DW113" s="996"/>
      <c r="DX113" s="996"/>
      <c r="DY113" s="996"/>
      <c r="DZ113" s="997"/>
    </row>
    <row r="114" spans="1:130" s="199" customFormat="1" ht="26.25" customHeight="1" x14ac:dyDescent="0.15">
      <c r="A114" s="987"/>
      <c r="B114" s="988"/>
      <c r="C114" s="983" t="s">
        <v>420</v>
      </c>
      <c r="D114" s="983"/>
      <c r="E114" s="983"/>
      <c r="F114" s="983"/>
      <c r="G114" s="983"/>
      <c r="H114" s="983"/>
      <c r="I114" s="983"/>
      <c r="J114" s="983"/>
      <c r="K114" s="983"/>
      <c r="L114" s="983"/>
      <c r="M114" s="983"/>
      <c r="N114" s="983"/>
      <c r="O114" s="983"/>
      <c r="P114" s="983"/>
      <c r="Q114" s="983"/>
      <c r="R114" s="983"/>
      <c r="S114" s="983"/>
      <c r="T114" s="983"/>
      <c r="U114" s="983"/>
      <c r="V114" s="983"/>
      <c r="W114" s="983"/>
      <c r="X114" s="983"/>
      <c r="Y114" s="983"/>
      <c r="Z114" s="984"/>
      <c r="AA114" s="991">
        <v>66895</v>
      </c>
      <c r="AB114" s="992"/>
      <c r="AC114" s="992"/>
      <c r="AD114" s="992"/>
      <c r="AE114" s="993"/>
      <c r="AF114" s="994">
        <v>58155</v>
      </c>
      <c r="AG114" s="992"/>
      <c r="AH114" s="992"/>
      <c r="AI114" s="992"/>
      <c r="AJ114" s="993"/>
      <c r="AK114" s="994">
        <v>45291</v>
      </c>
      <c r="AL114" s="992"/>
      <c r="AM114" s="992"/>
      <c r="AN114" s="992"/>
      <c r="AO114" s="993"/>
      <c r="AP114" s="995">
        <v>1.8</v>
      </c>
      <c r="AQ114" s="996"/>
      <c r="AR114" s="996"/>
      <c r="AS114" s="996"/>
      <c r="AT114" s="997"/>
      <c r="AU114" s="933"/>
      <c r="AV114" s="934"/>
      <c r="AW114" s="934"/>
      <c r="AX114" s="934"/>
      <c r="AY114" s="934"/>
      <c r="AZ114" s="982" t="s">
        <v>421</v>
      </c>
      <c r="BA114" s="983"/>
      <c r="BB114" s="983"/>
      <c r="BC114" s="983"/>
      <c r="BD114" s="983"/>
      <c r="BE114" s="983"/>
      <c r="BF114" s="983"/>
      <c r="BG114" s="983"/>
      <c r="BH114" s="983"/>
      <c r="BI114" s="983"/>
      <c r="BJ114" s="983"/>
      <c r="BK114" s="983"/>
      <c r="BL114" s="983"/>
      <c r="BM114" s="983"/>
      <c r="BN114" s="983"/>
      <c r="BO114" s="983"/>
      <c r="BP114" s="984"/>
      <c r="BQ114" s="952">
        <v>868509</v>
      </c>
      <c r="BR114" s="953"/>
      <c r="BS114" s="953"/>
      <c r="BT114" s="953"/>
      <c r="BU114" s="953"/>
      <c r="BV114" s="953">
        <v>838621</v>
      </c>
      <c r="BW114" s="953"/>
      <c r="BX114" s="953"/>
      <c r="BY114" s="953"/>
      <c r="BZ114" s="953"/>
      <c r="CA114" s="953">
        <v>692661</v>
      </c>
      <c r="CB114" s="953"/>
      <c r="CC114" s="953"/>
      <c r="CD114" s="953"/>
      <c r="CE114" s="953"/>
      <c r="CF114" s="947">
        <v>26.9</v>
      </c>
      <c r="CG114" s="948"/>
      <c r="CH114" s="948"/>
      <c r="CI114" s="948"/>
      <c r="CJ114" s="948"/>
      <c r="CK114" s="978"/>
      <c r="CL114" s="979"/>
      <c r="CM114" s="949" t="s">
        <v>422</v>
      </c>
      <c r="CN114" s="950"/>
      <c r="CO114" s="950"/>
      <c r="CP114" s="950"/>
      <c r="CQ114" s="950"/>
      <c r="CR114" s="950"/>
      <c r="CS114" s="950"/>
      <c r="CT114" s="950"/>
      <c r="CU114" s="950"/>
      <c r="CV114" s="950"/>
      <c r="CW114" s="950"/>
      <c r="CX114" s="950"/>
      <c r="CY114" s="950"/>
      <c r="CZ114" s="950"/>
      <c r="DA114" s="950"/>
      <c r="DB114" s="950"/>
      <c r="DC114" s="950"/>
      <c r="DD114" s="950"/>
      <c r="DE114" s="950"/>
      <c r="DF114" s="951"/>
      <c r="DG114" s="991" t="s">
        <v>111</v>
      </c>
      <c r="DH114" s="992"/>
      <c r="DI114" s="992"/>
      <c r="DJ114" s="992"/>
      <c r="DK114" s="993"/>
      <c r="DL114" s="994" t="s">
        <v>111</v>
      </c>
      <c r="DM114" s="992"/>
      <c r="DN114" s="992"/>
      <c r="DO114" s="992"/>
      <c r="DP114" s="993"/>
      <c r="DQ114" s="994" t="s">
        <v>111</v>
      </c>
      <c r="DR114" s="992"/>
      <c r="DS114" s="992"/>
      <c r="DT114" s="992"/>
      <c r="DU114" s="993"/>
      <c r="DV114" s="995" t="s">
        <v>111</v>
      </c>
      <c r="DW114" s="996"/>
      <c r="DX114" s="996"/>
      <c r="DY114" s="996"/>
      <c r="DZ114" s="997"/>
    </row>
    <row r="115" spans="1:130" s="199" customFormat="1" ht="26.25" customHeight="1" x14ac:dyDescent="0.15">
      <c r="A115" s="987"/>
      <c r="B115" s="988"/>
      <c r="C115" s="983" t="s">
        <v>423</v>
      </c>
      <c r="D115" s="983"/>
      <c r="E115" s="983"/>
      <c r="F115" s="983"/>
      <c r="G115" s="983"/>
      <c r="H115" s="983"/>
      <c r="I115" s="983"/>
      <c r="J115" s="983"/>
      <c r="K115" s="983"/>
      <c r="L115" s="983"/>
      <c r="M115" s="983"/>
      <c r="N115" s="983"/>
      <c r="O115" s="983"/>
      <c r="P115" s="983"/>
      <c r="Q115" s="983"/>
      <c r="R115" s="983"/>
      <c r="S115" s="983"/>
      <c r="T115" s="983"/>
      <c r="U115" s="983"/>
      <c r="V115" s="983"/>
      <c r="W115" s="983"/>
      <c r="X115" s="983"/>
      <c r="Y115" s="983"/>
      <c r="Z115" s="984"/>
      <c r="AA115" s="966">
        <v>108</v>
      </c>
      <c r="AB115" s="967"/>
      <c r="AC115" s="967"/>
      <c r="AD115" s="967"/>
      <c r="AE115" s="968"/>
      <c r="AF115" s="969">
        <v>87</v>
      </c>
      <c r="AG115" s="967"/>
      <c r="AH115" s="967"/>
      <c r="AI115" s="967"/>
      <c r="AJ115" s="968"/>
      <c r="AK115" s="969">
        <v>372</v>
      </c>
      <c r="AL115" s="967"/>
      <c r="AM115" s="967"/>
      <c r="AN115" s="967"/>
      <c r="AO115" s="968"/>
      <c r="AP115" s="970">
        <v>0</v>
      </c>
      <c r="AQ115" s="971"/>
      <c r="AR115" s="971"/>
      <c r="AS115" s="971"/>
      <c r="AT115" s="972"/>
      <c r="AU115" s="933"/>
      <c r="AV115" s="934"/>
      <c r="AW115" s="934"/>
      <c r="AX115" s="934"/>
      <c r="AY115" s="934"/>
      <c r="AZ115" s="982" t="s">
        <v>424</v>
      </c>
      <c r="BA115" s="983"/>
      <c r="BB115" s="983"/>
      <c r="BC115" s="983"/>
      <c r="BD115" s="983"/>
      <c r="BE115" s="983"/>
      <c r="BF115" s="983"/>
      <c r="BG115" s="983"/>
      <c r="BH115" s="983"/>
      <c r="BI115" s="983"/>
      <c r="BJ115" s="983"/>
      <c r="BK115" s="983"/>
      <c r="BL115" s="983"/>
      <c r="BM115" s="983"/>
      <c r="BN115" s="983"/>
      <c r="BO115" s="983"/>
      <c r="BP115" s="984"/>
      <c r="BQ115" s="952" t="s">
        <v>111</v>
      </c>
      <c r="BR115" s="953"/>
      <c r="BS115" s="953"/>
      <c r="BT115" s="953"/>
      <c r="BU115" s="953"/>
      <c r="BV115" s="953" t="s">
        <v>111</v>
      </c>
      <c r="BW115" s="953"/>
      <c r="BX115" s="953"/>
      <c r="BY115" s="953"/>
      <c r="BZ115" s="953"/>
      <c r="CA115" s="953" t="s">
        <v>111</v>
      </c>
      <c r="CB115" s="953"/>
      <c r="CC115" s="953"/>
      <c r="CD115" s="953"/>
      <c r="CE115" s="953"/>
      <c r="CF115" s="947" t="s">
        <v>111</v>
      </c>
      <c r="CG115" s="948"/>
      <c r="CH115" s="948"/>
      <c r="CI115" s="948"/>
      <c r="CJ115" s="948"/>
      <c r="CK115" s="978"/>
      <c r="CL115" s="979"/>
      <c r="CM115" s="982" t="s">
        <v>425</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4"/>
      <c r="DG115" s="991" t="s">
        <v>111</v>
      </c>
      <c r="DH115" s="992"/>
      <c r="DI115" s="992"/>
      <c r="DJ115" s="992"/>
      <c r="DK115" s="993"/>
      <c r="DL115" s="994" t="s">
        <v>111</v>
      </c>
      <c r="DM115" s="992"/>
      <c r="DN115" s="992"/>
      <c r="DO115" s="992"/>
      <c r="DP115" s="993"/>
      <c r="DQ115" s="994" t="s">
        <v>111</v>
      </c>
      <c r="DR115" s="992"/>
      <c r="DS115" s="992"/>
      <c r="DT115" s="992"/>
      <c r="DU115" s="993"/>
      <c r="DV115" s="995" t="s">
        <v>111</v>
      </c>
      <c r="DW115" s="996"/>
      <c r="DX115" s="996"/>
      <c r="DY115" s="996"/>
      <c r="DZ115" s="997"/>
    </row>
    <row r="116" spans="1:130" s="199" customFormat="1" ht="26.25" customHeight="1" x14ac:dyDescent="0.15">
      <c r="A116" s="989"/>
      <c r="B116" s="990"/>
      <c r="C116" s="998" t="s">
        <v>426</v>
      </c>
      <c r="D116" s="998"/>
      <c r="E116" s="998"/>
      <c r="F116" s="998"/>
      <c r="G116" s="998"/>
      <c r="H116" s="998"/>
      <c r="I116" s="998"/>
      <c r="J116" s="998"/>
      <c r="K116" s="998"/>
      <c r="L116" s="998"/>
      <c r="M116" s="998"/>
      <c r="N116" s="998"/>
      <c r="O116" s="998"/>
      <c r="P116" s="998"/>
      <c r="Q116" s="998"/>
      <c r="R116" s="998"/>
      <c r="S116" s="998"/>
      <c r="T116" s="998"/>
      <c r="U116" s="998"/>
      <c r="V116" s="998"/>
      <c r="W116" s="998"/>
      <c r="X116" s="998"/>
      <c r="Y116" s="998"/>
      <c r="Z116" s="999"/>
      <c r="AA116" s="991" t="s">
        <v>111</v>
      </c>
      <c r="AB116" s="992"/>
      <c r="AC116" s="992"/>
      <c r="AD116" s="992"/>
      <c r="AE116" s="993"/>
      <c r="AF116" s="994" t="s">
        <v>111</v>
      </c>
      <c r="AG116" s="992"/>
      <c r="AH116" s="992"/>
      <c r="AI116" s="992"/>
      <c r="AJ116" s="993"/>
      <c r="AK116" s="994" t="s">
        <v>111</v>
      </c>
      <c r="AL116" s="992"/>
      <c r="AM116" s="992"/>
      <c r="AN116" s="992"/>
      <c r="AO116" s="993"/>
      <c r="AP116" s="995" t="s">
        <v>111</v>
      </c>
      <c r="AQ116" s="996"/>
      <c r="AR116" s="996"/>
      <c r="AS116" s="996"/>
      <c r="AT116" s="997"/>
      <c r="AU116" s="933"/>
      <c r="AV116" s="934"/>
      <c r="AW116" s="934"/>
      <c r="AX116" s="934"/>
      <c r="AY116" s="934"/>
      <c r="AZ116" s="1000" t="s">
        <v>427</v>
      </c>
      <c r="BA116" s="1001"/>
      <c r="BB116" s="1001"/>
      <c r="BC116" s="1001"/>
      <c r="BD116" s="1001"/>
      <c r="BE116" s="1001"/>
      <c r="BF116" s="1001"/>
      <c r="BG116" s="1001"/>
      <c r="BH116" s="1001"/>
      <c r="BI116" s="1001"/>
      <c r="BJ116" s="1001"/>
      <c r="BK116" s="1001"/>
      <c r="BL116" s="1001"/>
      <c r="BM116" s="1001"/>
      <c r="BN116" s="1001"/>
      <c r="BO116" s="1001"/>
      <c r="BP116" s="1002"/>
      <c r="BQ116" s="952" t="s">
        <v>111</v>
      </c>
      <c r="BR116" s="953"/>
      <c r="BS116" s="953"/>
      <c r="BT116" s="953"/>
      <c r="BU116" s="953"/>
      <c r="BV116" s="953" t="s">
        <v>111</v>
      </c>
      <c r="BW116" s="953"/>
      <c r="BX116" s="953"/>
      <c r="BY116" s="953"/>
      <c r="BZ116" s="953"/>
      <c r="CA116" s="953" t="s">
        <v>111</v>
      </c>
      <c r="CB116" s="953"/>
      <c r="CC116" s="953"/>
      <c r="CD116" s="953"/>
      <c r="CE116" s="953"/>
      <c r="CF116" s="947" t="s">
        <v>111</v>
      </c>
      <c r="CG116" s="948"/>
      <c r="CH116" s="948"/>
      <c r="CI116" s="948"/>
      <c r="CJ116" s="948"/>
      <c r="CK116" s="978"/>
      <c r="CL116" s="979"/>
      <c r="CM116" s="949" t="s">
        <v>428</v>
      </c>
      <c r="CN116" s="950"/>
      <c r="CO116" s="950"/>
      <c r="CP116" s="950"/>
      <c r="CQ116" s="950"/>
      <c r="CR116" s="950"/>
      <c r="CS116" s="950"/>
      <c r="CT116" s="950"/>
      <c r="CU116" s="950"/>
      <c r="CV116" s="950"/>
      <c r="CW116" s="950"/>
      <c r="CX116" s="950"/>
      <c r="CY116" s="950"/>
      <c r="CZ116" s="950"/>
      <c r="DA116" s="950"/>
      <c r="DB116" s="950"/>
      <c r="DC116" s="950"/>
      <c r="DD116" s="950"/>
      <c r="DE116" s="950"/>
      <c r="DF116" s="951"/>
      <c r="DG116" s="991" t="s">
        <v>111</v>
      </c>
      <c r="DH116" s="992"/>
      <c r="DI116" s="992"/>
      <c r="DJ116" s="992"/>
      <c r="DK116" s="993"/>
      <c r="DL116" s="994" t="s">
        <v>111</v>
      </c>
      <c r="DM116" s="992"/>
      <c r="DN116" s="992"/>
      <c r="DO116" s="992"/>
      <c r="DP116" s="993"/>
      <c r="DQ116" s="994" t="s">
        <v>111</v>
      </c>
      <c r="DR116" s="992"/>
      <c r="DS116" s="992"/>
      <c r="DT116" s="992"/>
      <c r="DU116" s="993"/>
      <c r="DV116" s="995" t="s">
        <v>111</v>
      </c>
      <c r="DW116" s="996"/>
      <c r="DX116" s="996"/>
      <c r="DY116" s="996"/>
      <c r="DZ116" s="997"/>
    </row>
    <row r="117" spans="1:130" s="199" customFormat="1" ht="26.25" customHeight="1" x14ac:dyDescent="0.15">
      <c r="A117" s="937" t="s">
        <v>170</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1008" t="s">
        <v>429</v>
      </c>
      <c r="Z117" s="919"/>
      <c r="AA117" s="1009">
        <v>652883</v>
      </c>
      <c r="AB117" s="1010"/>
      <c r="AC117" s="1010"/>
      <c r="AD117" s="1010"/>
      <c r="AE117" s="1011"/>
      <c r="AF117" s="1012">
        <v>670616</v>
      </c>
      <c r="AG117" s="1010"/>
      <c r="AH117" s="1010"/>
      <c r="AI117" s="1010"/>
      <c r="AJ117" s="1011"/>
      <c r="AK117" s="1012">
        <v>657180</v>
      </c>
      <c r="AL117" s="1010"/>
      <c r="AM117" s="1010"/>
      <c r="AN117" s="1010"/>
      <c r="AO117" s="1011"/>
      <c r="AP117" s="1013"/>
      <c r="AQ117" s="1014"/>
      <c r="AR117" s="1014"/>
      <c r="AS117" s="1014"/>
      <c r="AT117" s="1015"/>
      <c r="AU117" s="933"/>
      <c r="AV117" s="934"/>
      <c r="AW117" s="934"/>
      <c r="AX117" s="934"/>
      <c r="AY117" s="934"/>
      <c r="AZ117" s="1000" t="s">
        <v>430</v>
      </c>
      <c r="BA117" s="1001"/>
      <c r="BB117" s="1001"/>
      <c r="BC117" s="1001"/>
      <c r="BD117" s="1001"/>
      <c r="BE117" s="1001"/>
      <c r="BF117" s="1001"/>
      <c r="BG117" s="1001"/>
      <c r="BH117" s="1001"/>
      <c r="BI117" s="1001"/>
      <c r="BJ117" s="1001"/>
      <c r="BK117" s="1001"/>
      <c r="BL117" s="1001"/>
      <c r="BM117" s="1001"/>
      <c r="BN117" s="1001"/>
      <c r="BO117" s="1001"/>
      <c r="BP117" s="1002"/>
      <c r="BQ117" s="952" t="s">
        <v>111</v>
      </c>
      <c r="BR117" s="953"/>
      <c r="BS117" s="953"/>
      <c r="BT117" s="953"/>
      <c r="BU117" s="953"/>
      <c r="BV117" s="953" t="s">
        <v>111</v>
      </c>
      <c r="BW117" s="953"/>
      <c r="BX117" s="953"/>
      <c r="BY117" s="953"/>
      <c r="BZ117" s="953"/>
      <c r="CA117" s="953" t="s">
        <v>111</v>
      </c>
      <c r="CB117" s="953"/>
      <c r="CC117" s="953"/>
      <c r="CD117" s="953"/>
      <c r="CE117" s="953"/>
      <c r="CF117" s="947" t="s">
        <v>111</v>
      </c>
      <c r="CG117" s="948"/>
      <c r="CH117" s="948"/>
      <c r="CI117" s="948"/>
      <c r="CJ117" s="948"/>
      <c r="CK117" s="978"/>
      <c r="CL117" s="979"/>
      <c r="CM117" s="949" t="s">
        <v>431</v>
      </c>
      <c r="CN117" s="950"/>
      <c r="CO117" s="950"/>
      <c r="CP117" s="950"/>
      <c r="CQ117" s="950"/>
      <c r="CR117" s="950"/>
      <c r="CS117" s="950"/>
      <c r="CT117" s="950"/>
      <c r="CU117" s="950"/>
      <c r="CV117" s="950"/>
      <c r="CW117" s="950"/>
      <c r="CX117" s="950"/>
      <c r="CY117" s="950"/>
      <c r="CZ117" s="950"/>
      <c r="DA117" s="950"/>
      <c r="DB117" s="950"/>
      <c r="DC117" s="950"/>
      <c r="DD117" s="950"/>
      <c r="DE117" s="950"/>
      <c r="DF117" s="951"/>
      <c r="DG117" s="991" t="s">
        <v>111</v>
      </c>
      <c r="DH117" s="992"/>
      <c r="DI117" s="992"/>
      <c r="DJ117" s="992"/>
      <c r="DK117" s="993"/>
      <c r="DL117" s="994" t="s">
        <v>111</v>
      </c>
      <c r="DM117" s="992"/>
      <c r="DN117" s="992"/>
      <c r="DO117" s="992"/>
      <c r="DP117" s="993"/>
      <c r="DQ117" s="994" t="s">
        <v>111</v>
      </c>
      <c r="DR117" s="992"/>
      <c r="DS117" s="992"/>
      <c r="DT117" s="992"/>
      <c r="DU117" s="993"/>
      <c r="DV117" s="995" t="s">
        <v>111</v>
      </c>
      <c r="DW117" s="996"/>
      <c r="DX117" s="996"/>
      <c r="DY117" s="996"/>
      <c r="DZ117" s="997"/>
    </row>
    <row r="118" spans="1:130" s="199" customFormat="1" ht="26.25" customHeight="1" x14ac:dyDescent="0.15">
      <c r="A118" s="937" t="s">
        <v>405</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17" t="s">
        <v>403</v>
      </c>
      <c r="AB118" s="918"/>
      <c r="AC118" s="918"/>
      <c r="AD118" s="918"/>
      <c r="AE118" s="919"/>
      <c r="AF118" s="917" t="s">
        <v>287</v>
      </c>
      <c r="AG118" s="918"/>
      <c r="AH118" s="918"/>
      <c r="AI118" s="918"/>
      <c r="AJ118" s="919"/>
      <c r="AK118" s="917" t="s">
        <v>286</v>
      </c>
      <c r="AL118" s="918"/>
      <c r="AM118" s="918"/>
      <c r="AN118" s="918"/>
      <c r="AO118" s="919"/>
      <c r="AP118" s="1004" t="s">
        <v>404</v>
      </c>
      <c r="AQ118" s="1005"/>
      <c r="AR118" s="1005"/>
      <c r="AS118" s="1005"/>
      <c r="AT118" s="1006"/>
      <c r="AU118" s="933"/>
      <c r="AV118" s="934"/>
      <c r="AW118" s="934"/>
      <c r="AX118" s="934"/>
      <c r="AY118" s="934"/>
      <c r="AZ118" s="1007" t="s">
        <v>432</v>
      </c>
      <c r="BA118" s="998"/>
      <c r="BB118" s="998"/>
      <c r="BC118" s="998"/>
      <c r="BD118" s="998"/>
      <c r="BE118" s="998"/>
      <c r="BF118" s="998"/>
      <c r="BG118" s="998"/>
      <c r="BH118" s="998"/>
      <c r="BI118" s="998"/>
      <c r="BJ118" s="998"/>
      <c r="BK118" s="998"/>
      <c r="BL118" s="998"/>
      <c r="BM118" s="998"/>
      <c r="BN118" s="998"/>
      <c r="BO118" s="998"/>
      <c r="BP118" s="999"/>
      <c r="BQ118" s="1030" t="s">
        <v>111</v>
      </c>
      <c r="BR118" s="1031"/>
      <c r="BS118" s="1031"/>
      <c r="BT118" s="1031"/>
      <c r="BU118" s="1031"/>
      <c r="BV118" s="1031" t="s">
        <v>111</v>
      </c>
      <c r="BW118" s="1031"/>
      <c r="BX118" s="1031"/>
      <c r="BY118" s="1031"/>
      <c r="BZ118" s="1031"/>
      <c r="CA118" s="1031" t="s">
        <v>111</v>
      </c>
      <c r="CB118" s="1031"/>
      <c r="CC118" s="1031"/>
      <c r="CD118" s="1031"/>
      <c r="CE118" s="1031"/>
      <c r="CF118" s="947" t="s">
        <v>111</v>
      </c>
      <c r="CG118" s="948"/>
      <c r="CH118" s="948"/>
      <c r="CI118" s="948"/>
      <c r="CJ118" s="948"/>
      <c r="CK118" s="978"/>
      <c r="CL118" s="979"/>
      <c r="CM118" s="949" t="s">
        <v>433</v>
      </c>
      <c r="CN118" s="950"/>
      <c r="CO118" s="950"/>
      <c r="CP118" s="950"/>
      <c r="CQ118" s="950"/>
      <c r="CR118" s="950"/>
      <c r="CS118" s="950"/>
      <c r="CT118" s="950"/>
      <c r="CU118" s="950"/>
      <c r="CV118" s="950"/>
      <c r="CW118" s="950"/>
      <c r="CX118" s="950"/>
      <c r="CY118" s="950"/>
      <c r="CZ118" s="950"/>
      <c r="DA118" s="950"/>
      <c r="DB118" s="950"/>
      <c r="DC118" s="950"/>
      <c r="DD118" s="950"/>
      <c r="DE118" s="950"/>
      <c r="DF118" s="951"/>
      <c r="DG118" s="991" t="s">
        <v>111</v>
      </c>
      <c r="DH118" s="992"/>
      <c r="DI118" s="992"/>
      <c r="DJ118" s="992"/>
      <c r="DK118" s="993"/>
      <c r="DL118" s="994" t="s">
        <v>111</v>
      </c>
      <c r="DM118" s="992"/>
      <c r="DN118" s="992"/>
      <c r="DO118" s="992"/>
      <c r="DP118" s="993"/>
      <c r="DQ118" s="994" t="s">
        <v>111</v>
      </c>
      <c r="DR118" s="992"/>
      <c r="DS118" s="992"/>
      <c r="DT118" s="992"/>
      <c r="DU118" s="993"/>
      <c r="DV118" s="995" t="s">
        <v>111</v>
      </c>
      <c r="DW118" s="996"/>
      <c r="DX118" s="996"/>
      <c r="DY118" s="996"/>
      <c r="DZ118" s="997"/>
    </row>
    <row r="119" spans="1:130" s="199" customFormat="1" ht="26.25" customHeight="1" x14ac:dyDescent="0.15">
      <c r="A119" s="1091" t="s">
        <v>408</v>
      </c>
      <c r="B119" s="977"/>
      <c r="C119" s="956" t="s">
        <v>409</v>
      </c>
      <c r="D119" s="957"/>
      <c r="E119" s="957"/>
      <c r="F119" s="957"/>
      <c r="G119" s="957"/>
      <c r="H119" s="957"/>
      <c r="I119" s="957"/>
      <c r="J119" s="957"/>
      <c r="K119" s="957"/>
      <c r="L119" s="957"/>
      <c r="M119" s="957"/>
      <c r="N119" s="957"/>
      <c r="O119" s="957"/>
      <c r="P119" s="957"/>
      <c r="Q119" s="957"/>
      <c r="R119" s="957"/>
      <c r="S119" s="957"/>
      <c r="T119" s="957"/>
      <c r="U119" s="957"/>
      <c r="V119" s="957"/>
      <c r="W119" s="957"/>
      <c r="X119" s="957"/>
      <c r="Y119" s="957"/>
      <c r="Z119" s="958"/>
      <c r="AA119" s="924" t="s">
        <v>111</v>
      </c>
      <c r="AB119" s="925"/>
      <c r="AC119" s="925"/>
      <c r="AD119" s="925"/>
      <c r="AE119" s="926"/>
      <c r="AF119" s="927" t="s">
        <v>111</v>
      </c>
      <c r="AG119" s="925"/>
      <c r="AH119" s="925"/>
      <c r="AI119" s="925"/>
      <c r="AJ119" s="926"/>
      <c r="AK119" s="927" t="s">
        <v>111</v>
      </c>
      <c r="AL119" s="925"/>
      <c r="AM119" s="925"/>
      <c r="AN119" s="925"/>
      <c r="AO119" s="926"/>
      <c r="AP119" s="928" t="s">
        <v>111</v>
      </c>
      <c r="AQ119" s="929"/>
      <c r="AR119" s="929"/>
      <c r="AS119" s="929"/>
      <c r="AT119" s="930"/>
      <c r="AU119" s="935"/>
      <c r="AV119" s="936"/>
      <c r="AW119" s="936"/>
      <c r="AX119" s="936"/>
      <c r="AY119" s="936"/>
      <c r="AZ119" s="230" t="s">
        <v>170</v>
      </c>
      <c r="BA119" s="230"/>
      <c r="BB119" s="230"/>
      <c r="BC119" s="230"/>
      <c r="BD119" s="230"/>
      <c r="BE119" s="230"/>
      <c r="BF119" s="230"/>
      <c r="BG119" s="230"/>
      <c r="BH119" s="230"/>
      <c r="BI119" s="230"/>
      <c r="BJ119" s="230"/>
      <c r="BK119" s="230"/>
      <c r="BL119" s="230"/>
      <c r="BM119" s="230"/>
      <c r="BN119" s="230"/>
      <c r="BO119" s="1008" t="s">
        <v>434</v>
      </c>
      <c r="BP119" s="1039"/>
      <c r="BQ119" s="1030">
        <v>7442878</v>
      </c>
      <c r="BR119" s="1031"/>
      <c r="BS119" s="1031"/>
      <c r="BT119" s="1031"/>
      <c r="BU119" s="1031"/>
      <c r="BV119" s="1031">
        <v>7180255</v>
      </c>
      <c r="BW119" s="1031"/>
      <c r="BX119" s="1031"/>
      <c r="BY119" s="1031"/>
      <c r="BZ119" s="1031"/>
      <c r="CA119" s="1031">
        <v>7042586</v>
      </c>
      <c r="CB119" s="1031"/>
      <c r="CC119" s="1031"/>
      <c r="CD119" s="1031"/>
      <c r="CE119" s="1031"/>
      <c r="CF119" s="1032"/>
      <c r="CG119" s="1033"/>
      <c r="CH119" s="1033"/>
      <c r="CI119" s="1033"/>
      <c r="CJ119" s="1034"/>
      <c r="CK119" s="980"/>
      <c r="CL119" s="981"/>
      <c r="CM119" s="1035" t="s">
        <v>435</v>
      </c>
      <c r="CN119" s="1036"/>
      <c r="CO119" s="1036"/>
      <c r="CP119" s="1036"/>
      <c r="CQ119" s="1036"/>
      <c r="CR119" s="1036"/>
      <c r="CS119" s="1036"/>
      <c r="CT119" s="1036"/>
      <c r="CU119" s="1036"/>
      <c r="CV119" s="1036"/>
      <c r="CW119" s="1036"/>
      <c r="CX119" s="1036"/>
      <c r="CY119" s="1036"/>
      <c r="CZ119" s="1036"/>
      <c r="DA119" s="1036"/>
      <c r="DB119" s="1036"/>
      <c r="DC119" s="1036"/>
      <c r="DD119" s="1036"/>
      <c r="DE119" s="1036"/>
      <c r="DF119" s="1037"/>
      <c r="DG119" s="1038" t="s">
        <v>111</v>
      </c>
      <c r="DH119" s="1017"/>
      <c r="DI119" s="1017"/>
      <c r="DJ119" s="1017"/>
      <c r="DK119" s="1018"/>
      <c r="DL119" s="1016" t="s">
        <v>111</v>
      </c>
      <c r="DM119" s="1017"/>
      <c r="DN119" s="1017"/>
      <c r="DO119" s="1017"/>
      <c r="DP119" s="1018"/>
      <c r="DQ119" s="1016" t="s">
        <v>111</v>
      </c>
      <c r="DR119" s="1017"/>
      <c r="DS119" s="1017"/>
      <c r="DT119" s="1017"/>
      <c r="DU119" s="1018"/>
      <c r="DV119" s="1019" t="s">
        <v>111</v>
      </c>
      <c r="DW119" s="1020"/>
      <c r="DX119" s="1020"/>
      <c r="DY119" s="1020"/>
      <c r="DZ119" s="1021"/>
    </row>
    <row r="120" spans="1:130" s="199" customFormat="1" ht="26.25" customHeight="1" x14ac:dyDescent="0.15">
      <c r="A120" s="1092"/>
      <c r="B120" s="979"/>
      <c r="C120" s="949" t="s">
        <v>412</v>
      </c>
      <c r="D120" s="950"/>
      <c r="E120" s="950"/>
      <c r="F120" s="950"/>
      <c r="G120" s="950"/>
      <c r="H120" s="950"/>
      <c r="I120" s="950"/>
      <c r="J120" s="950"/>
      <c r="K120" s="950"/>
      <c r="L120" s="950"/>
      <c r="M120" s="950"/>
      <c r="N120" s="950"/>
      <c r="O120" s="950"/>
      <c r="P120" s="950"/>
      <c r="Q120" s="950"/>
      <c r="R120" s="950"/>
      <c r="S120" s="950"/>
      <c r="T120" s="950"/>
      <c r="U120" s="950"/>
      <c r="V120" s="950"/>
      <c r="W120" s="950"/>
      <c r="X120" s="950"/>
      <c r="Y120" s="950"/>
      <c r="Z120" s="951"/>
      <c r="AA120" s="991" t="s">
        <v>111</v>
      </c>
      <c r="AB120" s="992"/>
      <c r="AC120" s="992"/>
      <c r="AD120" s="992"/>
      <c r="AE120" s="993"/>
      <c r="AF120" s="994" t="s">
        <v>111</v>
      </c>
      <c r="AG120" s="992"/>
      <c r="AH120" s="992"/>
      <c r="AI120" s="992"/>
      <c r="AJ120" s="993"/>
      <c r="AK120" s="994" t="s">
        <v>111</v>
      </c>
      <c r="AL120" s="992"/>
      <c r="AM120" s="992"/>
      <c r="AN120" s="992"/>
      <c r="AO120" s="993"/>
      <c r="AP120" s="995" t="s">
        <v>111</v>
      </c>
      <c r="AQ120" s="996"/>
      <c r="AR120" s="996"/>
      <c r="AS120" s="996"/>
      <c r="AT120" s="997"/>
      <c r="AU120" s="1022" t="s">
        <v>436</v>
      </c>
      <c r="AV120" s="1023"/>
      <c r="AW120" s="1023"/>
      <c r="AX120" s="1023"/>
      <c r="AY120" s="1024"/>
      <c r="AZ120" s="973" t="s">
        <v>437</v>
      </c>
      <c r="BA120" s="922"/>
      <c r="BB120" s="922"/>
      <c r="BC120" s="922"/>
      <c r="BD120" s="922"/>
      <c r="BE120" s="922"/>
      <c r="BF120" s="922"/>
      <c r="BG120" s="922"/>
      <c r="BH120" s="922"/>
      <c r="BI120" s="922"/>
      <c r="BJ120" s="922"/>
      <c r="BK120" s="922"/>
      <c r="BL120" s="922"/>
      <c r="BM120" s="922"/>
      <c r="BN120" s="922"/>
      <c r="BO120" s="922"/>
      <c r="BP120" s="923"/>
      <c r="BQ120" s="959">
        <v>2860476</v>
      </c>
      <c r="BR120" s="960"/>
      <c r="BS120" s="960"/>
      <c r="BT120" s="960"/>
      <c r="BU120" s="960"/>
      <c r="BV120" s="960">
        <v>2826441</v>
      </c>
      <c r="BW120" s="960"/>
      <c r="BX120" s="960"/>
      <c r="BY120" s="960"/>
      <c r="BZ120" s="960"/>
      <c r="CA120" s="960">
        <v>2720454</v>
      </c>
      <c r="CB120" s="960"/>
      <c r="CC120" s="960"/>
      <c r="CD120" s="960"/>
      <c r="CE120" s="960"/>
      <c r="CF120" s="974">
        <v>105.7</v>
      </c>
      <c r="CG120" s="975"/>
      <c r="CH120" s="975"/>
      <c r="CI120" s="975"/>
      <c r="CJ120" s="975"/>
      <c r="CK120" s="1040" t="s">
        <v>438</v>
      </c>
      <c r="CL120" s="1041"/>
      <c r="CM120" s="1041"/>
      <c r="CN120" s="1041"/>
      <c r="CO120" s="1042"/>
      <c r="CP120" s="1048" t="s">
        <v>384</v>
      </c>
      <c r="CQ120" s="1049"/>
      <c r="CR120" s="1049"/>
      <c r="CS120" s="1049"/>
      <c r="CT120" s="1049"/>
      <c r="CU120" s="1049"/>
      <c r="CV120" s="1049"/>
      <c r="CW120" s="1049"/>
      <c r="CX120" s="1049"/>
      <c r="CY120" s="1049"/>
      <c r="CZ120" s="1049"/>
      <c r="DA120" s="1049"/>
      <c r="DB120" s="1049"/>
      <c r="DC120" s="1049"/>
      <c r="DD120" s="1049"/>
      <c r="DE120" s="1049"/>
      <c r="DF120" s="1050"/>
      <c r="DG120" s="959">
        <v>1344583</v>
      </c>
      <c r="DH120" s="960"/>
      <c r="DI120" s="960"/>
      <c r="DJ120" s="960"/>
      <c r="DK120" s="960"/>
      <c r="DL120" s="960">
        <v>1239510</v>
      </c>
      <c r="DM120" s="960"/>
      <c r="DN120" s="960"/>
      <c r="DO120" s="960"/>
      <c r="DP120" s="960"/>
      <c r="DQ120" s="960">
        <v>1174183</v>
      </c>
      <c r="DR120" s="960"/>
      <c r="DS120" s="960"/>
      <c r="DT120" s="960"/>
      <c r="DU120" s="960"/>
      <c r="DV120" s="961">
        <v>45.6</v>
      </c>
      <c r="DW120" s="961"/>
      <c r="DX120" s="961"/>
      <c r="DY120" s="961"/>
      <c r="DZ120" s="962"/>
    </row>
    <row r="121" spans="1:130" s="199" customFormat="1" ht="26.25" customHeight="1" x14ac:dyDescent="0.15">
      <c r="A121" s="1092"/>
      <c r="B121" s="979"/>
      <c r="C121" s="1000" t="s">
        <v>439</v>
      </c>
      <c r="D121" s="1001"/>
      <c r="E121" s="1001"/>
      <c r="F121" s="1001"/>
      <c r="G121" s="1001"/>
      <c r="H121" s="1001"/>
      <c r="I121" s="1001"/>
      <c r="J121" s="1001"/>
      <c r="K121" s="1001"/>
      <c r="L121" s="1001"/>
      <c r="M121" s="1001"/>
      <c r="N121" s="1001"/>
      <c r="O121" s="1001"/>
      <c r="P121" s="1001"/>
      <c r="Q121" s="1001"/>
      <c r="R121" s="1001"/>
      <c r="S121" s="1001"/>
      <c r="T121" s="1001"/>
      <c r="U121" s="1001"/>
      <c r="V121" s="1001"/>
      <c r="W121" s="1001"/>
      <c r="X121" s="1001"/>
      <c r="Y121" s="1001"/>
      <c r="Z121" s="1002"/>
      <c r="AA121" s="991" t="s">
        <v>111</v>
      </c>
      <c r="AB121" s="992"/>
      <c r="AC121" s="992"/>
      <c r="AD121" s="992"/>
      <c r="AE121" s="993"/>
      <c r="AF121" s="994" t="s">
        <v>111</v>
      </c>
      <c r="AG121" s="992"/>
      <c r="AH121" s="992"/>
      <c r="AI121" s="992"/>
      <c r="AJ121" s="993"/>
      <c r="AK121" s="994" t="s">
        <v>111</v>
      </c>
      <c r="AL121" s="992"/>
      <c r="AM121" s="992"/>
      <c r="AN121" s="992"/>
      <c r="AO121" s="993"/>
      <c r="AP121" s="995" t="s">
        <v>111</v>
      </c>
      <c r="AQ121" s="996"/>
      <c r="AR121" s="996"/>
      <c r="AS121" s="996"/>
      <c r="AT121" s="997"/>
      <c r="AU121" s="1025"/>
      <c r="AV121" s="1026"/>
      <c r="AW121" s="1026"/>
      <c r="AX121" s="1026"/>
      <c r="AY121" s="1027"/>
      <c r="AZ121" s="982" t="s">
        <v>440</v>
      </c>
      <c r="BA121" s="983"/>
      <c r="BB121" s="983"/>
      <c r="BC121" s="983"/>
      <c r="BD121" s="983"/>
      <c r="BE121" s="983"/>
      <c r="BF121" s="983"/>
      <c r="BG121" s="983"/>
      <c r="BH121" s="983"/>
      <c r="BI121" s="983"/>
      <c r="BJ121" s="983"/>
      <c r="BK121" s="983"/>
      <c r="BL121" s="983"/>
      <c r="BM121" s="983"/>
      <c r="BN121" s="983"/>
      <c r="BO121" s="983"/>
      <c r="BP121" s="984"/>
      <c r="BQ121" s="952">
        <v>350457</v>
      </c>
      <c r="BR121" s="953"/>
      <c r="BS121" s="953"/>
      <c r="BT121" s="953"/>
      <c r="BU121" s="953"/>
      <c r="BV121" s="953">
        <v>311891</v>
      </c>
      <c r="BW121" s="953"/>
      <c r="BX121" s="953"/>
      <c r="BY121" s="953"/>
      <c r="BZ121" s="953"/>
      <c r="CA121" s="953">
        <v>325815</v>
      </c>
      <c r="CB121" s="953"/>
      <c r="CC121" s="953"/>
      <c r="CD121" s="953"/>
      <c r="CE121" s="953"/>
      <c r="CF121" s="947">
        <v>12.7</v>
      </c>
      <c r="CG121" s="948"/>
      <c r="CH121" s="948"/>
      <c r="CI121" s="948"/>
      <c r="CJ121" s="948"/>
      <c r="CK121" s="1043"/>
      <c r="CL121" s="1044"/>
      <c r="CM121" s="1044"/>
      <c r="CN121" s="1044"/>
      <c r="CO121" s="1045"/>
      <c r="CP121" s="1053" t="s">
        <v>386</v>
      </c>
      <c r="CQ121" s="1054"/>
      <c r="CR121" s="1054"/>
      <c r="CS121" s="1054"/>
      <c r="CT121" s="1054"/>
      <c r="CU121" s="1054"/>
      <c r="CV121" s="1054"/>
      <c r="CW121" s="1054"/>
      <c r="CX121" s="1054"/>
      <c r="CY121" s="1054"/>
      <c r="CZ121" s="1054"/>
      <c r="DA121" s="1054"/>
      <c r="DB121" s="1054"/>
      <c r="DC121" s="1054"/>
      <c r="DD121" s="1054"/>
      <c r="DE121" s="1054"/>
      <c r="DF121" s="1055"/>
      <c r="DG121" s="952">
        <v>313968</v>
      </c>
      <c r="DH121" s="953"/>
      <c r="DI121" s="953"/>
      <c r="DJ121" s="953"/>
      <c r="DK121" s="953"/>
      <c r="DL121" s="953">
        <v>292768</v>
      </c>
      <c r="DM121" s="953"/>
      <c r="DN121" s="953"/>
      <c r="DO121" s="953"/>
      <c r="DP121" s="953"/>
      <c r="DQ121" s="953">
        <v>271163</v>
      </c>
      <c r="DR121" s="953"/>
      <c r="DS121" s="953"/>
      <c r="DT121" s="953"/>
      <c r="DU121" s="953"/>
      <c r="DV121" s="954">
        <v>10.5</v>
      </c>
      <c r="DW121" s="954"/>
      <c r="DX121" s="954"/>
      <c r="DY121" s="954"/>
      <c r="DZ121" s="955"/>
    </row>
    <row r="122" spans="1:130" s="199" customFormat="1" ht="26.25" customHeight="1" x14ac:dyDescent="0.15">
      <c r="A122" s="1092"/>
      <c r="B122" s="979"/>
      <c r="C122" s="949" t="s">
        <v>422</v>
      </c>
      <c r="D122" s="950"/>
      <c r="E122" s="950"/>
      <c r="F122" s="950"/>
      <c r="G122" s="950"/>
      <c r="H122" s="950"/>
      <c r="I122" s="950"/>
      <c r="J122" s="950"/>
      <c r="K122" s="950"/>
      <c r="L122" s="950"/>
      <c r="M122" s="950"/>
      <c r="N122" s="950"/>
      <c r="O122" s="950"/>
      <c r="P122" s="950"/>
      <c r="Q122" s="950"/>
      <c r="R122" s="950"/>
      <c r="S122" s="950"/>
      <c r="T122" s="950"/>
      <c r="U122" s="950"/>
      <c r="V122" s="950"/>
      <c r="W122" s="950"/>
      <c r="X122" s="950"/>
      <c r="Y122" s="950"/>
      <c r="Z122" s="951"/>
      <c r="AA122" s="991" t="s">
        <v>111</v>
      </c>
      <c r="AB122" s="992"/>
      <c r="AC122" s="992"/>
      <c r="AD122" s="992"/>
      <c r="AE122" s="993"/>
      <c r="AF122" s="994" t="s">
        <v>111</v>
      </c>
      <c r="AG122" s="992"/>
      <c r="AH122" s="992"/>
      <c r="AI122" s="992"/>
      <c r="AJ122" s="993"/>
      <c r="AK122" s="994" t="s">
        <v>111</v>
      </c>
      <c r="AL122" s="992"/>
      <c r="AM122" s="992"/>
      <c r="AN122" s="992"/>
      <c r="AO122" s="993"/>
      <c r="AP122" s="995" t="s">
        <v>111</v>
      </c>
      <c r="AQ122" s="996"/>
      <c r="AR122" s="996"/>
      <c r="AS122" s="996"/>
      <c r="AT122" s="997"/>
      <c r="AU122" s="1025"/>
      <c r="AV122" s="1026"/>
      <c r="AW122" s="1026"/>
      <c r="AX122" s="1026"/>
      <c r="AY122" s="1027"/>
      <c r="AZ122" s="1007" t="s">
        <v>441</v>
      </c>
      <c r="BA122" s="998"/>
      <c r="BB122" s="998"/>
      <c r="BC122" s="998"/>
      <c r="BD122" s="998"/>
      <c r="BE122" s="998"/>
      <c r="BF122" s="998"/>
      <c r="BG122" s="998"/>
      <c r="BH122" s="998"/>
      <c r="BI122" s="998"/>
      <c r="BJ122" s="998"/>
      <c r="BK122" s="998"/>
      <c r="BL122" s="998"/>
      <c r="BM122" s="998"/>
      <c r="BN122" s="998"/>
      <c r="BO122" s="998"/>
      <c r="BP122" s="999"/>
      <c r="BQ122" s="1030">
        <v>3952760</v>
      </c>
      <c r="BR122" s="1031"/>
      <c r="BS122" s="1031"/>
      <c r="BT122" s="1031"/>
      <c r="BU122" s="1031"/>
      <c r="BV122" s="1031">
        <v>3802275</v>
      </c>
      <c r="BW122" s="1031"/>
      <c r="BX122" s="1031"/>
      <c r="BY122" s="1031"/>
      <c r="BZ122" s="1031"/>
      <c r="CA122" s="1031">
        <v>3775323</v>
      </c>
      <c r="CB122" s="1031"/>
      <c r="CC122" s="1031"/>
      <c r="CD122" s="1031"/>
      <c r="CE122" s="1031"/>
      <c r="CF122" s="1051">
        <v>146.69999999999999</v>
      </c>
      <c r="CG122" s="1052"/>
      <c r="CH122" s="1052"/>
      <c r="CI122" s="1052"/>
      <c r="CJ122" s="1052"/>
      <c r="CK122" s="1043"/>
      <c r="CL122" s="1044"/>
      <c r="CM122" s="1044"/>
      <c r="CN122" s="1044"/>
      <c r="CO122" s="1045"/>
      <c r="CP122" s="1053" t="s">
        <v>387</v>
      </c>
      <c r="CQ122" s="1054"/>
      <c r="CR122" s="1054"/>
      <c r="CS122" s="1054"/>
      <c r="CT122" s="1054"/>
      <c r="CU122" s="1054"/>
      <c r="CV122" s="1054"/>
      <c r="CW122" s="1054"/>
      <c r="CX122" s="1054"/>
      <c r="CY122" s="1054"/>
      <c r="CZ122" s="1054"/>
      <c r="DA122" s="1054"/>
      <c r="DB122" s="1054"/>
      <c r="DC122" s="1054"/>
      <c r="DD122" s="1054"/>
      <c r="DE122" s="1054"/>
      <c r="DF122" s="1055"/>
      <c r="DG122" s="952">
        <v>41713</v>
      </c>
      <c r="DH122" s="953"/>
      <c r="DI122" s="953"/>
      <c r="DJ122" s="953"/>
      <c r="DK122" s="953"/>
      <c r="DL122" s="953">
        <v>55228</v>
      </c>
      <c r="DM122" s="953"/>
      <c r="DN122" s="953"/>
      <c r="DO122" s="953"/>
      <c r="DP122" s="953"/>
      <c r="DQ122" s="953">
        <v>68769</v>
      </c>
      <c r="DR122" s="953"/>
      <c r="DS122" s="953"/>
      <c r="DT122" s="953"/>
      <c r="DU122" s="953"/>
      <c r="DV122" s="954">
        <v>2.7</v>
      </c>
      <c r="DW122" s="954"/>
      <c r="DX122" s="954"/>
      <c r="DY122" s="954"/>
      <c r="DZ122" s="955"/>
    </row>
    <row r="123" spans="1:130" s="199" customFormat="1" ht="26.25" customHeight="1" x14ac:dyDescent="0.15">
      <c r="A123" s="1092"/>
      <c r="B123" s="979"/>
      <c r="C123" s="949" t="s">
        <v>428</v>
      </c>
      <c r="D123" s="950"/>
      <c r="E123" s="950"/>
      <c r="F123" s="950"/>
      <c r="G123" s="950"/>
      <c r="H123" s="950"/>
      <c r="I123" s="950"/>
      <c r="J123" s="950"/>
      <c r="K123" s="950"/>
      <c r="L123" s="950"/>
      <c r="M123" s="950"/>
      <c r="N123" s="950"/>
      <c r="O123" s="950"/>
      <c r="P123" s="950"/>
      <c r="Q123" s="950"/>
      <c r="R123" s="950"/>
      <c r="S123" s="950"/>
      <c r="T123" s="950"/>
      <c r="U123" s="950"/>
      <c r="V123" s="950"/>
      <c r="W123" s="950"/>
      <c r="X123" s="950"/>
      <c r="Y123" s="950"/>
      <c r="Z123" s="951"/>
      <c r="AA123" s="991" t="s">
        <v>111</v>
      </c>
      <c r="AB123" s="992"/>
      <c r="AC123" s="992"/>
      <c r="AD123" s="992"/>
      <c r="AE123" s="993"/>
      <c r="AF123" s="994" t="s">
        <v>111</v>
      </c>
      <c r="AG123" s="992"/>
      <c r="AH123" s="992"/>
      <c r="AI123" s="992"/>
      <c r="AJ123" s="993"/>
      <c r="AK123" s="994" t="s">
        <v>111</v>
      </c>
      <c r="AL123" s="992"/>
      <c r="AM123" s="992"/>
      <c r="AN123" s="992"/>
      <c r="AO123" s="993"/>
      <c r="AP123" s="995" t="s">
        <v>111</v>
      </c>
      <c r="AQ123" s="996"/>
      <c r="AR123" s="996"/>
      <c r="AS123" s="996"/>
      <c r="AT123" s="997"/>
      <c r="AU123" s="1028"/>
      <c r="AV123" s="1029"/>
      <c r="AW123" s="1029"/>
      <c r="AX123" s="1029"/>
      <c r="AY123" s="1029"/>
      <c r="AZ123" s="230" t="s">
        <v>170</v>
      </c>
      <c r="BA123" s="230"/>
      <c r="BB123" s="230"/>
      <c r="BC123" s="230"/>
      <c r="BD123" s="230"/>
      <c r="BE123" s="230"/>
      <c r="BF123" s="230"/>
      <c r="BG123" s="230"/>
      <c r="BH123" s="230"/>
      <c r="BI123" s="230"/>
      <c r="BJ123" s="230"/>
      <c r="BK123" s="230"/>
      <c r="BL123" s="230"/>
      <c r="BM123" s="230"/>
      <c r="BN123" s="230"/>
      <c r="BO123" s="1008" t="s">
        <v>442</v>
      </c>
      <c r="BP123" s="1039"/>
      <c r="BQ123" s="1098">
        <v>7163693</v>
      </c>
      <c r="BR123" s="1099"/>
      <c r="BS123" s="1099"/>
      <c r="BT123" s="1099"/>
      <c r="BU123" s="1099"/>
      <c r="BV123" s="1099">
        <v>6940607</v>
      </c>
      <c r="BW123" s="1099"/>
      <c r="BX123" s="1099"/>
      <c r="BY123" s="1099"/>
      <c r="BZ123" s="1099"/>
      <c r="CA123" s="1099">
        <v>6821592</v>
      </c>
      <c r="CB123" s="1099"/>
      <c r="CC123" s="1099"/>
      <c r="CD123" s="1099"/>
      <c r="CE123" s="1099"/>
      <c r="CF123" s="1032"/>
      <c r="CG123" s="1033"/>
      <c r="CH123" s="1033"/>
      <c r="CI123" s="1033"/>
      <c r="CJ123" s="1034"/>
      <c r="CK123" s="1043"/>
      <c r="CL123" s="1044"/>
      <c r="CM123" s="1044"/>
      <c r="CN123" s="1044"/>
      <c r="CO123" s="1045"/>
      <c r="CP123" s="1053" t="s">
        <v>380</v>
      </c>
      <c r="CQ123" s="1054"/>
      <c r="CR123" s="1054"/>
      <c r="CS123" s="1054"/>
      <c r="CT123" s="1054"/>
      <c r="CU123" s="1054"/>
      <c r="CV123" s="1054"/>
      <c r="CW123" s="1054"/>
      <c r="CX123" s="1054"/>
      <c r="CY123" s="1054"/>
      <c r="CZ123" s="1054"/>
      <c r="DA123" s="1054"/>
      <c r="DB123" s="1054"/>
      <c r="DC123" s="1054"/>
      <c r="DD123" s="1054"/>
      <c r="DE123" s="1054"/>
      <c r="DF123" s="1055"/>
      <c r="DG123" s="991" t="s">
        <v>111</v>
      </c>
      <c r="DH123" s="992"/>
      <c r="DI123" s="992"/>
      <c r="DJ123" s="992"/>
      <c r="DK123" s="993"/>
      <c r="DL123" s="994" t="s">
        <v>111</v>
      </c>
      <c r="DM123" s="992"/>
      <c r="DN123" s="992"/>
      <c r="DO123" s="992"/>
      <c r="DP123" s="993"/>
      <c r="DQ123" s="994" t="s">
        <v>111</v>
      </c>
      <c r="DR123" s="992"/>
      <c r="DS123" s="992"/>
      <c r="DT123" s="992"/>
      <c r="DU123" s="993"/>
      <c r="DV123" s="995" t="s">
        <v>111</v>
      </c>
      <c r="DW123" s="996"/>
      <c r="DX123" s="996"/>
      <c r="DY123" s="996"/>
      <c r="DZ123" s="997"/>
    </row>
    <row r="124" spans="1:130" s="199" customFormat="1" ht="26.25" customHeight="1" thickBot="1" x14ac:dyDescent="0.2">
      <c r="A124" s="1092"/>
      <c r="B124" s="979"/>
      <c r="C124" s="949" t="s">
        <v>431</v>
      </c>
      <c r="D124" s="950"/>
      <c r="E124" s="950"/>
      <c r="F124" s="950"/>
      <c r="G124" s="950"/>
      <c r="H124" s="950"/>
      <c r="I124" s="950"/>
      <c r="J124" s="950"/>
      <c r="K124" s="950"/>
      <c r="L124" s="950"/>
      <c r="M124" s="950"/>
      <c r="N124" s="950"/>
      <c r="O124" s="950"/>
      <c r="P124" s="950"/>
      <c r="Q124" s="950"/>
      <c r="R124" s="950"/>
      <c r="S124" s="950"/>
      <c r="T124" s="950"/>
      <c r="U124" s="950"/>
      <c r="V124" s="950"/>
      <c r="W124" s="950"/>
      <c r="X124" s="950"/>
      <c r="Y124" s="950"/>
      <c r="Z124" s="951"/>
      <c r="AA124" s="991" t="s">
        <v>111</v>
      </c>
      <c r="AB124" s="992"/>
      <c r="AC124" s="992"/>
      <c r="AD124" s="992"/>
      <c r="AE124" s="993"/>
      <c r="AF124" s="994" t="s">
        <v>111</v>
      </c>
      <c r="AG124" s="992"/>
      <c r="AH124" s="992"/>
      <c r="AI124" s="992"/>
      <c r="AJ124" s="993"/>
      <c r="AK124" s="994" t="s">
        <v>111</v>
      </c>
      <c r="AL124" s="992"/>
      <c r="AM124" s="992"/>
      <c r="AN124" s="992"/>
      <c r="AO124" s="993"/>
      <c r="AP124" s="995" t="s">
        <v>111</v>
      </c>
      <c r="AQ124" s="996"/>
      <c r="AR124" s="996"/>
      <c r="AS124" s="996"/>
      <c r="AT124" s="997"/>
      <c r="AU124" s="1094" t="s">
        <v>443</v>
      </c>
      <c r="AV124" s="1095"/>
      <c r="AW124" s="1095"/>
      <c r="AX124" s="1095"/>
      <c r="AY124" s="1095"/>
      <c r="AZ124" s="1095"/>
      <c r="BA124" s="1095"/>
      <c r="BB124" s="1095"/>
      <c r="BC124" s="1095"/>
      <c r="BD124" s="1095"/>
      <c r="BE124" s="1095"/>
      <c r="BF124" s="1095"/>
      <c r="BG124" s="1095"/>
      <c r="BH124" s="1095"/>
      <c r="BI124" s="1095"/>
      <c r="BJ124" s="1095"/>
      <c r="BK124" s="1095"/>
      <c r="BL124" s="1095"/>
      <c r="BM124" s="1095"/>
      <c r="BN124" s="1095"/>
      <c r="BO124" s="1095"/>
      <c r="BP124" s="1096"/>
      <c r="BQ124" s="1097">
        <v>10.7</v>
      </c>
      <c r="BR124" s="1061"/>
      <c r="BS124" s="1061"/>
      <c r="BT124" s="1061"/>
      <c r="BU124" s="1061"/>
      <c r="BV124" s="1061">
        <v>9.1</v>
      </c>
      <c r="BW124" s="1061"/>
      <c r="BX124" s="1061"/>
      <c r="BY124" s="1061"/>
      <c r="BZ124" s="1061"/>
      <c r="CA124" s="1061">
        <v>8.5</v>
      </c>
      <c r="CB124" s="1061"/>
      <c r="CC124" s="1061"/>
      <c r="CD124" s="1061"/>
      <c r="CE124" s="1061"/>
      <c r="CF124" s="1062"/>
      <c r="CG124" s="1063"/>
      <c r="CH124" s="1063"/>
      <c r="CI124" s="1063"/>
      <c r="CJ124" s="1064"/>
      <c r="CK124" s="1046"/>
      <c r="CL124" s="1046"/>
      <c r="CM124" s="1046"/>
      <c r="CN124" s="1046"/>
      <c r="CO124" s="1047"/>
      <c r="CP124" s="1053" t="s">
        <v>444</v>
      </c>
      <c r="CQ124" s="1054"/>
      <c r="CR124" s="1054"/>
      <c r="CS124" s="1054"/>
      <c r="CT124" s="1054"/>
      <c r="CU124" s="1054"/>
      <c r="CV124" s="1054"/>
      <c r="CW124" s="1054"/>
      <c r="CX124" s="1054"/>
      <c r="CY124" s="1054"/>
      <c r="CZ124" s="1054"/>
      <c r="DA124" s="1054"/>
      <c r="DB124" s="1054"/>
      <c r="DC124" s="1054"/>
      <c r="DD124" s="1054"/>
      <c r="DE124" s="1054"/>
      <c r="DF124" s="1055"/>
      <c r="DG124" s="1038">
        <v>77290</v>
      </c>
      <c r="DH124" s="1017"/>
      <c r="DI124" s="1017"/>
      <c r="DJ124" s="1017"/>
      <c r="DK124" s="1018"/>
      <c r="DL124" s="1016">
        <v>43502</v>
      </c>
      <c r="DM124" s="1017"/>
      <c r="DN124" s="1017"/>
      <c r="DO124" s="1017"/>
      <c r="DP124" s="1018"/>
      <c r="DQ124" s="1016" t="s">
        <v>111</v>
      </c>
      <c r="DR124" s="1017"/>
      <c r="DS124" s="1017"/>
      <c r="DT124" s="1017"/>
      <c r="DU124" s="1018"/>
      <c r="DV124" s="1019" t="s">
        <v>111</v>
      </c>
      <c r="DW124" s="1020"/>
      <c r="DX124" s="1020"/>
      <c r="DY124" s="1020"/>
      <c r="DZ124" s="1021"/>
    </row>
    <row r="125" spans="1:130" s="199" customFormat="1" ht="26.25" customHeight="1" x14ac:dyDescent="0.15">
      <c r="A125" s="1092"/>
      <c r="B125" s="979"/>
      <c r="C125" s="949" t="s">
        <v>433</v>
      </c>
      <c r="D125" s="950"/>
      <c r="E125" s="950"/>
      <c r="F125" s="950"/>
      <c r="G125" s="950"/>
      <c r="H125" s="950"/>
      <c r="I125" s="950"/>
      <c r="J125" s="950"/>
      <c r="K125" s="950"/>
      <c r="L125" s="950"/>
      <c r="M125" s="950"/>
      <c r="N125" s="950"/>
      <c r="O125" s="950"/>
      <c r="P125" s="950"/>
      <c r="Q125" s="950"/>
      <c r="R125" s="950"/>
      <c r="S125" s="950"/>
      <c r="T125" s="950"/>
      <c r="U125" s="950"/>
      <c r="V125" s="950"/>
      <c r="W125" s="950"/>
      <c r="X125" s="950"/>
      <c r="Y125" s="950"/>
      <c r="Z125" s="951"/>
      <c r="AA125" s="991" t="s">
        <v>111</v>
      </c>
      <c r="AB125" s="992"/>
      <c r="AC125" s="992"/>
      <c r="AD125" s="992"/>
      <c r="AE125" s="993"/>
      <c r="AF125" s="994" t="s">
        <v>111</v>
      </c>
      <c r="AG125" s="992"/>
      <c r="AH125" s="992"/>
      <c r="AI125" s="992"/>
      <c r="AJ125" s="993"/>
      <c r="AK125" s="994" t="s">
        <v>111</v>
      </c>
      <c r="AL125" s="992"/>
      <c r="AM125" s="992"/>
      <c r="AN125" s="992"/>
      <c r="AO125" s="993"/>
      <c r="AP125" s="995" t="s">
        <v>111</v>
      </c>
      <c r="AQ125" s="996"/>
      <c r="AR125" s="996"/>
      <c r="AS125" s="996"/>
      <c r="AT125" s="99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6" t="s">
        <v>445</v>
      </c>
      <c r="CL125" s="1041"/>
      <c r="CM125" s="1041"/>
      <c r="CN125" s="1041"/>
      <c r="CO125" s="1042"/>
      <c r="CP125" s="973" t="s">
        <v>446</v>
      </c>
      <c r="CQ125" s="922"/>
      <c r="CR125" s="922"/>
      <c r="CS125" s="922"/>
      <c r="CT125" s="922"/>
      <c r="CU125" s="922"/>
      <c r="CV125" s="922"/>
      <c r="CW125" s="922"/>
      <c r="CX125" s="922"/>
      <c r="CY125" s="922"/>
      <c r="CZ125" s="922"/>
      <c r="DA125" s="922"/>
      <c r="DB125" s="922"/>
      <c r="DC125" s="922"/>
      <c r="DD125" s="922"/>
      <c r="DE125" s="922"/>
      <c r="DF125" s="923"/>
      <c r="DG125" s="959" t="s">
        <v>111</v>
      </c>
      <c r="DH125" s="960"/>
      <c r="DI125" s="960"/>
      <c r="DJ125" s="960"/>
      <c r="DK125" s="960"/>
      <c r="DL125" s="960" t="s">
        <v>111</v>
      </c>
      <c r="DM125" s="960"/>
      <c r="DN125" s="960"/>
      <c r="DO125" s="960"/>
      <c r="DP125" s="960"/>
      <c r="DQ125" s="960" t="s">
        <v>111</v>
      </c>
      <c r="DR125" s="960"/>
      <c r="DS125" s="960"/>
      <c r="DT125" s="960"/>
      <c r="DU125" s="960"/>
      <c r="DV125" s="961" t="s">
        <v>111</v>
      </c>
      <c r="DW125" s="961"/>
      <c r="DX125" s="961"/>
      <c r="DY125" s="961"/>
      <c r="DZ125" s="962"/>
    </row>
    <row r="126" spans="1:130" s="199" customFormat="1" ht="26.25" customHeight="1" thickBot="1" x14ac:dyDescent="0.2">
      <c r="A126" s="1092"/>
      <c r="B126" s="979"/>
      <c r="C126" s="949" t="s">
        <v>435</v>
      </c>
      <c r="D126" s="950"/>
      <c r="E126" s="950"/>
      <c r="F126" s="950"/>
      <c r="G126" s="950"/>
      <c r="H126" s="950"/>
      <c r="I126" s="950"/>
      <c r="J126" s="950"/>
      <c r="K126" s="950"/>
      <c r="L126" s="950"/>
      <c r="M126" s="950"/>
      <c r="N126" s="950"/>
      <c r="O126" s="950"/>
      <c r="P126" s="950"/>
      <c r="Q126" s="950"/>
      <c r="R126" s="950"/>
      <c r="S126" s="950"/>
      <c r="T126" s="950"/>
      <c r="U126" s="950"/>
      <c r="V126" s="950"/>
      <c r="W126" s="950"/>
      <c r="X126" s="950"/>
      <c r="Y126" s="950"/>
      <c r="Z126" s="951"/>
      <c r="AA126" s="991" t="s">
        <v>111</v>
      </c>
      <c r="AB126" s="992"/>
      <c r="AC126" s="992"/>
      <c r="AD126" s="992"/>
      <c r="AE126" s="993"/>
      <c r="AF126" s="994" t="s">
        <v>111</v>
      </c>
      <c r="AG126" s="992"/>
      <c r="AH126" s="992"/>
      <c r="AI126" s="992"/>
      <c r="AJ126" s="993"/>
      <c r="AK126" s="994" t="s">
        <v>111</v>
      </c>
      <c r="AL126" s="992"/>
      <c r="AM126" s="992"/>
      <c r="AN126" s="992"/>
      <c r="AO126" s="993"/>
      <c r="AP126" s="995" t="s">
        <v>111</v>
      </c>
      <c r="AQ126" s="996"/>
      <c r="AR126" s="996"/>
      <c r="AS126" s="996"/>
      <c r="AT126" s="99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7"/>
      <c r="CL126" s="1044"/>
      <c r="CM126" s="1044"/>
      <c r="CN126" s="1044"/>
      <c r="CO126" s="1045"/>
      <c r="CP126" s="982" t="s">
        <v>447</v>
      </c>
      <c r="CQ126" s="983"/>
      <c r="CR126" s="983"/>
      <c r="CS126" s="983"/>
      <c r="CT126" s="983"/>
      <c r="CU126" s="983"/>
      <c r="CV126" s="983"/>
      <c r="CW126" s="983"/>
      <c r="CX126" s="983"/>
      <c r="CY126" s="983"/>
      <c r="CZ126" s="983"/>
      <c r="DA126" s="983"/>
      <c r="DB126" s="983"/>
      <c r="DC126" s="983"/>
      <c r="DD126" s="983"/>
      <c r="DE126" s="983"/>
      <c r="DF126" s="984"/>
      <c r="DG126" s="952" t="s">
        <v>111</v>
      </c>
      <c r="DH126" s="953"/>
      <c r="DI126" s="953"/>
      <c r="DJ126" s="953"/>
      <c r="DK126" s="953"/>
      <c r="DL126" s="953" t="s">
        <v>111</v>
      </c>
      <c r="DM126" s="953"/>
      <c r="DN126" s="953"/>
      <c r="DO126" s="953"/>
      <c r="DP126" s="953"/>
      <c r="DQ126" s="953" t="s">
        <v>111</v>
      </c>
      <c r="DR126" s="953"/>
      <c r="DS126" s="953"/>
      <c r="DT126" s="953"/>
      <c r="DU126" s="953"/>
      <c r="DV126" s="954" t="s">
        <v>111</v>
      </c>
      <c r="DW126" s="954"/>
      <c r="DX126" s="954"/>
      <c r="DY126" s="954"/>
      <c r="DZ126" s="955"/>
    </row>
    <row r="127" spans="1:130" s="199" customFormat="1" ht="26.25" customHeight="1" x14ac:dyDescent="0.15">
      <c r="A127" s="1093"/>
      <c r="B127" s="981"/>
      <c r="C127" s="1035" t="s">
        <v>448</v>
      </c>
      <c r="D127" s="1036"/>
      <c r="E127" s="1036"/>
      <c r="F127" s="1036"/>
      <c r="G127" s="1036"/>
      <c r="H127" s="1036"/>
      <c r="I127" s="1036"/>
      <c r="J127" s="1036"/>
      <c r="K127" s="1036"/>
      <c r="L127" s="1036"/>
      <c r="M127" s="1036"/>
      <c r="N127" s="1036"/>
      <c r="O127" s="1036"/>
      <c r="P127" s="1036"/>
      <c r="Q127" s="1036"/>
      <c r="R127" s="1036"/>
      <c r="S127" s="1036"/>
      <c r="T127" s="1036"/>
      <c r="U127" s="1036"/>
      <c r="V127" s="1036"/>
      <c r="W127" s="1036"/>
      <c r="X127" s="1036"/>
      <c r="Y127" s="1036"/>
      <c r="Z127" s="1037"/>
      <c r="AA127" s="991">
        <v>108</v>
      </c>
      <c r="AB127" s="992"/>
      <c r="AC127" s="992"/>
      <c r="AD127" s="992"/>
      <c r="AE127" s="993"/>
      <c r="AF127" s="994">
        <v>87</v>
      </c>
      <c r="AG127" s="992"/>
      <c r="AH127" s="992"/>
      <c r="AI127" s="992"/>
      <c r="AJ127" s="993"/>
      <c r="AK127" s="994">
        <v>372</v>
      </c>
      <c r="AL127" s="992"/>
      <c r="AM127" s="992"/>
      <c r="AN127" s="992"/>
      <c r="AO127" s="993"/>
      <c r="AP127" s="995">
        <v>0</v>
      </c>
      <c r="AQ127" s="996"/>
      <c r="AR127" s="996"/>
      <c r="AS127" s="996"/>
      <c r="AT127" s="997"/>
      <c r="AU127" s="235"/>
      <c r="AV127" s="235"/>
      <c r="AW127" s="235"/>
      <c r="AX127" s="1065" t="s">
        <v>449</v>
      </c>
      <c r="AY127" s="1066"/>
      <c r="AZ127" s="1066"/>
      <c r="BA127" s="1066"/>
      <c r="BB127" s="1066"/>
      <c r="BC127" s="1066"/>
      <c r="BD127" s="1066"/>
      <c r="BE127" s="1067"/>
      <c r="BF127" s="1068" t="s">
        <v>450</v>
      </c>
      <c r="BG127" s="1066"/>
      <c r="BH127" s="1066"/>
      <c r="BI127" s="1066"/>
      <c r="BJ127" s="1066"/>
      <c r="BK127" s="1066"/>
      <c r="BL127" s="1067"/>
      <c r="BM127" s="1068" t="s">
        <v>451</v>
      </c>
      <c r="BN127" s="1066"/>
      <c r="BO127" s="1066"/>
      <c r="BP127" s="1066"/>
      <c r="BQ127" s="1066"/>
      <c r="BR127" s="1066"/>
      <c r="BS127" s="1067"/>
      <c r="BT127" s="1068" t="s">
        <v>452</v>
      </c>
      <c r="BU127" s="1066"/>
      <c r="BV127" s="1066"/>
      <c r="BW127" s="1066"/>
      <c r="BX127" s="1066"/>
      <c r="BY127" s="1066"/>
      <c r="BZ127" s="1090"/>
      <c r="CA127" s="235"/>
      <c r="CB127" s="235"/>
      <c r="CC127" s="235"/>
      <c r="CD127" s="236"/>
      <c r="CE127" s="236"/>
      <c r="CF127" s="236"/>
      <c r="CG127" s="233"/>
      <c r="CH127" s="233"/>
      <c r="CI127" s="233"/>
      <c r="CJ127" s="234"/>
      <c r="CK127" s="1057"/>
      <c r="CL127" s="1044"/>
      <c r="CM127" s="1044"/>
      <c r="CN127" s="1044"/>
      <c r="CO127" s="1045"/>
      <c r="CP127" s="982" t="s">
        <v>453</v>
      </c>
      <c r="CQ127" s="983"/>
      <c r="CR127" s="983"/>
      <c r="CS127" s="983"/>
      <c r="CT127" s="983"/>
      <c r="CU127" s="983"/>
      <c r="CV127" s="983"/>
      <c r="CW127" s="983"/>
      <c r="CX127" s="983"/>
      <c r="CY127" s="983"/>
      <c r="CZ127" s="983"/>
      <c r="DA127" s="983"/>
      <c r="DB127" s="983"/>
      <c r="DC127" s="983"/>
      <c r="DD127" s="983"/>
      <c r="DE127" s="983"/>
      <c r="DF127" s="984"/>
      <c r="DG127" s="952" t="s">
        <v>111</v>
      </c>
      <c r="DH127" s="953"/>
      <c r="DI127" s="953"/>
      <c r="DJ127" s="953"/>
      <c r="DK127" s="953"/>
      <c r="DL127" s="953" t="s">
        <v>111</v>
      </c>
      <c r="DM127" s="953"/>
      <c r="DN127" s="953"/>
      <c r="DO127" s="953"/>
      <c r="DP127" s="953"/>
      <c r="DQ127" s="953" t="s">
        <v>111</v>
      </c>
      <c r="DR127" s="953"/>
      <c r="DS127" s="953"/>
      <c r="DT127" s="953"/>
      <c r="DU127" s="953"/>
      <c r="DV127" s="954" t="s">
        <v>111</v>
      </c>
      <c r="DW127" s="954"/>
      <c r="DX127" s="954"/>
      <c r="DY127" s="954"/>
      <c r="DZ127" s="955"/>
    </row>
    <row r="128" spans="1:130" s="199" customFormat="1" ht="26.25" customHeight="1" thickBot="1" x14ac:dyDescent="0.2">
      <c r="A128" s="1076" t="s">
        <v>454</v>
      </c>
      <c r="B128" s="1077"/>
      <c r="C128" s="1077"/>
      <c r="D128" s="1077"/>
      <c r="E128" s="1077"/>
      <c r="F128" s="1077"/>
      <c r="G128" s="1077"/>
      <c r="H128" s="1077"/>
      <c r="I128" s="1077"/>
      <c r="J128" s="1077"/>
      <c r="K128" s="1077"/>
      <c r="L128" s="1077"/>
      <c r="M128" s="1077"/>
      <c r="N128" s="1077"/>
      <c r="O128" s="1077"/>
      <c r="P128" s="1077"/>
      <c r="Q128" s="1077"/>
      <c r="R128" s="1077"/>
      <c r="S128" s="1077"/>
      <c r="T128" s="1077"/>
      <c r="U128" s="1077"/>
      <c r="V128" s="1077"/>
      <c r="W128" s="1078" t="s">
        <v>455</v>
      </c>
      <c r="X128" s="1078"/>
      <c r="Y128" s="1078"/>
      <c r="Z128" s="1079"/>
      <c r="AA128" s="1080">
        <v>35817</v>
      </c>
      <c r="AB128" s="1081"/>
      <c r="AC128" s="1081"/>
      <c r="AD128" s="1081"/>
      <c r="AE128" s="1082"/>
      <c r="AF128" s="1083">
        <v>35628</v>
      </c>
      <c r="AG128" s="1081"/>
      <c r="AH128" s="1081"/>
      <c r="AI128" s="1081"/>
      <c r="AJ128" s="1082"/>
      <c r="AK128" s="1083">
        <v>40388</v>
      </c>
      <c r="AL128" s="1081"/>
      <c r="AM128" s="1081"/>
      <c r="AN128" s="1081"/>
      <c r="AO128" s="1082"/>
      <c r="AP128" s="1084"/>
      <c r="AQ128" s="1085"/>
      <c r="AR128" s="1085"/>
      <c r="AS128" s="1085"/>
      <c r="AT128" s="1086"/>
      <c r="AU128" s="235"/>
      <c r="AV128" s="235"/>
      <c r="AW128" s="235"/>
      <c r="AX128" s="921" t="s">
        <v>456</v>
      </c>
      <c r="AY128" s="922"/>
      <c r="AZ128" s="922"/>
      <c r="BA128" s="922"/>
      <c r="BB128" s="922"/>
      <c r="BC128" s="922"/>
      <c r="BD128" s="922"/>
      <c r="BE128" s="923"/>
      <c r="BF128" s="1087" t="s">
        <v>111</v>
      </c>
      <c r="BG128" s="1088"/>
      <c r="BH128" s="1088"/>
      <c r="BI128" s="1088"/>
      <c r="BJ128" s="1088"/>
      <c r="BK128" s="1088"/>
      <c r="BL128" s="1089"/>
      <c r="BM128" s="1087">
        <v>15</v>
      </c>
      <c r="BN128" s="1088"/>
      <c r="BO128" s="1088"/>
      <c r="BP128" s="1088"/>
      <c r="BQ128" s="1088"/>
      <c r="BR128" s="1088"/>
      <c r="BS128" s="1089"/>
      <c r="BT128" s="1087">
        <v>20</v>
      </c>
      <c r="BU128" s="1088"/>
      <c r="BV128" s="1088"/>
      <c r="BW128" s="1088"/>
      <c r="BX128" s="1088"/>
      <c r="BY128" s="1088"/>
      <c r="BZ128" s="1112"/>
      <c r="CA128" s="236"/>
      <c r="CB128" s="236"/>
      <c r="CC128" s="236"/>
      <c r="CD128" s="236"/>
      <c r="CE128" s="236"/>
      <c r="CF128" s="236"/>
      <c r="CG128" s="233"/>
      <c r="CH128" s="233"/>
      <c r="CI128" s="233"/>
      <c r="CJ128" s="234"/>
      <c r="CK128" s="1058"/>
      <c r="CL128" s="1059"/>
      <c r="CM128" s="1059"/>
      <c r="CN128" s="1059"/>
      <c r="CO128" s="1060"/>
      <c r="CP128" s="1069" t="s">
        <v>457</v>
      </c>
      <c r="CQ128" s="1070"/>
      <c r="CR128" s="1070"/>
      <c r="CS128" s="1070"/>
      <c r="CT128" s="1070"/>
      <c r="CU128" s="1070"/>
      <c r="CV128" s="1070"/>
      <c r="CW128" s="1070"/>
      <c r="CX128" s="1070"/>
      <c r="CY128" s="1070"/>
      <c r="CZ128" s="1070"/>
      <c r="DA128" s="1070"/>
      <c r="DB128" s="1070"/>
      <c r="DC128" s="1070"/>
      <c r="DD128" s="1070"/>
      <c r="DE128" s="1070"/>
      <c r="DF128" s="1071"/>
      <c r="DG128" s="1072" t="s">
        <v>111</v>
      </c>
      <c r="DH128" s="1073"/>
      <c r="DI128" s="1073"/>
      <c r="DJ128" s="1073"/>
      <c r="DK128" s="1073"/>
      <c r="DL128" s="1073" t="s">
        <v>111</v>
      </c>
      <c r="DM128" s="1073"/>
      <c r="DN128" s="1073"/>
      <c r="DO128" s="1073"/>
      <c r="DP128" s="1073"/>
      <c r="DQ128" s="1073" t="s">
        <v>111</v>
      </c>
      <c r="DR128" s="1073"/>
      <c r="DS128" s="1073"/>
      <c r="DT128" s="1073"/>
      <c r="DU128" s="1073"/>
      <c r="DV128" s="1074" t="s">
        <v>111</v>
      </c>
      <c r="DW128" s="1074"/>
      <c r="DX128" s="1074"/>
      <c r="DY128" s="1074"/>
      <c r="DZ128" s="1075"/>
    </row>
    <row r="129" spans="1:131" s="199" customFormat="1" ht="26.25" customHeight="1" x14ac:dyDescent="0.15">
      <c r="A129" s="963" t="s">
        <v>91</v>
      </c>
      <c r="B129" s="964"/>
      <c r="C129" s="964"/>
      <c r="D129" s="964"/>
      <c r="E129" s="964"/>
      <c r="F129" s="964"/>
      <c r="G129" s="964"/>
      <c r="H129" s="964"/>
      <c r="I129" s="964"/>
      <c r="J129" s="964"/>
      <c r="K129" s="964"/>
      <c r="L129" s="964"/>
      <c r="M129" s="964"/>
      <c r="N129" s="964"/>
      <c r="O129" s="964"/>
      <c r="P129" s="964"/>
      <c r="Q129" s="964"/>
      <c r="R129" s="964"/>
      <c r="S129" s="964"/>
      <c r="T129" s="964"/>
      <c r="U129" s="964"/>
      <c r="V129" s="964"/>
      <c r="W129" s="1106" t="s">
        <v>458</v>
      </c>
      <c r="X129" s="1107"/>
      <c r="Y129" s="1107"/>
      <c r="Z129" s="1108"/>
      <c r="AA129" s="991">
        <v>2977607</v>
      </c>
      <c r="AB129" s="992"/>
      <c r="AC129" s="992"/>
      <c r="AD129" s="992"/>
      <c r="AE129" s="993"/>
      <c r="AF129" s="994">
        <v>2991300</v>
      </c>
      <c r="AG129" s="992"/>
      <c r="AH129" s="992"/>
      <c r="AI129" s="992"/>
      <c r="AJ129" s="993"/>
      <c r="AK129" s="994">
        <v>2934855</v>
      </c>
      <c r="AL129" s="992"/>
      <c r="AM129" s="992"/>
      <c r="AN129" s="992"/>
      <c r="AO129" s="993"/>
      <c r="AP129" s="1109"/>
      <c r="AQ129" s="1110"/>
      <c r="AR129" s="1110"/>
      <c r="AS129" s="1110"/>
      <c r="AT129" s="1111"/>
      <c r="AU129" s="237"/>
      <c r="AV129" s="237"/>
      <c r="AW129" s="237"/>
      <c r="AX129" s="1100" t="s">
        <v>459</v>
      </c>
      <c r="AY129" s="983"/>
      <c r="AZ129" s="983"/>
      <c r="BA129" s="983"/>
      <c r="BB129" s="983"/>
      <c r="BC129" s="983"/>
      <c r="BD129" s="983"/>
      <c r="BE129" s="984"/>
      <c r="BF129" s="1101" t="s">
        <v>111</v>
      </c>
      <c r="BG129" s="1102"/>
      <c r="BH129" s="1102"/>
      <c r="BI129" s="1102"/>
      <c r="BJ129" s="1102"/>
      <c r="BK129" s="1102"/>
      <c r="BL129" s="1103"/>
      <c r="BM129" s="1101">
        <v>20</v>
      </c>
      <c r="BN129" s="1102"/>
      <c r="BO129" s="1102"/>
      <c r="BP129" s="1102"/>
      <c r="BQ129" s="1102"/>
      <c r="BR129" s="1102"/>
      <c r="BS129" s="1103"/>
      <c r="BT129" s="1101">
        <v>30</v>
      </c>
      <c r="BU129" s="1104"/>
      <c r="BV129" s="1104"/>
      <c r="BW129" s="1104"/>
      <c r="BX129" s="1104"/>
      <c r="BY129" s="1104"/>
      <c r="BZ129" s="1105"/>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3" t="s">
        <v>460</v>
      </c>
      <c r="B130" s="964"/>
      <c r="C130" s="964"/>
      <c r="D130" s="964"/>
      <c r="E130" s="964"/>
      <c r="F130" s="964"/>
      <c r="G130" s="964"/>
      <c r="H130" s="964"/>
      <c r="I130" s="964"/>
      <c r="J130" s="964"/>
      <c r="K130" s="964"/>
      <c r="L130" s="964"/>
      <c r="M130" s="964"/>
      <c r="N130" s="964"/>
      <c r="O130" s="964"/>
      <c r="P130" s="964"/>
      <c r="Q130" s="964"/>
      <c r="R130" s="964"/>
      <c r="S130" s="964"/>
      <c r="T130" s="964"/>
      <c r="U130" s="964"/>
      <c r="V130" s="964"/>
      <c r="W130" s="1106" t="s">
        <v>461</v>
      </c>
      <c r="X130" s="1107"/>
      <c r="Y130" s="1107"/>
      <c r="Z130" s="1108"/>
      <c r="AA130" s="991">
        <v>375046</v>
      </c>
      <c r="AB130" s="992"/>
      <c r="AC130" s="992"/>
      <c r="AD130" s="992"/>
      <c r="AE130" s="993"/>
      <c r="AF130" s="994">
        <v>367658</v>
      </c>
      <c r="AG130" s="992"/>
      <c r="AH130" s="992"/>
      <c r="AI130" s="992"/>
      <c r="AJ130" s="993"/>
      <c r="AK130" s="994">
        <v>360639</v>
      </c>
      <c r="AL130" s="992"/>
      <c r="AM130" s="992"/>
      <c r="AN130" s="992"/>
      <c r="AO130" s="993"/>
      <c r="AP130" s="1109"/>
      <c r="AQ130" s="1110"/>
      <c r="AR130" s="1110"/>
      <c r="AS130" s="1110"/>
      <c r="AT130" s="1111"/>
      <c r="AU130" s="237"/>
      <c r="AV130" s="237"/>
      <c r="AW130" s="237"/>
      <c r="AX130" s="1100" t="s">
        <v>462</v>
      </c>
      <c r="AY130" s="983"/>
      <c r="AZ130" s="983"/>
      <c r="BA130" s="983"/>
      <c r="BB130" s="983"/>
      <c r="BC130" s="983"/>
      <c r="BD130" s="983"/>
      <c r="BE130" s="984"/>
      <c r="BF130" s="1137">
        <v>9.8000000000000007</v>
      </c>
      <c r="BG130" s="1138"/>
      <c r="BH130" s="1138"/>
      <c r="BI130" s="1138"/>
      <c r="BJ130" s="1138"/>
      <c r="BK130" s="1138"/>
      <c r="BL130" s="1139"/>
      <c r="BM130" s="1137">
        <v>25</v>
      </c>
      <c r="BN130" s="1138"/>
      <c r="BO130" s="1138"/>
      <c r="BP130" s="1138"/>
      <c r="BQ130" s="1138"/>
      <c r="BR130" s="1138"/>
      <c r="BS130" s="1139"/>
      <c r="BT130" s="1137">
        <v>35</v>
      </c>
      <c r="BU130" s="1140"/>
      <c r="BV130" s="1140"/>
      <c r="BW130" s="1140"/>
      <c r="BX130" s="1140"/>
      <c r="BY130" s="1140"/>
      <c r="BZ130" s="1141"/>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42"/>
      <c r="B131" s="1143"/>
      <c r="C131" s="1143"/>
      <c r="D131" s="1143"/>
      <c r="E131" s="1143"/>
      <c r="F131" s="1143"/>
      <c r="G131" s="1143"/>
      <c r="H131" s="1143"/>
      <c r="I131" s="1143"/>
      <c r="J131" s="1143"/>
      <c r="K131" s="1143"/>
      <c r="L131" s="1143"/>
      <c r="M131" s="1143"/>
      <c r="N131" s="1143"/>
      <c r="O131" s="1143"/>
      <c r="P131" s="1143"/>
      <c r="Q131" s="1143"/>
      <c r="R131" s="1143"/>
      <c r="S131" s="1143"/>
      <c r="T131" s="1143"/>
      <c r="U131" s="1143"/>
      <c r="V131" s="1143"/>
      <c r="W131" s="1144" t="s">
        <v>463</v>
      </c>
      <c r="X131" s="1145"/>
      <c r="Y131" s="1145"/>
      <c r="Z131" s="1146"/>
      <c r="AA131" s="1038">
        <v>2602561</v>
      </c>
      <c r="AB131" s="1017"/>
      <c r="AC131" s="1017"/>
      <c r="AD131" s="1017"/>
      <c r="AE131" s="1018"/>
      <c r="AF131" s="1016">
        <v>2623642</v>
      </c>
      <c r="AG131" s="1017"/>
      <c r="AH131" s="1017"/>
      <c r="AI131" s="1017"/>
      <c r="AJ131" s="1018"/>
      <c r="AK131" s="1016">
        <v>2574216</v>
      </c>
      <c r="AL131" s="1017"/>
      <c r="AM131" s="1017"/>
      <c r="AN131" s="1017"/>
      <c r="AO131" s="1018"/>
      <c r="AP131" s="1147"/>
      <c r="AQ131" s="1148"/>
      <c r="AR131" s="1148"/>
      <c r="AS131" s="1148"/>
      <c r="AT131" s="1149"/>
      <c r="AU131" s="237"/>
      <c r="AV131" s="237"/>
      <c r="AW131" s="237"/>
      <c r="AX131" s="1119" t="s">
        <v>464</v>
      </c>
      <c r="AY131" s="1070"/>
      <c r="AZ131" s="1070"/>
      <c r="BA131" s="1070"/>
      <c r="BB131" s="1070"/>
      <c r="BC131" s="1070"/>
      <c r="BD131" s="1070"/>
      <c r="BE131" s="1071"/>
      <c r="BF131" s="1120">
        <v>8.5</v>
      </c>
      <c r="BG131" s="1121"/>
      <c r="BH131" s="1121"/>
      <c r="BI131" s="1121"/>
      <c r="BJ131" s="1121"/>
      <c r="BK131" s="1121"/>
      <c r="BL131" s="1122"/>
      <c r="BM131" s="1120">
        <v>350</v>
      </c>
      <c r="BN131" s="1121"/>
      <c r="BO131" s="1121"/>
      <c r="BP131" s="1121"/>
      <c r="BQ131" s="1121"/>
      <c r="BR131" s="1121"/>
      <c r="BS131" s="1122"/>
      <c r="BT131" s="1123"/>
      <c r="BU131" s="1124"/>
      <c r="BV131" s="1124"/>
      <c r="BW131" s="1124"/>
      <c r="BX131" s="1124"/>
      <c r="BY131" s="1124"/>
      <c r="BZ131" s="1125"/>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6" t="s">
        <v>465</v>
      </c>
      <c r="B132" s="1127"/>
      <c r="C132" s="1127"/>
      <c r="D132" s="1127"/>
      <c r="E132" s="1127"/>
      <c r="F132" s="1127"/>
      <c r="G132" s="1127"/>
      <c r="H132" s="1127"/>
      <c r="I132" s="1127"/>
      <c r="J132" s="1127"/>
      <c r="K132" s="1127"/>
      <c r="L132" s="1127"/>
      <c r="M132" s="1127"/>
      <c r="N132" s="1127"/>
      <c r="O132" s="1127"/>
      <c r="P132" s="1127"/>
      <c r="Q132" s="1127"/>
      <c r="R132" s="1127"/>
      <c r="S132" s="1127"/>
      <c r="T132" s="1127"/>
      <c r="U132" s="1127"/>
      <c r="V132" s="1130" t="s">
        <v>466</v>
      </c>
      <c r="W132" s="1130"/>
      <c r="X132" s="1130"/>
      <c r="Y132" s="1130"/>
      <c r="Z132" s="1131"/>
      <c r="AA132" s="1132">
        <v>9.2993017259999995</v>
      </c>
      <c r="AB132" s="1133"/>
      <c r="AC132" s="1133"/>
      <c r="AD132" s="1133"/>
      <c r="AE132" s="1134"/>
      <c r="AF132" s="1135">
        <v>10.189271249999999</v>
      </c>
      <c r="AG132" s="1133"/>
      <c r="AH132" s="1133"/>
      <c r="AI132" s="1133"/>
      <c r="AJ132" s="1134"/>
      <c r="AK132" s="1135">
        <v>9.9507189759999992</v>
      </c>
      <c r="AL132" s="1133"/>
      <c r="AM132" s="1133"/>
      <c r="AN132" s="1133"/>
      <c r="AO132" s="1134"/>
      <c r="AP132" s="1032"/>
      <c r="AQ132" s="1033"/>
      <c r="AR132" s="1033"/>
      <c r="AS132" s="1033"/>
      <c r="AT132" s="113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8"/>
      <c r="B133" s="1129"/>
      <c r="C133" s="1129"/>
      <c r="D133" s="1129"/>
      <c r="E133" s="1129"/>
      <c r="F133" s="1129"/>
      <c r="G133" s="1129"/>
      <c r="H133" s="1129"/>
      <c r="I133" s="1129"/>
      <c r="J133" s="1129"/>
      <c r="K133" s="1129"/>
      <c r="L133" s="1129"/>
      <c r="M133" s="1129"/>
      <c r="N133" s="1129"/>
      <c r="O133" s="1129"/>
      <c r="P133" s="1129"/>
      <c r="Q133" s="1129"/>
      <c r="R133" s="1129"/>
      <c r="S133" s="1129"/>
      <c r="T133" s="1129"/>
      <c r="U133" s="1129"/>
      <c r="V133" s="1113" t="s">
        <v>467</v>
      </c>
      <c r="W133" s="1113"/>
      <c r="X133" s="1113"/>
      <c r="Y133" s="1113"/>
      <c r="Z133" s="1114"/>
      <c r="AA133" s="1115">
        <v>9.9</v>
      </c>
      <c r="AB133" s="1116"/>
      <c r="AC133" s="1116"/>
      <c r="AD133" s="1116"/>
      <c r="AE133" s="1117"/>
      <c r="AF133" s="1115">
        <v>9.6999999999999993</v>
      </c>
      <c r="AG133" s="1116"/>
      <c r="AH133" s="1116"/>
      <c r="AI133" s="1116"/>
      <c r="AJ133" s="1117"/>
      <c r="AK133" s="1115">
        <v>9.8000000000000007</v>
      </c>
      <c r="AL133" s="1116"/>
      <c r="AM133" s="1116"/>
      <c r="AN133" s="1116"/>
      <c r="AO133" s="1117"/>
      <c r="AP133" s="1062"/>
      <c r="AQ133" s="1063"/>
      <c r="AR133" s="1063"/>
      <c r="AS133" s="1063"/>
      <c r="AT133" s="1118"/>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468</v>
      </c>
      <c r="B5" s="248"/>
      <c r="C5" s="248"/>
      <c r="D5" s="248"/>
      <c r="E5" s="248"/>
      <c r="F5" s="248"/>
      <c r="G5" s="248"/>
      <c r="H5" s="248"/>
      <c r="I5" s="248"/>
      <c r="J5" s="248"/>
      <c r="K5" s="248"/>
      <c r="L5" s="248"/>
      <c r="M5" s="248"/>
      <c r="N5" s="248"/>
      <c r="O5" s="249"/>
    </row>
    <row r="6" spans="1:16" x14ac:dyDescent="0.15">
      <c r="A6" s="250"/>
      <c r="B6" s="246"/>
      <c r="C6" s="246"/>
      <c r="D6" s="246"/>
      <c r="E6" s="246"/>
      <c r="F6" s="246"/>
      <c r="G6" s="251" t="s">
        <v>469</v>
      </c>
      <c r="H6" s="251"/>
      <c r="I6" s="251"/>
      <c r="J6" s="251"/>
      <c r="K6" s="246"/>
      <c r="L6" s="246"/>
      <c r="M6" s="246"/>
      <c r="N6" s="246"/>
    </row>
    <row r="7" spans="1:16" x14ac:dyDescent="0.15">
      <c r="A7" s="250"/>
      <c r="B7" s="246"/>
      <c r="C7" s="246"/>
      <c r="D7" s="246"/>
      <c r="E7" s="246"/>
      <c r="F7" s="246"/>
      <c r="G7" s="253"/>
      <c r="H7" s="254"/>
      <c r="I7" s="254"/>
      <c r="J7" s="255"/>
      <c r="K7" s="1153" t="s">
        <v>470</v>
      </c>
      <c r="L7" s="256"/>
      <c r="M7" s="257" t="s">
        <v>471</v>
      </c>
      <c r="N7" s="258"/>
    </row>
    <row r="8" spans="1:16" x14ac:dyDescent="0.15">
      <c r="A8" s="250"/>
      <c r="B8" s="246"/>
      <c r="C8" s="246"/>
      <c r="D8" s="246"/>
      <c r="E8" s="246"/>
      <c r="F8" s="246"/>
      <c r="G8" s="259"/>
      <c r="H8" s="260"/>
      <c r="I8" s="260"/>
      <c r="J8" s="261"/>
      <c r="K8" s="1154"/>
      <c r="L8" s="262" t="s">
        <v>472</v>
      </c>
      <c r="M8" s="263" t="s">
        <v>473</v>
      </c>
      <c r="N8" s="264" t="s">
        <v>474</v>
      </c>
    </row>
    <row r="9" spans="1:16" x14ac:dyDescent="0.15">
      <c r="A9" s="250"/>
      <c r="B9" s="246"/>
      <c r="C9" s="246"/>
      <c r="D9" s="246"/>
      <c r="E9" s="246"/>
      <c r="F9" s="246"/>
      <c r="G9" s="1155" t="s">
        <v>475</v>
      </c>
      <c r="H9" s="1156"/>
      <c r="I9" s="1156"/>
      <c r="J9" s="1157"/>
      <c r="K9" s="265">
        <v>849354</v>
      </c>
      <c r="L9" s="266">
        <v>101355</v>
      </c>
      <c r="M9" s="267">
        <v>115876</v>
      </c>
      <c r="N9" s="268">
        <v>-12.5</v>
      </c>
    </row>
    <row r="10" spans="1:16" x14ac:dyDescent="0.15">
      <c r="A10" s="250"/>
      <c r="B10" s="246"/>
      <c r="C10" s="246"/>
      <c r="D10" s="246"/>
      <c r="E10" s="246"/>
      <c r="F10" s="246"/>
      <c r="G10" s="1155" t="s">
        <v>476</v>
      </c>
      <c r="H10" s="1156"/>
      <c r="I10" s="1156"/>
      <c r="J10" s="1157"/>
      <c r="K10" s="269">
        <v>14205</v>
      </c>
      <c r="L10" s="270">
        <v>1695</v>
      </c>
      <c r="M10" s="271">
        <v>10922</v>
      </c>
      <c r="N10" s="272">
        <v>-84.5</v>
      </c>
    </row>
    <row r="11" spans="1:16" ht="13.5" customHeight="1" x14ac:dyDescent="0.15">
      <c r="A11" s="250"/>
      <c r="B11" s="246"/>
      <c r="C11" s="246"/>
      <c r="D11" s="246"/>
      <c r="E11" s="246"/>
      <c r="F11" s="246"/>
      <c r="G11" s="1155" t="s">
        <v>477</v>
      </c>
      <c r="H11" s="1156"/>
      <c r="I11" s="1156"/>
      <c r="J11" s="1157"/>
      <c r="K11" s="269">
        <v>163317</v>
      </c>
      <c r="L11" s="270">
        <v>19489</v>
      </c>
      <c r="M11" s="271">
        <v>18462</v>
      </c>
      <c r="N11" s="272">
        <v>5.6</v>
      </c>
    </row>
    <row r="12" spans="1:16" ht="13.5" customHeight="1" x14ac:dyDescent="0.15">
      <c r="A12" s="250"/>
      <c r="B12" s="246"/>
      <c r="C12" s="246"/>
      <c r="D12" s="246"/>
      <c r="E12" s="246"/>
      <c r="F12" s="246"/>
      <c r="G12" s="1155" t="s">
        <v>478</v>
      </c>
      <c r="H12" s="1156"/>
      <c r="I12" s="1156"/>
      <c r="J12" s="1157"/>
      <c r="K12" s="269">
        <v>1379</v>
      </c>
      <c r="L12" s="270">
        <v>165</v>
      </c>
      <c r="M12" s="271">
        <v>746</v>
      </c>
      <c r="N12" s="272">
        <v>-77.900000000000006</v>
      </c>
    </row>
    <row r="13" spans="1:16" ht="13.5" customHeight="1" x14ac:dyDescent="0.15">
      <c r="A13" s="250"/>
      <c r="B13" s="246"/>
      <c r="C13" s="246"/>
      <c r="D13" s="246"/>
      <c r="E13" s="246"/>
      <c r="F13" s="246"/>
      <c r="G13" s="1155" t="s">
        <v>479</v>
      </c>
      <c r="H13" s="1156"/>
      <c r="I13" s="1156"/>
      <c r="J13" s="1157"/>
      <c r="K13" s="269" t="s">
        <v>480</v>
      </c>
      <c r="L13" s="270" t="s">
        <v>480</v>
      </c>
      <c r="M13" s="271" t="s">
        <v>480</v>
      </c>
      <c r="N13" s="272" t="s">
        <v>480</v>
      </c>
    </row>
    <row r="14" spans="1:16" ht="13.5" customHeight="1" x14ac:dyDescent="0.15">
      <c r="A14" s="250"/>
      <c r="B14" s="246"/>
      <c r="C14" s="246"/>
      <c r="D14" s="246"/>
      <c r="E14" s="246"/>
      <c r="F14" s="246"/>
      <c r="G14" s="1155" t="s">
        <v>481</v>
      </c>
      <c r="H14" s="1156"/>
      <c r="I14" s="1156"/>
      <c r="J14" s="1157"/>
      <c r="K14" s="269">
        <v>37353</v>
      </c>
      <c r="L14" s="270">
        <v>4457</v>
      </c>
      <c r="M14" s="271">
        <v>5201</v>
      </c>
      <c r="N14" s="272">
        <v>-14.3</v>
      </c>
    </row>
    <row r="15" spans="1:16" ht="13.5" customHeight="1" x14ac:dyDescent="0.15">
      <c r="A15" s="250"/>
      <c r="B15" s="246"/>
      <c r="C15" s="246"/>
      <c r="D15" s="246"/>
      <c r="E15" s="246"/>
      <c r="F15" s="246"/>
      <c r="G15" s="1155" t="s">
        <v>482</v>
      </c>
      <c r="H15" s="1156"/>
      <c r="I15" s="1156"/>
      <c r="J15" s="1157"/>
      <c r="K15" s="269" t="s">
        <v>480</v>
      </c>
      <c r="L15" s="270" t="s">
        <v>480</v>
      </c>
      <c r="M15" s="271">
        <v>2624</v>
      </c>
      <c r="N15" s="272" t="s">
        <v>480</v>
      </c>
    </row>
    <row r="16" spans="1:16" x14ac:dyDescent="0.15">
      <c r="A16" s="250"/>
      <c r="B16" s="246"/>
      <c r="C16" s="246"/>
      <c r="D16" s="246"/>
      <c r="E16" s="246"/>
      <c r="F16" s="246"/>
      <c r="G16" s="1158" t="s">
        <v>483</v>
      </c>
      <c r="H16" s="1159"/>
      <c r="I16" s="1159"/>
      <c r="J16" s="1160"/>
      <c r="K16" s="270">
        <v>-85775</v>
      </c>
      <c r="L16" s="270">
        <v>-10236</v>
      </c>
      <c r="M16" s="271">
        <v>-12273</v>
      </c>
      <c r="N16" s="272">
        <v>-16.600000000000001</v>
      </c>
    </row>
    <row r="17" spans="1:16" x14ac:dyDescent="0.15">
      <c r="A17" s="250"/>
      <c r="B17" s="246"/>
      <c r="C17" s="246"/>
      <c r="D17" s="246"/>
      <c r="E17" s="246"/>
      <c r="F17" s="246"/>
      <c r="G17" s="1158" t="s">
        <v>170</v>
      </c>
      <c r="H17" s="1159"/>
      <c r="I17" s="1159"/>
      <c r="J17" s="1160"/>
      <c r="K17" s="270">
        <v>979833</v>
      </c>
      <c r="L17" s="270">
        <v>116925</v>
      </c>
      <c r="M17" s="271">
        <v>141557</v>
      </c>
      <c r="N17" s="272">
        <v>-17.399999999999999</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484</v>
      </c>
      <c r="H19" s="246"/>
      <c r="I19" s="246"/>
      <c r="J19" s="246"/>
      <c r="K19" s="246"/>
      <c r="L19" s="246"/>
      <c r="M19" s="246"/>
      <c r="N19" s="246"/>
    </row>
    <row r="20" spans="1:16" x14ac:dyDescent="0.15">
      <c r="A20" s="250"/>
      <c r="B20" s="246"/>
      <c r="C20" s="246"/>
      <c r="D20" s="246"/>
      <c r="E20" s="246"/>
      <c r="F20" s="246"/>
      <c r="G20" s="274"/>
      <c r="H20" s="275"/>
      <c r="I20" s="275"/>
      <c r="J20" s="276"/>
      <c r="K20" s="277" t="s">
        <v>485</v>
      </c>
      <c r="L20" s="278" t="s">
        <v>486</v>
      </c>
      <c r="M20" s="279" t="s">
        <v>487</v>
      </c>
      <c r="N20" s="280"/>
    </row>
    <row r="21" spans="1:16" s="286" customFormat="1" x14ac:dyDescent="0.15">
      <c r="A21" s="281"/>
      <c r="B21" s="251"/>
      <c r="C21" s="251"/>
      <c r="D21" s="251"/>
      <c r="E21" s="251"/>
      <c r="F21" s="251"/>
      <c r="G21" s="1150" t="s">
        <v>488</v>
      </c>
      <c r="H21" s="1151"/>
      <c r="I21" s="1151"/>
      <c r="J21" s="1152"/>
      <c r="K21" s="282">
        <v>12.17</v>
      </c>
      <c r="L21" s="283">
        <v>13.44</v>
      </c>
      <c r="M21" s="284">
        <v>-1.27</v>
      </c>
      <c r="N21" s="251"/>
      <c r="O21" s="285"/>
      <c r="P21" s="281"/>
    </row>
    <row r="22" spans="1:16" s="286" customFormat="1" x14ac:dyDescent="0.15">
      <c r="A22" s="281"/>
      <c r="B22" s="251"/>
      <c r="C22" s="251"/>
      <c r="D22" s="251"/>
      <c r="E22" s="251"/>
      <c r="F22" s="251"/>
      <c r="G22" s="1150" t="s">
        <v>489</v>
      </c>
      <c r="H22" s="1151"/>
      <c r="I22" s="1151"/>
      <c r="J22" s="1152"/>
      <c r="K22" s="287">
        <v>93.5</v>
      </c>
      <c r="L22" s="288">
        <v>94.9</v>
      </c>
      <c r="M22" s="289">
        <v>-1.4</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490</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491</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492</v>
      </c>
      <c r="H29" s="251"/>
      <c r="I29" s="251"/>
      <c r="J29" s="251"/>
      <c r="K29" s="246"/>
      <c r="L29" s="246"/>
      <c r="M29" s="246"/>
      <c r="N29" s="246"/>
      <c r="O29" s="295"/>
    </row>
    <row r="30" spans="1:16" x14ac:dyDescent="0.15">
      <c r="A30" s="250"/>
      <c r="B30" s="246"/>
      <c r="C30" s="246"/>
      <c r="D30" s="246"/>
      <c r="E30" s="246"/>
      <c r="F30" s="246"/>
      <c r="G30" s="253"/>
      <c r="H30" s="254"/>
      <c r="I30" s="254"/>
      <c r="J30" s="255"/>
      <c r="K30" s="1153" t="s">
        <v>470</v>
      </c>
      <c r="L30" s="256"/>
      <c r="M30" s="257" t="s">
        <v>471</v>
      </c>
      <c r="N30" s="258"/>
    </row>
    <row r="31" spans="1:16" x14ac:dyDescent="0.15">
      <c r="A31" s="250"/>
      <c r="B31" s="246"/>
      <c r="C31" s="246"/>
      <c r="D31" s="246"/>
      <c r="E31" s="246"/>
      <c r="F31" s="246"/>
      <c r="G31" s="259"/>
      <c r="H31" s="260"/>
      <c r="I31" s="260"/>
      <c r="J31" s="261"/>
      <c r="K31" s="1154"/>
      <c r="L31" s="262" t="s">
        <v>472</v>
      </c>
      <c r="M31" s="263" t="s">
        <v>473</v>
      </c>
      <c r="N31" s="264" t="s">
        <v>474</v>
      </c>
    </row>
    <row r="32" spans="1:16" ht="27" customHeight="1" x14ac:dyDescent="0.15">
      <c r="A32" s="250"/>
      <c r="B32" s="246"/>
      <c r="C32" s="246"/>
      <c r="D32" s="246"/>
      <c r="E32" s="246"/>
      <c r="F32" s="246"/>
      <c r="G32" s="1166" t="s">
        <v>493</v>
      </c>
      <c r="H32" s="1167"/>
      <c r="I32" s="1167"/>
      <c r="J32" s="1168"/>
      <c r="K32" s="296">
        <v>436635</v>
      </c>
      <c r="L32" s="296">
        <v>52104</v>
      </c>
      <c r="M32" s="297">
        <v>70006</v>
      </c>
      <c r="N32" s="298">
        <v>-25.6</v>
      </c>
    </row>
    <row r="33" spans="1:16" ht="13.5" customHeight="1" x14ac:dyDescent="0.15">
      <c r="A33" s="250"/>
      <c r="B33" s="246"/>
      <c r="C33" s="246"/>
      <c r="D33" s="246"/>
      <c r="E33" s="246"/>
      <c r="F33" s="246"/>
      <c r="G33" s="1166" t="s">
        <v>494</v>
      </c>
      <c r="H33" s="1167"/>
      <c r="I33" s="1167"/>
      <c r="J33" s="1168"/>
      <c r="K33" s="296" t="s">
        <v>480</v>
      </c>
      <c r="L33" s="296" t="s">
        <v>480</v>
      </c>
      <c r="M33" s="297" t="s">
        <v>480</v>
      </c>
      <c r="N33" s="298" t="s">
        <v>480</v>
      </c>
    </row>
    <row r="34" spans="1:16" ht="27" customHeight="1" x14ac:dyDescent="0.15">
      <c r="A34" s="250"/>
      <c r="B34" s="246"/>
      <c r="C34" s="246"/>
      <c r="D34" s="246"/>
      <c r="E34" s="246"/>
      <c r="F34" s="246"/>
      <c r="G34" s="1166" t="s">
        <v>495</v>
      </c>
      <c r="H34" s="1167"/>
      <c r="I34" s="1167"/>
      <c r="J34" s="1168"/>
      <c r="K34" s="296" t="s">
        <v>480</v>
      </c>
      <c r="L34" s="296" t="s">
        <v>480</v>
      </c>
      <c r="M34" s="297">
        <v>1</v>
      </c>
      <c r="N34" s="298" t="s">
        <v>480</v>
      </c>
    </row>
    <row r="35" spans="1:16" ht="27" customHeight="1" x14ac:dyDescent="0.15">
      <c r="A35" s="250"/>
      <c r="B35" s="246"/>
      <c r="C35" s="246"/>
      <c r="D35" s="246"/>
      <c r="E35" s="246"/>
      <c r="F35" s="246"/>
      <c r="G35" s="1166" t="s">
        <v>496</v>
      </c>
      <c r="H35" s="1167"/>
      <c r="I35" s="1167"/>
      <c r="J35" s="1168"/>
      <c r="K35" s="296">
        <v>174882</v>
      </c>
      <c r="L35" s="296">
        <v>20869</v>
      </c>
      <c r="M35" s="297">
        <v>19095</v>
      </c>
      <c r="N35" s="298">
        <v>9.3000000000000007</v>
      </c>
    </row>
    <row r="36" spans="1:16" ht="27" customHeight="1" x14ac:dyDescent="0.15">
      <c r="A36" s="250"/>
      <c r="B36" s="246"/>
      <c r="C36" s="246"/>
      <c r="D36" s="246"/>
      <c r="E36" s="246"/>
      <c r="F36" s="246"/>
      <c r="G36" s="1166" t="s">
        <v>497</v>
      </c>
      <c r="H36" s="1167"/>
      <c r="I36" s="1167"/>
      <c r="J36" s="1168"/>
      <c r="K36" s="296">
        <v>45291</v>
      </c>
      <c r="L36" s="296">
        <v>5405</v>
      </c>
      <c r="M36" s="297">
        <v>5066</v>
      </c>
      <c r="N36" s="298">
        <v>6.7</v>
      </c>
    </row>
    <row r="37" spans="1:16" ht="13.5" customHeight="1" x14ac:dyDescent="0.15">
      <c r="A37" s="250"/>
      <c r="B37" s="246"/>
      <c r="C37" s="246"/>
      <c r="D37" s="246"/>
      <c r="E37" s="246"/>
      <c r="F37" s="246"/>
      <c r="G37" s="1166" t="s">
        <v>498</v>
      </c>
      <c r="H37" s="1167"/>
      <c r="I37" s="1167"/>
      <c r="J37" s="1168"/>
      <c r="K37" s="296">
        <v>372</v>
      </c>
      <c r="L37" s="296">
        <v>44</v>
      </c>
      <c r="M37" s="297">
        <v>1361</v>
      </c>
      <c r="N37" s="298">
        <v>-96.8</v>
      </c>
    </row>
    <row r="38" spans="1:16" ht="27" customHeight="1" x14ac:dyDescent="0.15">
      <c r="A38" s="250"/>
      <c r="B38" s="246"/>
      <c r="C38" s="246"/>
      <c r="D38" s="246"/>
      <c r="E38" s="246"/>
      <c r="F38" s="246"/>
      <c r="G38" s="1169" t="s">
        <v>499</v>
      </c>
      <c r="H38" s="1170"/>
      <c r="I38" s="1170"/>
      <c r="J38" s="1171"/>
      <c r="K38" s="299" t="s">
        <v>480</v>
      </c>
      <c r="L38" s="299" t="s">
        <v>480</v>
      </c>
      <c r="M38" s="300">
        <v>15</v>
      </c>
      <c r="N38" s="301" t="s">
        <v>480</v>
      </c>
      <c r="O38" s="295"/>
    </row>
    <row r="39" spans="1:16" x14ac:dyDescent="0.15">
      <c r="A39" s="250"/>
      <c r="B39" s="246"/>
      <c r="C39" s="246"/>
      <c r="D39" s="246"/>
      <c r="E39" s="246"/>
      <c r="F39" s="246"/>
      <c r="G39" s="1169" t="s">
        <v>500</v>
      </c>
      <c r="H39" s="1170"/>
      <c r="I39" s="1170"/>
      <c r="J39" s="1171"/>
      <c r="K39" s="302">
        <v>-40388</v>
      </c>
      <c r="L39" s="302">
        <v>-4820</v>
      </c>
      <c r="M39" s="303">
        <v>-2978</v>
      </c>
      <c r="N39" s="304">
        <v>61.9</v>
      </c>
      <c r="O39" s="295"/>
    </row>
    <row r="40" spans="1:16" ht="27" customHeight="1" x14ac:dyDescent="0.15">
      <c r="A40" s="250"/>
      <c r="B40" s="246"/>
      <c r="C40" s="246"/>
      <c r="D40" s="246"/>
      <c r="E40" s="246"/>
      <c r="F40" s="246"/>
      <c r="G40" s="1166" t="s">
        <v>501</v>
      </c>
      <c r="H40" s="1167"/>
      <c r="I40" s="1167"/>
      <c r="J40" s="1168"/>
      <c r="K40" s="302">
        <v>-360639</v>
      </c>
      <c r="L40" s="302">
        <v>-43036</v>
      </c>
      <c r="M40" s="303">
        <v>-63538</v>
      </c>
      <c r="N40" s="304">
        <v>-32.299999999999997</v>
      </c>
      <c r="O40" s="295"/>
    </row>
    <row r="41" spans="1:16" x14ac:dyDescent="0.15">
      <c r="A41" s="250"/>
      <c r="B41" s="246"/>
      <c r="C41" s="246"/>
      <c r="D41" s="246"/>
      <c r="E41" s="246"/>
      <c r="F41" s="246"/>
      <c r="G41" s="1172" t="s">
        <v>281</v>
      </c>
      <c r="H41" s="1173"/>
      <c r="I41" s="1173"/>
      <c r="J41" s="1174"/>
      <c r="K41" s="296">
        <v>256153</v>
      </c>
      <c r="L41" s="302">
        <v>30567</v>
      </c>
      <c r="M41" s="303">
        <v>29028</v>
      </c>
      <c r="N41" s="304">
        <v>5.3</v>
      </c>
      <c r="O41" s="295"/>
    </row>
    <row r="42" spans="1:16" x14ac:dyDescent="0.15">
      <c r="A42" s="250"/>
      <c r="B42" s="246"/>
      <c r="C42" s="246"/>
      <c r="D42" s="246"/>
      <c r="E42" s="246"/>
      <c r="F42" s="246"/>
      <c r="G42" s="305" t="s">
        <v>502</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503</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504</v>
      </c>
      <c r="H48" s="310"/>
      <c r="I48" s="310"/>
      <c r="J48" s="310"/>
      <c r="K48" s="310"/>
      <c r="L48" s="310"/>
      <c r="M48" s="311"/>
      <c r="N48" s="310"/>
    </row>
    <row r="49" spans="1:14" ht="13.5" customHeight="1" x14ac:dyDescent="0.15">
      <c r="A49" s="250"/>
      <c r="B49" s="246"/>
      <c r="C49" s="246"/>
      <c r="D49" s="246"/>
      <c r="E49" s="246"/>
      <c r="F49" s="246"/>
      <c r="G49" s="312"/>
      <c r="H49" s="313"/>
      <c r="I49" s="1161" t="s">
        <v>470</v>
      </c>
      <c r="J49" s="1163" t="s">
        <v>505</v>
      </c>
      <c r="K49" s="1164"/>
      <c r="L49" s="1164"/>
      <c r="M49" s="1164"/>
      <c r="N49" s="1165"/>
    </row>
    <row r="50" spans="1:14" x14ac:dyDescent="0.15">
      <c r="A50" s="250"/>
      <c r="B50" s="246"/>
      <c r="C50" s="246"/>
      <c r="D50" s="246"/>
      <c r="E50" s="246"/>
      <c r="F50" s="246"/>
      <c r="G50" s="314"/>
      <c r="H50" s="315"/>
      <c r="I50" s="1162"/>
      <c r="J50" s="316" t="s">
        <v>506</v>
      </c>
      <c r="K50" s="317" t="s">
        <v>507</v>
      </c>
      <c r="L50" s="318" t="s">
        <v>508</v>
      </c>
      <c r="M50" s="319" t="s">
        <v>509</v>
      </c>
      <c r="N50" s="320" t="s">
        <v>510</v>
      </c>
    </row>
    <row r="51" spans="1:14" x14ac:dyDescent="0.15">
      <c r="A51" s="250"/>
      <c r="B51" s="246"/>
      <c r="C51" s="246"/>
      <c r="D51" s="246"/>
      <c r="E51" s="246"/>
      <c r="F51" s="246"/>
      <c r="G51" s="312" t="s">
        <v>511</v>
      </c>
      <c r="H51" s="313"/>
      <c r="I51" s="321">
        <v>460597</v>
      </c>
      <c r="J51" s="322">
        <v>52275</v>
      </c>
      <c r="K51" s="323">
        <v>-59.5</v>
      </c>
      <c r="L51" s="324">
        <v>94828</v>
      </c>
      <c r="M51" s="325">
        <v>3.1</v>
      </c>
      <c r="N51" s="326">
        <v>-62.6</v>
      </c>
    </row>
    <row r="52" spans="1:14" x14ac:dyDescent="0.15">
      <c r="A52" s="250"/>
      <c r="B52" s="246"/>
      <c r="C52" s="246"/>
      <c r="D52" s="246"/>
      <c r="E52" s="246"/>
      <c r="F52" s="246"/>
      <c r="G52" s="327"/>
      <c r="H52" s="328" t="s">
        <v>512</v>
      </c>
      <c r="I52" s="329">
        <v>104127</v>
      </c>
      <c r="J52" s="330">
        <v>11818</v>
      </c>
      <c r="K52" s="331">
        <v>-63.4</v>
      </c>
      <c r="L52" s="332">
        <v>55133</v>
      </c>
      <c r="M52" s="333">
        <v>4.9000000000000004</v>
      </c>
      <c r="N52" s="334">
        <v>-68.3</v>
      </c>
    </row>
    <row r="53" spans="1:14" x14ac:dyDescent="0.15">
      <c r="A53" s="250"/>
      <c r="B53" s="246"/>
      <c r="C53" s="246"/>
      <c r="D53" s="246"/>
      <c r="E53" s="246"/>
      <c r="F53" s="246"/>
      <c r="G53" s="312" t="s">
        <v>513</v>
      </c>
      <c r="H53" s="313"/>
      <c r="I53" s="321">
        <v>755408</v>
      </c>
      <c r="J53" s="322">
        <v>86352</v>
      </c>
      <c r="K53" s="323">
        <v>65.2</v>
      </c>
      <c r="L53" s="324">
        <v>119674</v>
      </c>
      <c r="M53" s="325">
        <v>26.2</v>
      </c>
      <c r="N53" s="326">
        <v>39</v>
      </c>
    </row>
    <row r="54" spans="1:14" x14ac:dyDescent="0.15">
      <c r="A54" s="250"/>
      <c r="B54" s="246"/>
      <c r="C54" s="246"/>
      <c r="D54" s="246"/>
      <c r="E54" s="246"/>
      <c r="F54" s="246"/>
      <c r="G54" s="327"/>
      <c r="H54" s="328" t="s">
        <v>512</v>
      </c>
      <c r="I54" s="329">
        <v>197131</v>
      </c>
      <c r="J54" s="330">
        <v>22534</v>
      </c>
      <c r="K54" s="331">
        <v>90.7</v>
      </c>
      <c r="L54" s="332">
        <v>57803</v>
      </c>
      <c r="M54" s="333">
        <v>4.8</v>
      </c>
      <c r="N54" s="334">
        <v>85.9</v>
      </c>
    </row>
    <row r="55" spans="1:14" x14ac:dyDescent="0.15">
      <c r="A55" s="250"/>
      <c r="B55" s="246"/>
      <c r="C55" s="246"/>
      <c r="D55" s="246"/>
      <c r="E55" s="246"/>
      <c r="F55" s="246"/>
      <c r="G55" s="312" t="s">
        <v>514</v>
      </c>
      <c r="H55" s="313"/>
      <c r="I55" s="321">
        <v>422333</v>
      </c>
      <c r="J55" s="322">
        <v>49029</v>
      </c>
      <c r="K55" s="323">
        <v>-43.2</v>
      </c>
      <c r="L55" s="324">
        <v>119685</v>
      </c>
      <c r="M55" s="325">
        <v>0</v>
      </c>
      <c r="N55" s="326">
        <v>-43.2</v>
      </c>
    </row>
    <row r="56" spans="1:14" x14ac:dyDescent="0.15">
      <c r="A56" s="250"/>
      <c r="B56" s="246"/>
      <c r="C56" s="246"/>
      <c r="D56" s="246"/>
      <c r="E56" s="246"/>
      <c r="F56" s="246"/>
      <c r="G56" s="327"/>
      <c r="H56" s="328" t="s">
        <v>512</v>
      </c>
      <c r="I56" s="329">
        <v>124393</v>
      </c>
      <c r="J56" s="330">
        <v>14441</v>
      </c>
      <c r="K56" s="331">
        <v>-35.9</v>
      </c>
      <c r="L56" s="332">
        <v>68464</v>
      </c>
      <c r="M56" s="333">
        <v>18.399999999999999</v>
      </c>
      <c r="N56" s="334">
        <v>-54.3</v>
      </c>
    </row>
    <row r="57" spans="1:14" x14ac:dyDescent="0.15">
      <c r="A57" s="250"/>
      <c r="B57" s="246"/>
      <c r="C57" s="246"/>
      <c r="D57" s="246"/>
      <c r="E57" s="246"/>
      <c r="F57" s="246"/>
      <c r="G57" s="312" t="s">
        <v>515</v>
      </c>
      <c r="H57" s="313"/>
      <c r="I57" s="321">
        <v>623929</v>
      </c>
      <c r="J57" s="322">
        <v>73551</v>
      </c>
      <c r="K57" s="323">
        <v>50</v>
      </c>
      <c r="L57" s="324">
        <v>109920</v>
      </c>
      <c r="M57" s="325">
        <v>-8.1999999999999993</v>
      </c>
      <c r="N57" s="326">
        <v>58.2</v>
      </c>
    </row>
    <row r="58" spans="1:14" x14ac:dyDescent="0.15">
      <c r="A58" s="250"/>
      <c r="B58" s="246"/>
      <c r="C58" s="246"/>
      <c r="D58" s="246"/>
      <c r="E58" s="246"/>
      <c r="F58" s="246"/>
      <c r="G58" s="327"/>
      <c r="H58" s="328" t="s">
        <v>512</v>
      </c>
      <c r="I58" s="329">
        <v>230067</v>
      </c>
      <c r="J58" s="330">
        <v>27121</v>
      </c>
      <c r="K58" s="331">
        <v>87.8</v>
      </c>
      <c r="L58" s="332">
        <v>62739</v>
      </c>
      <c r="M58" s="333">
        <v>-8.4</v>
      </c>
      <c r="N58" s="334">
        <v>96.2</v>
      </c>
    </row>
    <row r="59" spans="1:14" x14ac:dyDescent="0.15">
      <c r="A59" s="250"/>
      <c r="B59" s="246"/>
      <c r="C59" s="246"/>
      <c r="D59" s="246"/>
      <c r="E59" s="246"/>
      <c r="F59" s="246"/>
      <c r="G59" s="312" t="s">
        <v>516</v>
      </c>
      <c r="H59" s="313"/>
      <c r="I59" s="321">
        <v>840028</v>
      </c>
      <c r="J59" s="322">
        <v>100242</v>
      </c>
      <c r="K59" s="323">
        <v>36.299999999999997</v>
      </c>
      <c r="L59" s="324">
        <v>119882</v>
      </c>
      <c r="M59" s="325">
        <v>9.1</v>
      </c>
      <c r="N59" s="326">
        <v>27.2</v>
      </c>
    </row>
    <row r="60" spans="1:14" x14ac:dyDescent="0.15">
      <c r="A60" s="250"/>
      <c r="B60" s="246"/>
      <c r="C60" s="246"/>
      <c r="D60" s="246"/>
      <c r="E60" s="246"/>
      <c r="F60" s="246"/>
      <c r="G60" s="327"/>
      <c r="H60" s="328" t="s">
        <v>512</v>
      </c>
      <c r="I60" s="335">
        <v>497995</v>
      </c>
      <c r="J60" s="330">
        <v>59427</v>
      </c>
      <c r="K60" s="331">
        <v>119.1</v>
      </c>
      <c r="L60" s="332">
        <v>66481</v>
      </c>
      <c r="M60" s="333">
        <v>6</v>
      </c>
      <c r="N60" s="334">
        <v>113.1</v>
      </c>
    </row>
    <row r="61" spans="1:14" x14ac:dyDescent="0.15">
      <c r="A61" s="250"/>
      <c r="B61" s="246"/>
      <c r="C61" s="246"/>
      <c r="D61" s="246"/>
      <c r="E61" s="246"/>
      <c r="F61" s="246"/>
      <c r="G61" s="312" t="s">
        <v>517</v>
      </c>
      <c r="H61" s="336"/>
      <c r="I61" s="337">
        <v>620459</v>
      </c>
      <c r="J61" s="338">
        <v>72290</v>
      </c>
      <c r="K61" s="339">
        <v>9.8000000000000007</v>
      </c>
      <c r="L61" s="340">
        <v>112798</v>
      </c>
      <c r="M61" s="341">
        <v>6</v>
      </c>
      <c r="N61" s="326">
        <v>3.8</v>
      </c>
    </row>
    <row r="62" spans="1:14" x14ac:dyDescent="0.15">
      <c r="A62" s="250"/>
      <c r="B62" s="246"/>
      <c r="C62" s="246"/>
      <c r="D62" s="246"/>
      <c r="E62" s="246"/>
      <c r="F62" s="246"/>
      <c r="G62" s="327"/>
      <c r="H62" s="328" t="s">
        <v>512</v>
      </c>
      <c r="I62" s="329">
        <v>230743</v>
      </c>
      <c r="J62" s="330">
        <v>27068</v>
      </c>
      <c r="K62" s="331">
        <v>39.700000000000003</v>
      </c>
      <c r="L62" s="332">
        <v>62124</v>
      </c>
      <c r="M62" s="333">
        <v>5.0999999999999996</v>
      </c>
      <c r="N62" s="334">
        <v>34.6</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519</v>
      </c>
      <c r="G46" s="8" t="s">
        <v>520</v>
      </c>
      <c r="H46" s="8" t="s">
        <v>521</v>
      </c>
      <c r="I46" s="8" t="s">
        <v>522</v>
      </c>
      <c r="J46" s="9" t="s">
        <v>523</v>
      </c>
    </row>
    <row r="47" spans="2:10" ht="57.75" customHeight="1" x14ac:dyDescent="0.15">
      <c r="B47" s="10"/>
      <c r="C47" s="1175" t="s">
        <v>3</v>
      </c>
      <c r="D47" s="1175"/>
      <c r="E47" s="1176"/>
      <c r="F47" s="11">
        <v>19.11</v>
      </c>
      <c r="G47" s="12">
        <v>19.100000000000001</v>
      </c>
      <c r="H47" s="12">
        <v>29.4</v>
      </c>
      <c r="I47" s="12">
        <v>29.97</v>
      </c>
      <c r="J47" s="13">
        <v>31.95</v>
      </c>
    </row>
    <row r="48" spans="2:10" ht="57.75" customHeight="1" x14ac:dyDescent="0.15">
      <c r="B48" s="14"/>
      <c r="C48" s="1177" t="s">
        <v>4</v>
      </c>
      <c r="D48" s="1177"/>
      <c r="E48" s="1178"/>
      <c r="F48" s="15">
        <v>0.51</v>
      </c>
      <c r="G48" s="16">
        <v>12.84</v>
      </c>
      <c r="H48" s="16">
        <v>7.29</v>
      </c>
      <c r="I48" s="16">
        <v>6.98</v>
      </c>
      <c r="J48" s="17">
        <v>8.2899999999999991</v>
      </c>
    </row>
    <row r="49" spans="2:10" ht="57.75" customHeight="1" thickBot="1" x14ac:dyDescent="0.2">
      <c r="B49" s="18"/>
      <c r="C49" s="1179" t="s">
        <v>5</v>
      </c>
      <c r="D49" s="1179"/>
      <c r="E49" s="1180"/>
      <c r="F49" s="19" t="s">
        <v>524</v>
      </c>
      <c r="G49" s="20">
        <v>12.36</v>
      </c>
      <c r="H49" s="20" t="s">
        <v>525</v>
      </c>
      <c r="I49" s="20" t="s">
        <v>526</v>
      </c>
      <c r="J49" s="21" t="s">
        <v>527</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2018-11-06T08:33:33Z</cp:lastPrinted>
  <dcterms:created xsi:type="dcterms:W3CDTF">2018-01-24T03:43:38Z</dcterms:created>
  <dcterms:modified xsi:type="dcterms:W3CDTF">2018-11-06T08:34:17Z</dcterms:modified>
</cp:coreProperties>
</file>