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tabRatio="6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4" i="9"/>
  <c r="C35" i="9" s="1"/>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CO34" i="9" s="1"/>
</calcChain>
</file>

<file path=xl/sharedStrings.xml><?xml version="1.0" encoding="utf-8"?>
<sst xmlns="http://schemas.openxmlformats.org/spreadsheetml/2006/main" count="1078" uniqueCount="565">
  <si>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</si>
  <si>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</si>
  <si>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</si>
  <si>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</si>
  <si>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</si>
  <si>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</si>
  <si>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</si>
  <si>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</si>
  <si>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</si>
  <si>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</si>
  <si>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</si>
  <si>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</si>
  <si>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</si>
  <si>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</si>
  <si>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</si>
  <si>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</si>
  <si>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</si>
  <si>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</si>
  <si>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</si>
  <si>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</si>
  <si>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</si>
  <si>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</si>
  <si>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</si>
  <si>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</si>
  <si>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</si>
  <si>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</si>
  <si>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</si>
  <si>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</si>
  <si>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</si>
  <si>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</si>
  <si>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</si>
  <si>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</si>
  <si>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</si>
  <si>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</si>
  <si>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</si>
  <si>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</si>
  <si>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</si>
  <si>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</si>
  <si>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</si>
  <si>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</si>
  <si>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</si>
  <si>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</si>
  <si>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</si>
  <si>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</si>
  <si>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</si>
  <si>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</si>
  <si>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</si>
  <si>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</si>
  <si>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</si>
  <si>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</si>
  <si>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</si>
  <si>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</si>
  <si>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</si>
  <si>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</si>
  <si>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</si>
  <si>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</si>
  <si>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</si>
  <si>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</si>
  <si>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</si>
  <si>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</si>
  <si>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</si>
  <si>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</si>
  <si>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</si>
  <si>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</si>
  <si>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</si>
  <si>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</si>
  <si>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</si>
  <si>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</si>
  <si>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</si>
  <si>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</si>
  <si>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</si>
  <si>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</si>
  <si>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</si>
  <si>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</si>
  <si>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</si>
  <si>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</si>
  <si>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</si>
  <si>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</si>
  <si>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</si>
  <si>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</si>
  <si>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</si>
  <si>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</si>
  <si>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大和町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</si>
  <si>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</si>
  <si>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</si>
  <si>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</si>
  <si>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</si>
  <si>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</si>
  <si>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</si>
  <si>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</si>
  <si>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</si>
  <si>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</si>
  <si>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</si>
  <si>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</si>
  <si>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</si>
  <si>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</si>
  <si>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</si>
  <si>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</si>
  <si>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</si>
  <si>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</si>
  <si>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</si>
  <si>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</si>
  <si>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</si>
  <si>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</si>
  <si>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</si>
  <si>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</si>
  <si>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</si>
  <si>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</si>
  <si>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</si>
  <si>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</si>
  <si>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</si>
  <si>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</si>
  <si>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</si>
  <si>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</si>
  <si>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</si>
  <si>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</si>
  <si>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</si>
  <si>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</si>
  <si>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</si>
  <si>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</si>
  <si>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</si>
  <si>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</si>
  <si>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</si>
  <si>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</si>
  <si>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</si>
  <si>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</si>
  <si>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</si>
  <si>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</si>
  <si>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</si>
  <si>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</si>
  <si>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</si>
  <si>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</si>
  <si>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</si>
  <si>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</si>
  <si>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</si>
  <si>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</si>
  <si>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</si>
  <si>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</si>
  <si>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</si>
  <si>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</si>
  <si>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</si>
  <si>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</si>
  <si>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</si>
  <si>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</si>
  <si>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</si>
  <si>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</si>
  <si>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</si>
  <si>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</si>
  <si>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</si>
  <si>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</si>
  <si>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</si>
  <si>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</si>
  <si>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</si>
  <si>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</si>
  <si>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</si>
  <si>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</si>
  <si>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</si>
  <si>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</si>
  <si>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</si>
  <si>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</si>
  <si>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</si>
  <si>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</si>
  <si>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</si>
  <si>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</si>
  <si>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</si>
  <si>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</si>
  <si>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</si>
  <si>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</si>
  <si>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</si>
  <si>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</si>
  <si>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</si>
  <si>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</si>
  <si>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</si>
  <si>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</si>
  <si>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</si>
  <si>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</si>
  <si>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</si>
  <si>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</si>
  <si>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</si>
  <si>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</si>
  <si>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</si>
  <si>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</si>
  <si>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</si>
  <si>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</si>
  <si>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</si>
  <si>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</si>
  <si>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</si>
  <si>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</si>
  <si>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</si>
  <si>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</si>
  <si>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</si>
  <si>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</si>
  <si>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</si>
  <si>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</si>
  <si>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</si>
  <si>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</si>
  <si>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</si>
  <si>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</si>
  <si>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宮城県大和町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</si>
  <si>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</si>
  <si>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</si>
  <si>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</si>
  <si>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</si>
  <si>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</si>
  <si>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</si>
  <si>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</si>
  <si>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</si>
  <si>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</si>
  <si>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</si>
  <si>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</si>
  <si>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</si>
  <si>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</si>
  <si>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</si>
  <si>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</si>
  <si>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</si>
  <si>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</si>
  <si>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</si>
  <si>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</si>
  <si>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</si>
  <si>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</si>
  <si>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</si>
  <si>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</si>
  <si>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</si>
  <si>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</si>
  <si>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</si>
  <si>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</si>
  <si>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</si>
  <si>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</si>
  <si>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</si>
  <si>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</si>
  <si>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</si>
  <si>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</si>
  <si>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</si>
  <si>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</si>
  <si>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</si>
  <si>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</si>
  <si>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</si>
  <si>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</si>
  <si>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</si>
  <si>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</si>
  <si>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</si>
  <si>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</si>
  <si>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</si>
  <si>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</si>
  <si>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</si>
  <si>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</si>
  <si>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</si>
  <si>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</si>
  <si>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</si>
  <si>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</si>
  <si>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</si>
  <si>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</si>
  <si>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</si>
  <si>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</si>
  <si>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</si>
  <si>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</si>
  <si>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</si>
  <si>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</si>
  <si>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</si>
  <si>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</si>
  <si>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</si>
  <si>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</si>
  <si>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</si>
  <si>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</si>
  <si>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</si>
  <si>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</si>
  <si>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</si>
  <si>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</si>
  <si>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</si>
  <si>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</si>
  <si>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</si>
  <si>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</si>
  <si>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</si>
  <si>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</si>
  <si>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</si>
  <si>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</si>
  <si>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</si>
  <si>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</si>
  <si>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</si>
  <si>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</si>
  <si>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</si>
  <si>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</si>
  <si>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</si>
  <si>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</si>
  <si>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</si>
  <si>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</si>
  <si>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</si>
  <si>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</si>
  <si>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</si>
  <si>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</si>
  <si>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</si>
  <si>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</si>
  <si>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</si>
  <si>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</si>
  <si>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</si>
  <si>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</si>
  <si>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</si>
  <si>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</si>
  <si>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</si>
  <si>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</si>
  <si>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</si>
  <si>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</si>
  <si>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</si>
  <si>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</si>
  <si>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</si>
  <si>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</si>
  <si>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</si>
  <si>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</si>
  <si>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</si>
  <si>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</si>
  <si>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</si>
  <si>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</si>
  <si>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</si>
  <si>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</si>
  <si>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</si>
  <si>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</si>
  <si>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</si>
  <si>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</si>
  <si>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</si>
  <si>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</si>
  <si>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</si>
  <si>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</si>
  <si>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</si>
  <si>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</si>
  <si>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</si>
  <si>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</si>
  <si>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</si>
  <si>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</si>
  <si>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</si>
  <si>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</si>
  <si>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</si>
  <si>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</si>
  <si>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</si>
  <si>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</si>
  <si>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</si>
  <si>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</si>
  <si>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</si>
  <si>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</si>
  <si>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</si>
  <si>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</si>
  <si>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</si>
  <si>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</si>
  <si>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</si>
  <si>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</si>
  <si>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</si>
  <si>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</si>
  <si>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</si>
  <si>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</si>
  <si>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宮城県大和町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</si>
  <si>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</si>
  <si>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</si>
  <si>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</si>
  <si>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</si>
  <si>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</si>
  <si>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</si>
  <si>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</si>
  <si>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</si>
  <si>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</si>
  <si>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</si>
  <si>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</si>
  <si>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</si>
  <si>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</si>
  <si>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</si>
  <si>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</si>
  <si>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</si>
  <si>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</si>
  <si>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</si>
  <si>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</si>
  <si>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</si>
  <si>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</si>
  <si>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</si>
  <si>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</si>
  <si>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</si>
  <si>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</si>
  <si>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</si>
  <si>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</si>
  <si>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</si>
  <si>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</si>
  <si>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</si>
  <si>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</si>
  <si>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</si>
  <si>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</si>
  <si>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</si>
  <si>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</si>
  <si>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</si>
  <si>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</si>
  <si>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</si>
  <si>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</si>
  <si>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</si>
  <si>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</si>
  <si>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</si>
  <si>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戸別合併処理浄化槽特別会計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</si>
  <si>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</si>
  <si>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</si>
  <si>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</si>
  <si>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</si>
  <si>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</si>
  <si>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</si>
  <si>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</si>
  <si>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</si>
  <si>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</si>
  <si>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</si>
  <si>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</si>
  <si>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</si>
  <si>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</si>
  <si>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</si>
  <si>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</si>
  <si>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</si>
  <si>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</si>
  <si>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</si>
  <si>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</si>
  <si>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</si>
  <si>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</si>
  <si>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</si>
  <si>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</si>
  <si>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</si>
  <si>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</si>
  <si>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</si>
  <si>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</si>
  <si>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</si>
  <si>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</si>
  <si>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</si>
  <si>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</si>
  <si>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</si>
  <si>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</si>
  <si>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</si>
  <si>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</si>
  <si>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</si>
  <si>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</si>
  <si>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</si>
  <si>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</si>
  <si>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</si>
  <si>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</si>
  <si>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</si>
  <si>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</si>
  <si>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</si>
  <si>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</si>
  <si>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</si>
  <si>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</si>
  <si>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</si>
  <si>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</si>
  <si>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</si>
  <si>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</si>
  <si>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</si>
  <si>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</si>
  <si>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</si>
  <si>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</si>
  <si>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</si>
  <si>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</si>
  <si>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</si>
  <si>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</si>
  <si>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</si>
  <si>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</si>
  <si>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</si>
  <si>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</si>
  <si>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</si>
  <si>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</si>
  <si>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</si>
  <si>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</si>
  <si>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</si>
  <si>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</si>
  <si>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</si>
  <si>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</si>
  <si>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</si>
  <si>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</si>
  <si>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</si>
  <si>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</si>
  <si>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</si>
  <si>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</si>
  <si>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</si>
  <si>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</si>
  <si>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</si>
  <si>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</si>
  <si>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</si>
  <si>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</si>
  <si>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</si>
  <si>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</si>
  <si>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</si>
  <si>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</si>
  <si>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</si>
  <si>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</si>
  <si>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</si>
  <si>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</si>
  <si>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</si>
  <si>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</si>
  <si>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</si>
  <si>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</si>
  <si>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</si>
  <si>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</si>
  <si>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</si>
  <si>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</si>
  <si>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</si>
  <si>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</si>
  <si>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</si>
  <si>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</si>
  <si>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</si>
  <si>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</si>
  <si>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</si>
  <si>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</si>
  <si>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</si>
  <si>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</si>
  <si>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</si>
  <si>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</si>
  <si>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</si>
  <si>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</si>
  <si>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</si>
  <si>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</si>
  <si>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</si>
  <si>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</si>
  <si>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</si>
  <si>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</si>
  <si>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</si>
  <si>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</si>
  <si>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</si>
  <si>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</si>
  <si>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</si>
  <si>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</si>
  <si>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</si>
  <si>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</si>
  <si>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</si>
  <si>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</si>
  <si>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</si>
  <si>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</si>
  <si>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</si>
  <si>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</si>
  <si>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</si>
  <si>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</si>
  <si>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1.87</t>
  </si>
  <si>
    <t>▲ 4.15</t>
  </si>
  <si>
    <t>水道事業会計</t>
  </si>
  <si>
    <t>一般会計</t>
  </si>
  <si>
    <t>国民健康保険事業勘定特別会計</t>
  </si>
  <si>
    <t>介護保険事業勘定特別会計</t>
  </si>
  <si>
    <t>下水道事業特別会計</t>
  </si>
  <si>
    <t>戸別合併処理浄化槽特別会計</t>
  </si>
  <si>
    <t>農業集落排水事業特別会計</t>
  </si>
  <si>
    <t>後期高齢者医療特別会計</t>
  </si>
  <si>
    <t>その他会計（赤字）</t>
  </si>
  <si>
    <t>その他会計（黒字）</t>
  </si>
  <si>
    <t>黒川地域行政事務組合（普通会計）</t>
    <rPh sb="0" eb="2">
      <t>クロカワ</t>
    </rPh>
    <rPh sb="2" eb="4">
      <t>チイキ</t>
    </rPh>
    <rPh sb="4" eb="6">
      <t>ギョウセイ</t>
    </rPh>
    <rPh sb="6" eb="8">
      <t>ジム</t>
    </rPh>
    <rPh sb="8" eb="10">
      <t>クミアイ</t>
    </rPh>
    <rPh sb="11" eb="13">
      <t>フツウ</t>
    </rPh>
    <rPh sb="13" eb="15">
      <t>カイケイ</t>
    </rPh>
    <phoneticPr fontId="2"/>
  </si>
  <si>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2"/>
  </si>
  <si>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</si>
  <si>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</si>
  <si>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</si>
  <si>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</si>
  <si>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</si>
  <si>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大衡村外一町牛野ダム管理組合</t>
    <rPh sb="0" eb="3">
      <t>オオヒラムラ</t>
    </rPh>
    <rPh sb="3" eb="4">
      <t>ホカ</t>
    </rPh>
    <rPh sb="4" eb="6">
      <t>イッチョウ</t>
    </rPh>
    <rPh sb="6" eb="7">
      <t>ウシ</t>
    </rPh>
    <rPh sb="7" eb="8">
      <t>ノ</t>
    </rPh>
    <rPh sb="10" eb="12">
      <t>カンリ</t>
    </rPh>
    <rPh sb="12" eb="14">
      <t>クミアイ</t>
    </rPh>
    <phoneticPr fontId="2"/>
  </si>
  <si>
    <t>-</t>
    <phoneticPr fontId="2"/>
  </si>
  <si>
    <t>-</t>
    <phoneticPr fontId="2"/>
  </si>
  <si>
    <t>-</t>
    <phoneticPr fontId="2"/>
  </si>
  <si>
    <t>㈱大和町地域振興公社</t>
    <rPh sb="1" eb="3">
      <t>タイワ</t>
    </rPh>
    <rPh sb="3" eb="4">
      <t>チョウ</t>
    </rPh>
    <rPh sb="4" eb="6">
      <t>チイキ</t>
    </rPh>
    <rPh sb="6" eb="8">
      <t>シンコウ</t>
    </rPh>
    <rPh sb="8" eb="10">
      <t>コウシャ</t>
    </rPh>
    <phoneticPr fontId="2"/>
  </si>
  <si>
    <t>吉田川流域溜池大和町外3市3ヶ町村組合</t>
    <rPh sb="0" eb="2">
      <t>ヨシダ</t>
    </rPh>
    <rPh sb="2" eb="3">
      <t>ガワ</t>
    </rPh>
    <rPh sb="3" eb="5">
      <t>リュウイキ</t>
    </rPh>
    <rPh sb="5" eb="7">
      <t>タメイケ</t>
    </rPh>
    <rPh sb="7" eb="9">
      <t>タイワ</t>
    </rPh>
    <rPh sb="9" eb="10">
      <t>チョウ</t>
    </rPh>
    <rPh sb="10" eb="11">
      <t>ホカ</t>
    </rPh>
    <rPh sb="12" eb="13">
      <t>シ</t>
    </rPh>
    <rPh sb="15" eb="17">
      <t>チョウソン</t>
    </rPh>
    <rPh sb="17" eb="19">
      <t>クミアイ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</si>
  <si>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</si>
  <si>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</si>
  <si>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</si>
  <si>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</si>
  <si>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</si>
  <si>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</si>
  <si>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</si>
  <si>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</si>
  <si>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</si>
  <si>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</si>
  <si>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</si>
  <si>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有形固定資産減価償却率は53.4％であるが、これは庁舎が数年前に移転したばかりで比較的新しいために全体の償却率を引き下げているものであり、老朽化が進んでいる施設も多くなっている。
現状で将来負担比率は生じていないものの、今後見込まれる人口減少等を考慮し、施設管理については公共施設等総合管理計画に則り長寿命化を図りつつ、各施設の除却・集約化も検討しながら適切に管理していく必要がある。
（※平成27年度時点の数値に基づく。）</t>
    <rPh sb="0" eb="2">
      <t>ユウケイ</t>
    </rPh>
    <rPh sb="2" eb="4">
      <t>コテイ</t>
    </rPh>
    <rPh sb="4" eb="6">
      <t>シサン</t>
    </rPh>
    <rPh sb="6" eb="8">
      <t>ゲンカ</t>
    </rPh>
    <rPh sb="8" eb="10">
      <t>ショウキャク</t>
    </rPh>
    <rPh sb="10" eb="11">
      <t>リツ</t>
    </rPh>
    <rPh sb="25" eb="27">
      <t>チョウシャ</t>
    </rPh>
    <rPh sb="28" eb="30">
      <t>スウネン</t>
    </rPh>
    <rPh sb="30" eb="31">
      <t>マエ</t>
    </rPh>
    <rPh sb="32" eb="34">
      <t>イテン</t>
    </rPh>
    <rPh sb="40" eb="43">
      <t>ヒカクテキ</t>
    </rPh>
    <rPh sb="43" eb="44">
      <t>アタラ</t>
    </rPh>
    <rPh sb="49" eb="51">
      <t>ゼンタイ</t>
    </rPh>
    <rPh sb="52" eb="55">
      <t>ショウキャクリツ</t>
    </rPh>
    <rPh sb="56" eb="57">
      <t>ヒ</t>
    </rPh>
    <rPh sb="58" eb="59">
      <t>サ</t>
    </rPh>
    <rPh sb="69" eb="72">
      <t>ロウキュウカ</t>
    </rPh>
    <rPh sb="73" eb="74">
      <t>スス</t>
    </rPh>
    <rPh sb="78" eb="80">
      <t>シセツ</t>
    </rPh>
    <rPh sb="81" eb="82">
      <t>オオ</t>
    </rPh>
    <rPh sb="90" eb="92">
      <t>ゲンジョウ</t>
    </rPh>
    <rPh sb="93" eb="95">
      <t>ショウライ</t>
    </rPh>
    <rPh sb="95" eb="97">
      <t>フタン</t>
    </rPh>
    <rPh sb="97" eb="99">
      <t>ヒリツ</t>
    </rPh>
    <rPh sb="100" eb="101">
      <t>ショウ</t>
    </rPh>
    <rPh sb="110" eb="112">
      <t>コンゴ</t>
    </rPh>
    <rPh sb="112" eb="114">
      <t>ミコ</t>
    </rPh>
    <rPh sb="117" eb="119">
      <t>ジンコウ</t>
    </rPh>
    <rPh sb="119" eb="121">
      <t>ゲンショウ</t>
    </rPh>
    <rPh sb="121" eb="122">
      <t>トウ</t>
    </rPh>
    <rPh sb="123" eb="125">
      <t>コウリョ</t>
    </rPh>
    <rPh sb="127" eb="129">
      <t>シセツ</t>
    </rPh>
    <rPh sb="129" eb="131">
      <t>カンリ</t>
    </rPh>
    <rPh sb="136" eb="138">
      <t>コウキョウ</t>
    </rPh>
    <rPh sb="138" eb="140">
      <t>シセツ</t>
    </rPh>
    <rPh sb="140" eb="141">
      <t>トウ</t>
    </rPh>
    <rPh sb="141" eb="143">
      <t>ソウゴウ</t>
    </rPh>
    <rPh sb="143" eb="145">
      <t>カンリ</t>
    </rPh>
    <rPh sb="145" eb="147">
      <t>ケイカク</t>
    </rPh>
    <rPh sb="148" eb="149">
      <t>ノット</t>
    </rPh>
    <rPh sb="150" eb="151">
      <t>チョウ</t>
    </rPh>
    <rPh sb="151" eb="154">
      <t>ジュミョウカ</t>
    </rPh>
    <rPh sb="155" eb="156">
      <t>ハカ</t>
    </rPh>
    <rPh sb="160" eb="163">
      <t>カクシセツ</t>
    </rPh>
    <rPh sb="164" eb="166">
      <t>ジョキャク</t>
    </rPh>
    <rPh sb="167" eb="169">
      <t>シュウヤク</t>
    </rPh>
    <rPh sb="169" eb="170">
      <t>カ</t>
    </rPh>
    <rPh sb="171" eb="173">
      <t>ケントウ</t>
    </rPh>
    <rPh sb="177" eb="179">
      <t>テキセツ</t>
    </rPh>
    <rPh sb="180" eb="182">
      <t>カンリ</t>
    </rPh>
    <rPh sb="186" eb="188">
      <t>ヒツヨウ</t>
    </rPh>
    <phoneticPr fontId="5"/>
  </si>
  <si>
    <t>将来負担比率は平成25年度以降、該当無しとなっている。地方債の現在高、黒川地域行政事務組合への負担等の見込額、退職手当負担見込額について減少したことや充当可能基金、充当可能特定歳入が増加したことによるものである。実質公債費比率は年々減少しており、これは元利償還額の減少及び標準財政規模が大きくなったことによるものである。
いずれの数値も類似団体の平均値を上回っており、良好な推移を示しているため、今後も引き続き地方債の借入を抑制しつつ、基金の増額に努める。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</si>
</sst>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29548</c:v>
                </c:pt>
                <c:pt idx="1">
                  <c:v>14644</c:v>
                </c:pt>
                <c:pt idx="2">
                  <c:v>46120</c:v>
                </c:pt>
                <c:pt idx="3">
                  <c:v>29399</c:v>
                </c:pt>
                <c:pt idx="4">
                  <c:v>65832</c:v>
                </c:pt>
              </c:numCache>
            </c:numRef>
          </c:val>
          <c:smooth val="0"/>
        </c:ser>
        <c:dLbls>
          <c:showLegendKey val="0"/>
          <c:showVal val="0"/>
          <c:showCatName val="0"/>
          <c:showSerName val="0"/>
          <c:showPercent val="0"/>
          <c:showBubbleSize val="0"/>
        </c:dLbls>
        <c:marker val="1"/>
        <c:smooth val="0"/>
        <c:axId val="132219264"/>
        <c:axId val="132221184"/>
      </c:lineChart>
      <c:catAx>
        <c:axId val="132219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221184"/>
        <c:crosses val="autoZero"/>
        <c:auto val="1"/>
        <c:lblAlgn val="ctr"/>
        <c:lblOffset val="100"/>
        <c:tickLblSkip val="1"/>
        <c:tickMarkSkip val="1"/>
        <c:noMultiLvlLbl val="0"/>
      </c:catAx>
      <c:valAx>
        <c:axId val="1322211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21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10.18</c:v>
                </c:pt>
                <c:pt idx="1">
                  <c:v>8.07</c:v>
                </c:pt>
                <c:pt idx="2">
                  <c:v>11.27</c:v>
                </c:pt>
                <c:pt idx="3">
                  <c:v>12</c:v>
                </c:pt>
                <c:pt idx="4">
                  <c:v>6.99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18.850000000000001</c:v>
                </c:pt>
                <c:pt idx="1">
                  <c:v>23.51</c:v>
                </c:pt>
                <c:pt idx="2">
                  <c:v>27.69</c:v>
                </c:pt>
                <c:pt idx="3">
                  <c:v>33.29</c:v>
                </c:pt>
                <c:pt idx="4">
                  <c:v>37.549999999999997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359424"/>
        <c:axId val="14636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2.2799999999999998</c:v>
                </c:pt>
                <c:pt idx="1">
                  <c:v>-1.87</c:v>
                </c:pt>
                <c:pt idx="2">
                  <c:v>3.66</c:v>
                </c:pt>
                <c:pt idx="3">
                  <c:v>1.41</c:v>
                </c:pt>
                <c:pt idx="4">
                  <c:v>-4.1500000000000004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359424"/>
        <c:axId val="146361344"/>
      </c:lineChart>
      <c:catAx>
        <c:axId val="14635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361344"/>
        <c:crosses val="autoZero"/>
        <c:auto val="1"/>
        <c:lblAlgn val="ctr"/>
        <c:lblOffset val="100"/>
        <c:tickLblSkip val="1"/>
        <c:tickMarkSkip val="1"/>
        <c:noMultiLvlLbl val="0"/>
      </c:catAx>
      <c:valAx>
        <c:axId val="14636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5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0.05</c:v>
                </c:pt>
                <c:pt idx="4">
                  <c:v>#N/A</c:v>
                </c:pt>
                <c:pt idx="5">
                  <c:v>0.02</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0.08</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戸別合併処理浄化槽特別会計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0.25</c:v>
                </c:pt>
                <c:pt idx="2">
                  <c:v>#N/A</c:v>
                </c:pt>
                <c:pt idx="3">
                  <c:v>0.33</c:v>
                </c:pt>
                <c:pt idx="4">
                  <c:v>#N/A</c:v>
                </c:pt>
                <c:pt idx="5">
                  <c:v>0.22</c:v>
                </c:pt>
                <c:pt idx="6">
                  <c:v>#N/A</c:v>
                </c:pt>
                <c:pt idx="7">
                  <c:v>0.25</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0.42</c:v>
                </c:pt>
                <c:pt idx="2">
                  <c:v>#N/A</c:v>
                </c:pt>
                <c:pt idx="3">
                  <c:v>1.06</c:v>
                </c:pt>
                <c:pt idx="4">
                  <c:v>#N/A</c:v>
                </c:pt>
                <c:pt idx="5">
                  <c:v>1.1000000000000001</c:v>
                </c:pt>
                <c:pt idx="6">
                  <c:v>#N/A</c:v>
                </c:pt>
                <c:pt idx="7">
                  <c:v>0.88</c:v>
                </c:pt>
                <c:pt idx="8">
                  <c:v>#N/A</c:v>
                </c:pt>
                <c:pt idx="9">
                  <c:v>1.08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1.69</c:v>
                </c:pt>
                <c:pt idx="2">
                  <c:v>#N/A</c:v>
                </c:pt>
                <c:pt idx="3">
                  <c:v>1.07</c:v>
                </c:pt>
                <c:pt idx="4">
                  <c:v>#N/A</c:v>
                </c:pt>
                <c:pt idx="5">
                  <c:v>1.0900000000000001</c:v>
                </c:pt>
                <c:pt idx="6">
                  <c:v>#N/A</c:v>
                </c:pt>
                <c:pt idx="7">
                  <c:v>1.58</c:v>
                </c:pt>
                <c:pt idx="8">
                  <c:v>#N/A</c:v>
                </c:pt>
                <c:pt idx="9">
                  <c:v>2.4500000000000002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10.15</c:v>
                </c:pt>
                <c:pt idx="2">
                  <c:v>#N/A</c:v>
                </c:pt>
                <c:pt idx="3">
                  <c:v>8.07</c:v>
                </c:pt>
                <c:pt idx="4">
                  <c:v>#N/A</c:v>
                </c:pt>
                <c:pt idx="5">
                  <c:v>11.27</c:v>
                </c:pt>
                <c:pt idx="6">
                  <c:v>#N/A</c:v>
                </c:pt>
                <c:pt idx="7">
                  <c:v>11.99</c:v>
                </c:pt>
                <c:pt idx="8">
                  <c:v>#N/A</c:v>
                </c:pt>
                <c:pt idx="9">
                  <c:v>6.98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12.21</c:v>
                </c:pt>
                <c:pt idx="2">
                  <c:v>#N/A</c:v>
                </c:pt>
                <c:pt idx="3">
                  <c:v>7.86</c:v>
                </c:pt>
                <c:pt idx="4">
                  <c:v>#N/A</c:v>
                </c:pt>
                <c:pt idx="5">
                  <c:v>4.45</c:v>
                </c:pt>
                <c:pt idx="6">
                  <c:v>#N/A</c:v>
                </c:pt>
                <c:pt idx="7">
                  <c:v>5.22</c:v>
                </c:pt>
                <c:pt idx="8">
                  <c:v>#N/A</c:v>
                </c:pt>
                <c:pt idx="9">
                  <c:v>8.07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0737536"/>
        <c:axId val="140743424"/>
      </c:barChart>
      <c:catAx>
        <c:axId val="1407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743424"/>
        <c:crosses val="autoZero"/>
        <c:auto val="1"/>
        <c:lblAlgn val="ctr"/>
        <c:lblOffset val="100"/>
        <c:tickLblSkip val="1"/>
        <c:tickMarkSkip val="1"/>
        <c:noMultiLvlLbl val="0"/>
      </c:catAx>
      <c:valAx>
        <c:axId val="14074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3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1078</c:v>
                </c:pt>
                <c:pt idx="5">
                  <c:v>1070</c:v>
                </c:pt>
                <c:pt idx="8">
                  <c:v>1059</c:v>
                </c:pt>
                <c:pt idx="11">
                  <c:v>1065</c:v>
                </c:pt>
                <c:pt idx="14">
                  <c:v>990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219</c:v>
                </c:pt>
                <c:pt idx="3">
                  <c:v>222</c:v>
                </c:pt>
                <c:pt idx="6">
                  <c:v>221</c:v>
                </c:pt>
                <c:pt idx="9">
                  <c:v>199</c:v>
                </c:pt>
                <c:pt idx="12">
                  <c:v>168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328</c:v>
                </c:pt>
                <c:pt idx="3">
                  <c:v>324</c:v>
                </c:pt>
                <c:pt idx="6">
                  <c:v>285</c:v>
                </c:pt>
                <c:pt idx="9">
                  <c:v>315</c:v>
                </c:pt>
                <c:pt idx="12">
                  <c:v>307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829</c:v>
                </c:pt>
                <c:pt idx="3">
                  <c:v>822</c:v>
                </c:pt>
                <c:pt idx="6">
                  <c:v>757</c:v>
                </c:pt>
                <c:pt idx="9">
                  <c:v>710</c:v>
                </c:pt>
                <c:pt idx="12">
                  <c:v>647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6796544"/>
        <c:axId val="14679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298</c:v>
                </c:pt>
                <c:pt idx="2">
                  <c:v>#N/A</c:v>
                </c:pt>
                <c:pt idx="3">
                  <c:v>#N/A</c:v>
                </c:pt>
                <c:pt idx="4">
                  <c:v>298</c:v>
                </c:pt>
                <c:pt idx="5">
                  <c:v>#N/A</c:v>
                </c:pt>
                <c:pt idx="6">
                  <c:v>#N/A</c:v>
                </c:pt>
                <c:pt idx="7">
                  <c:v>204</c:v>
                </c:pt>
                <c:pt idx="8">
                  <c:v>#N/A</c:v>
                </c:pt>
                <c:pt idx="9">
                  <c:v>#N/A</c:v>
                </c:pt>
                <c:pt idx="10">
                  <c:v>159</c:v>
                </c:pt>
                <c:pt idx="11">
                  <c:v>#N/A</c:v>
                </c:pt>
                <c:pt idx="12">
                  <c:v>#N/A</c:v>
                </c:pt>
                <c:pt idx="13">
                  <c:v>132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6796544"/>
        <c:axId val="146798464"/>
      </c:lineChart>
      <c:catAx>
        <c:axId val="14679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798464"/>
        <c:crosses val="autoZero"/>
        <c:auto val="1"/>
        <c:lblAlgn val="ctr"/>
        <c:lblOffset val="100"/>
        <c:tickLblSkip val="1"/>
        <c:tickMarkSkip val="1"/>
        <c:noMultiLvlLbl val="0"/>
      </c:catAx>
      <c:valAx>
        <c:axId val="14679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9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9823</c:v>
                </c:pt>
                <c:pt idx="5">
                  <c:v>9409</c:v>
                </c:pt>
                <c:pt idx="8">
                  <c:v>9318</c:v>
                </c:pt>
                <c:pt idx="11">
                  <c:v>9055</c:v>
                </c:pt>
                <c:pt idx="14">
                  <c:v>8679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1791</c:v>
                </c:pt>
                <c:pt idx="5">
                  <c:v>1844</c:v>
                </c:pt>
                <c:pt idx="8">
                  <c:v>1679</c:v>
                </c:pt>
                <c:pt idx="11">
                  <c:v>1876</c:v>
                </c:pt>
                <c:pt idx="14">
                  <c:v>1850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3332</c:v>
                </c:pt>
                <c:pt idx="5">
                  <c:v>3812</c:v>
                </c:pt>
                <c:pt idx="8">
                  <c:v>4274</c:v>
                </c:pt>
                <c:pt idx="11">
                  <c:v>4898</c:v>
                </c:pt>
                <c:pt idx="14">
                  <c:v>4607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1159</c:v>
                </c:pt>
                <c:pt idx="3">
                  <c:v>1031</c:v>
                </c:pt>
                <c:pt idx="6">
                  <c:v>984</c:v>
                </c:pt>
                <c:pt idx="9">
                  <c:v>903</c:v>
                </c:pt>
                <c:pt idx="12">
                  <c:v>874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2096</c:v>
                </c:pt>
                <c:pt idx="3">
                  <c:v>1912</c:v>
                </c:pt>
                <c:pt idx="6">
                  <c:v>1732</c:v>
                </c:pt>
                <c:pt idx="9">
                  <c:v>1632</c:v>
                </c:pt>
                <c:pt idx="12">
                  <c:v>1473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4557</c:v>
                </c:pt>
                <c:pt idx="3">
                  <c:v>4363</c:v>
                </c:pt>
                <c:pt idx="6">
                  <c:v>3986</c:v>
                </c:pt>
                <c:pt idx="9">
                  <c:v>4046</c:v>
                </c:pt>
                <c:pt idx="12">
                  <c:v>3675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7157</c:v>
                </c:pt>
                <c:pt idx="3">
                  <c:v>6845</c:v>
                </c:pt>
                <c:pt idx="6">
                  <c:v>6657</c:v>
                </c:pt>
                <c:pt idx="9">
                  <c:v>6331</c:v>
                </c:pt>
                <c:pt idx="12">
                  <c:v>6032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281408"/>
        <c:axId val="14728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281408"/>
        <c:axId val="147283328"/>
      </c:lineChart>
      <c:catAx>
        <c:axId val="14728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283328"/>
        <c:crosses val="autoZero"/>
        <c:auto val="1"/>
        <c:lblAlgn val="ctr"/>
        <c:lblOffset val="100"/>
        <c:tickLblSkip val="1"/>
        <c:tickMarkSkip val="1"/>
        <c:noMultiLvlLbl val="0"/>
      </c:catAx>
      <c:valAx>
        <c:axId val="14728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8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{E1819CE4-FE21-49E8-87CA-22DF847A99E9}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{226079EB-48A3-41A5-8A01-BA5BF7314CF8}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{9B6D010E-82A1-4BAA-8D41-393147F8E384}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{1F18AFE4-E07E-4592-9756-CE467DFDB646}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{C01D4D48-3ACA-4618-BBBB-464273941B87}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{CE109FCD-BEEC-40EE-A965-237396980B5E}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{94CB5A71-4D2E-4BBF-9937-6497DCF9ABB4}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{A422B4CB-B8F5-4773-B3F9-BA7A44B40F8B}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{D4C8734C-CD0C-4697-B1A1-8DF98AF33801}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{ECE63E48-EFF4-43C1-B483-1EE37739740E}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7593088"/>
        <c:axId val="147615744"/>
      </c:scatterChart>
      <c:valAx>
        <c:axId val="147593088"/>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615744"/>
        <c:crosses val="autoZero"/>
        <c:crossBetween val="midCat"/>
      </c:valAx>
      <c:valAx>
        <c:axId val="147615744"/>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593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{50A0862B-AF99-4250-B972-03154C699C3D}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{0388A7E8-6DD0-4F8F-835B-3FB775EAAEF7}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{A03039A4-1FD4-4ED1-B83E-FEC0AB35E5F0}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{FED1D45F-0C9E-4A82-A300-A3EB166E3937}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{F4D55FDA-313D-4AD9-A361-88DE46AA71FB}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5.4</c:v>
                </c:pt>
                <c:pt idx="2">
                  <c:v>4.7</c:v>
                </c:pt>
                <c:pt idx="3">
                  <c:v>3.8</c:v>
                </c:pt>
                <c:pt idx="4">
                  <c:v>2.8</c:v>
                </c:pt>
              </c:numCache>
            </c:numRef>
          </c:xVal>
          <c:yVal>
            <c:numRef>
              <c:f>公会計指標分析・財政指標組合せ分析表!$K$73:$O$73</c:f>
              <c:numCache>
                <c:formatCode>#,##0.0;"▲ "#,##0.0</c:formatCode>
                <c:ptCount val="5"/>
                <c:pt idx="0">
                  <c:v>0.4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{1A7F5033-1922-4BA5-B896-B771AF74CA5E}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{C645AB2A-E907-413E-96A3-EDD368F0257D}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{B9AE8438-527F-4D7C-8EF0-83029B8264CE}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{A4D40736-D7C1-47FC-8988-3DB761EBFC8D}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{EA774B08-8371-4E20-9494-916684B37BEF}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7535744"/>
        <c:axId val="147542016"/>
      </c:scatterChart>
      <c:valAx>
        <c:axId val="147535744"/>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542016"/>
        <c:crosses val="autoZero"/>
        <c:crossBetween val="midCat"/>
      </c:valAx>
      <c:valAx>
        <c:axId val="147542016"/>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53574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分子構造の各項目についておおむね減少傾向であり、それに伴い実質公債比率の分子は減少してきている。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地方債</a:t>
          </a:r>
          <a:r>
            <a:rPr kumimoji="1" lang="ja-JP" altLang="ja-JP" sz="1300">
              <a:solidFill>
                <a:schemeClr val="dk1"/>
              </a:solidFill>
              <a:effectLst/>
              <a:latin typeface="+mn-lt"/>
              <a:ea typeface="+mn-ea"/>
              <a:cs typeface="+mn-cs"/>
            </a:rPr>
            <a:t>借入抑制により今後も減少傾向は続くものと思われる。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借入を抑制して地方債残高の減少に努めてきたことにより平成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年続けて将来負担比率の分子がマイナスとなり、マイナスの数値も年々増加している。</a:t>
          </a:r>
          <a:endParaRPr lang="ja-JP" altLang="ja-JP" sz="1300">
            <a:effectLst/>
          </a:endParaRPr>
        </a:p>
        <a:p>
          <a:r>
            <a:rPr kumimoji="1" lang="ja-JP" altLang="ja-JP" sz="1300">
              <a:solidFill>
                <a:schemeClr val="dk1"/>
              </a:solidFill>
              <a:effectLst/>
              <a:latin typeface="+mn-lt"/>
              <a:ea typeface="+mn-ea"/>
              <a:cs typeface="+mn-cs"/>
            </a:rPr>
            <a:t>　要因としては将来負担額の各項目の減少と充当可能基金の増加が挙げられる。</a:t>
          </a:r>
          <a:endParaRPr lang="ja-JP" altLang="ja-JP" sz="1300">
            <a:effectLst/>
          </a:endParaRPr>
        </a:p>
        <a:p>
          <a:r>
            <a:rPr kumimoji="1" lang="ja-JP" altLang="ja-JP" sz="1300">
              <a:solidFill>
                <a:schemeClr val="dk1"/>
              </a:solidFill>
              <a:effectLst/>
              <a:latin typeface="+mn-lt"/>
              <a:ea typeface="+mn-ea"/>
              <a:cs typeface="+mn-cs"/>
            </a:rPr>
            <a:t>　今後も地方債の借入を抑制しつつ、基金の増額に努める。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28,686
28,453
225.49
12,002,960
11,320,201
494,640
7,077,366
6,032,232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有形固定資産の償却率は</a:t>
          </a:r>
          <a:r>
            <a:rPr kumimoji="1" lang="en-US" altLang="ja-JP" sz="1100">
              <a:latin typeface="ＭＳ Ｐゴシック"/>
            </a:rPr>
            <a:t>51.7%</a:t>
          </a:r>
          <a:r>
            <a:rPr kumimoji="1" lang="ja-JP" altLang="en-US" sz="1100">
              <a:latin typeface="ＭＳ Ｐゴシック"/>
            </a:rPr>
            <a:t>で、全国平均よりやや低く、類似団体平均とほぼ同じとなっている。</a:t>
          </a:r>
          <a:endParaRPr kumimoji="1" lang="en-US" altLang="ja-JP" sz="1100">
            <a:latin typeface="ＭＳ Ｐゴシック"/>
          </a:endParaRPr>
        </a:p>
        <a:p>
          <a:r>
            <a:rPr kumimoji="1" lang="ja-JP" altLang="en-US" sz="1100">
              <a:latin typeface="ＭＳ Ｐゴシック"/>
            </a:rPr>
            <a:t>ただし、平均値自体は</a:t>
          </a:r>
          <a:r>
            <a:rPr kumimoji="1" lang="en-US" altLang="ja-JP" sz="1100">
              <a:latin typeface="ＭＳ Ｐゴシック"/>
            </a:rPr>
            <a:t>50%</a:t>
          </a:r>
          <a:r>
            <a:rPr kumimoji="1" lang="ja-JP" altLang="en-US" sz="1100">
              <a:latin typeface="ＭＳ Ｐゴシック"/>
            </a:rPr>
            <a:t>を超えているため、個別に償却率を確認し、償却が進んでいるものから優先して更新や修繕を行う必要がある。</a:t>
          </a:r>
          <a:endParaRPr kumimoji="1" lang="en-US" altLang="ja-JP" sz="1100">
            <a:latin typeface="ＭＳ Ｐゴシック"/>
          </a:endParaRPr>
        </a:p>
        <a:p>
          <a:endParaRPr kumimoji="1" lang="en-US" altLang="ja-JP" sz="1100">
            <a:latin typeface="ＭＳ Ｐゴシック"/>
          </a:endParaRPr>
        </a:p>
        <a:p>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年度時点の数値に基づく。）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1" name="直線コネクタ 70"/>
        <xdr:cNvCxnSpPr/>
      </xdr:nvCxnSpPr>
      <xdr:spPr>
        <a:xfrm flipV="1">
          <a:off x="4760595" y="462225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2" name="有形固定資産減価償却率最小値テキスト"/>
        <xdr:cNvSpPr txBox="1"/>
      </xdr:nvSpPr>
      <xdr:spPr>
        <a:xfrm>
          <a:off x="4813300"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3" name="直線コネクタ 72"/>
        <xdr:cNvCxnSpPr/>
      </xdr:nvCxnSpPr>
      <xdr:spPr>
        <a:xfrm>
          <a:off x="4673600" y="579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4" name="有形固定資産減価償却率最大値テキスト"/>
        <xdr:cNvSpPr txBox="1"/>
      </xdr:nvSpPr>
      <xdr:spPr>
        <a:xfrm>
          <a:off x="4813300" y="43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5" name="直線コネクタ 74"/>
        <xdr:cNvCxnSpPr/>
      </xdr:nvCxnSpPr>
      <xdr:spPr>
        <a:xfrm>
          <a:off x="4673600" y="462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6" name="有形固定資産減価償却率平均値テキスト"/>
        <xdr:cNvSpPr txBox="1"/>
      </xdr:nvSpPr>
      <xdr:spPr>
        <a:xfrm>
          <a:off x="4813300" y="491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7" name="フローチャート : 判断 76"/>
        <xdr:cNvSpPr/>
      </xdr:nvSpPr>
      <xdr:spPr>
        <a:xfrm>
          <a:off x="4711700" y="494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8" name="フローチャート : 判断 77"/>
        <xdr:cNvSpPr/>
      </xdr:nvSpPr>
      <xdr:spPr>
        <a:xfrm>
          <a:off x="4000500" y="494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21953</xdr:rowOff>
    </xdr:from>
    <xdr:to>
      <xdr:col>3</xdr:col>
      <xdr:colOff>511175</xdr:colOff>
      <xdr:row>29</xdr:row>
      <xdr:rowOff>123553</xdr:rowOff>
    </xdr:to>
    <xdr:sp macro="" textlink="">
      <xdr:nvSpPr>
        <xdr:cNvPr id="84" name="円/楕円 83"/>
        <xdr:cNvSpPr/>
      </xdr:nvSpPr>
      <xdr:spPr>
        <a:xfrm>
          <a:off x="4000500" y="49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5" name="n_1aveValue有形固定資産減価償却率"/>
        <xdr:cNvSpPr txBox="1"/>
      </xdr:nvSpPr>
      <xdr:spPr>
        <a:xfrm>
          <a:off x="3836043" y="47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114680</xdr:rowOff>
    </xdr:from>
    <xdr:ext cx="405111" cy="259045"/>
    <xdr:sp macro="" textlink="">
      <xdr:nvSpPr>
        <xdr:cNvPr id="86" name="n_1mainValue有形固定資産減価償却率"/>
        <xdr:cNvSpPr txBox="1"/>
      </xdr:nvSpPr>
      <xdr:spPr>
        <a:xfrm>
          <a:off x="3836043" y="508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28,686
28,453
225.49
12,002,960
11,320,201
494,640
7,077,366
6,032,232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95885</xdr:rowOff>
    </xdr:from>
    <xdr:to>
      <xdr:col>5</xdr:col>
      <xdr:colOff>409575</xdr:colOff>
      <xdr:row>39</xdr:row>
      <xdr:rowOff>26035</xdr:rowOff>
    </xdr:to>
    <xdr:sp macro="" textlink="">
      <xdr:nvSpPr>
        <xdr:cNvPr id="70" name="円/楕円 69"/>
        <xdr:cNvSpPr/>
      </xdr:nvSpPr>
      <xdr:spPr>
        <a:xfrm>
          <a:off x="3746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17162</xdr:rowOff>
    </xdr:from>
    <xdr:ext cx="405111" cy="259045"/>
    <xdr:sp macro="" textlink="">
      <xdr:nvSpPr>
        <xdr:cNvPr id="72" name="n_1mainValue【道路】&#10;有形固定資産減価償却率"/>
        <xdr:cNvSpPr txBox="1"/>
      </xdr:nvSpPr>
      <xdr:spPr>
        <a:xfrm>
          <a:off x="3582043"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71577</xdr:rowOff>
    </xdr:from>
    <xdr:to>
      <xdr:col>14</xdr:col>
      <xdr:colOff>79375</xdr:colOff>
      <xdr:row>39</xdr:row>
      <xdr:rowOff>1727</xdr:rowOff>
    </xdr:to>
    <xdr:sp macro="" textlink="">
      <xdr:nvSpPr>
        <xdr:cNvPr id="108" name="円/楕円 107"/>
        <xdr:cNvSpPr/>
      </xdr:nvSpPr>
      <xdr:spPr>
        <a:xfrm>
          <a:off x="9588500" y="65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18254</xdr:rowOff>
    </xdr:from>
    <xdr:ext cx="534377" cy="259045"/>
    <xdr:sp macro="" textlink="">
      <xdr:nvSpPr>
        <xdr:cNvPr id="110" name="n_1mainValue【道路】&#10;一人当たり延長"/>
        <xdr:cNvSpPr txBox="1"/>
      </xdr:nvSpPr>
      <xdr:spPr>
        <a:xfrm>
          <a:off x="9359410" y="63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150368</xdr:rowOff>
    </xdr:from>
    <xdr:to>
      <xdr:col>5</xdr:col>
      <xdr:colOff>409575</xdr:colOff>
      <xdr:row>61</xdr:row>
      <xdr:rowOff>80518</xdr:rowOff>
    </xdr:to>
    <xdr:sp macro="" textlink="">
      <xdr:nvSpPr>
        <xdr:cNvPr id="146" name="円/楕円 145"/>
        <xdr:cNvSpPr/>
      </xdr:nvSpPr>
      <xdr:spPr>
        <a:xfrm>
          <a:off x="3746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1033</xdr:rowOff>
    </xdr:from>
    <xdr:ext cx="405111" cy="259045"/>
    <xdr:sp macro="" textlink="">
      <xdr:nvSpPr>
        <xdr:cNvPr id="147" name="n_1aveValue【橋りょう・トンネル】&#10;有形固定資産減価償却率"/>
        <xdr:cNvSpPr txBox="1"/>
      </xdr:nvSpPr>
      <xdr:spPr>
        <a:xfrm>
          <a:off x="3582043"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71645</xdr:rowOff>
    </xdr:from>
    <xdr:ext cx="405111" cy="259045"/>
    <xdr:sp macro="" textlink="">
      <xdr:nvSpPr>
        <xdr:cNvPr id="148" name="n_1mainValue【橋りょう・トンネル】&#10;有形固定資産減価償却率"/>
        <xdr:cNvSpPr txBox="1"/>
      </xdr:nvSpPr>
      <xdr:spPr>
        <a:xfrm>
          <a:off x="3582043"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84733</xdr:rowOff>
    </xdr:from>
    <xdr:to>
      <xdr:col>14</xdr:col>
      <xdr:colOff>79375</xdr:colOff>
      <xdr:row>59</xdr:row>
      <xdr:rowOff>14883</xdr:rowOff>
    </xdr:to>
    <xdr:sp macro="" textlink="">
      <xdr:nvSpPr>
        <xdr:cNvPr id="185" name="円/楕円 184"/>
        <xdr:cNvSpPr/>
      </xdr:nvSpPr>
      <xdr:spPr>
        <a:xfrm>
          <a:off x="9588500" y="100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74072</xdr:rowOff>
    </xdr:from>
    <xdr:ext cx="599010" cy="259045"/>
    <xdr:sp macro="" textlink="">
      <xdr:nvSpPr>
        <xdr:cNvPr id="186"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31410</xdr:rowOff>
    </xdr:from>
    <xdr:ext cx="599010" cy="259045"/>
    <xdr:sp macro="" textlink="">
      <xdr:nvSpPr>
        <xdr:cNvPr id="187" name="n_1mainValue【橋りょう・トンネル】&#10;一人当たり有形固定資産（償却資産）額"/>
        <xdr:cNvSpPr txBox="1"/>
      </xdr:nvSpPr>
      <xdr:spPr>
        <a:xfrm>
          <a:off x="9327094" y="980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19304</xdr:rowOff>
    </xdr:from>
    <xdr:to>
      <xdr:col>5</xdr:col>
      <xdr:colOff>409575</xdr:colOff>
      <xdr:row>84</xdr:row>
      <xdr:rowOff>120904</xdr:rowOff>
    </xdr:to>
    <xdr:sp macro="" textlink="">
      <xdr:nvSpPr>
        <xdr:cNvPr id="223" name="円/楕円 222"/>
        <xdr:cNvSpPr/>
      </xdr:nvSpPr>
      <xdr:spPr>
        <a:xfrm>
          <a:off x="3746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4"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112031</xdr:rowOff>
    </xdr:from>
    <xdr:ext cx="405111" cy="259045"/>
    <xdr:sp macro="" textlink="">
      <xdr:nvSpPr>
        <xdr:cNvPr id="225" name="n_1mainValue【公営住宅】&#10;有形固定資産減価償却率"/>
        <xdr:cNvSpPr txBox="1"/>
      </xdr:nvSpPr>
      <xdr:spPr>
        <a:xfrm>
          <a:off x="3582043" y="1451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92075</xdr:rowOff>
    </xdr:from>
    <xdr:to>
      <xdr:col>14</xdr:col>
      <xdr:colOff>79375</xdr:colOff>
      <xdr:row>86</xdr:row>
      <xdr:rowOff>22225</xdr:rowOff>
    </xdr:to>
    <xdr:sp macro="" textlink="">
      <xdr:nvSpPr>
        <xdr:cNvPr id="262" name="円/楕円 261"/>
        <xdr:cNvSpPr/>
      </xdr:nvSpPr>
      <xdr:spPr>
        <a:xfrm>
          <a:off x="9588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3"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13352</xdr:rowOff>
    </xdr:from>
    <xdr:ext cx="469744" cy="259045"/>
    <xdr:sp macro="" textlink="">
      <xdr:nvSpPr>
        <xdr:cNvPr id="264" name="n_1mainValue【公営住宅】&#10;一人当たり面積"/>
        <xdr:cNvSpPr txBox="1"/>
      </xdr:nvSpPr>
      <xdr:spPr>
        <a:xfrm>
          <a:off x="9391727" y="147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105410</xdr:rowOff>
    </xdr:from>
    <xdr:to>
      <xdr:col>22</xdr:col>
      <xdr:colOff>415925</xdr:colOff>
      <xdr:row>35</xdr:row>
      <xdr:rowOff>35560</xdr:rowOff>
    </xdr:to>
    <xdr:sp macro="" textlink="">
      <xdr:nvSpPr>
        <xdr:cNvPr id="318" name="円/楕円 317"/>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1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52087</xdr:rowOff>
    </xdr:from>
    <xdr:ext cx="405111" cy="259045"/>
    <xdr:sp macro="" textlink="">
      <xdr:nvSpPr>
        <xdr:cNvPr id="320" name="n_1mainValue【認定こども園・幼稚園・保育所】&#10;有形固定資産減価償却率"/>
        <xdr:cNvSpPr txBox="1"/>
      </xdr:nvSpPr>
      <xdr:spPr>
        <a:xfrm>
          <a:off x="15266043"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42545</xdr:rowOff>
    </xdr:from>
    <xdr:to>
      <xdr:col>31</xdr:col>
      <xdr:colOff>85725</xdr:colOff>
      <xdr:row>41</xdr:row>
      <xdr:rowOff>144145</xdr:rowOff>
    </xdr:to>
    <xdr:sp macro="" textlink="">
      <xdr:nvSpPr>
        <xdr:cNvPr id="357" name="円/楕円 356"/>
        <xdr:cNvSpPr/>
      </xdr:nvSpPr>
      <xdr:spPr>
        <a:xfrm>
          <a:off x="21272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58"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135272</xdr:rowOff>
    </xdr:from>
    <xdr:ext cx="469744" cy="259045"/>
    <xdr:sp macro="" textlink="">
      <xdr:nvSpPr>
        <xdr:cNvPr id="359" name="n_1mainValue【認定こども園・幼稚園・保育所】&#10;一人当たり面積"/>
        <xdr:cNvSpPr txBox="1"/>
      </xdr:nvSpPr>
      <xdr:spPr>
        <a:xfrm>
          <a:off x="21075727" y="716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8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1" name="フローチャート : 判断 39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139700</xdr:rowOff>
    </xdr:from>
    <xdr:to>
      <xdr:col>22</xdr:col>
      <xdr:colOff>415925</xdr:colOff>
      <xdr:row>60</xdr:row>
      <xdr:rowOff>69850</xdr:rowOff>
    </xdr:to>
    <xdr:sp macro="" textlink="">
      <xdr:nvSpPr>
        <xdr:cNvPr id="397" name="円/楕円 396"/>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398"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60977</xdr:rowOff>
    </xdr:from>
    <xdr:ext cx="405111" cy="259045"/>
    <xdr:sp macro="" textlink="">
      <xdr:nvSpPr>
        <xdr:cNvPr id="399" name="n_1mainValue【学校施設】&#10;有形固定資産減価償却率"/>
        <xdr:cNvSpPr txBox="1"/>
      </xdr:nvSpPr>
      <xdr:spPr>
        <a:xfrm>
          <a:off x="15266043"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160655</xdr:rowOff>
    </xdr:from>
    <xdr:to>
      <xdr:col>31</xdr:col>
      <xdr:colOff>85725</xdr:colOff>
      <xdr:row>56</xdr:row>
      <xdr:rowOff>90805</xdr:rowOff>
    </xdr:to>
    <xdr:sp macro="" textlink="">
      <xdr:nvSpPr>
        <xdr:cNvPr id="437" name="円/楕円 436"/>
        <xdr:cNvSpPr/>
      </xdr:nvSpPr>
      <xdr:spPr>
        <a:xfrm>
          <a:off x="21272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3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107332</xdr:rowOff>
    </xdr:from>
    <xdr:ext cx="469744" cy="259045"/>
    <xdr:sp macro="" textlink="">
      <xdr:nvSpPr>
        <xdr:cNvPr id="439" name="n_1mainValue【学校施設】&#10;一人当たり面積"/>
        <xdr:cNvSpPr txBox="1"/>
      </xdr:nvSpPr>
      <xdr:spPr>
        <a:xfrm>
          <a:off x="21075727" y="936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1" name="テキスト ボックス 4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1" name="テキスト ボックス 4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65" name="直線コネクタ 46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6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67" name="直線コネクタ 46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6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69" name="直線コネクタ 46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7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71" name="フローチャート : 判断 47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72" name="フローチャート : 判断 47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168548</xdr:rowOff>
    </xdr:from>
    <xdr:to>
      <xdr:col>22</xdr:col>
      <xdr:colOff>415925</xdr:colOff>
      <xdr:row>80</xdr:row>
      <xdr:rowOff>98698</xdr:rowOff>
    </xdr:to>
    <xdr:sp macro="" textlink="">
      <xdr:nvSpPr>
        <xdr:cNvPr id="478" name="円/楕円 477"/>
        <xdr:cNvSpPr/>
      </xdr:nvSpPr>
      <xdr:spPr>
        <a:xfrm>
          <a:off x="15430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86558</xdr:rowOff>
    </xdr:from>
    <xdr:ext cx="405111" cy="259045"/>
    <xdr:sp macro="" textlink="">
      <xdr:nvSpPr>
        <xdr:cNvPr id="479"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115225</xdr:rowOff>
    </xdr:from>
    <xdr:ext cx="405111" cy="259045"/>
    <xdr:sp macro="" textlink="">
      <xdr:nvSpPr>
        <xdr:cNvPr id="480" name="n_1mainValue【児童館】&#10;有形固定資産減価償却率"/>
        <xdr:cNvSpPr txBox="1"/>
      </xdr:nvSpPr>
      <xdr:spPr>
        <a:xfrm>
          <a:off x="15266043"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04" name="直線コネクタ 503"/>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05"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06" name="直線コネクタ 50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07"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08" name="直線コネクタ 507"/>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09"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0" name="フローチャート : 判断 50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11" name="フローチャート : 判断 510"/>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120650</xdr:rowOff>
    </xdr:from>
    <xdr:to>
      <xdr:col>31</xdr:col>
      <xdr:colOff>85725</xdr:colOff>
      <xdr:row>79</xdr:row>
      <xdr:rowOff>50800</xdr:rowOff>
    </xdr:to>
    <xdr:sp macro="" textlink="">
      <xdr:nvSpPr>
        <xdr:cNvPr id="517" name="円/楕円 516"/>
        <xdr:cNvSpPr/>
      </xdr:nvSpPr>
      <xdr:spPr>
        <a:xfrm>
          <a:off x="21272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3827</xdr:rowOff>
    </xdr:from>
    <xdr:ext cx="469744" cy="259045"/>
    <xdr:sp macro="" textlink="">
      <xdr:nvSpPr>
        <xdr:cNvPr id="518" name="n_1aveValue【児童館】&#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67327</xdr:rowOff>
    </xdr:from>
    <xdr:ext cx="469744" cy="259045"/>
    <xdr:sp macro="" textlink="">
      <xdr:nvSpPr>
        <xdr:cNvPr id="519" name="n_1mainValue【児童館】&#10;一人当たり面積"/>
        <xdr:cNvSpPr txBox="1"/>
      </xdr:nvSpPr>
      <xdr:spPr>
        <a:xfrm>
          <a:off x="210757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5" name="正方形/長方形 53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「認定こども園・幼稚園・保育所」及び「児童館」といった児童が利用する施設の老朽化が進んでいることがわかる。</a:t>
          </a:r>
          <a:endParaRPr kumimoji="1" lang="en-US" altLang="ja-JP" sz="1300">
            <a:latin typeface="ＭＳ Ｐゴシック"/>
          </a:endParaRPr>
        </a:p>
        <a:p>
          <a:r>
            <a:rPr kumimoji="1" lang="ja-JP" altLang="en-US" sz="1300">
              <a:latin typeface="ＭＳ Ｐゴシック"/>
            </a:rPr>
            <a:t>児童が利用する関係上、他の公共施設よりも不慮の事故が起こりやすいことから、実地検査等を得た上で必要な対応を行う必要がある。</a:t>
          </a:r>
          <a:endParaRPr kumimoji="1" lang="en-US" altLang="ja-JP" sz="1300">
            <a:latin typeface="ＭＳ Ｐゴシック"/>
          </a:endParaRPr>
        </a:p>
        <a:p>
          <a:r>
            <a:rPr kumimoji="1" lang="ja-JP" altLang="en-US" sz="1300">
              <a:latin typeface="ＭＳ Ｐゴシック"/>
            </a:rPr>
            <a:t>また、道路等他の公共施設についても償却率自体は</a:t>
          </a:r>
          <a:r>
            <a:rPr kumimoji="1" lang="en-US" altLang="ja-JP" sz="1300">
              <a:latin typeface="ＭＳ Ｐゴシック"/>
            </a:rPr>
            <a:t>50%</a:t>
          </a:r>
          <a:r>
            <a:rPr kumimoji="1" lang="ja-JP" altLang="en-US" sz="1300">
              <a:latin typeface="ＭＳ Ｐゴシック"/>
            </a:rPr>
            <a:t>を超えているため、定期的に道路パトロール等を実施して，危険を事前に把握し，安全・安心な交通安全を推進する。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年度時点の数値</a:t>
          </a:r>
          <a:r>
            <a:rPr kumimoji="1" lang="ja-JP" altLang="en-US" sz="1100">
              <a:solidFill>
                <a:schemeClr val="dk1"/>
              </a:solidFill>
              <a:effectLst/>
              <a:latin typeface="+mn-lt"/>
              <a:ea typeface="+mn-ea"/>
              <a:cs typeface="+mn-cs"/>
            </a:rPr>
            <a:t>に基づく。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28,686
28,453
225.49
12,002,960
11,320,201
494,640
7,077,366
6,032,232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75" name="直線コネクタ 74"/>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76"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77" name="直線コネクタ 7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78"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79" name="直線コネクタ 78"/>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80"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81" name="フローチャート : 判断 80"/>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82" name="フローチャート : 判断 81"/>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83"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89626</xdr:rowOff>
    </xdr:from>
    <xdr:to>
      <xdr:col>5</xdr:col>
      <xdr:colOff>409575</xdr:colOff>
      <xdr:row>63</xdr:row>
      <xdr:rowOff>19776</xdr:rowOff>
    </xdr:to>
    <xdr:sp macro="" textlink="">
      <xdr:nvSpPr>
        <xdr:cNvPr id="89" name="円/楕円 88"/>
        <xdr:cNvSpPr/>
      </xdr:nvSpPr>
      <xdr:spPr>
        <a:xfrm>
          <a:off x="3746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10903</xdr:rowOff>
    </xdr:from>
    <xdr:ext cx="405111" cy="259045"/>
    <xdr:sp macro="" textlink="">
      <xdr:nvSpPr>
        <xdr:cNvPr id="90" name="n_1mainValue【体育館・プール】&#10;有形固定資産減価償却率"/>
        <xdr:cNvSpPr txBox="1"/>
      </xdr:nvSpPr>
      <xdr:spPr>
        <a:xfrm>
          <a:off x="3582043"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14" name="直線コネクタ 113"/>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5"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6" name="直線コネクタ 115"/>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17"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18" name="直線コネクタ 117"/>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19"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20" name="フローチャート : 判断 119"/>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21" name="フローチャート : 判断 120"/>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22"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74930</xdr:rowOff>
    </xdr:from>
    <xdr:to>
      <xdr:col>14</xdr:col>
      <xdr:colOff>79375</xdr:colOff>
      <xdr:row>57</xdr:row>
      <xdr:rowOff>5080</xdr:rowOff>
    </xdr:to>
    <xdr:sp macro="" textlink="">
      <xdr:nvSpPr>
        <xdr:cNvPr id="128" name="円/楕円 127"/>
        <xdr:cNvSpPr/>
      </xdr:nvSpPr>
      <xdr:spPr>
        <a:xfrm>
          <a:off x="9588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21607</xdr:rowOff>
    </xdr:from>
    <xdr:ext cx="469744" cy="259045"/>
    <xdr:sp macro="" textlink="">
      <xdr:nvSpPr>
        <xdr:cNvPr id="129" name="n_1mainValue【体育館・プール】&#10;一人当たり面積"/>
        <xdr:cNvSpPr txBox="1"/>
      </xdr:nvSpPr>
      <xdr:spPr>
        <a:xfrm>
          <a:off x="9391727" y="94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51436</xdr:rowOff>
    </xdr:from>
    <xdr:to>
      <xdr:col>6</xdr:col>
      <xdr:colOff>510540</xdr:colOff>
      <xdr:row>84</xdr:row>
      <xdr:rowOff>57150</xdr:rowOff>
    </xdr:to>
    <xdr:cxnSp macro="">
      <xdr:nvCxnSpPr>
        <xdr:cNvPr id="154" name="直線コネクタ 153"/>
        <xdr:cNvCxnSpPr/>
      </xdr:nvCxnSpPr>
      <xdr:spPr>
        <a:xfrm flipV="1">
          <a:off x="4634865" y="13424536"/>
          <a:ext cx="0" cy="1034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60977</xdr:rowOff>
    </xdr:from>
    <xdr:ext cx="405111" cy="259045"/>
    <xdr:sp macro="" textlink="">
      <xdr:nvSpPr>
        <xdr:cNvPr id="155" name="【福祉施設】&#10;有形固定資産減価償却率最小値テキスト"/>
        <xdr:cNvSpPr txBox="1"/>
      </xdr:nvSpPr>
      <xdr:spPr>
        <a:xfrm>
          <a:off x="47244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84</xdr:row>
      <xdr:rowOff>57150</xdr:rowOff>
    </xdr:from>
    <xdr:to>
      <xdr:col>6</xdr:col>
      <xdr:colOff>600075</xdr:colOff>
      <xdr:row>84</xdr:row>
      <xdr:rowOff>57150</xdr:rowOff>
    </xdr:to>
    <xdr:cxnSp macro="">
      <xdr:nvCxnSpPr>
        <xdr:cNvPr id="156" name="直線コネクタ 155"/>
        <xdr:cNvCxnSpPr/>
      </xdr:nvCxnSpPr>
      <xdr:spPr>
        <a:xfrm>
          <a:off x="4546600" y="1445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169563</xdr:rowOff>
    </xdr:from>
    <xdr:ext cx="405111" cy="259045"/>
    <xdr:sp macro="" textlink="">
      <xdr:nvSpPr>
        <xdr:cNvPr id="157" name="【福祉施設】&#10;有形固定資産減価償却率最大値テキスト"/>
        <xdr:cNvSpPr txBox="1"/>
      </xdr:nvSpPr>
      <xdr:spPr>
        <a:xfrm>
          <a:off x="4724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51436</xdr:rowOff>
    </xdr:from>
    <xdr:to>
      <xdr:col>6</xdr:col>
      <xdr:colOff>600075</xdr:colOff>
      <xdr:row>78</xdr:row>
      <xdr:rowOff>51436</xdr:rowOff>
    </xdr:to>
    <xdr:cxnSp macro="">
      <xdr:nvCxnSpPr>
        <xdr:cNvPr id="158" name="直線コネクタ 157"/>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150513</xdr:rowOff>
    </xdr:from>
    <xdr:ext cx="405111" cy="259045"/>
    <xdr:sp macro="" textlink="">
      <xdr:nvSpPr>
        <xdr:cNvPr id="159" name="【福祉施設】&#10;有形固定資産減価償却率平均値テキスト"/>
        <xdr:cNvSpPr txBox="1"/>
      </xdr:nvSpPr>
      <xdr:spPr>
        <a:xfrm>
          <a:off x="47244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636</xdr:rowOff>
    </xdr:from>
    <xdr:to>
      <xdr:col>6</xdr:col>
      <xdr:colOff>561975</xdr:colOff>
      <xdr:row>83</xdr:row>
      <xdr:rowOff>102236</xdr:rowOff>
    </xdr:to>
    <xdr:sp macro="" textlink="">
      <xdr:nvSpPr>
        <xdr:cNvPr id="160" name="フローチャート : 判断 159"/>
        <xdr:cNvSpPr/>
      </xdr:nvSpPr>
      <xdr:spPr>
        <a:xfrm>
          <a:off x="4584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61" name="フローチャート : 判断 160"/>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62"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139700</xdr:rowOff>
    </xdr:from>
    <xdr:to>
      <xdr:col>5</xdr:col>
      <xdr:colOff>409575</xdr:colOff>
      <xdr:row>85</xdr:row>
      <xdr:rowOff>69850</xdr:rowOff>
    </xdr:to>
    <xdr:sp macro="" textlink="">
      <xdr:nvSpPr>
        <xdr:cNvPr id="168" name="円/楕円 167"/>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60977</xdr:rowOff>
    </xdr:from>
    <xdr:ext cx="405111" cy="259045"/>
    <xdr:sp macro="" textlink="">
      <xdr:nvSpPr>
        <xdr:cNvPr id="169" name="n_1mainValue【福祉施設】&#10;有形固定資産減価償却率"/>
        <xdr:cNvSpPr txBox="1"/>
      </xdr:nvSpPr>
      <xdr:spPr>
        <a:xfrm>
          <a:off x="3582043"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180" name="直線コネクタ 17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81" name="テキスト ボックス 18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2" name="直線コネクタ 1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3" name="テキスト ボックス 1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4" name="直線コネクタ 18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85" name="テキスト ボックス 18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189" name="直線コネクタ 188"/>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190"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191" name="直線コネクタ 190"/>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192"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193" name="直線コネクタ 19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194"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195" name="フローチャート : 判断 194"/>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196" name="フローチャート : 判断 195"/>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197"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27305</xdr:rowOff>
    </xdr:from>
    <xdr:to>
      <xdr:col>14</xdr:col>
      <xdr:colOff>79375</xdr:colOff>
      <xdr:row>81</xdr:row>
      <xdr:rowOff>128905</xdr:rowOff>
    </xdr:to>
    <xdr:sp macro="" textlink="">
      <xdr:nvSpPr>
        <xdr:cNvPr id="203" name="円/楕円 202"/>
        <xdr:cNvSpPr/>
      </xdr:nvSpPr>
      <xdr:spPr>
        <a:xfrm>
          <a:off x="9588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145432</xdr:rowOff>
    </xdr:from>
    <xdr:ext cx="469744" cy="259045"/>
    <xdr:sp macro="" textlink="">
      <xdr:nvSpPr>
        <xdr:cNvPr id="204" name="n_1mainValue【福祉施設】&#10;一人当たり面積"/>
        <xdr:cNvSpPr txBox="1"/>
      </xdr:nvSpPr>
      <xdr:spPr>
        <a:xfrm>
          <a:off x="9391727" y="1368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5" name="テキスト ボックス 2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7" name="テキスト ボックス 2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5" name="テキスト ボックス 22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29" name="直線コネクタ 228"/>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30"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31" name="直線コネクタ 230"/>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2"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3" name="直線コネクタ 23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4"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5" name="フローチャート : 判断 23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6" name="フローチャート : 判断 235"/>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37"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21589</xdr:rowOff>
    </xdr:from>
    <xdr:to>
      <xdr:col>5</xdr:col>
      <xdr:colOff>409575</xdr:colOff>
      <xdr:row>100</xdr:row>
      <xdr:rowOff>123189</xdr:rowOff>
    </xdr:to>
    <xdr:sp macro="" textlink="">
      <xdr:nvSpPr>
        <xdr:cNvPr id="243" name="円/楕円 242"/>
        <xdr:cNvSpPr/>
      </xdr:nvSpPr>
      <xdr:spPr>
        <a:xfrm>
          <a:off x="3746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139716</xdr:rowOff>
    </xdr:from>
    <xdr:ext cx="405111" cy="259045"/>
    <xdr:sp macro="" textlink="">
      <xdr:nvSpPr>
        <xdr:cNvPr id="244" name="n_1mainValue【市民会館】&#10;有形固定資産減価償却率"/>
        <xdr:cNvSpPr txBox="1"/>
      </xdr:nvSpPr>
      <xdr:spPr>
        <a:xfrm>
          <a:off x="3582043" y="1694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5" name="直線コネクタ 25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6" name="テキスト ボックス 25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7" name="直線コネクタ 25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8" name="テキスト ボックス 25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9" name="直線コネクタ 25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0" name="テキスト ボックス 25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1" name="直線コネクタ 26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2" name="テキスト ボックス 26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3" name="直線コネクタ 2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4" name="テキスト ボックス 2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119635</xdr:rowOff>
    </xdr:from>
    <xdr:to>
      <xdr:col>15</xdr:col>
      <xdr:colOff>180340</xdr:colOff>
      <xdr:row>106</xdr:row>
      <xdr:rowOff>12192</xdr:rowOff>
    </xdr:to>
    <xdr:cxnSp macro="">
      <xdr:nvCxnSpPr>
        <xdr:cNvPr id="266" name="直線コネクタ 265"/>
        <xdr:cNvCxnSpPr/>
      </xdr:nvCxnSpPr>
      <xdr:spPr>
        <a:xfrm flipV="1">
          <a:off x="10476865" y="17093185"/>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16019</xdr:rowOff>
    </xdr:from>
    <xdr:ext cx="469744" cy="259045"/>
    <xdr:sp macro="" textlink="">
      <xdr:nvSpPr>
        <xdr:cNvPr id="267" name="【市民会館】&#10;一人当たり面積最小値テキスト"/>
        <xdr:cNvSpPr txBox="1"/>
      </xdr:nvSpPr>
      <xdr:spPr>
        <a:xfrm>
          <a:off x="10566400" y="181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106</xdr:row>
      <xdr:rowOff>12192</xdr:rowOff>
    </xdr:from>
    <xdr:to>
      <xdr:col>15</xdr:col>
      <xdr:colOff>269875</xdr:colOff>
      <xdr:row>106</xdr:row>
      <xdr:rowOff>12192</xdr:rowOff>
    </xdr:to>
    <xdr:cxnSp macro="">
      <xdr:nvCxnSpPr>
        <xdr:cNvPr id="268" name="直線コネクタ 267"/>
        <xdr:cNvCxnSpPr/>
      </xdr:nvCxnSpPr>
      <xdr:spPr>
        <a:xfrm>
          <a:off x="10388600" y="1818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66312</xdr:rowOff>
    </xdr:from>
    <xdr:ext cx="469744" cy="259045"/>
    <xdr:sp macro="" textlink="">
      <xdr:nvSpPr>
        <xdr:cNvPr id="269" name="【市民会館】&#10;一人当たり面積最大値テキスト"/>
        <xdr:cNvSpPr txBox="1"/>
      </xdr:nvSpPr>
      <xdr:spPr>
        <a:xfrm>
          <a:off x="105664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99</xdr:row>
      <xdr:rowOff>119635</xdr:rowOff>
    </xdr:from>
    <xdr:to>
      <xdr:col>15</xdr:col>
      <xdr:colOff>269875</xdr:colOff>
      <xdr:row>99</xdr:row>
      <xdr:rowOff>119635</xdr:rowOff>
    </xdr:to>
    <xdr:cxnSp macro="">
      <xdr:nvCxnSpPr>
        <xdr:cNvPr id="270" name="直線コネクタ 269"/>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271"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272" name="フローチャート : 判断 271"/>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48261</xdr:rowOff>
    </xdr:from>
    <xdr:to>
      <xdr:col>14</xdr:col>
      <xdr:colOff>79375</xdr:colOff>
      <xdr:row>104</xdr:row>
      <xdr:rowOff>149861</xdr:rowOff>
    </xdr:to>
    <xdr:sp macro="" textlink="">
      <xdr:nvSpPr>
        <xdr:cNvPr id="273" name="フローチャート : 判断 272"/>
        <xdr:cNvSpPr/>
      </xdr:nvSpPr>
      <xdr:spPr>
        <a:xfrm>
          <a:off x="9588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166388</xdr:rowOff>
    </xdr:from>
    <xdr:ext cx="469744" cy="259045"/>
    <xdr:sp macro="" textlink="">
      <xdr:nvSpPr>
        <xdr:cNvPr id="274" name="n_1ave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254</xdr:rowOff>
    </xdr:from>
    <xdr:to>
      <xdr:col>14</xdr:col>
      <xdr:colOff>79375</xdr:colOff>
      <xdr:row>107</xdr:row>
      <xdr:rowOff>101854</xdr:rowOff>
    </xdr:to>
    <xdr:sp macro="" textlink="">
      <xdr:nvSpPr>
        <xdr:cNvPr id="280" name="円/楕円 279"/>
        <xdr:cNvSpPr/>
      </xdr:nvSpPr>
      <xdr:spPr>
        <a:xfrm>
          <a:off x="9588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92981</xdr:rowOff>
    </xdr:from>
    <xdr:ext cx="469744" cy="259045"/>
    <xdr:sp macro="" textlink="">
      <xdr:nvSpPr>
        <xdr:cNvPr id="281" name="n_1mainValue【市民会館】&#10;一人当たり面積"/>
        <xdr:cNvSpPr txBox="1"/>
      </xdr:nvSpPr>
      <xdr:spPr>
        <a:xfrm>
          <a:off x="93917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4" name="テキスト ボックス 29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4" name="テキスト ボックス 30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08" name="直線コネクタ 307"/>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09"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10" name="直線コネクタ 309"/>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11"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12" name="直線コネクタ 311"/>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3"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4" name="フローチャート : 判断 31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15" name="フローチャート : 判断 314"/>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135363</xdr:rowOff>
    </xdr:from>
    <xdr:ext cx="405111" cy="259045"/>
    <xdr:sp macro="" textlink="">
      <xdr:nvSpPr>
        <xdr:cNvPr id="316" name="n_1aveValue【一般廃棄物処理施設】&#10;有形固定資産減価償却率"/>
        <xdr:cNvSpPr txBox="1"/>
      </xdr:nvSpPr>
      <xdr:spPr>
        <a:xfrm>
          <a:off x="1526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56424</xdr:rowOff>
    </xdr:from>
    <xdr:to>
      <xdr:col>22</xdr:col>
      <xdr:colOff>415925</xdr:colOff>
      <xdr:row>37</xdr:row>
      <xdr:rowOff>158024</xdr:rowOff>
    </xdr:to>
    <xdr:sp macro="" textlink="">
      <xdr:nvSpPr>
        <xdr:cNvPr id="322" name="円/楕円 321"/>
        <xdr:cNvSpPr/>
      </xdr:nvSpPr>
      <xdr:spPr>
        <a:xfrm>
          <a:off x="15430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149151</xdr:rowOff>
    </xdr:from>
    <xdr:ext cx="405111" cy="259045"/>
    <xdr:sp macro="" textlink="">
      <xdr:nvSpPr>
        <xdr:cNvPr id="323" name="n_1mainValue【一般廃棄物処理施設】&#10;有形固定資産減価償却率"/>
        <xdr:cNvSpPr txBox="1"/>
      </xdr:nvSpPr>
      <xdr:spPr>
        <a:xfrm>
          <a:off x="15266043"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285,597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34" name="テキスト ボックス 333"/>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36" name="テキスト ボックス 335"/>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8" name="テキスト ボックス 33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40" name="テキスト ボックス 33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42" name="テキスト ボックス 34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4" name="テキスト ボックス 34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6" name="テキスト ボックス 3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138303</xdr:rowOff>
    </xdr:from>
    <xdr:to>
      <xdr:col>32</xdr:col>
      <xdr:colOff>186689</xdr:colOff>
      <xdr:row>41</xdr:row>
      <xdr:rowOff>134518</xdr:rowOff>
    </xdr:to>
    <xdr:cxnSp macro="">
      <xdr:nvCxnSpPr>
        <xdr:cNvPr id="348" name="直線コネクタ 347"/>
        <xdr:cNvCxnSpPr/>
      </xdr:nvCxnSpPr>
      <xdr:spPr>
        <a:xfrm flipV="1">
          <a:off x="22160864" y="6653403"/>
          <a:ext cx="0" cy="51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138345</xdr:rowOff>
    </xdr:from>
    <xdr:ext cx="534377" cy="259045"/>
    <xdr:sp macro="" textlink="">
      <xdr:nvSpPr>
        <xdr:cNvPr id="349" name="【一般廃棄物処理施設】&#10;一人当たり有形固定資産（償却資産）額最小値テキスト"/>
        <xdr:cNvSpPr txBox="1"/>
      </xdr:nvSpPr>
      <xdr:spPr>
        <a:xfrm>
          <a:off x="22250400" y="716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134518</xdr:rowOff>
    </xdr:from>
    <xdr:to>
      <xdr:col>32</xdr:col>
      <xdr:colOff>276225</xdr:colOff>
      <xdr:row>41</xdr:row>
      <xdr:rowOff>134518</xdr:rowOff>
    </xdr:to>
    <xdr:cxnSp macro="">
      <xdr:nvCxnSpPr>
        <xdr:cNvPr id="350" name="直線コネクタ 349"/>
        <xdr:cNvCxnSpPr/>
      </xdr:nvCxnSpPr>
      <xdr:spPr>
        <a:xfrm>
          <a:off x="22072600" y="7163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84980</xdr:rowOff>
    </xdr:from>
    <xdr:ext cx="534377" cy="259045"/>
    <xdr:sp macro="" textlink="">
      <xdr:nvSpPr>
        <xdr:cNvPr id="351" name="【一般廃棄物処理施設】&#10;一人当たり有形固定資産（償却資産）額最大値テキスト"/>
        <xdr:cNvSpPr txBox="1"/>
      </xdr:nvSpPr>
      <xdr:spPr>
        <a:xfrm>
          <a:off x="22250400" y="642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38</xdr:row>
      <xdr:rowOff>138303</xdr:rowOff>
    </xdr:from>
    <xdr:to>
      <xdr:col>32</xdr:col>
      <xdr:colOff>276225</xdr:colOff>
      <xdr:row>38</xdr:row>
      <xdr:rowOff>138303</xdr:rowOff>
    </xdr:to>
    <xdr:cxnSp macro="">
      <xdr:nvCxnSpPr>
        <xdr:cNvPr id="352" name="直線コネクタ 351"/>
        <xdr:cNvCxnSpPr/>
      </xdr:nvCxnSpPr>
      <xdr:spPr>
        <a:xfrm>
          <a:off x="22072600" y="665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62209</xdr:rowOff>
    </xdr:from>
    <xdr:ext cx="534377" cy="259045"/>
    <xdr:sp macro="" textlink="">
      <xdr:nvSpPr>
        <xdr:cNvPr id="353" name="【一般廃棄物処理施設】&#10;一人当たり有形固定資産（償却資産）額平均値テキスト"/>
        <xdr:cNvSpPr txBox="1"/>
      </xdr:nvSpPr>
      <xdr:spPr>
        <a:xfrm>
          <a:off x="22250400" y="6748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83782</xdr:rowOff>
    </xdr:from>
    <xdr:to>
      <xdr:col>32</xdr:col>
      <xdr:colOff>238125</xdr:colOff>
      <xdr:row>40</xdr:row>
      <xdr:rowOff>13932</xdr:rowOff>
    </xdr:to>
    <xdr:sp macro="" textlink="">
      <xdr:nvSpPr>
        <xdr:cNvPr id="354" name="フローチャート : 判断 353"/>
        <xdr:cNvSpPr/>
      </xdr:nvSpPr>
      <xdr:spPr>
        <a:xfrm>
          <a:off x="22110700" y="67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66104</xdr:rowOff>
    </xdr:from>
    <xdr:to>
      <xdr:col>31</xdr:col>
      <xdr:colOff>85725</xdr:colOff>
      <xdr:row>39</xdr:row>
      <xdr:rowOff>167704</xdr:rowOff>
    </xdr:to>
    <xdr:sp macro="" textlink="">
      <xdr:nvSpPr>
        <xdr:cNvPr id="355" name="フローチャート : 判断 354"/>
        <xdr:cNvSpPr/>
      </xdr:nvSpPr>
      <xdr:spPr>
        <a:xfrm>
          <a:off x="21272500" y="6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158831</xdr:rowOff>
    </xdr:from>
    <xdr:ext cx="534377" cy="259045"/>
    <xdr:sp macro="" textlink="">
      <xdr:nvSpPr>
        <xdr:cNvPr id="356" name="n_1aveValue【一般廃棄物処理施設】&#10;一人当たり有形固定資産（償却資産）額"/>
        <xdr:cNvSpPr txBox="1"/>
      </xdr:nvSpPr>
      <xdr:spPr>
        <a:xfrm>
          <a:off x="21043411" y="68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6667</xdr:rowOff>
    </xdr:from>
    <xdr:to>
      <xdr:col>31</xdr:col>
      <xdr:colOff>85725</xdr:colOff>
      <xdr:row>33</xdr:row>
      <xdr:rowOff>108267</xdr:rowOff>
    </xdr:to>
    <xdr:sp macro="" textlink="">
      <xdr:nvSpPr>
        <xdr:cNvPr id="362" name="円/楕円 361"/>
        <xdr:cNvSpPr/>
      </xdr:nvSpPr>
      <xdr:spPr>
        <a:xfrm>
          <a:off x="21272500" y="566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124794</xdr:rowOff>
    </xdr:from>
    <xdr:ext cx="599010" cy="259045"/>
    <xdr:sp macro="" textlink="">
      <xdr:nvSpPr>
        <xdr:cNvPr id="363" name="n_1mainValue【一般廃棄物処理施設】&#10;一人当たり有形固定資産（償却資産）額"/>
        <xdr:cNvSpPr txBox="1"/>
      </xdr:nvSpPr>
      <xdr:spPr>
        <a:xfrm>
          <a:off x="21011094" y="543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9" name="正方形/長方形 37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0" name="正方形/長方形 3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1" name="正方形/長方形 3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2" name="正方形/長方形 3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3" name="正方形/長方形 3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4" name="正方形/長方形 3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5" name="正方形/長方形 3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6" name="正方形/長方形 3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7" name="正方形/長方形 3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8" name="テキスト ボックス 3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9" name="直線コネクタ 3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0" name="直線コネクタ 3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1" name="テキスト ボックス 3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2" name="直線コネクタ 3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3" name="テキスト ボックス 3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4" name="直線コネクタ 3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5" name="テキスト ボックス 3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6" name="直線コネクタ 3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7" name="テキスト ボックス 3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8" name="直線コネクタ 3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9" name="テキスト ボックス 3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0" name="直線コネクタ 3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1" name="テキスト ボックス 4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05" name="直線コネクタ 404"/>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06"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07" name="直線コネクタ 406"/>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08"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09" name="直線コネクタ 408"/>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10"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11" name="フローチャート : 判断 410"/>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12" name="フローチャート : 判断 411"/>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13"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96701</xdr:rowOff>
    </xdr:from>
    <xdr:to>
      <xdr:col>22</xdr:col>
      <xdr:colOff>415925</xdr:colOff>
      <xdr:row>82</xdr:row>
      <xdr:rowOff>26851</xdr:rowOff>
    </xdr:to>
    <xdr:sp macro="" textlink="">
      <xdr:nvSpPr>
        <xdr:cNvPr id="419" name="円/楕円 418"/>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43378</xdr:rowOff>
    </xdr:from>
    <xdr:ext cx="405111" cy="259045"/>
    <xdr:sp macro="" textlink="">
      <xdr:nvSpPr>
        <xdr:cNvPr id="420" name="n_1mainValue【消防施設】&#10;有形固定資産減価償却率"/>
        <xdr:cNvSpPr txBox="1"/>
      </xdr:nvSpPr>
      <xdr:spPr>
        <a:xfrm>
          <a:off x="15266043"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1" name="直線コネクタ 4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2" name="テキスト ボックス 4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3" name="直線コネクタ 4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4" name="テキスト ボックス 4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5" name="直線コネクタ 4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6" name="テキスト ボックス 4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7" name="直線コネクタ 4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8" name="テキスト ボックス 4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9" name="直線コネクタ 4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0" name="テキスト ボックス 4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1" name="直線コネクタ 4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2" name="テキスト ボックス 4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444" name="直線コネクタ 443"/>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445"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46" name="直線コネクタ 44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447"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448" name="直線コネクタ 44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49"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50" name="フローチャート : 判断 449"/>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451" name="フローチャート : 判断 450"/>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452"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57150</xdr:rowOff>
    </xdr:from>
    <xdr:to>
      <xdr:col>31</xdr:col>
      <xdr:colOff>85725</xdr:colOff>
      <xdr:row>79</xdr:row>
      <xdr:rowOff>158750</xdr:rowOff>
    </xdr:to>
    <xdr:sp macro="" textlink="">
      <xdr:nvSpPr>
        <xdr:cNvPr id="458" name="円/楕円 457"/>
        <xdr:cNvSpPr/>
      </xdr:nvSpPr>
      <xdr:spPr>
        <a:xfrm>
          <a:off x="21272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3827</xdr:rowOff>
    </xdr:from>
    <xdr:ext cx="469744" cy="259045"/>
    <xdr:sp macro="" textlink="">
      <xdr:nvSpPr>
        <xdr:cNvPr id="459" name="n_1mainValue【消防施設】&#10;一人当たり面積"/>
        <xdr:cNvSpPr txBox="1"/>
      </xdr:nvSpPr>
      <xdr:spPr>
        <a:xfrm>
          <a:off x="210757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70" name="直線コネクタ 4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71" name="テキスト ボックス 4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2" name="直線コネクタ 4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3" name="テキスト ボックス 4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4" name="直線コネクタ 4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5" name="テキスト ボックス 4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6" name="直線コネクタ 4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7" name="テキスト ボックス 4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8" name="直線コネクタ 4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9" name="テキスト ボックス 4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0" name="直線コネクタ 4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1" name="テキスト ボックス 4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3" name="テキスト ボックス 4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85" name="直線コネクタ 484"/>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6"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7" name="直線コネクタ 48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88"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89" name="直線コネクタ 488"/>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90"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91" name="フローチャート : 判断 490"/>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92" name="フローチャート : 判断 491"/>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493"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167458</xdr:rowOff>
    </xdr:from>
    <xdr:to>
      <xdr:col>22</xdr:col>
      <xdr:colOff>415925</xdr:colOff>
      <xdr:row>107</xdr:row>
      <xdr:rowOff>97608</xdr:rowOff>
    </xdr:to>
    <xdr:sp macro="" textlink="">
      <xdr:nvSpPr>
        <xdr:cNvPr id="499" name="円/楕円 498"/>
        <xdr:cNvSpPr/>
      </xdr:nvSpPr>
      <xdr:spPr>
        <a:xfrm>
          <a:off x="15430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88735</xdr:rowOff>
    </xdr:from>
    <xdr:ext cx="405111" cy="259045"/>
    <xdr:sp macro="" textlink="">
      <xdr:nvSpPr>
        <xdr:cNvPr id="500" name="n_1mainValue【庁舎】&#10;有形固定資産減価償却率"/>
        <xdr:cNvSpPr txBox="1"/>
      </xdr:nvSpPr>
      <xdr:spPr>
        <a:xfrm>
          <a:off x="15266043"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11" name="直線コネクタ 5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12" name="テキスト ボックス 5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13" name="直線コネクタ 5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4" name="テキスト ボックス 5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5" name="直線コネクタ 5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6" name="テキスト ボックス 5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7" name="直線コネクタ 5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8" name="テキスト ボックス 5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22" name="直線コネクタ 521"/>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23"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24" name="直線コネクタ 523"/>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25"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26" name="直線コネクタ 525"/>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27"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28" name="フローチャート : 判断 527"/>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29" name="フローチャート : 判断 528"/>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30"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1" name="テキスト ボックス 5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2" name="テキスト ボックス 5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3" name="テキスト ボックス 5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4" name="テキスト ボックス 5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5" name="テキスト ボックス 5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164846</xdr:rowOff>
    </xdr:from>
    <xdr:to>
      <xdr:col>31</xdr:col>
      <xdr:colOff>85725</xdr:colOff>
      <xdr:row>106</xdr:row>
      <xdr:rowOff>94996</xdr:rowOff>
    </xdr:to>
    <xdr:sp macro="" textlink="">
      <xdr:nvSpPr>
        <xdr:cNvPr id="536" name="円/楕円 535"/>
        <xdr:cNvSpPr/>
      </xdr:nvSpPr>
      <xdr:spPr>
        <a:xfrm>
          <a:off x="21272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86123</xdr:rowOff>
    </xdr:from>
    <xdr:ext cx="469744" cy="259045"/>
    <xdr:sp macro="" textlink="">
      <xdr:nvSpPr>
        <xdr:cNvPr id="537" name="n_1mainValue【庁舎】&#10;一人当たり面積"/>
        <xdr:cNvSpPr txBox="1"/>
      </xdr:nvSpPr>
      <xdr:spPr>
        <a:xfrm>
          <a:off x="21075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庁舎は平成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月に完成したため、償却率は低い。</a:t>
          </a:r>
          <a:endParaRPr kumimoji="1" lang="en-US" altLang="ja-JP" sz="1300">
            <a:latin typeface="ＭＳ Ｐゴシック"/>
          </a:endParaRPr>
        </a:p>
        <a:p>
          <a:r>
            <a:rPr kumimoji="1" lang="ja-JP" altLang="en-US" sz="1300">
              <a:latin typeface="ＭＳ Ｐゴシック"/>
            </a:rPr>
            <a:t>その他資産についても大半が償却率</a:t>
          </a:r>
          <a:r>
            <a:rPr kumimoji="1" lang="en-US" altLang="ja-JP" sz="1300">
              <a:latin typeface="ＭＳ Ｐゴシック"/>
            </a:rPr>
            <a:t>50%</a:t>
          </a:r>
          <a:r>
            <a:rPr kumimoji="1" lang="ja-JP" altLang="en-US" sz="1300">
              <a:latin typeface="ＭＳ Ｐゴシック"/>
            </a:rPr>
            <a:t>前後であるが、「市民会館」（町民会館）のみほぼ償却が完了しているため、必要に応じて更新や修繕等の対応が必要になると思われる。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年度時点の数値に基づく。）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28,686
28,453
225.49
12,002,960
11,320,201
494,640
7,077,366
6,032,232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財政力指数は前年度より</a:t>
          </a:r>
          <a:r>
            <a:rPr kumimoji="1" lang="en-US" altLang="ja-JP" sz="1200">
              <a:solidFill>
                <a:schemeClr val="dk1"/>
              </a:solidFill>
              <a:effectLst/>
              <a:latin typeface="+mn-lt"/>
              <a:ea typeface="+mn-ea"/>
              <a:cs typeface="+mn-cs"/>
            </a:rPr>
            <a:t>0.05</a:t>
          </a:r>
          <a:r>
            <a:rPr kumimoji="1" lang="ja-JP" altLang="ja-JP" sz="1200">
              <a:solidFill>
                <a:schemeClr val="dk1"/>
              </a:solidFill>
              <a:effectLst/>
              <a:latin typeface="+mn-lt"/>
              <a:ea typeface="+mn-ea"/>
              <a:cs typeface="+mn-cs"/>
            </a:rPr>
            <a:t>ポイント増加し、</a:t>
          </a:r>
          <a:r>
            <a:rPr kumimoji="1" lang="en-US" altLang="ja-JP" sz="1200">
              <a:solidFill>
                <a:schemeClr val="dk1"/>
              </a:solidFill>
              <a:effectLst/>
              <a:latin typeface="+mn-lt"/>
              <a:ea typeface="+mn-ea"/>
              <a:cs typeface="+mn-cs"/>
            </a:rPr>
            <a:t>0.78</a:t>
          </a:r>
          <a:r>
            <a:rPr kumimoji="1" lang="ja-JP" altLang="ja-JP" sz="1200">
              <a:solidFill>
                <a:schemeClr val="dk1"/>
              </a:solidFill>
              <a:effectLst/>
              <a:latin typeface="+mn-lt"/>
              <a:ea typeface="+mn-ea"/>
              <a:cs typeface="+mn-cs"/>
            </a:rPr>
            <a:t>となり、類似団体</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団体中</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位となっている。</a:t>
          </a:r>
          <a:endParaRPr lang="ja-JP" altLang="ja-JP" sz="1200">
            <a:effectLst/>
          </a:endParaRPr>
        </a:p>
        <a:p>
          <a:r>
            <a:rPr kumimoji="1" lang="ja-JP" altLang="ja-JP" sz="1200">
              <a:solidFill>
                <a:schemeClr val="dk1"/>
              </a:solidFill>
              <a:effectLst/>
              <a:latin typeface="+mn-lt"/>
              <a:ea typeface="+mn-ea"/>
              <a:cs typeface="+mn-cs"/>
            </a:rPr>
            <a:t>　要因としては</a:t>
          </a:r>
          <a:r>
            <a:rPr kumimoji="1" lang="ja-JP" altLang="en-US" sz="1200">
              <a:solidFill>
                <a:schemeClr val="dk1"/>
              </a:solidFill>
              <a:effectLst/>
              <a:latin typeface="+mn-lt"/>
              <a:ea typeface="+mn-ea"/>
              <a:cs typeface="+mn-cs"/>
            </a:rPr>
            <a:t>町内企業の業績が良好であり、法人税割が伸びたことと大規模な設備投資等が行われたこと</a:t>
          </a:r>
          <a:r>
            <a:rPr kumimoji="1" lang="ja-JP" altLang="ja-JP" sz="1200">
              <a:solidFill>
                <a:schemeClr val="dk1"/>
              </a:solidFill>
              <a:effectLst/>
              <a:latin typeface="+mn-lt"/>
              <a:ea typeface="+mn-ea"/>
              <a:cs typeface="+mn-cs"/>
            </a:rPr>
            <a:t>に</a:t>
          </a:r>
          <a:r>
            <a:rPr kumimoji="1" lang="ja-JP" altLang="en-US" sz="1200">
              <a:solidFill>
                <a:schemeClr val="dk1"/>
              </a:solidFill>
              <a:effectLst/>
              <a:latin typeface="+mn-lt"/>
              <a:ea typeface="+mn-ea"/>
              <a:cs typeface="+mn-cs"/>
            </a:rPr>
            <a:t>より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固定資産税の課税標準額が伸びたため、</a:t>
          </a:r>
          <a:r>
            <a:rPr kumimoji="1" lang="ja-JP" altLang="ja-JP" sz="1200">
              <a:solidFill>
                <a:schemeClr val="dk1"/>
              </a:solidFill>
              <a:effectLst/>
              <a:latin typeface="+mn-lt"/>
              <a:ea typeface="+mn-ea"/>
              <a:cs typeface="+mn-cs"/>
            </a:rPr>
            <a:t>基準財政収入額が</a:t>
          </a:r>
          <a:r>
            <a:rPr kumimoji="1" lang="ja-JP" altLang="en-US" sz="1200">
              <a:solidFill>
                <a:schemeClr val="dk1"/>
              </a:solidFill>
              <a:effectLst/>
              <a:latin typeface="+mn-lt"/>
              <a:ea typeface="+mn-ea"/>
              <a:cs typeface="+mn-cs"/>
            </a:rPr>
            <a:t>基準財政需要額以上の伸び率を示したことが</a:t>
          </a:r>
          <a:r>
            <a:rPr kumimoji="1" lang="ja-JP" altLang="ja-JP" sz="1200">
              <a:solidFill>
                <a:schemeClr val="dk1"/>
              </a:solidFill>
              <a:effectLst/>
              <a:latin typeface="+mn-lt"/>
              <a:ea typeface="+mn-ea"/>
              <a:cs typeface="+mn-cs"/>
            </a:rPr>
            <a:t>挙げられる。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なお、設備投資分の固定資産税の課税標準額には減免対象となるものがあるため、固定資産税の歳入額は前年度と概ね同程度となっている。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42</xdr:row>
      <xdr:rowOff>11995</xdr:rowOff>
    </xdr:to>
    <xdr:cxnSp macro="">
      <xdr:nvCxnSpPr>
        <xdr:cNvPr id="68" name="直線コネクタ 67"/>
        <xdr:cNvCxnSpPr/>
      </xdr:nvCxnSpPr>
      <xdr:spPr>
        <a:xfrm flipV="1">
          <a:off x="4114800" y="7145867"/>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52211</xdr:rowOff>
    </xdr:to>
    <xdr:cxnSp macro="">
      <xdr:nvCxnSpPr>
        <xdr:cNvPr id="71" name="直線コネクタ 70"/>
        <xdr:cNvCxnSpPr/>
      </xdr:nvCxnSpPr>
      <xdr:spPr>
        <a:xfrm flipV="1">
          <a:off x="3225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92428</xdr:rowOff>
    </xdr:to>
    <xdr:cxnSp macro="">
      <xdr:nvCxnSpPr>
        <xdr:cNvPr id="74" name="直線コネクタ 73"/>
        <xdr:cNvCxnSpPr/>
      </xdr:nvCxnSpPr>
      <xdr:spPr>
        <a:xfrm flipV="1">
          <a:off x="2336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146050</xdr:rowOff>
    </xdr:to>
    <xdr:cxnSp macro="">
      <xdr:nvCxnSpPr>
        <xdr:cNvPr id="77" name="直線コネクタ 76"/>
        <xdr:cNvCxnSpPr/>
      </xdr:nvCxnSpPr>
      <xdr:spPr>
        <a:xfrm flipV="1">
          <a:off x="1447800" y="729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90" name="テキスト ボックス 89"/>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3" name="円/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4" name="テキスト ボックス 93"/>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経常収支比率は前年度より</a:t>
          </a:r>
          <a:r>
            <a:rPr kumimoji="1" lang="en-US" altLang="ja-JP" sz="1200">
              <a:solidFill>
                <a:schemeClr val="dk1"/>
              </a:solidFill>
              <a:effectLst/>
              <a:latin typeface="+mn-lt"/>
              <a:ea typeface="+mn-ea"/>
              <a:cs typeface="+mn-cs"/>
            </a:rPr>
            <a:t>9.1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88.0%</a:t>
          </a:r>
          <a:r>
            <a:rPr kumimoji="1" lang="ja-JP" altLang="ja-JP" sz="1200">
              <a:solidFill>
                <a:schemeClr val="dk1"/>
              </a:solidFill>
              <a:effectLst/>
              <a:latin typeface="+mn-lt"/>
              <a:ea typeface="+mn-ea"/>
              <a:cs typeface="+mn-cs"/>
            </a:rPr>
            <a:t>となり、類似団体</a:t>
          </a:r>
          <a:r>
            <a:rPr kumimoji="1" lang="en-US" altLang="ja-JP" sz="1200">
              <a:solidFill>
                <a:schemeClr val="dk1"/>
              </a:solidFill>
              <a:effectLst/>
              <a:latin typeface="+mn-lt"/>
              <a:ea typeface="+mn-ea"/>
              <a:cs typeface="+mn-cs"/>
            </a:rPr>
            <a:t>100</a:t>
          </a:r>
          <a:r>
            <a:rPr kumimoji="1" lang="ja-JP" altLang="en-US" sz="1200">
              <a:solidFill>
                <a:schemeClr val="dk1"/>
              </a:solidFill>
              <a:effectLst/>
              <a:latin typeface="+mn-lt"/>
              <a:ea typeface="+mn-ea"/>
              <a:cs typeface="+mn-cs"/>
            </a:rPr>
            <a:t>団</a:t>
          </a:r>
          <a:r>
            <a:rPr kumimoji="1" lang="ja-JP" altLang="ja-JP" sz="1200">
              <a:solidFill>
                <a:schemeClr val="dk1"/>
              </a:solidFill>
              <a:effectLst/>
              <a:latin typeface="+mn-lt"/>
              <a:ea typeface="+mn-ea"/>
              <a:cs typeface="+mn-cs"/>
            </a:rPr>
            <a:t>体中</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位となっている。</a:t>
          </a:r>
          <a:endParaRPr lang="ja-JP" altLang="ja-JP" sz="1200">
            <a:effectLst/>
          </a:endParaRPr>
        </a:p>
        <a:p>
          <a:r>
            <a:rPr kumimoji="1" lang="ja-JP" altLang="ja-JP" sz="1200">
              <a:solidFill>
                <a:schemeClr val="dk1"/>
              </a:solidFill>
              <a:effectLst/>
              <a:latin typeface="+mn-lt"/>
              <a:ea typeface="+mn-ea"/>
              <a:cs typeface="+mn-cs"/>
            </a:rPr>
            <a:t>　扶助費</a:t>
          </a:r>
          <a:r>
            <a:rPr kumimoji="1" lang="ja-JP" altLang="en-US" sz="1200">
              <a:solidFill>
                <a:schemeClr val="dk1"/>
              </a:solidFill>
              <a:effectLst/>
              <a:latin typeface="+mn-lt"/>
              <a:ea typeface="+mn-ea"/>
              <a:cs typeface="+mn-cs"/>
            </a:rPr>
            <a:t>、物件費</a:t>
          </a:r>
          <a:r>
            <a:rPr kumimoji="1" lang="ja-JP" altLang="ja-JP" sz="1200">
              <a:solidFill>
                <a:schemeClr val="dk1"/>
              </a:solidFill>
              <a:effectLst/>
              <a:latin typeface="+mn-lt"/>
              <a:ea typeface="+mn-ea"/>
              <a:cs typeface="+mn-cs"/>
            </a:rPr>
            <a:t>が増加</a:t>
          </a:r>
          <a:r>
            <a:rPr kumimoji="1" lang="ja-JP" altLang="en-US" sz="1200">
              <a:solidFill>
                <a:schemeClr val="dk1"/>
              </a:solidFill>
              <a:effectLst/>
              <a:latin typeface="+mn-lt"/>
              <a:ea typeface="+mn-ea"/>
              <a:cs typeface="+mn-cs"/>
            </a:rPr>
            <a:t>してお</a:t>
          </a:r>
          <a:r>
            <a:rPr kumimoji="1" lang="ja-JP" altLang="ja-JP" sz="1200">
              <a:solidFill>
                <a:schemeClr val="dk1"/>
              </a:solidFill>
              <a:effectLst/>
              <a:latin typeface="+mn-lt"/>
              <a:ea typeface="+mn-ea"/>
              <a:cs typeface="+mn-cs"/>
            </a:rPr>
            <a:t>り、経常収支比率算出上、分</a:t>
          </a:r>
          <a:r>
            <a:rPr kumimoji="1" lang="ja-JP" altLang="en-US" sz="1200">
              <a:solidFill>
                <a:schemeClr val="dk1"/>
              </a:solidFill>
              <a:effectLst/>
              <a:latin typeface="+mn-lt"/>
              <a:ea typeface="+mn-ea"/>
              <a:cs typeface="+mn-cs"/>
            </a:rPr>
            <a:t>子</a:t>
          </a:r>
          <a:r>
            <a:rPr kumimoji="1" lang="ja-JP" altLang="ja-JP" sz="1200">
              <a:solidFill>
                <a:schemeClr val="dk1"/>
              </a:solidFill>
              <a:effectLst/>
              <a:latin typeface="+mn-lt"/>
              <a:ea typeface="+mn-ea"/>
              <a:cs typeface="+mn-cs"/>
            </a:rPr>
            <a:t>となる経常経費に充当された一般財源の額</a:t>
          </a:r>
          <a:r>
            <a:rPr kumimoji="1" lang="ja-JP" altLang="en-US" sz="1200">
              <a:solidFill>
                <a:schemeClr val="dk1"/>
              </a:solidFill>
              <a:effectLst/>
              <a:latin typeface="+mn-lt"/>
              <a:ea typeface="+mn-ea"/>
              <a:cs typeface="+mn-cs"/>
            </a:rPr>
            <a:t>が微増（対前年度比</a:t>
          </a:r>
          <a:r>
            <a:rPr kumimoji="1" lang="en-US" altLang="ja-JP" sz="1200">
              <a:solidFill>
                <a:schemeClr val="dk1"/>
              </a:solidFill>
              <a:effectLst/>
              <a:latin typeface="+mn-lt"/>
              <a:ea typeface="+mn-ea"/>
              <a:cs typeface="+mn-cs"/>
            </a:rPr>
            <a:t>100.8%</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している</a:t>
          </a:r>
          <a:r>
            <a:rPr kumimoji="1" lang="ja-JP" altLang="en-US" sz="1200">
              <a:solidFill>
                <a:schemeClr val="dk1"/>
              </a:solidFill>
              <a:effectLst/>
              <a:latin typeface="+mn-lt"/>
              <a:ea typeface="+mn-ea"/>
              <a:cs typeface="+mn-cs"/>
            </a:rPr>
            <a:t>中で</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普通交付税額が大幅に減少（対前年度比</a:t>
          </a:r>
          <a:r>
            <a:rPr kumimoji="1" lang="en-US" altLang="ja-JP" sz="1200">
              <a:solidFill>
                <a:schemeClr val="dk1"/>
              </a:solidFill>
              <a:effectLst/>
              <a:latin typeface="+mn-lt"/>
              <a:ea typeface="+mn-ea"/>
              <a:cs typeface="+mn-cs"/>
            </a:rPr>
            <a:t>55.8%</a:t>
          </a:r>
          <a:r>
            <a:rPr kumimoji="1" lang="ja-JP" altLang="en-US" sz="1200">
              <a:solidFill>
                <a:schemeClr val="dk1"/>
              </a:solidFill>
              <a:effectLst/>
              <a:latin typeface="+mn-lt"/>
              <a:ea typeface="+mn-ea"/>
              <a:cs typeface="+mn-cs"/>
            </a:rPr>
            <a:t>）したこと</a:t>
          </a:r>
          <a:r>
            <a:rPr kumimoji="1" lang="ja-JP" altLang="ja-JP" sz="1200">
              <a:solidFill>
                <a:schemeClr val="dk1"/>
              </a:solidFill>
              <a:effectLst/>
              <a:latin typeface="+mn-lt"/>
              <a:ea typeface="+mn-ea"/>
              <a:cs typeface="+mn-cs"/>
            </a:rPr>
            <a:t>により</a:t>
          </a:r>
          <a:r>
            <a:rPr kumimoji="1" lang="ja-JP" altLang="en-US" sz="1200">
              <a:solidFill>
                <a:schemeClr val="dk1"/>
              </a:solidFill>
              <a:effectLst/>
              <a:latin typeface="+mn-lt"/>
              <a:ea typeface="+mn-ea"/>
              <a:cs typeface="+mn-cs"/>
            </a:rPr>
            <a:t>経常収支</a:t>
          </a:r>
          <a:r>
            <a:rPr kumimoji="1" lang="ja-JP" altLang="ja-JP" sz="1200">
              <a:solidFill>
                <a:schemeClr val="dk1"/>
              </a:solidFill>
              <a:effectLst/>
              <a:latin typeface="+mn-lt"/>
              <a:ea typeface="+mn-ea"/>
              <a:cs typeface="+mn-cs"/>
            </a:rPr>
            <a:t>比率算出上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分母となる経常一般財源の額が大きく</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したことが</a:t>
          </a:r>
          <a:r>
            <a:rPr kumimoji="1" lang="ja-JP" altLang="en-US" sz="1200">
              <a:solidFill>
                <a:schemeClr val="dk1"/>
              </a:solidFill>
              <a:effectLst/>
              <a:latin typeface="+mn-lt"/>
              <a:ea typeface="+mn-ea"/>
              <a:cs typeface="+mn-cs"/>
            </a:rPr>
            <a:t>経常収支比率が</a:t>
          </a:r>
          <a:r>
            <a:rPr kumimoji="1" lang="ja-JP" altLang="ja-JP"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9.1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した要因である。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63</xdr:row>
      <xdr:rowOff>138430</xdr:rowOff>
    </xdr:to>
    <xdr:cxnSp macro="">
      <xdr:nvCxnSpPr>
        <xdr:cNvPr id="129" name="直線コネクタ 128"/>
        <xdr:cNvCxnSpPr/>
      </xdr:nvCxnSpPr>
      <xdr:spPr>
        <a:xfrm>
          <a:off x="4114800" y="10500614"/>
          <a:ext cx="8382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42164</xdr:rowOff>
    </xdr:from>
    <xdr:to>
      <xdr:col>6</xdr:col>
      <xdr:colOff>0</xdr:colOff>
      <xdr:row>62</xdr:row>
      <xdr:rowOff>107188</xdr:rowOff>
    </xdr:to>
    <xdr:cxnSp macro="">
      <xdr:nvCxnSpPr>
        <xdr:cNvPr id="132" name="直線コネクタ 131"/>
        <xdr:cNvCxnSpPr/>
      </xdr:nvCxnSpPr>
      <xdr:spPr>
        <a:xfrm flipV="1">
          <a:off x="3225800" y="1050061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107188</xdr:rowOff>
    </xdr:from>
    <xdr:to>
      <xdr:col>4</xdr:col>
      <xdr:colOff>482600</xdr:colOff>
      <xdr:row>62</xdr:row>
      <xdr:rowOff>140970</xdr:rowOff>
    </xdr:to>
    <xdr:cxnSp macro="">
      <xdr:nvCxnSpPr>
        <xdr:cNvPr id="135" name="直線コネクタ 134"/>
        <xdr:cNvCxnSpPr/>
      </xdr:nvCxnSpPr>
      <xdr:spPr>
        <a:xfrm flipV="1">
          <a:off x="2336800" y="107370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62</xdr:row>
      <xdr:rowOff>140970</xdr:rowOff>
    </xdr:to>
    <xdr:cxnSp macro="">
      <xdr:nvCxnSpPr>
        <xdr:cNvPr id="138" name="直線コネクタ 137"/>
        <xdr:cNvCxnSpPr/>
      </xdr:nvCxnSpPr>
      <xdr:spPr>
        <a:xfrm>
          <a:off x="1447800" y="10486136"/>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8" name="円/楕円 147"/>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104157</xdr:rowOff>
    </xdr:from>
    <xdr:ext cx="762000" cy="259045"/>
    <xdr:sp macro="" textlink="">
      <xdr:nvSpPr>
        <xdr:cNvPr id="149" name="財政構造の弾力性該当値テキスト"/>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162814</xdr:rowOff>
    </xdr:from>
    <xdr:to>
      <xdr:col>6</xdr:col>
      <xdr:colOff>50800</xdr:colOff>
      <xdr:row>61</xdr:row>
      <xdr:rowOff>92964</xdr:rowOff>
    </xdr:to>
    <xdr:sp macro="" textlink="">
      <xdr:nvSpPr>
        <xdr:cNvPr id="150" name="円/楕円 149"/>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51" name="テキスト ボックス 150"/>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2" name="円/楕円 151"/>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168165</xdr:rowOff>
    </xdr:from>
    <xdr:ext cx="762000" cy="259045"/>
    <xdr:sp macro="" textlink="">
      <xdr:nvSpPr>
        <xdr:cNvPr id="153" name="テキスト ボックス 152"/>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4" name="円/楕円 153"/>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5" name="テキスト ボックス 154"/>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6" name="円/楕円 155"/>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7" name="テキスト ボックス 156"/>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[112,274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人口</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人当たり人件費・物件費等決算額は前年度より</a:t>
          </a:r>
          <a:r>
            <a:rPr kumimoji="1" lang="en-US" altLang="ja-JP" sz="1200">
              <a:solidFill>
                <a:schemeClr val="dk1"/>
              </a:solidFill>
              <a:effectLst/>
              <a:latin typeface="+mn-lt"/>
              <a:ea typeface="+mn-ea"/>
              <a:cs typeface="+mn-cs"/>
            </a:rPr>
            <a:t>162</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112,274</a:t>
          </a:r>
          <a:r>
            <a:rPr kumimoji="1" lang="ja-JP" altLang="ja-JP" sz="1200">
              <a:solidFill>
                <a:schemeClr val="dk1"/>
              </a:solidFill>
              <a:effectLst/>
              <a:latin typeface="+mn-lt"/>
              <a:ea typeface="+mn-ea"/>
              <a:cs typeface="+mn-cs"/>
            </a:rPr>
            <a:t>円となり、類似団体</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団体中</a:t>
          </a:r>
          <a:r>
            <a:rPr kumimoji="1" lang="en-US" altLang="ja-JP" sz="1200">
              <a:solidFill>
                <a:schemeClr val="dk1"/>
              </a:solidFill>
              <a:effectLst/>
              <a:latin typeface="+mn-lt"/>
              <a:ea typeface="+mn-ea"/>
              <a:cs typeface="+mn-cs"/>
            </a:rPr>
            <a:t>65</a:t>
          </a:r>
          <a:r>
            <a:rPr kumimoji="1" lang="ja-JP" altLang="ja-JP" sz="1200">
              <a:solidFill>
                <a:schemeClr val="dk1"/>
              </a:solidFill>
              <a:effectLst/>
              <a:latin typeface="+mn-lt"/>
              <a:ea typeface="+mn-ea"/>
              <a:cs typeface="+mn-cs"/>
            </a:rPr>
            <a:t>位となっている。</a:t>
          </a:r>
          <a:endParaRPr lang="ja-JP" altLang="ja-JP" sz="1200">
            <a:effectLst/>
          </a:endParaRPr>
        </a:p>
        <a:p>
          <a:r>
            <a:rPr kumimoji="1" lang="ja-JP" altLang="ja-JP" sz="1200">
              <a:solidFill>
                <a:schemeClr val="dk1"/>
              </a:solidFill>
              <a:effectLst/>
              <a:latin typeface="+mn-lt"/>
              <a:ea typeface="+mn-ea"/>
              <a:cs typeface="+mn-cs"/>
            </a:rPr>
            <a:t>　人件費は</a:t>
          </a:r>
          <a:r>
            <a:rPr kumimoji="1" lang="ja-JP" altLang="en-US" sz="1200">
              <a:solidFill>
                <a:schemeClr val="dk1"/>
              </a:solidFill>
              <a:effectLst/>
              <a:latin typeface="+mn-lt"/>
              <a:ea typeface="+mn-ea"/>
              <a:cs typeface="+mn-cs"/>
            </a:rPr>
            <a:t>職員の平均年齢の低下</a:t>
          </a:r>
          <a:r>
            <a:rPr kumimoji="1" lang="ja-JP" altLang="ja-JP" sz="1200">
              <a:solidFill>
                <a:schemeClr val="dk1"/>
              </a:solidFill>
              <a:effectLst/>
              <a:latin typeface="+mn-lt"/>
              <a:ea typeface="+mn-ea"/>
              <a:cs typeface="+mn-cs"/>
            </a:rPr>
            <a:t>により減少してい</a:t>
          </a:r>
          <a:r>
            <a:rPr kumimoji="1" lang="ja-JP" altLang="en-US" sz="1200">
              <a:solidFill>
                <a:schemeClr val="dk1"/>
              </a:solidFill>
              <a:effectLst/>
              <a:latin typeface="+mn-lt"/>
              <a:ea typeface="+mn-ea"/>
              <a:cs typeface="+mn-cs"/>
            </a:rPr>
            <a:t>るが、一方で</a:t>
          </a:r>
          <a:r>
            <a:rPr kumimoji="1" lang="ja-JP" altLang="ja-JP" sz="1200">
              <a:solidFill>
                <a:schemeClr val="dk1"/>
              </a:solidFill>
              <a:effectLst/>
              <a:latin typeface="+mn-lt"/>
              <a:ea typeface="+mn-ea"/>
              <a:cs typeface="+mn-cs"/>
            </a:rPr>
            <a:t>物件費</a:t>
          </a:r>
          <a:r>
            <a:rPr kumimoji="1" lang="ja-JP" altLang="en-US" sz="1200">
              <a:solidFill>
                <a:schemeClr val="dk1"/>
              </a:solidFill>
              <a:effectLst/>
              <a:latin typeface="+mn-lt"/>
              <a:ea typeface="+mn-ea"/>
              <a:cs typeface="+mn-cs"/>
            </a:rPr>
            <a:t>は増加している。その要因は一部児童館の運営を民間事業者へ委託したことやスクールバスの運行委託料が増加したことによるものである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今後も適正な定員管理及び施設の維持管理費節減に努める。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52102</xdr:rowOff>
    </xdr:from>
    <xdr:to>
      <xdr:col>7</xdr:col>
      <xdr:colOff>152400</xdr:colOff>
      <xdr:row>81</xdr:row>
      <xdr:rowOff>52884</xdr:rowOff>
    </xdr:to>
    <xdr:cxnSp macro="">
      <xdr:nvCxnSpPr>
        <xdr:cNvPr id="190" name="直線コネクタ 189"/>
        <xdr:cNvCxnSpPr/>
      </xdr:nvCxnSpPr>
      <xdr:spPr>
        <a:xfrm>
          <a:off x="4114800" y="13939552"/>
          <a:ext cx="8382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52102</xdr:rowOff>
    </xdr:from>
    <xdr:to>
      <xdr:col>6</xdr:col>
      <xdr:colOff>0</xdr:colOff>
      <xdr:row>81</xdr:row>
      <xdr:rowOff>74581</xdr:rowOff>
    </xdr:to>
    <xdr:cxnSp macro="">
      <xdr:nvCxnSpPr>
        <xdr:cNvPr id="193" name="直線コネクタ 192"/>
        <xdr:cNvCxnSpPr/>
      </xdr:nvCxnSpPr>
      <xdr:spPr>
        <a:xfrm flipV="1">
          <a:off x="3225800" y="13939552"/>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59968</xdr:rowOff>
    </xdr:from>
    <xdr:to>
      <xdr:col>4</xdr:col>
      <xdr:colOff>482600</xdr:colOff>
      <xdr:row>81</xdr:row>
      <xdr:rowOff>74581</xdr:rowOff>
    </xdr:to>
    <xdr:cxnSp macro="">
      <xdr:nvCxnSpPr>
        <xdr:cNvPr id="196" name="直線コネクタ 195"/>
        <xdr:cNvCxnSpPr/>
      </xdr:nvCxnSpPr>
      <xdr:spPr>
        <a:xfrm>
          <a:off x="2336800" y="13947418"/>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59968</xdr:rowOff>
    </xdr:from>
    <xdr:to>
      <xdr:col>3</xdr:col>
      <xdr:colOff>279400</xdr:colOff>
      <xdr:row>81</xdr:row>
      <xdr:rowOff>60562</xdr:rowOff>
    </xdr:to>
    <xdr:cxnSp macro="">
      <xdr:nvCxnSpPr>
        <xdr:cNvPr id="199" name="直線コネクタ 198"/>
        <xdr:cNvCxnSpPr/>
      </xdr:nvCxnSpPr>
      <xdr:spPr>
        <a:xfrm flipV="1">
          <a:off x="1447800" y="13947418"/>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2084</xdr:rowOff>
    </xdr:from>
    <xdr:to>
      <xdr:col>7</xdr:col>
      <xdr:colOff>203200</xdr:colOff>
      <xdr:row>81</xdr:row>
      <xdr:rowOff>103684</xdr:rowOff>
    </xdr:to>
    <xdr:sp macro="" textlink="">
      <xdr:nvSpPr>
        <xdr:cNvPr id="209" name="円/楕円 208"/>
        <xdr:cNvSpPr/>
      </xdr:nvSpPr>
      <xdr:spPr>
        <a:xfrm>
          <a:off x="4902200" y="138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18611</xdr:rowOff>
    </xdr:from>
    <xdr:ext cx="762000" cy="259045"/>
    <xdr:sp macro="" textlink="">
      <xdr:nvSpPr>
        <xdr:cNvPr id="210" name="人件費・物件費等の状況該当値テキスト"/>
        <xdr:cNvSpPr txBox="1"/>
      </xdr:nvSpPr>
      <xdr:spPr>
        <a:xfrm>
          <a:off x="5041900" y="1373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1302</xdr:rowOff>
    </xdr:from>
    <xdr:to>
      <xdr:col>6</xdr:col>
      <xdr:colOff>50800</xdr:colOff>
      <xdr:row>81</xdr:row>
      <xdr:rowOff>102902</xdr:rowOff>
    </xdr:to>
    <xdr:sp macro="" textlink="">
      <xdr:nvSpPr>
        <xdr:cNvPr id="211" name="円/楕円 210"/>
        <xdr:cNvSpPr/>
      </xdr:nvSpPr>
      <xdr:spPr>
        <a:xfrm>
          <a:off x="4064000" y="1388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87679</xdr:rowOff>
    </xdr:from>
    <xdr:ext cx="736600" cy="259045"/>
    <xdr:sp macro="" textlink="">
      <xdr:nvSpPr>
        <xdr:cNvPr id="212" name="テキスト ボックス 211"/>
        <xdr:cNvSpPr txBox="1"/>
      </xdr:nvSpPr>
      <xdr:spPr>
        <a:xfrm>
          <a:off x="3733800" y="1397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23781</xdr:rowOff>
    </xdr:from>
    <xdr:to>
      <xdr:col>4</xdr:col>
      <xdr:colOff>533400</xdr:colOff>
      <xdr:row>81</xdr:row>
      <xdr:rowOff>125381</xdr:rowOff>
    </xdr:to>
    <xdr:sp macro="" textlink="">
      <xdr:nvSpPr>
        <xdr:cNvPr id="213" name="円/楕円 212"/>
        <xdr:cNvSpPr/>
      </xdr:nvSpPr>
      <xdr:spPr>
        <a:xfrm>
          <a:off x="3175000" y="139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110158</xdr:rowOff>
    </xdr:from>
    <xdr:ext cx="762000" cy="259045"/>
    <xdr:sp macro="" textlink="">
      <xdr:nvSpPr>
        <xdr:cNvPr id="214" name="テキスト ボックス 213"/>
        <xdr:cNvSpPr txBox="1"/>
      </xdr:nvSpPr>
      <xdr:spPr>
        <a:xfrm>
          <a:off x="2844800" y="1399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9168</xdr:rowOff>
    </xdr:from>
    <xdr:to>
      <xdr:col>3</xdr:col>
      <xdr:colOff>330200</xdr:colOff>
      <xdr:row>81</xdr:row>
      <xdr:rowOff>110768</xdr:rowOff>
    </xdr:to>
    <xdr:sp macro="" textlink="">
      <xdr:nvSpPr>
        <xdr:cNvPr id="215" name="円/楕円 214"/>
        <xdr:cNvSpPr/>
      </xdr:nvSpPr>
      <xdr:spPr>
        <a:xfrm>
          <a:off x="2286000" y="138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95545</xdr:rowOff>
    </xdr:from>
    <xdr:ext cx="762000" cy="259045"/>
    <xdr:sp macro="" textlink="">
      <xdr:nvSpPr>
        <xdr:cNvPr id="216" name="テキスト ボックス 215"/>
        <xdr:cNvSpPr txBox="1"/>
      </xdr:nvSpPr>
      <xdr:spPr>
        <a:xfrm>
          <a:off x="1955800" y="1398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113,742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9762</xdr:rowOff>
    </xdr:from>
    <xdr:to>
      <xdr:col>2</xdr:col>
      <xdr:colOff>127000</xdr:colOff>
      <xdr:row>81</xdr:row>
      <xdr:rowOff>111362</xdr:rowOff>
    </xdr:to>
    <xdr:sp macro="" textlink="">
      <xdr:nvSpPr>
        <xdr:cNvPr id="217" name="円/楕円 216"/>
        <xdr:cNvSpPr/>
      </xdr:nvSpPr>
      <xdr:spPr>
        <a:xfrm>
          <a:off x="1397000" y="138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96139</xdr:rowOff>
    </xdr:from>
    <xdr:ext cx="762000" cy="259045"/>
    <xdr:sp macro="" textlink="">
      <xdr:nvSpPr>
        <xdr:cNvPr id="218" name="テキスト ボックス 217"/>
        <xdr:cNvSpPr txBox="1"/>
      </xdr:nvSpPr>
      <xdr:spPr>
        <a:xfrm>
          <a:off x="1066800" y="1398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ラスパイレス指数は前年度より</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92.5</a:t>
          </a:r>
          <a:r>
            <a:rPr kumimoji="1" lang="ja-JP" altLang="ja-JP" sz="1200">
              <a:solidFill>
                <a:schemeClr val="dk1"/>
              </a:solidFill>
              <a:effectLst/>
              <a:latin typeface="+mn-lt"/>
              <a:ea typeface="+mn-ea"/>
              <a:cs typeface="+mn-cs"/>
            </a:rPr>
            <a:t>となり、類似団体</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団体中</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位となっている。</a:t>
          </a:r>
          <a:endParaRPr lang="ja-JP" altLang="ja-JP" sz="1200">
            <a:effectLst/>
          </a:endParaRPr>
        </a:p>
        <a:p>
          <a:r>
            <a:rPr kumimoji="1" lang="ja-JP" altLang="ja-JP" sz="1200">
              <a:solidFill>
                <a:schemeClr val="dk1"/>
              </a:solidFill>
              <a:effectLst/>
              <a:latin typeface="+mn-lt"/>
              <a:ea typeface="+mn-ea"/>
              <a:cs typeface="+mn-cs"/>
            </a:rPr>
            <a:t>　今後も人事院勧告に準拠し、適正化に努める。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143027</xdr:rowOff>
    </xdr:from>
    <xdr:to>
      <xdr:col>24</xdr:col>
      <xdr:colOff>558800</xdr:colOff>
      <xdr:row>82</xdr:row>
      <xdr:rowOff>52009</xdr:rowOff>
    </xdr:to>
    <xdr:cxnSp macro="">
      <xdr:nvCxnSpPr>
        <xdr:cNvPr id="254" name="直線コネクタ 253"/>
        <xdr:cNvCxnSpPr/>
      </xdr:nvCxnSpPr>
      <xdr:spPr>
        <a:xfrm flipV="1">
          <a:off x="16179800" y="1403047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82</xdr:row>
      <xdr:rowOff>52009</xdr:rowOff>
    </xdr:to>
    <xdr:cxnSp macro="">
      <xdr:nvCxnSpPr>
        <xdr:cNvPr id="257" name="直線コネクタ 256"/>
        <xdr:cNvCxnSpPr/>
      </xdr:nvCxnSpPr>
      <xdr:spPr>
        <a:xfrm>
          <a:off x="15290800" y="139615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81</xdr:row>
      <xdr:rowOff>131536</xdr:rowOff>
    </xdr:to>
    <xdr:cxnSp macro="">
      <xdr:nvCxnSpPr>
        <xdr:cNvPr id="260" name="直線コネクタ 259"/>
        <xdr:cNvCxnSpPr/>
      </xdr:nvCxnSpPr>
      <xdr:spPr>
        <a:xfrm flipV="1">
          <a:off x="14401800" y="139615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87</xdr:row>
      <xdr:rowOff>22073</xdr:rowOff>
    </xdr:to>
    <xdr:cxnSp macro="">
      <xdr:nvCxnSpPr>
        <xdr:cNvPr id="263" name="直線コネクタ 262"/>
        <xdr:cNvCxnSpPr/>
      </xdr:nvCxnSpPr>
      <xdr:spPr>
        <a:xfrm flipV="1">
          <a:off x="13512800" y="14018986"/>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92227</xdr:rowOff>
    </xdr:from>
    <xdr:to>
      <xdr:col>24</xdr:col>
      <xdr:colOff>609600</xdr:colOff>
      <xdr:row>82</xdr:row>
      <xdr:rowOff>22377</xdr:rowOff>
    </xdr:to>
    <xdr:sp macro="" textlink="">
      <xdr:nvSpPr>
        <xdr:cNvPr id="273" name="円/楕円 272"/>
        <xdr:cNvSpPr/>
      </xdr:nvSpPr>
      <xdr:spPr>
        <a:xfrm>
          <a:off x="169672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108754</xdr:rowOff>
    </xdr:from>
    <xdr:ext cx="762000" cy="259045"/>
    <xdr:sp macro="" textlink="">
      <xdr:nvSpPr>
        <xdr:cNvPr id="274" name="給与水準   （国との比較）該当値テキスト"/>
        <xdr:cNvSpPr txBox="1"/>
      </xdr:nvSpPr>
      <xdr:spPr>
        <a:xfrm>
          <a:off x="17106900" y="138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1209</xdr:rowOff>
    </xdr:from>
    <xdr:to>
      <xdr:col>23</xdr:col>
      <xdr:colOff>457200</xdr:colOff>
      <xdr:row>82</xdr:row>
      <xdr:rowOff>102809</xdr:rowOff>
    </xdr:to>
    <xdr:sp macro="" textlink="">
      <xdr:nvSpPr>
        <xdr:cNvPr id="275" name="円/楕円 274"/>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76" name="テキスト ボックス 275"/>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77" name="円/楕円 276"/>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78" name="テキスト ボックス 277"/>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79" name="円/楕円 278"/>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0" name="テキスト ボックス 279"/>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142723</xdr:rowOff>
    </xdr:from>
    <xdr:to>
      <xdr:col>19</xdr:col>
      <xdr:colOff>533400</xdr:colOff>
      <xdr:row>87</xdr:row>
      <xdr:rowOff>72873</xdr:rowOff>
    </xdr:to>
    <xdr:sp macro="" textlink="">
      <xdr:nvSpPr>
        <xdr:cNvPr id="281" name="円/楕円 280"/>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83050</xdr:rowOff>
    </xdr:from>
    <xdr:ext cx="762000" cy="259045"/>
    <xdr:sp macro="" textlink="">
      <xdr:nvSpPr>
        <xdr:cNvPr id="282" name="テキスト ボックス 281"/>
        <xdr:cNvSpPr txBox="1"/>
      </xdr:nvSpPr>
      <xdr:spPr>
        <a:xfrm>
          <a:off x="13131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人口千人当たり職員数は前年度より</a:t>
          </a:r>
          <a:r>
            <a:rPr kumimoji="1" lang="en-US" altLang="ja-JP" sz="1200">
              <a:solidFill>
                <a:schemeClr val="dk1"/>
              </a:solidFill>
              <a:effectLst/>
              <a:latin typeface="+mn-lt"/>
              <a:ea typeface="+mn-ea"/>
              <a:cs typeface="+mn-cs"/>
            </a:rPr>
            <a:t>0.10</a:t>
          </a:r>
          <a:r>
            <a:rPr kumimoji="1" lang="ja-JP" altLang="ja-JP" sz="1200">
              <a:solidFill>
                <a:schemeClr val="dk1"/>
              </a:solidFill>
              <a:effectLst/>
              <a:latin typeface="+mn-lt"/>
              <a:ea typeface="+mn-ea"/>
              <a:cs typeface="+mn-cs"/>
            </a:rPr>
            <a:t>人</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5.96</a:t>
          </a:r>
          <a:r>
            <a:rPr kumimoji="1" lang="ja-JP" altLang="ja-JP" sz="1200">
              <a:solidFill>
                <a:schemeClr val="dk1"/>
              </a:solidFill>
              <a:effectLst/>
              <a:latin typeface="+mn-lt"/>
              <a:ea typeface="+mn-ea"/>
              <a:cs typeface="+mn-cs"/>
            </a:rPr>
            <a:t>人となり、類似団体</a:t>
          </a:r>
          <a:r>
            <a:rPr kumimoji="1" lang="en-US" altLang="ja-JP" sz="1200">
              <a:solidFill>
                <a:schemeClr val="dk1"/>
              </a:solidFill>
              <a:effectLst/>
              <a:latin typeface="+mn-lt"/>
              <a:ea typeface="+mn-ea"/>
              <a:cs typeface="+mn-cs"/>
            </a:rPr>
            <a:t>100</a:t>
          </a:r>
          <a:r>
            <a:rPr kumimoji="1" lang="ja-JP" altLang="en-US" sz="1200">
              <a:solidFill>
                <a:schemeClr val="dk1"/>
              </a:solidFill>
              <a:effectLst/>
              <a:latin typeface="+mn-lt"/>
              <a:ea typeface="+mn-ea"/>
              <a:cs typeface="+mn-cs"/>
            </a:rPr>
            <a:t>団体</a:t>
          </a:r>
          <a:r>
            <a:rPr kumimoji="1" lang="ja-JP" altLang="ja-JP" sz="1200">
              <a:solidFill>
                <a:schemeClr val="dk1"/>
              </a:solidFill>
              <a:effectLst/>
              <a:latin typeface="+mn-lt"/>
              <a:ea typeface="+mn-ea"/>
              <a:cs typeface="+mn-cs"/>
            </a:rPr>
            <a:t>中</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位となっている。</a:t>
          </a:r>
          <a:r>
            <a:rPr kumimoji="1" lang="ja-JP" altLang="en-US" sz="1200">
              <a:solidFill>
                <a:schemeClr val="dk1"/>
              </a:solidFill>
              <a:effectLst/>
              <a:latin typeface="+mn-lt"/>
              <a:ea typeface="+mn-ea"/>
              <a:cs typeface="+mn-cs"/>
            </a:rPr>
            <a:t>近年は団塊の世代の</a:t>
          </a:r>
          <a:r>
            <a:rPr kumimoji="1" lang="ja-JP" altLang="ja-JP" sz="1200">
              <a:solidFill>
                <a:schemeClr val="dk1"/>
              </a:solidFill>
              <a:effectLst/>
              <a:latin typeface="+mn-lt"/>
              <a:ea typeface="+mn-ea"/>
              <a:cs typeface="+mn-cs"/>
            </a:rPr>
            <a:t>退職</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急激な</a:t>
          </a:r>
          <a:r>
            <a:rPr kumimoji="1" lang="ja-JP" altLang="ja-JP" sz="1200">
              <a:solidFill>
                <a:schemeClr val="dk1"/>
              </a:solidFill>
              <a:effectLst/>
              <a:latin typeface="+mn-lt"/>
              <a:ea typeface="+mn-ea"/>
              <a:cs typeface="+mn-cs"/>
            </a:rPr>
            <a:t>人口増加</a:t>
          </a:r>
          <a:r>
            <a:rPr kumimoji="1" lang="ja-JP" altLang="en-US" sz="1200">
              <a:solidFill>
                <a:schemeClr val="dk1"/>
              </a:solidFill>
              <a:effectLst/>
              <a:latin typeface="+mn-lt"/>
              <a:ea typeface="+mn-ea"/>
              <a:cs typeface="+mn-cs"/>
            </a:rPr>
            <a:t>等に対応するための職員採用を進めていく中で人口千人当たりでの職員数は全国、宮城県平均を下回った状態で概ね横ばいという状態が続いている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今後は職員平均年齢の推移や将来の人口動向を考慮した上で</a:t>
          </a:r>
          <a:r>
            <a:rPr kumimoji="1" lang="ja-JP" altLang="ja-JP" sz="1200">
              <a:solidFill>
                <a:schemeClr val="dk1"/>
              </a:solidFill>
              <a:effectLst/>
              <a:latin typeface="+mn-lt"/>
              <a:ea typeface="+mn-ea"/>
              <a:cs typeface="+mn-cs"/>
            </a:rPr>
            <a:t>、適正な定員管理に努める。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138249</xdr:rowOff>
    </xdr:from>
    <xdr:to>
      <xdr:col>24</xdr:col>
      <xdr:colOff>558800</xdr:colOff>
      <xdr:row>59</xdr:row>
      <xdr:rowOff>155484</xdr:rowOff>
    </xdr:to>
    <xdr:cxnSp macro="">
      <xdr:nvCxnSpPr>
        <xdr:cNvPr id="319" name="直線コネクタ 318"/>
        <xdr:cNvCxnSpPr/>
      </xdr:nvCxnSpPr>
      <xdr:spPr>
        <a:xfrm>
          <a:off x="16179800" y="1025379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138249</xdr:rowOff>
    </xdr:from>
    <xdr:to>
      <xdr:col>23</xdr:col>
      <xdr:colOff>406400</xdr:colOff>
      <xdr:row>59</xdr:row>
      <xdr:rowOff>153760</xdr:rowOff>
    </xdr:to>
    <xdr:cxnSp macro="">
      <xdr:nvCxnSpPr>
        <xdr:cNvPr id="322" name="直線コネクタ 321"/>
        <xdr:cNvCxnSpPr/>
      </xdr:nvCxnSpPr>
      <xdr:spPr>
        <a:xfrm flipV="1">
          <a:off x="15290800" y="10253799"/>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141696</xdr:rowOff>
    </xdr:from>
    <xdr:to>
      <xdr:col>22</xdr:col>
      <xdr:colOff>203200</xdr:colOff>
      <xdr:row>59</xdr:row>
      <xdr:rowOff>153760</xdr:rowOff>
    </xdr:to>
    <xdr:cxnSp macro="">
      <xdr:nvCxnSpPr>
        <xdr:cNvPr id="325" name="直線コネクタ 324"/>
        <xdr:cNvCxnSpPr/>
      </xdr:nvCxnSpPr>
      <xdr:spPr>
        <a:xfrm>
          <a:off x="14401800" y="1025724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141696</xdr:rowOff>
    </xdr:from>
    <xdr:to>
      <xdr:col>21</xdr:col>
      <xdr:colOff>0</xdr:colOff>
      <xdr:row>60</xdr:row>
      <xdr:rowOff>4717</xdr:rowOff>
    </xdr:to>
    <xdr:cxnSp macro="">
      <xdr:nvCxnSpPr>
        <xdr:cNvPr id="328" name="直線コネクタ 327"/>
        <xdr:cNvCxnSpPr/>
      </xdr:nvCxnSpPr>
      <xdr:spPr>
        <a:xfrm flipV="1">
          <a:off x="13512800" y="102572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104684</xdr:rowOff>
    </xdr:from>
    <xdr:to>
      <xdr:col>24</xdr:col>
      <xdr:colOff>609600</xdr:colOff>
      <xdr:row>60</xdr:row>
      <xdr:rowOff>34834</xdr:rowOff>
    </xdr:to>
    <xdr:sp macro="" textlink="">
      <xdr:nvSpPr>
        <xdr:cNvPr id="338" name="円/楕円 337"/>
        <xdr:cNvSpPr/>
      </xdr:nvSpPr>
      <xdr:spPr>
        <a:xfrm>
          <a:off x="16967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121211</xdr:rowOff>
    </xdr:from>
    <xdr:ext cx="762000" cy="259045"/>
    <xdr:sp macro="" textlink="">
      <xdr:nvSpPr>
        <xdr:cNvPr id="339" name="定員管理の状況該当値テキスト"/>
        <xdr:cNvSpPr txBox="1"/>
      </xdr:nvSpPr>
      <xdr:spPr>
        <a:xfrm>
          <a:off x="17106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87449</xdr:rowOff>
    </xdr:from>
    <xdr:to>
      <xdr:col>23</xdr:col>
      <xdr:colOff>457200</xdr:colOff>
      <xdr:row>60</xdr:row>
      <xdr:rowOff>17599</xdr:rowOff>
    </xdr:to>
    <xdr:sp macro="" textlink="">
      <xdr:nvSpPr>
        <xdr:cNvPr id="340" name="円/楕円 339"/>
        <xdr:cNvSpPr/>
      </xdr:nvSpPr>
      <xdr:spPr>
        <a:xfrm>
          <a:off x="16129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27776</xdr:rowOff>
    </xdr:from>
    <xdr:ext cx="736600" cy="259045"/>
    <xdr:sp macro="" textlink="">
      <xdr:nvSpPr>
        <xdr:cNvPr id="341" name="テキスト ボックス 340"/>
        <xdr:cNvSpPr txBox="1"/>
      </xdr:nvSpPr>
      <xdr:spPr>
        <a:xfrm>
          <a:off x="15798800" y="997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102960</xdr:rowOff>
    </xdr:from>
    <xdr:to>
      <xdr:col>22</xdr:col>
      <xdr:colOff>254000</xdr:colOff>
      <xdr:row>60</xdr:row>
      <xdr:rowOff>33110</xdr:rowOff>
    </xdr:to>
    <xdr:sp macro="" textlink="">
      <xdr:nvSpPr>
        <xdr:cNvPr id="342" name="円/楕円 341"/>
        <xdr:cNvSpPr/>
      </xdr:nvSpPr>
      <xdr:spPr>
        <a:xfrm>
          <a:off x="15240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43287</xdr:rowOff>
    </xdr:from>
    <xdr:ext cx="762000" cy="259045"/>
    <xdr:sp macro="" textlink="">
      <xdr:nvSpPr>
        <xdr:cNvPr id="343" name="テキスト ボックス 342"/>
        <xdr:cNvSpPr txBox="1"/>
      </xdr:nvSpPr>
      <xdr:spPr>
        <a:xfrm>
          <a:off x="14909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90896</xdr:rowOff>
    </xdr:from>
    <xdr:to>
      <xdr:col>21</xdr:col>
      <xdr:colOff>50800</xdr:colOff>
      <xdr:row>60</xdr:row>
      <xdr:rowOff>21046</xdr:rowOff>
    </xdr:to>
    <xdr:sp macro="" textlink="">
      <xdr:nvSpPr>
        <xdr:cNvPr id="344" name="円/楕円 343"/>
        <xdr:cNvSpPr/>
      </xdr:nvSpPr>
      <xdr:spPr>
        <a:xfrm>
          <a:off x="14351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31223</xdr:rowOff>
    </xdr:from>
    <xdr:ext cx="762000" cy="259045"/>
    <xdr:sp macro="" textlink="">
      <xdr:nvSpPr>
        <xdr:cNvPr id="345" name="テキスト ボックス 344"/>
        <xdr:cNvSpPr txBox="1"/>
      </xdr:nvSpPr>
      <xdr:spPr>
        <a:xfrm>
          <a:off x="14020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125367</xdr:rowOff>
    </xdr:from>
    <xdr:to>
      <xdr:col>19</xdr:col>
      <xdr:colOff>533400</xdr:colOff>
      <xdr:row>60</xdr:row>
      <xdr:rowOff>55517</xdr:rowOff>
    </xdr:to>
    <xdr:sp macro="" textlink="">
      <xdr:nvSpPr>
        <xdr:cNvPr id="346" name="円/楕円 345"/>
        <xdr:cNvSpPr/>
      </xdr:nvSpPr>
      <xdr:spPr>
        <a:xfrm>
          <a:off x="13462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65694</xdr:rowOff>
    </xdr:from>
    <xdr:ext cx="762000" cy="259045"/>
    <xdr:sp macro="" textlink="">
      <xdr:nvSpPr>
        <xdr:cNvPr id="347" name="テキスト ボックス 346"/>
        <xdr:cNvSpPr txBox="1"/>
      </xdr:nvSpPr>
      <xdr:spPr>
        <a:xfrm>
          <a:off x="13131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実質公債費負担比率は前年度より</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ポイント減少し、</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となり、類似団体</a:t>
          </a:r>
          <a:r>
            <a:rPr kumimoji="1" lang="en-US" altLang="ja-JP" sz="1200">
              <a:solidFill>
                <a:schemeClr val="dk1"/>
              </a:solidFill>
              <a:effectLst/>
              <a:latin typeface="+mn-lt"/>
              <a:ea typeface="+mn-ea"/>
              <a:cs typeface="+mn-cs"/>
            </a:rPr>
            <a:t>100</a:t>
          </a:r>
          <a:r>
            <a:rPr kumimoji="1" lang="ja-JP" altLang="en-US" sz="1200">
              <a:solidFill>
                <a:schemeClr val="dk1"/>
              </a:solidFill>
              <a:effectLst/>
              <a:latin typeface="+mn-lt"/>
              <a:ea typeface="+mn-ea"/>
              <a:cs typeface="+mn-cs"/>
            </a:rPr>
            <a:t>団</a:t>
          </a:r>
          <a:r>
            <a:rPr kumimoji="1" lang="ja-JP" altLang="ja-JP" sz="1200">
              <a:solidFill>
                <a:schemeClr val="dk1"/>
              </a:solidFill>
              <a:effectLst/>
              <a:latin typeface="+mn-lt"/>
              <a:ea typeface="+mn-ea"/>
              <a:cs typeface="+mn-cs"/>
            </a:rPr>
            <a:t>体中</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位となっている。地方債の借入抑制に努めたことにより元利償還</a:t>
          </a:r>
          <a:r>
            <a:rPr kumimoji="1" lang="ja-JP" altLang="en-US" sz="1200">
              <a:solidFill>
                <a:schemeClr val="dk1"/>
              </a:solidFill>
              <a:effectLst/>
              <a:latin typeface="+mn-lt"/>
              <a:ea typeface="+mn-ea"/>
              <a:cs typeface="+mn-cs"/>
            </a:rPr>
            <a:t>金</a:t>
          </a:r>
          <a:r>
            <a:rPr kumimoji="1" lang="ja-JP" altLang="ja-JP" sz="1200">
              <a:solidFill>
                <a:schemeClr val="dk1"/>
              </a:solidFill>
              <a:effectLst/>
              <a:latin typeface="+mn-lt"/>
              <a:ea typeface="+mn-ea"/>
              <a:cs typeface="+mn-cs"/>
            </a:rPr>
            <a:t>額が減少していることが要因である。</a:t>
          </a:r>
          <a:endParaRPr lang="ja-JP" altLang="ja-JP" sz="1200">
            <a:effectLst/>
          </a:endParaRPr>
        </a:p>
        <a:p>
          <a:r>
            <a:rPr kumimoji="1" lang="ja-JP" altLang="ja-JP" sz="1200">
              <a:solidFill>
                <a:schemeClr val="dk1"/>
              </a:solidFill>
              <a:effectLst/>
              <a:latin typeface="+mn-lt"/>
              <a:ea typeface="+mn-ea"/>
              <a:cs typeface="+mn-cs"/>
            </a:rPr>
            <a:t>　今後も借入抑制を行い、実質公債比率の低下に努める。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16256</xdr:rowOff>
    </xdr:from>
    <xdr:to>
      <xdr:col>24</xdr:col>
      <xdr:colOff>558800</xdr:colOff>
      <xdr:row>38</xdr:row>
      <xdr:rowOff>112776</xdr:rowOff>
    </xdr:to>
    <xdr:cxnSp macro="">
      <xdr:nvCxnSpPr>
        <xdr:cNvPr id="379" name="直線コネクタ 378"/>
        <xdr:cNvCxnSpPr/>
      </xdr:nvCxnSpPr>
      <xdr:spPr>
        <a:xfrm flipV="1">
          <a:off x="16179800" y="653135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112776</xdr:rowOff>
    </xdr:from>
    <xdr:to>
      <xdr:col>23</xdr:col>
      <xdr:colOff>406400</xdr:colOff>
      <xdr:row>39</xdr:row>
      <xdr:rowOff>28194</xdr:rowOff>
    </xdr:to>
    <xdr:cxnSp macro="">
      <xdr:nvCxnSpPr>
        <xdr:cNvPr id="382" name="直線コネクタ 381"/>
        <xdr:cNvCxnSpPr/>
      </xdr:nvCxnSpPr>
      <xdr:spPr>
        <a:xfrm flipV="1">
          <a:off x="15290800" y="6627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28194</xdr:rowOff>
    </xdr:from>
    <xdr:to>
      <xdr:col>22</xdr:col>
      <xdr:colOff>203200</xdr:colOff>
      <xdr:row>39</xdr:row>
      <xdr:rowOff>95758</xdr:rowOff>
    </xdr:to>
    <xdr:cxnSp macro="">
      <xdr:nvCxnSpPr>
        <xdr:cNvPr id="385" name="直線コネクタ 384"/>
        <xdr:cNvCxnSpPr/>
      </xdr:nvCxnSpPr>
      <xdr:spPr>
        <a:xfrm flipV="1">
          <a:off x="14401800" y="671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95758</xdr:rowOff>
    </xdr:from>
    <xdr:to>
      <xdr:col>21</xdr:col>
      <xdr:colOff>0</xdr:colOff>
      <xdr:row>40</xdr:row>
      <xdr:rowOff>88392</xdr:rowOff>
    </xdr:to>
    <xdr:cxnSp macro="">
      <xdr:nvCxnSpPr>
        <xdr:cNvPr id="388" name="直線コネクタ 387"/>
        <xdr:cNvCxnSpPr/>
      </xdr:nvCxnSpPr>
      <xdr:spPr>
        <a:xfrm flipV="1">
          <a:off x="13512800" y="678230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136906</xdr:rowOff>
    </xdr:from>
    <xdr:to>
      <xdr:col>24</xdr:col>
      <xdr:colOff>609600</xdr:colOff>
      <xdr:row>38</xdr:row>
      <xdr:rowOff>67056</xdr:rowOff>
    </xdr:to>
    <xdr:sp macro="" textlink="">
      <xdr:nvSpPr>
        <xdr:cNvPr id="398" name="円/楕円 397"/>
        <xdr:cNvSpPr/>
      </xdr:nvSpPr>
      <xdr:spPr>
        <a:xfrm>
          <a:off x="169672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153433</xdr:rowOff>
    </xdr:from>
    <xdr:ext cx="762000" cy="259045"/>
    <xdr:sp macro="" textlink="">
      <xdr:nvSpPr>
        <xdr:cNvPr id="399" name="公債費負担の状況該当値テキスト"/>
        <xdr:cNvSpPr txBox="1"/>
      </xdr:nvSpPr>
      <xdr:spPr>
        <a:xfrm>
          <a:off x="17106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61976</xdr:rowOff>
    </xdr:from>
    <xdr:to>
      <xdr:col>23</xdr:col>
      <xdr:colOff>457200</xdr:colOff>
      <xdr:row>38</xdr:row>
      <xdr:rowOff>163576</xdr:rowOff>
    </xdr:to>
    <xdr:sp macro="" textlink="">
      <xdr:nvSpPr>
        <xdr:cNvPr id="400" name="円/楕円 399"/>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2303</xdr:rowOff>
    </xdr:from>
    <xdr:ext cx="736600" cy="259045"/>
    <xdr:sp macro="" textlink="">
      <xdr:nvSpPr>
        <xdr:cNvPr id="401" name="テキスト ボックス 400"/>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148844</xdr:rowOff>
    </xdr:from>
    <xdr:to>
      <xdr:col>22</xdr:col>
      <xdr:colOff>254000</xdr:colOff>
      <xdr:row>39</xdr:row>
      <xdr:rowOff>78994</xdr:rowOff>
    </xdr:to>
    <xdr:sp macro="" textlink="">
      <xdr:nvSpPr>
        <xdr:cNvPr id="402" name="円/楕円 401"/>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89171</xdr:rowOff>
    </xdr:from>
    <xdr:ext cx="762000" cy="259045"/>
    <xdr:sp macro="" textlink="">
      <xdr:nvSpPr>
        <xdr:cNvPr id="403" name="テキスト ボックス 402"/>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44958</xdr:rowOff>
    </xdr:from>
    <xdr:to>
      <xdr:col>21</xdr:col>
      <xdr:colOff>50800</xdr:colOff>
      <xdr:row>39</xdr:row>
      <xdr:rowOff>146558</xdr:rowOff>
    </xdr:to>
    <xdr:sp macro="" textlink="">
      <xdr:nvSpPr>
        <xdr:cNvPr id="404" name="円/楕円 403"/>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156735</xdr:rowOff>
    </xdr:from>
    <xdr:ext cx="762000" cy="259045"/>
    <xdr:sp macro="" textlink="">
      <xdr:nvSpPr>
        <xdr:cNvPr id="405" name="テキスト ボックス 404"/>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37592</xdr:rowOff>
    </xdr:from>
    <xdr:to>
      <xdr:col>19</xdr:col>
      <xdr:colOff>533400</xdr:colOff>
      <xdr:row>40</xdr:row>
      <xdr:rowOff>139192</xdr:rowOff>
    </xdr:to>
    <xdr:sp macro="" textlink="">
      <xdr:nvSpPr>
        <xdr:cNvPr id="406" name="円/楕円 405"/>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149369</xdr:rowOff>
    </xdr:from>
    <xdr:ext cx="762000" cy="259045"/>
    <xdr:sp macro="" textlink="">
      <xdr:nvSpPr>
        <xdr:cNvPr id="407" name="テキスト ボックス 406"/>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将来負担比率は将来負担額を充当可能財源が上回り、算定されなかった。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近年、</a:t>
          </a:r>
          <a:r>
            <a:rPr kumimoji="1" lang="ja-JP" altLang="ja-JP" sz="1200">
              <a:solidFill>
                <a:schemeClr val="dk1"/>
              </a:solidFill>
              <a:effectLst/>
              <a:latin typeface="+mn-lt"/>
              <a:ea typeface="+mn-ea"/>
              <a:cs typeface="+mn-cs"/>
            </a:rPr>
            <a:t>地方債</a:t>
          </a:r>
          <a:r>
            <a:rPr kumimoji="1" lang="ja-JP" altLang="en-US" sz="1200">
              <a:solidFill>
                <a:schemeClr val="dk1"/>
              </a:solidFill>
              <a:effectLst/>
              <a:latin typeface="+mn-lt"/>
              <a:ea typeface="+mn-ea"/>
              <a:cs typeface="+mn-cs"/>
            </a:rPr>
            <a:t>残高は</a:t>
          </a:r>
          <a:r>
            <a:rPr kumimoji="1" lang="ja-JP" altLang="ja-JP" sz="1200">
              <a:solidFill>
                <a:schemeClr val="dk1"/>
              </a:solidFill>
              <a:effectLst/>
              <a:latin typeface="+mn-lt"/>
              <a:ea typeface="+mn-ea"/>
              <a:cs typeface="+mn-cs"/>
            </a:rPr>
            <a:t>減少しており、今後も地方債借入の抑制を図り、財政健全化に努める。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48" name="テキスト ボックス 447"/>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3861</xdr:rowOff>
    </xdr:from>
    <xdr:to>
      <xdr:col>19</xdr:col>
      <xdr:colOff>533400</xdr:colOff>
      <xdr:row>14</xdr:row>
      <xdr:rowOff>105461</xdr:rowOff>
    </xdr:to>
    <xdr:sp macro="" textlink="">
      <xdr:nvSpPr>
        <xdr:cNvPr id="454" name="円/楕円 453"/>
        <xdr:cNvSpPr/>
      </xdr:nvSpPr>
      <xdr:spPr>
        <a:xfrm>
          <a:off x="13462000" y="240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115638</xdr:rowOff>
    </xdr:from>
    <xdr:ext cx="762000" cy="259045"/>
    <xdr:sp macro="" textlink="">
      <xdr:nvSpPr>
        <xdr:cNvPr id="455" name="テキスト ボックス 454"/>
        <xdr:cNvSpPr txBox="1"/>
      </xdr:nvSpPr>
      <xdr:spPr>
        <a:xfrm>
          <a:off x="13131800" y="2173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28,686
28,453
225.49
12,002,960
11,320,201
494,640
7,077,366
6,032,232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人件費に</a:t>
          </a:r>
          <a:r>
            <a:rPr kumimoji="1" lang="ja-JP" altLang="en-US" sz="1200">
              <a:solidFill>
                <a:schemeClr val="dk1"/>
              </a:solidFill>
              <a:effectLst/>
              <a:latin typeface="+mn-lt"/>
              <a:ea typeface="+mn-ea"/>
              <a:cs typeface="+mn-cs"/>
            </a:rPr>
            <a:t>係る経常経費</a:t>
          </a:r>
          <a:r>
            <a:rPr kumimoji="1" lang="ja-JP" altLang="ja-JP" sz="1200">
              <a:solidFill>
                <a:schemeClr val="dk1"/>
              </a:solidFill>
              <a:effectLst/>
              <a:latin typeface="+mn-lt"/>
              <a:ea typeface="+mn-ea"/>
              <a:cs typeface="+mn-cs"/>
            </a:rPr>
            <a:t>充当</a:t>
          </a:r>
          <a:r>
            <a:rPr kumimoji="1" lang="ja-JP" altLang="en-US" sz="1200">
              <a:solidFill>
                <a:schemeClr val="dk1"/>
              </a:solidFill>
              <a:effectLst/>
              <a:latin typeface="+mn-lt"/>
              <a:ea typeface="+mn-ea"/>
              <a:cs typeface="+mn-cs"/>
            </a:rPr>
            <a:t>一</a:t>
          </a:r>
          <a:r>
            <a:rPr kumimoji="1" lang="ja-JP" altLang="ja-JP" sz="1200">
              <a:solidFill>
                <a:schemeClr val="dk1"/>
              </a:solidFill>
              <a:effectLst/>
              <a:latin typeface="+mn-lt"/>
              <a:ea typeface="+mn-ea"/>
              <a:cs typeface="+mn-cs"/>
            </a:rPr>
            <a:t>般財源の額は前年度から</a:t>
          </a:r>
          <a:r>
            <a:rPr kumimoji="1" lang="en-US" altLang="ja-JP" sz="1200">
              <a:solidFill>
                <a:schemeClr val="dk1"/>
              </a:solidFill>
              <a:effectLst/>
              <a:latin typeface="+mn-lt"/>
              <a:ea typeface="+mn-ea"/>
              <a:cs typeface="+mn-cs"/>
            </a:rPr>
            <a:t>26,866</a:t>
          </a:r>
          <a:r>
            <a:rPr kumimoji="1" lang="ja-JP" altLang="ja-JP" sz="1200">
              <a:solidFill>
                <a:schemeClr val="dk1"/>
              </a:solidFill>
              <a:effectLst/>
              <a:latin typeface="+mn-lt"/>
              <a:ea typeface="+mn-ea"/>
              <a:cs typeface="+mn-cs"/>
            </a:rPr>
            <a:t>千円減少し、</a:t>
          </a:r>
          <a:r>
            <a:rPr kumimoji="1" lang="en-US" altLang="ja-JP" sz="1200">
              <a:solidFill>
                <a:schemeClr val="dk1"/>
              </a:solidFill>
              <a:effectLst/>
              <a:latin typeface="+mn-lt"/>
              <a:ea typeface="+mn-ea"/>
              <a:cs typeface="+mn-cs"/>
            </a:rPr>
            <a:t>1,174,678</a:t>
          </a:r>
          <a:r>
            <a:rPr kumimoji="1" lang="ja-JP" altLang="ja-JP" sz="1200">
              <a:solidFill>
                <a:schemeClr val="dk1"/>
              </a:solidFill>
              <a:effectLst/>
              <a:latin typeface="+mn-lt"/>
              <a:ea typeface="+mn-ea"/>
              <a:cs typeface="+mn-cs"/>
            </a:rPr>
            <a:t>千円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対前年度比</a:t>
          </a:r>
          <a:r>
            <a:rPr kumimoji="1" lang="en-US" altLang="ja-JP" sz="1200">
              <a:solidFill>
                <a:schemeClr val="dk1"/>
              </a:solidFill>
              <a:effectLst/>
              <a:latin typeface="+mn-lt"/>
              <a:ea typeface="+mn-ea"/>
              <a:cs typeface="+mn-cs"/>
            </a:rPr>
            <a:t>97.76%</a:t>
          </a:r>
          <a:r>
            <a:rPr kumimoji="1" lang="ja-JP" altLang="ja-JP" sz="1200">
              <a:solidFill>
                <a:schemeClr val="dk1"/>
              </a:solidFill>
              <a:effectLst/>
              <a:latin typeface="+mn-lt"/>
              <a:ea typeface="+mn-ea"/>
              <a:cs typeface="+mn-cs"/>
            </a:rPr>
            <a:t>）となっている</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人件費に係る経常収支比率</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その</a:t>
          </a:r>
          <a:r>
            <a:rPr kumimoji="1" lang="ja-JP" altLang="ja-JP" sz="1200">
              <a:solidFill>
                <a:schemeClr val="dk1"/>
              </a:solidFill>
              <a:effectLst/>
              <a:latin typeface="+mn-lt"/>
              <a:ea typeface="+mn-ea"/>
              <a:cs typeface="+mn-cs"/>
            </a:rPr>
            <a:t>要因は普通交付税額が大幅に減少（対前年度比</a:t>
          </a:r>
          <a:r>
            <a:rPr kumimoji="1" lang="en-US" altLang="ja-JP" sz="1200">
              <a:solidFill>
                <a:schemeClr val="dk1"/>
              </a:solidFill>
              <a:effectLst/>
              <a:latin typeface="+mn-lt"/>
              <a:ea typeface="+mn-ea"/>
              <a:cs typeface="+mn-cs"/>
            </a:rPr>
            <a:t>55.8%</a:t>
          </a:r>
          <a:r>
            <a:rPr kumimoji="1" lang="ja-JP" altLang="ja-JP" sz="1200">
              <a:solidFill>
                <a:schemeClr val="dk1"/>
              </a:solidFill>
              <a:effectLst/>
              <a:latin typeface="+mn-lt"/>
              <a:ea typeface="+mn-ea"/>
              <a:cs typeface="+mn-cs"/>
            </a:rPr>
            <a:t>）したことにより経常収支比率算出上、分母となる経常一般財源の額が大きく減少したことである。</a:t>
          </a:r>
          <a:endParaRPr lang="ja-JP" altLang="ja-JP" sz="1200">
            <a:effectLst/>
          </a:endParaRPr>
        </a:p>
        <a:p>
          <a:r>
            <a:rPr kumimoji="1" lang="ja-JP" altLang="ja-JP" sz="1200">
              <a:solidFill>
                <a:schemeClr val="dk1"/>
              </a:solidFill>
              <a:effectLst/>
              <a:latin typeface="+mn-lt"/>
              <a:ea typeface="+mn-ea"/>
              <a:cs typeface="+mn-cs"/>
            </a:rPr>
            <a:t>　今後も適正な定員管理を行い、人件費の抑制に努める。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33274</xdr:rowOff>
    </xdr:from>
    <xdr:to>
      <xdr:col>7</xdr:col>
      <xdr:colOff>15875</xdr:colOff>
      <xdr:row>35</xdr:row>
      <xdr:rowOff>97282</xdr:rowOff>
    </xdr:to>
    <xdr:cxnSp macro="">
      <xdr:nvCxnSpPr>
        <xdr:cNvPr id="64" name="直線コネクタ 63"/>
        <xdr:cNvCxnSpPr/>
      </xdr:nvCxnSpPr>
      <xdr:spPr>
        <a:xfrm>
          <a:off x="3987800" y="60340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33274</xdr:rowOff>
    </xdr:from>
    <xdr:to>
      <xdr:col>5</xdr:col>
      <xdr:colOff>549275</xdr:colOff>
      <xdr:row>35</xdr:row>
      <xdr:rowOff>124714</xdr:rowOff>
    </xdr:to>
    <xdr:cxnSp macro="">
      <xdr:nvCxnSpPr>
        <xdr:cNvPr id="67" name="直線コネクタ 66"/>
        <xdr:cNvCxnSpPr/>
      </xdr:nvCxnSpPr>
      <xdr:spPr>
        <a:xfrm flipV="1">
          <a:off x="3098800" y="60340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124714</xdr:rowOff>
    </xdr:from>
    <xdr:to>
      <xdr:col>4</xdr:col>
      <xdr:colOff>346075</xdr:colOff>
      <xdr:row>35</xdr:row>
      <xdr:rowOff>152146</xdr:rowOff>
    </xdr:to>
    <xdr:cxnSp macro="">
      <xdr:nvCxnSpPr>
        <xdr:cNvPr id="70" name="直線コネクタ 69"/>
        <xdr:cNvCxnSpPr/>
      </xdr:nvCxnSpPr>
      <xdr:spPr>
        <a:xfrm flipV="1">
          <a:off x="2209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124714</xdr:rowOff>
    </xdr:from>
    <xdr:to>
      <xdr:col>3</xdr:col>
      <xdr:colOff>142875</xdr:colOff>
      <xdr:row>35</xdr:row>
      <xdr:rowOff>152146</xdr:rowOff>
    </xdr:to>
    <xdr:cxnSp macro="">
      <xdr:nvCxnSpPr>
        <xdr:cNvPr id="73" name="直線コネクタ 72"/>
        <xdr:cNvCxnSpPr/>
      </xdr:nvCxnSpPr>
      <xdr:spPr>
        <a:xfrm>
          <a:off x="1320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46482</xdr:rowOff>
    </xdr:from>
    <xdr:to>
      <xdr:col>7</xdr:col>
      <xdr:colOff>66675</xdr:colOff>
      <xdr:row>35</xdr:row>
      <xdr:rowOff>148082</xdr:rowOff>
    </xdr:to>
    <xdr:sp macro="" textlink="">
      <xdr:nvSpPr>
        <xdr:cNvPr id="83" name="円/楕円 82"/>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126509</xdr:rowOff>
    </xdr:from>
    <xdr:ext cx="762000" cy="259045"/>
    <xdr:sp macro="" textlink="">
      <xdr:nvSpPr>
        <xdr:cNvPr id="84" name="人件費該当値テキスト"/>
        <xdr:cNvSpPr txBox="1"/>
      </xdr:nvSpPr>
      <xdr:spPr>
        <a:xfrm>
          <a:off x="4914900" y="595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153924</xdr:rowOff>
    </xdr:from>
    <xdr:to>
      <xdr:col>5</xdr:col>
      <xdr:colOff>600075</xdr:colOff>
      <xdr:row>35</xdr:row>
      <xdr:rowOff>84074</xdr:rowOff>
    </xdr:to>
    <xdr:sp macro="" textlink="">
      <xdr:nvSpPr>
        <xdr:cNvPr id="85" name="円/楕円 84"/>
        <xdr:cNvSpPr/>
      </xdr:nvSpPr>
      <xdr:spPr>
        <a:xfrm>
          <a:off x="3937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94251</xdr:rowOff>
    </xdr:from>
    <xdr:ext cx="736600" cy="259045"/>
    <xdr:sp macro="" textlink="">
      <xdr:nvSpPr>
        <xdr:cNvPr id="86" name="テキスト ボックス 85"/>
        <xdr:cNvSpPr txBox="1"/>
      </xdr:nvSpPr>
      <xdr:spPr>
        <a:xfrm>
          <a:off x="3606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73914</xdr:rowOff>
    </xdr:from>
    <xdr:to>
      <xdr:col>4</xdr:col>
      <xdr:colOff>396875</xdr:colOff>
      <xdr:row>36</xdr:row>
      <xdr:rowOff>4064</xdr:rowOff>
    </xdr:to>
    <xdr:sp macro="" textlink="">
      <xdr:nvSpPr>
        <xdr:cNvPr id="87" name="円/楕円 86"/>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14241</xdr:rowOff>
    </xdr:from>
    <xdr:ext cx="762000" cy="259045"/>
    <xdr:sp macro="" textlink="">
      <xdr:nvSpPr>
        <xdr:cNvPr id="88" name="テキスト ボックス 87"/>
        <xdr:cNvSpPr txBox="1"/>
      </xdr:nvSpPr>
      <xdr:spPr>
        <a:xfrm>
          <a:off x="2717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101346</xdr:rowOff>
    </xdr:from>
    <xdr:to>
      <xdr:col>3</xdr:col>
      <xdr:colOff>193675</xdr:colOff>
      <xdr:row>36</xdr:row>
      <xdr:rowOff>31496</xdr:rowOff>
    </xdr:to>
    <xdr:sp macro="" textlink="">
      <xdr:nvSpPr>
        <xdr:cNvPr id="89" name="円/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73914</xdr:rowOff>
    </xdr:from>
    <xdr:to>
      <xdr:col>1</xdr:col>
      <xdr:colOff>676275</xdr:colOff>
      <xdr:row>36</xdr:row>
      <xdr:rowOff>4064</xdr:rowOff>
    </xdr:to>
    <xdr:sp macro="" textlink="">
      <xdr:nvSpPr>
        <xdr:cNvPr id="91" name="円/楕円 90"/>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14241</xdr:rowOff>
    </xdr:from>
    <xdr:ext cx="762000" cy="259045"/>
    <xdr:sp macro="" textlink="">
      <xdr:nvSpPr>
        <xdr:cNvPr id="92" name="テキスト ボックス 91"/>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物件費</a:t>
          </a:r>
          <a:r>
            <a:rPr kumimoji="1" lang="ja-JP" altLang="ja-JP" sz="1200">
              <a:solidFill>
                <a:schemeClr val="dk1"/>
              </a:solidFill>
              <a:effectLst/>
              <a:latin typeface="+mn-lt"/>
              <a:ea typeface="+mn-ea"/>
              <a:cs typeface="+mn-cs"/>
            </a:rPr>
            <a:t>に係る経常経費充当一般財源の額は一部児童館の運営を民間事業者へ委託したことやスクールバスの運行委託料</a:t>
          </a:r>
          <a:r>
            <a:rPr kumimoji="1" lang="ja-JP" altLang="en-US" sz="1200">
              <a:solidFill>
                <a:schemeClr val="dk1"/>
              </a:solidFill>
              <a:effectLst/>
              <a:latin typeface="+mn-lt"/>
              <a:ea typeface="+mn-ea"/>
              <a:cs typeface="+mn-cs"/>
            </a:rPr>
            <a:t>が増加した</a:t>
          </a:r>
          <a:r>
            <a:rPr kumimoji="1" lang="ja-JP" altLang="ja-JP" sz="1200">
              <a:solidFill>
                <a:schemeClr val="dk1"/>
              </a:solidFill>
              <a:effectLst/>
              <a:latin typeface="+mn-lt"/>
              <a:ea typeface="+mn-ea"/>
              <a:cs typeface="+mn-cs"/>
            </a:rPr>
            <a:t>ことにより、</a:t>
          </a:r>
          <a:r>
            <a:rPr kumimoji="1" lang="en-US" altLang="ja-JP" sz="1200">
              <a:solidFill>
                <a:schemeClr val="dk1"/>
              </a:solidFill>
              <a:effectLst/>
              <a:latin typeface="+mn-lt"/>
              <a:ea typeface="+mn-ea"/>
              <a:cs typeface="+mn-cs"/>
            </a:rPr>
            <a:t>1,394,834</a:t>
          </a:r>
          <a:r>
            <a:rPr kumimoji="1" lang="ja-JP" altLang="ja-JP" sz="1200">
              <a:solidFill>
                <a:schemeClr val="dk1"/>
              </a:solidFill>
              <a:effectLst/>
              <a:latin typeface="+mn-lt"/>
              <a:ea typeface="+mn-ea"/>
              <a:cs typeface="+mn-cs"/>
            </a:rPr>
            <a:t>千円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対前年度比</a:t>
          </a:r>
          <a:r>
            <a:rPr kumimoji="1" lang="en-US" altLang="ja-JP" sz="1200">
              <a:solidFill>
                <a:schemeClr val="dk1"/>
              </a:solidFill>
              <a:effectLst/>
              <a:latin typeface="+mn-lt"/>
              <a:ea typeface="+mn-ea"/>
              <a:cs typeface="+mn-cs"/>
            </a:rPr>
            <a:t>112.60%</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り、物件費に係る経常収支比率は</a:t>
          </a:r>
          <a:r>
            <a:rPr kumimoji="1" lang="en-US" altLang="ja-JP" sz="1200">
              <a:solidFill>
                <a:schemeClr val="dk1"/>
              </a:solidFill>
              <a:effectLst/>
              <a:latin typeface="+mn-lt"/>
              <a:ea typeface="+mn-ea"/>
              <a:cs typeface="+mn-cs"/>
            </a:rPr>
            <a:t>4.2</a:t>
          </a:r>
          <a:r>
            <a:rPr kumimoji="1" lang="ja-JP" altLang="en-US" sz="1200">
              <a:solidFill>
                <a:schemeClr val="dk1"/>
              </a:solidFill>
              <a:effectLst/>
              <a:latin typeface="+mn-lt"/>
              <a:ea typeface="+mn-ea"/>
              <a:cs typeface="+mn-cs"/>
            </a:rPr>
            <a:t>ポイント増加した。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経常収支比率算出上、分母となる経常一般財源の額が大きく減少したこと</a:t>
          </a:r>
          <a:r>
            <a:rPr kumimoji="1" lang="ja-JP" altLang="en-US" sz="1200">
              <a:solidFill>
                <a:schemeClr val="dk1"/>
              </a:solidFill>
              <a:effectLst/>
              <a:latin typeface="+mn-lt"/>
              <a:ea typeface="+mn-ea"/>
              <a:cs typeface="+mn-cs"/>
            </a:rPr>
            <a:t>もあり経常収支比率は大きく増加した。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前年度を除き</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物件費に係る経常収支比率が上昇し続けているため、</a:t>
          </a:r>
          <a:r>
            <a:rPr kumimoji="1" lang="ja-JP" altLang="ja-JP" sz="1200">
              <a:solidFill>
                <a:schemeClr val="dk1"/>
              </a:solidFill>
              <a:effectLst/>
              <a:latin typeface="+mn-lt"/>
              <a:ea typeface="+mn-ea"/>
              <a:cs typeface="+mn-cs"/>
            </a:rPr>
            <a:t>今後、施設の維持管理費節減に努める。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18</xdr:row>
      <xdr:rowOff>5080</xdr:rowOff>
    </xdr:to>
    <xdr:cxnSp macro="">
      <xdr:nvCxnSpPr>
        <xdr:cNvPr id="125" name="直線コネクタ 124"/>
        <xdr:cNvCxnSpPr/>
      </xdr:nvCxnSpPr>
      <xdr:spPr>
        <a:xfrm>
          <a:off x="15671800" y="277114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17</xdr:row>
      <xdr:rowOff>54610</xdr:rowOff>
    </xdr:to>
    <xdr:cxnSp macro="">
      <xdr:nvCxnSpPr>
        <xdr:cNvPr id="128" name="直線コネクタ 127"/>
        <xdr:cNvCxnSpPr/>
      </xdr:nvCxnSpPr>
      <xdr:spPr>
        <a:xfrm flipV="1">
          <a:off x="14782800" y="27711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54610</xdr:rowOff>
    </xdr:to>
    <xdr:cxnSp macro="">
      <xdr:nvCxnSpPr>
        <xdr:cNvPr id="131" name="直線コネクタ 130"/>
        <xdr:cNvCxnSpPr/>
      </xdr:nvCxnSpPr>
      <xdr:spPr>
        <a:xfrm>
          <a:off x="13893800" y="2832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88900</xdr:rowOff>
    </xdr:to>
    <xdr:cxnSp macro="">
      <xdr:nvCxnSpPr>
        <xdr:cNvPr id="134" name="直線コネクタ 133"/>
        <xdr:cNvCxnSpPr/>
      </xdr:nvCxnSpPr>
      <xdr:spPr>
        <a:xfrm>
          <a:off x="13004800" y="274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4" name="円/楕円 143"/>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5"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6" name="円/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63517</xdr:rowOff>
    </xdr:from>
    <xdr:ext cx="736600" cy="259045"/>
    <xdr:sp macro="" textlink="">
      <xdr:nvSpPr>
        <xdr:cNvPr id="147" name="テキスト ボックス 146"/>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8" name="円/楕円 147"/>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9" name="テキスト ボックス 148"/>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2" name="円/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53" name="テキスト ボックス 152"/>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扶助費</a:t>
          </a:r>
          <a:r>
            <a:rPr kumimoji="1" lang="ja-JP" altLang="ja-JP" sz="1200">
              <a:solidFill>
                <a:schemeClr val="dk1"/>
              </a:solidFill>
              <a:effectLst/>
              <a:latin typeface="+mn-lt"/>
              <a:ea typeface="+mn-ea"/>
              <a:cs typeface="+mn-cs"/>
            </a:rPr>
            <a:t>に係る経常経費充当一般財源の額は</a:t>
          </a:r>
          <a:r>
            <a:rPr kumimoji="1" lang="en-US" altLang="ja-JP" sz="1200">
              <a:solidFill>
                <a:sysClr val="windowText" lastClr="000000"/>
              </a:solidFill>
              <a:effectLst/>
              <a:latin typeface="+mn-lt"/>
              <a:ea typeface="+mn-ea"/>
              <a:cs typeface="+mn-cs"/>
            </a:rPr>
            <a:t>4,451</a:t>
          </a:r>
          <a:r>
            <a:rPr kumimoji="1" lang="ja-JP" altLang="ja-JP" sz="1200">
              <a:solidFill>
                <a:sysClr val="windowText" lastClr="000000"/>
              </a:solidFill>
              <a:effectLst/>
              <a:latin typeface="+mn-lt"/>
              <a:ea typeface="+mn-ea"/>
              <a:cs typeface="+mn-cs"/>
            </a:rPr>
            <a:t>千円増加し、</a:t>
          </a:r>
          <a:r>
            <a:rPr kumimoji="1" lang="en-US" altLang="ja-JP" sz="1200">
              <a:solidFill>
                <a:sysClr val="windowText" lastClr="000000"/>
              </a:solidFill>
              <a:effectLst/>
              <a:latin typeface="+mn-lt"/>
              <a:ea typeface="+mn-ea"/>
              <a:cs typeface="+mn-cs"/>
            </a:rPr>
            <a:t>387,565</a:t>
          </a:r>
          <a:r>
            <a:rPr kumimoji="1" lang="ja-JP" altLang="ja-JP" sz="1200">
              <a:solidFill>
                <a:sysClr val="windowText" lastClr="000000"/>
              </a:solidFill>
              <a:effectLst/>
              <a:latin typeface="+mn-lt"/>
              <a:ea typeface="+mn-ea"/>
              <a:cs typeface="+mn-cs"/>
            </a:rPr>
            <a:t>千円</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対前年度比</a:t>
          </a:r>
          <a:r>
            <a:rPr kumimoji="1" lang="en-US" altLang="ja-JP" sz="1200">
              <a:solidFill>
                <a:sysClr val="windowText" lastClr="000000"/>
              </a:solidFill>
              <a:effectLst/>
              <a:latin typeface="+mn-lt"/>
              <a:ea typeface="+mn-ea"/>
              <a:cs typeface="+mn-cs"/>
            </a:rPr>
            <a:t>101.16%</a:t>
          </a:r>
          <a:r>
            <a:rPr kumimoji="1" lang="ja-JP" altLang="ja-JP" sz="1200">
              <a:solidFill>
                <a:sysClr val="windowText" lastClr="000000"/>
              </a:solidFill>
              <a:effectLst/>
              <a:latin typeface="+mn-lt"/>
              <a:ea typeface="+mn-ea"/>
              <a:cs typeface="+mn-cs"/>
            </a:rPr>
            <a:t>）とな</a:t>
          </a:r>
          <a:r>
            <a:rPr kumimoji="1" lang="ja-JP" altLang="en-US" sz="1200">
              <a:solidFill>
                <a:sysClr val="windowText" lastClr="000000"/>
              </a:solidFill>
              <a:effectLst/>
              <a:latin typeface="+mn-lt"/>
              <a:ea typeface="+mn-ea"/>
              <a:cs typeface="+mn-cs"/>
            </a:rPr>
            <a:t>り</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扶助費に係る経常収支比率は前年度から</a:t>
          </a:r>
          <a:r>
            <a:rPr kumimoji="1" lang="en-US" altLang="ja-JP" sz="1200">
              <a:solidFill>
                <a:sysClr val="windowText" lastClr="000000"/>
              </a:solidFill>
              <a:effectLst/>
              <a:latin typeface="+mn-lt"/>
              <a:ea typeface="+mn-ea"/>
              <a:cs typeface="+mn-cs"/>
            </a:rPr>
            <a:t>0.7</a:t>
          </a:r>
          <a:r>
            <a:rPr kumimoji="1" lang="ja-JP" altLang="en-US" sz="1200">
              <a:solidFill>
                <a:sysClr val="windowText" lastClr="000000"/>
              </a:solidFill>
              <a:effectLst/>
              <a:latin typeface="+mn-lt"/>
              <a:ea typeface="+mn-ea"/>
              <a:cs typeface="+mn-cs"/>
            </a:rPr>
            <a:t>ポイント増加した。</a:t>
          </a:r>
          <a:endParaRPr kumimoji="1" lang="en-US" altLang="ja-JP" sz="12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増加の要因は</a:t>
          </a:r>
          <a:r>
            <a:rPr kumimoji="1" lang="ja-JP" altLang="ja-JP" sz="1200">
              <a:solidFill>
                <a:sysClr val="windowText" lastClr="000000"/>
              </a:solidFill>
              <a:effectLst/>
              <a:latin typeface="+mn-lt"/>
              <a:ea typeface="+mn-ea"/>
              <a:cs typeface="+mn-cs"/>
            </a:rPr>
            <a:t>経常収支比率算出上、分母となる経常一般財源の額が大きく減少したこと</a:t>
          </a:r>
          <a:r>
            <a:rPr kumimoji="1" lang="ja-JP" altLang="en-US" sz="1200">
              <a:solidFill>
                <a:sysClr val="windowText" lastClr="000000"/>
              </a:solidFill>
              <a:effectLst/>
              <a:latin typeface="+mn-lt"/>
              <a:ea typeface="+mn-ea"/>
              <a:cs typeface="+mn-cs"/>
            </a:rPr>
            <a:t>の影響もあるが、</a:t>
          </a:r>
          <a:r>
            <a:rPr kumimoji="1" lang="ja-JP" altLang="ja-JP" sz="1200">
              <a:solidFill>
                <a:sysClr val="windowText" lastClr="000000"/>
              </a:solidFill>
              <a:effectLst/>
              <a:latin typeface="+mn-lt"/>
              <a:ea typeface="+mn-ea"/>
              <a:cs typeface="+mn-cs"/>
            </a:rPr>
            <a:t>障害者や子育て支援などに対する扶助費は</a:t>
          </a:r>
          <a:r>
            <a:rPr kumimoji="1" lang="ja-JP" altLang="en-US" sz="1200">
              <a:solidFill>
                <a:sysClr val="windowText" lastClr="000000"/>
              </a:solidFill>
              <a:effectLst/>
              <a:latin typeface="+mn-lt"/>
              <a:ea typeface="+mn-ea"/>
              <a:cs typeface="+mn-cs"/>
            </a:rPr>
            <a:t>今後も継続しての</a:t>
          </a:r>
          <a:r>
            <a:rPr kumimoji="1" lang="ja-JP" altLang="ja-JP" sz="1200">
              <a:solidFill>
                <a:sysClr val="windowText" lastClr="000000"/>
              </a:solidFill>
              <a:effectLst/>
              <a:latin typeface="+mn-lt"/>
              <a:ea typeface="+mn-ea"/>
              <a:cs typeface="+mn-cs"/>
            </a:rPr>
            <a:t>増加傾向が</a:t>
          </a:r>
          <a:r>
            <a:rPr kumimoji="1" lang="ja-JP" altLang="en-US" sz="1200">
              <a:solidFill>
                <a:sysClr val="windowText" lastClr="000000"/>
              </a:solidFill>
              <a:effectLst/>
              <a:latin typeface="+mn-lt"/>
              <a:ea typeface="+mn-ea"/>
              <a:cs typeface="+mn-cs"/>
            </a:rPr>
            <a:t>見込まれるため</a:t>
          </a:r>
          <a:r>
            <a:rPr kumimoji="1" lang="ja-JP" altLang="ja-JP" sz="1200">
              <a:solidFill>
                <a:sysClr val="windowText" lastClr="000000"/>
              </a:solidFill>
              <a:effectLst/>
              <a:latin typeface="+mn-lt"/>
              <a:ea typeface="+mn-ea"/>
              <a:cs typeface="+mn-cs"/>
            </a:rPr>
            <a:t>、適正な運用に努める。</a:t>
          </a:r>
          <a:endParaRPr lang="ja-JP" altLang="ja-JP" sz="1200">
            <a:solidFill>
              <a:sysClr val="windowText" lastClr="000000"/>
            </a:solidFill>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114300</xdr:rowOff>
    </xdr:from>
    <xdr:to>
      <xdr:col>7</xdr:col>
      <xdr:colOff>15875</xdr:colOff>
      <xdr:row>55</xdr:row>
      <xdr:rowOff>31750</xdr:rowOff>
    </xdr:to>
    <xdr:cxnSp macro="">
      <xdr:nvCxnSpPr>
        <xdr:cNvPr id="186" name="直線コネクタ 185"/>
        <xdr:cNvCxnSpPr/>
      </xdr:nvCxnSpPr>
      <xdr:spPr>
        <a:xfrm>
          <a:off x="3987800" y="9372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54</xdr:row>
      <xdr:rowOff>114300</xdr:rowOff>
    </xdr:to>
    <xdr:cxnSp macro="">
      <xdr:nvCxnSpPr>
        <xdr:cNvPr id="189" name="直線コネクタ 188"/>
        <xdr:cNvCxnSpPr/>
      </xdr:nvCxnSpPr>
      <xdr:spPr>
        <a:xfrm>
          <a:off x="3098800" y="9194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107950</xdr:rowOff>
    </xdr:to>
    <xdr:cxnSp macro="">
      <xdr:nvCxnSpPr>
        <xdr:cNvPr id="192" name="直線コネクタ 191"/>
        <xdr:cNvCxnSpPr/>
      </xdr:nvCxnSpPr>
      <xdr:spPr>
        <a:xfrm>
          <a:off x="2209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53</xdr:row>
      <xdr:rowOff>69850</xdr:rowOff>
    </xdr:to>
    <xdr:cxnSp macro="">
      <xdr:nvCxnSpPr>
        <xdr:cNvPr id="195" name="直線コネクタ 194"/>
        <xdr:cNvCxnSpPr/>
      </xdr:nvCxnSpPr>
      <xdr:spPr>
        <a:xfrm>
          <a:off x="1320800" y="904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63500</xdr:rowOff>
    </xdr:from>
    <xdr:to>
      <xdr:col>5</xdr:col>
      <xdr:colOff>600075</xdr:colOff>
      <xdr:row>54</xdr:row>
      <xdr:rowOff>165100</xdr:rowOff>
    </xdr:to>
    <xdr:sp macro="" textlink="">
      <xdr:nvSpPr>
        <xdr:cNvPr id="207" name="円/楕円 206"/>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3827</xdr:rowOff>
    </xdr:from>
    <xdr:ext cx="736600" cy="259045"/>
    <xdr:sp macro="" textlink="">
      <xdr:nvSpPr>
        <xdr:cNvPr id="208" name="テキスト ボックス 207"/>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9" name="円/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3" name="円/楕円 212"/>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4" name="テキスト ボックス 213"/>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その他経費に係る経常経費充当一般財源の額は前年度から</a:t>
          </a:r>
          <a:r>
            <a:rPr kumimoji="1" lang="en-US" altLang="ja-JP" sz="1200">
              <a:solidFill>
                <a:schemeClr val="dk1"/>
              </a:solidFill>
              <a:effectLst/>
              <a:latin typeface="+mn-lt"/>
              <a:ea typeface="+mn-ea"/>
              <a:cs typeface="+mn-cs"/>
            </a:rPr>
            <a:t>80,038</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951,564</a:t>
          </a:r>
          <a:r>
            <a:rPr kumimoji="1" lang="ja-JP" altLang="ja-JP" sz="1200">
              <a:solidFill>
                <a:schemeClr val="dk1"/>
              </a:solidFill>
              <a:effectLst/>
              <a:latin typeface="+mn-lt"/>
              <a:ea typeface="+mn-ea"/>
              <a:cs typeface="+mn-cs"/>
            </a:rPr>
            <a:t>千円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対前年度比</a:t>
          </a:r>
          <a:r>
            <a:rPr kumimoji="1" lang="en-US" altLang="ja-JP" sz="1200">
              <a:solidFill>
                <a:schemeClr val="dk1"/>
              </a:solidFill>
              <a:effectLst/>
              <a:latin typeface="+mn-lt"/>
              <a:ea typeface="+mn-ea"/>
              <a:cs typeface="+mn-cs"/>
            </a:rPr>
            <a:t>92.24%</a:t>
          </a:r>
          <a:r>
            <a:rPr kumimoji="1" lang="ja-JP" altLang="ja-JP" sz="1200">
              <a:solidFill>
                <a:schemeClr val="dk1"/>
              </a:solidFill>
              <a:effectLst/>
              <a:latin typeface="+mn-lt"/>
              <a:ea typeface="+mn-ea"/>
              <a:cs typeface="+mn-cs"/>
            </a:rPr>
            <a:t>）となったが、</a:t>
          </a:r>
          <a:r>
            <a:rPr kumimoji="1" lang="ja-JP" altLang="en-US" sz="1200">
              <a:solidFill>
                <a:schemeClr val="dk1"/>
              </a:solidFill>
              <a:effectLst/>
              <a:latin typeface="+mn-lt"/>
              <a:ea typeface="+mn-ea"/>
              <a:cs typeface="+mn-cs"/>
            </a:rPr>
            <a:t>その他経費</a:t>
          </a:r>
          <a:r>
            <a:rPr kumimoji="1" lang="ja-JP" altLang="ja-JP" sz="1200">
              <a:solidFill>
                <a:schemeClr val="dk1"/>
              </a:solidFill>
              <a:effectLst/>
              <a:latin typeface="+mn-lt"/>
              <a:ea typeface="+mn-ea"/>
              <a:cs typeface="+mn-cs"/>
            </a:rPr>
            <a:t>に係る経常収支比率は経常収支比率算出上、分母となる経常一般財源の額が大きく減少したことの影響もあり、前年度から</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ポイント増加</a:t>
          </a:r>
          <a:r>
            <a:rPr kumimoji="1" lang="ja-JP" altLang="en-US" sz="1200">
              <a:solidFill>
                <a:schemeClr val="dk1"/>
              </a:solidFill>
              <a:effectLst/>
              <a:latin typeface="+mn-lt"/>
              <a:ea typeface="+mn-ea"/>
              <a:cs typeface="+mn-cs"/>
            </a:rPr>
            <a:t>となった。</a:t>
          </a:r>
          <a:r>
            <a:rPr kumimoji="1" lang="ja-JP" altLang="ja-JP" sz="1200">
              <a:solidFill>
                <a:schemeClr val="dk1"/>
              </a:solidFill>
              <a:effectLst/>
              <a:latin typeface="+mn-lt"/>
              <a:ea typeface="+mn-ea"/>
              <a:cs typeface="+mn-cs"/>
            </a:rPr>
            <a:t>今後も他会計への繰出し金の適正化を図るとともに、施設の維持管理も適切に行い</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維持補修費の抑制に努める。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39370</xdr:rowOff>
    </xdr:to>
    <xdr:cxnSp macro="">
      <xdr:nvCxnSpPr>
        <xdr:cNvPr id="247" name="直線コネクタ 246"/>
        <xdr:cNvCxnSpPr/>
      </xdr:nvCxnSpPr>
      <xdr:spPr>
        <a:xfrm>
          <a:off x="15671800" y="979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85090</xdr:rowOff>
    </xdr:to>
    <xdr:cxnSp macro="">
      <xdr:nvCxnSpPr>
        <xdr:cNvPr id="250" name="直線コネクタ 249"/>
        <xdr:cNvCxnSpPr/>
      </xdr:nvCxnSpPr>
      <xdr:spPr>
        <a:xfrm flipV="1">
          <a:off x="14782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57</xdr:row>
      <xdr:rowOff>161290</xdr:rowOff>
    </xdr:to>
    <xdr:cxnSp macro="">
      <xdr:nvCxnSpPr>
        <xdr:cNvPr id="253" name="直線コネクタ 252"/>
        <xdr:cNvCxnSpPr/>
      </xdr:nvCxnSpPr>
      <xdr:spPr>
        <a:xfrm flipV="1">
          <a:off x="13893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161290</xdr:rowOff>
    </xdr:to>
    <xdr:cxnSp macro="">
      <xdr:nvCxnSpPr>
        <xdr:cNvPr id="256" name="直線コネクタ 255"/>
        <xdr:cNvCxnSpPr/>
      </xdr:nvCxnSpPr>
      <xdr:spPr>
        <a:xfrm>
          <a:off x="13004800" y="983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66" name="円/楕円 265"/>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67"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8" name="円/楕円 267"/>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9" name="テキスト ボックス 26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34290</xdr:rowOff>
    </xdr:from>
    <xdr:to>
      <xdr:col>21</xdr:col>
      <xdr:colOff>412750</xdr:colOff>
      <xdr:row>57</xdr:row>
      <xdr:rowOff>135890</xdr:rowOff>
    </xdr:to>
    <xdr:sp macro="" textlink="">
      <xdr:nvSpPr>
        <xdr:cNvPr id="270" name="円/楕円 269"/>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71" name="テキスト ボックス 270"/>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2" name="円/楕円 271"/>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3" name="テキスト ボックス 272"/>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74" name="円/楕円 273"/>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75" name="テキスト ボックス 274"/>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補助費等に係る経常経費充当一般財源の額は前年度から</a:t>
          </a:r>
          <a:r>
            <a:rPr kumimoji="1" lang="en-US" altLang="ja-JP" sz="1200">
              <a:solidFill>
                <a:schemeClr val="dk1"/>
              </a:solidFill>
              <a:effectLst/>
              <a:latin typeface="+mn-lt"/>
              <a:ea typeface="+mn-ea"/>
              <a:cs typeface="+mn-cs"/>
            </a:rPr>
            <a:t>30,823</a:t>
          </a:r>
          <a:r>
            <a:rPr kumimoji="1" lang="ja-JP" altLang="en-US" sz="1200">
              <a:solidFill>
                <a:schemeClr val="dk1"/>
              </a:solidFill>
              <a:effectLst/>
              <a:latin typeface="+mn-lt"/>
              <a:ea typeface="+mn-ea"/>
              <a:cs typeface="+mn-cs"/>
            </a:rPr>
            <a:t>千</a:t>
          </a:r>
          <a:r>
            <a:rPr kumimoji="1" lang="ja-JP" altLang="ja-JP" sz="1200">
              <a:solidFill>
                <a:schemeClr val="dk1"/>
              </a:solidFill>
              <a:effectLst/>
              <a:latin typeface="+mn-lt"/>
              <a:ea typeface="+mn-ea"/>
              <a:cs typeface="+mn-cs"/>
            </a:rPr>
            <a:t>円増加し、</a:t>
          </a:r>
          <a:r>
            <a:rPr kumimoji="1" lang="en-US" altLang="ja-JP" sz="1200">
              <a:solidFill>
                <a:schemeClr val="dk1"/>
              </a:solidFill>
              <a:effectLst/>
              <a:latin typeface="+mn-lt"/>
              <a:ea typeface="+mn-ea"/>
              <a:cs typeface="+mn-cs"/>
            </a:rPr>
            <a:t>1,171,676</a:t>
          </a:r>
          <a:r>
            <a:rPr kumimoji="1" lang="ja-JP" altLang="ja-JP" sz="1200">
              <a:solidFill>
                <a:schemeClr val="dk1"/>
              </a:solidFill>
              <a:effectLst/>
              <a:latin typeface="+mn-lt"/>
              <a:ea typeface="+mn-ea"/>
              <a:cs typeface="+mn-cs"/>
            </a:rPr>
            <a:t>千円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対前年度比</a:t>
          </a:r>
          <a:r>
            <a:rPr kumimoji="1" lang="en-US" altLang="ja-JP" sz="1200">
              <a:solidFill>
                <a:schemeClr val="dk1"/>
              </a:solidFill>
              <a:effectLst/>
              <a:latin typeface="+mn-lt"/>
              <a:ea typeface="+mn-ea"/>
              <a:cs typeface="+mn-cs"/>
            </a:rPr>
            <a:t>102.70%</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補助費等に係る経常収支比率は</a:t>
          </a:r>
          <a:r>
            <a:rPr kumimoji="1" lang="en-US" altLang="ja-JP" sz="1200">
              <a:solidFill>
                <a:schemeClr val="dk1"/>
              </a:solidFill>
              <a:effectLst/>
              <a:latin typeface="+mn-lt"/>
              <a:ea typeface="+mn-ea"/>
              <a:cs typeface="+mn-cs"/>
            </a:rPr>
            <a:t>2.2</a:t>
          </a:r>
          <a:r>
            <a:rPr kumimoji="1" lang="ja-JP" altLang="en-US" sz="1200">
              <a:solidFill>
                <a:schemeClr val="dk1"/>
              </a:solidFill>
              <a:effectLst/>
              <a:latin typeface="+mn-lt"/>
              <a:ea typeface="+mn-ea"/>
              <a:cs typeface="+mn-cs"/>
            </a:rPr>
            <a:t>ポイント増加した。</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経常収支比率算出上、分母となる経常一般財源の額が大きく減少したこと</a:t>
          </a:r>
          <a:r>
            <a:rPr kumimoji="1" lang="ja-JP" altLang="en-US" sz="1200">
              <a:solidFill>
                <a:schemeClr val="dk1"/>
              </a:solidFill>
              <a:effectLst/>
              <a:latin typeface="+mn-lt"/>
              <a:ea typeface="+mn-ea"/>
              <a:cs typeface="+mn-cs"/>
            </a:rPr>
            <a:t>に加え、</a:t>
          </a:r>
          <a:r>
            <a:rPr kumimoji="1" lang="ja-JP" altLang="ja-JP" sz="1200">
              <a:solidFill>
                <a:schemeClr val="dk1"/>
              </a:solidFill>
              <a:effectLst/>
              <a:latin typeface="+mn-lt"/>
              <a:ea typeface="+mn-ea"/>
              <a:cs typeface="+mn-cs"/>
            </a:rPr>
            <a:t>病院、消防施設等を運営している一部事務組合への負担</a:t>
          </a:r>
          <a:r>
            <a:rPr kumimoji="1" lang="ja-JP" altLang="en-US" sz="1200">
              <a:solidFill>
                <a:schemeClr val="dk1"/>
              </a:solidFill>
              <a:effectLst/>
              <a:latin typeface="+mn-lt"/>
              <a:ea typeface="+mn-ea"/>
              <a:cs typeface="+mn-cs"/>
            </a:rPr>
            <a:t>金</a:t>
          </a:r>
          <a:r>
            <a:rPr kumimoji="1" lang="ja-JP" altLang="ja-JP" sz="1200">
              <a:solidFill>
                <a:schemeClr val="dk1"/>
              </a:solidFill>
              <a:effectLst/>
              <a:latin typeface="+mn-lt"/>
              <a:ea typeface="+mn-ea"/>
              <a:cs typeface="+mn-cs"/>
            </a:rPr>
            <a:t>が経常収支比率を押し上げ</a:t>
          </a:r>
          <a:r>
            <a:rPr kumimoji="1" lang="ja-JP" altLang="en-US" sz="1200">
              <a:solidFill>
                <a:schemeClr val="dk1"/>
              </a:solidFill>
              <a:effectLst/>
              <a:latin typeface="+mn-lt"/>
              <a:ea typeface="+mn-ea"/>
              <a:cs typeface="+mn-cs"/>
            </a:rPr>
            <a:t>ていることが</a:t>
          </a:r>
          <a:r>
            <a:rPr kumimoji="1" lang="ja-JP" altLang="ja-JP" sz="1200">
              <a:solidFill>
                <a:schemeClr val="dk1"/>
              </a:solidFill>
              <a:effectLst/>
              <a:latin typeface="+mn-lt"/>
              <a:ea typeface="+mn-ea"/>
              <a:cs typeface="+mn-cs"/>
            </a:rPr>
            <a:t>類似団体平均値を上回っている要因である。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38</xdr:row>
      <xdr:rowOff>35560</xdr:rowOff>
    </xdr:to>
    <xdr:cxnSp macro="">
      <xdr:nvCxnSpPr>
        <xdr:cNvPr id="305" name="直線コネクタ 304"/>
        <xdr:cNvCxnSpPr/>
      </xdr:nvCxnSpPr>
      <xdr:spPr>
        <a:xfrm>
          <a:off x="15671800" y="64500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106426</xdr:rowOff>
    </xdr:to>
    <xdr:cxnSp macro="">
      <xdr:nvCxnSpPr>
        <xdr:cNvPr id="308" name="直線コネクタ 307"/>
        <xdr:cNvCxnSpPr/>
      </xdr:nvCxnSpPr>
      <xdr:spPr>
        <a:xfrm>
          <a:off x="14782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60706</xdr:rowOff>
    </xdr:from>
    <xdr:to>
      <xdr:col>21</xdr:col>
      <xdr:colOff>361950</xdr:colOff>
      <xdr:row>37</xdr:row>
      <xdr:rowOff>60706</xdr:rowOff>
    </xdr:to>
    <xdr:cxnSp macro="">
      <xdr:nvCxnSpPr>
        <xdr:cNvPr id="311" name="直線コネクタ 310"/>
        <xdr:cNvCxnSpPr/>
      </xdr:nvCxnSpPr>
      <xdr:spPr>
        <a:xfrm>
          <a:off x="13893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60706</xdr:rowOff>
    </xdr:to>
    <xdr:cxnSp macro="">
      <xdr:nvCxnSpPr>
        <xdr:cNvPr id="314" name="直線コネクタ 313"/>
        <xdr:cNvCxnSpPr/>
      </xdr:nvCxnSpPr>
      <xdr:spPr>
        <a:xfrm>
          <a:off x="13004800" y="6358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4" name="円/楕円 323"/>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5"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26" name="円/楕円 325"/>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27" name="テキスト ボックス 326"/>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28" name="円/楕円 327"/>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29" name="テキスト ボックス 328"/>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0" name="円/楕円 329"/>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1" name="テキスト ボックス 330"/>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32" name="円/楕円 331"/>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33" name="テキスト ボックス 332"/>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公債費に係る経常経費充当一般財源の額は</a:t>
          </a:r>
          <a:r>
            <a:rPr kumimoji="1" lang="en-US" altLang="ja-JP" sz="1200">
              <a:solidFill>
                <a:schemeClr val="dk1"/>
              </a:solidFill>
              <a:effectLst/>
              <a:latin typeface="+mn-lt"/>
              <a:ea typeface="+mn-ea"/>
              <a:cs typeface="+mn-cs"/>
            </a:rPr>
            <a:t>36,694</a:t>
          </a:r>
          <a:r>
            <a:rPr kumimoji="1" lang="ja-JP" altLang="ja-JP" sz="1200">
              <a:solidFill>
                <a:schemeClr val="dk1"/>
              </a:solidFill>
              <a:effectLst/>
              <a:latin typeface="+mn-lt"/>
              <a:ea typeface="+mn-ea"/>
              <a:cs typeface="+mn-cs"/>
            </a:rPr>
            <a:t>千円減少し、</a:t>
          </a:r>
          <a:r>
            <a:rPr kumimoji="1" lang="en-US" altLang="ja-JP" sz="1200">
              <a:solidFill>
                <a:schemeClr val="dk1"/>
              </a:solidFill>
              <a:effectLst/>
              <a:latin typeface="+mn-lt"/>
              <a:ea typeface="+mn-ea"/>
              <a:cs typeface="+mn-cs"/>
            </a:rPr>
            <a:t>645,569</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対前年度比</a:t>
          </a:r>
          <a:r>
            <a:rPr kumimoji="1" lang="en-US" altLang="ja-JP" sz="1200">
              <a:solidFill>
                <a:schemeClr val="dk1"/>
              </a:solidFill>
              <a:effectLst/>
              <a:latin typeface="+mn-lt"/>
              <a:ea typeface="+mn-ea"/>
              <a:cs typeface="+mn-cs"/>
            </a:rPr>
            <a:t>94.62%</a:t>
          </a:r>
          <a:r>
            <a:rPr kumimoji="1" lang="ja-JP" altLang="ja-JP" sz="1200">
              <a:solidFill>
                <a:schemeClr val="dk1"/>
              </a:solidFill>
              <a:effectLst/>
              <a:latin typeface="+mn-lt"/>
              <a:ea typeface="+mn-ea"/>
              <a:cs typeface="+mn-cs"/>
            </a:rPr>
            <a:t>）となっている</a:t>
          </a:r>
          <a:r>
            <a:rPr kumimoji="1" lang="ja-JP" altLang="en-US" sz="1200">
              <a:solidFill>
                <a:schemeClr val="dk1"/>
              </a:solidFill>
              <a:effectLst/>
              <a:latin typeface="+mn-lt"/>
              <a:ea typeface="+mn-ea"/>
              <a:cs typeface="+mn-cs"/>
            </a:rPr>
            <a:t>。公債</a:t>
          </a:r>
          <a:r>
            <a:rPr kumimoji="1" lang="ja-JP" altLang="ja-JP" sz="1200">
              <a:solidFill>
                <a:schemeClr val="dk1"/>
              </a:solidFill>
              <a:effectLst/>
              <a:latin typeface="+mn-lt"/>
              <a:ea typeface="+mn-ea"/>
              <a:cs typeface="+mn-cs"/>
            </a:rPr>
            <a:t>費に係る経常収支比率は経常収支比率算出上、分母となる経常一般財源の額が大きく減少したことの影響もあ</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ポイント増加した</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地方債の借入抑制に努めたことにより元利償還額は減少して</a:t>
          </a:r>
          <a:r>
            <a:rPr kumimoji="1" lang="ja-JP" altLang="en-US" sz="1200">
              <a:solidFill>
                <a:schemeClr val="dk1"/>
              </a:solidFill>
              <a:effectLst/>
              <a:latin typeface="+mn-lt"/>
              <a:ea typeface="+mn-ea"/>
              <a:cs typeface="+mn-cs"/>
            </a:rPr>
            <a:t>いる。</a:t>
          </a:r>
          <a:endParaRPr lang="ja-JP" altLang="ja-JP" sz="1200">
            <a:effectLst/>
          </a:endParaRPr>
        </a:p>
        <a:p>
          <a:r>
            <a:rPr kumimoji="1" lang="ja-JP" altLang="ja-JP" sz="1200">
              <a:solidFill>
                <a:schemeClr val="dk1"/>
              </a:solidFill>
              <a:effectLst/>
              <a:latin typeface="+mn-lt"/>
              <a:ea typeface="+mn-ea"/>
              <a:cs typeface="+mn-cs"/>
            </a:rPr>
            <a:t>　今後も</a:t>
          </a:r>
          <a:r>
            <a:rPr kumimoji="1" lang="ja-JP" altLang="en-US" sz="1200">
              <a:solidFill>
                <a:schemeClr val="dk1"/>
              </a:solidFill>
              <a:effectLst/>
              <a:latin typeface="+mn-lt"/>
              <a:ea typeface="+mn-ea"/>
              <a:cs typeface="+mn-cs"/>
            </a:rPr>
            <a:t>引き続き</a:t>
          </a:r>
          <a:r>
            <a:rPr kumimoji="1" lang="ja-JP" altLang="ja-JP" sz="1200">
              <a:solidFill>
                <a:schemeClr val="dk1"/>
              </a:solidFill>
              <a:effectLst/>
              <a:latin typeface="+mn-lt"/>
              <a:ea typeface="+mn-ea"/>
              <a:cs typeface="+mn-cs"/>
            </a:rPr>
            <a:t>地方債借入を抑制し、地方債現在高減少に努める。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24130</xdr:rowOff>
    </xdr:to>
    <xdr:cxnSp macro="">
      <xdr:nvCxnSpPr>
        <xdr:cNvPr id="366" name="直線コネクタ 365"/>
        <xdr:cNvCxnSpPr/>
      </xdr:nvCxnSpPr>
      <xdr:spPr>
        <a:xfrm>
          <a:off x="3987800" y="12852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165100</xdr:rowOff>
    </xdr:from>
    <xdr:to>
      <xdr:col>5</xdr:col>
      <xdr:colOff>549275</xdr:colOff>
      <xdr:row>75</xdr:row>
      <xdr:rowOff>138430</xdr:rowOff>
    </xdr:to>
    <xdr:cxnSp macro="">
      <xdr:nvCxnSpPr>
        <xdr:cNvPr id="369" name="直線コネクタ 368"/>
        <xdr:cNvCxnSpPr/>
      </xdr:nvCxnSpPr>
      <xdr:spPr>
        <a:xfrm flipV="1">
          <a:off x="3098800" y="12852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76</xdr:row>
      <xdr:rowOff>58420</xdr:rowOff>
    </xdr:to>
    <xdr:cxnSp macro="">
      <xdr:nvCxnSpPr>
        <xdr:cNvPr id="372" name="直線コネクタ 371"/>
        <xdr:cNvCxnSpPr/>
      </xdr:nvCxnSpPr>
      <xdr:spPr>
        <a:xfrm flipV="1">
          <a:off x="2209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76</xdr:row>
      <xdr:rowOff>58420</xdr:rowOff>
    </xdr:to>
    <xdr:cxnSp macro="">
      <xdr:nvCxnSpPr>
        <xdr:cNvPr id="375" name="直線コネクタ 374"/>
        <xdr:cNvCxnSpPr/>
      </xdr:nvCxnSpPr>
      <xdr:spPr>
        <a:xfrm>
          <a:off x="1320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85" name="円/楕円 384"/>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86"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114300</xdr:rowOff>
    </xdr:from>
    <xdr:to>
      <xdr:col>5</xdr:col>
      <xdr:colOff>600075</xdr:colOff>
      <xdr:row>75</xdr:row>
      <xdr:rowOff>44450</xdr:rowOff>
    </xdr:to>
    <xdr:sp macro="" textlink="">
      <xdr:nvSpPr>
        <xdr:cNvPr id="387" name="円/楕円 386"/>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54627</xdr:rowOff>
    </xdr:from>
    <xdr:ext cx="736600" cy="259045"/>
    <xdr:sp macro="" textlink="">
      <xdr:nvSpPr>
        <xdr:cNvPr id="388" name="テキスト ボックス 387"/>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87630</xdr:rowOff>
    </xdr:from>
    <xdr:to>
      <xdr:col>4</xdr:col>
      <xdr:colOff>396875</xdr:colOff>
      <xdr:row>76</xdr:row>
      <xdr:rowOff>17780</xdr:rowOff>
    </xdr:to>
    <xdr:sp macro="" textlink="">
      <xdr:nvSpPr>
        <xdr:cNvPr id="389" name="円/楕円 388"/>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27957</xdr:rowOff>
    </xdr:from>
    <xdr:ext cx="762000" cy="259045"/>
    <xdr:sp macro="" textlink="">
      <xdr:nvSpPr>
        <xdr:cNvPr id="390" name="テキスト ボックス 389"/>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91" name="円/楕円 390"/>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92" name="テキスト ボックス 39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3" name="円/楕円 392"/>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94" name="テキスト ボックス 393"/>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公債費以外の各経費に係る経常経費充当一般財源の額は前年度から</a:t>
          </a:r>
          <a:r>
            <a:rPr kumimoji="1" lang="en-US" altLang="ja-JP" sz="1200">
              <a:solidFill>
                <a:schemeClr val="dk1"/>
              </a:solidFill>
              <a:effectLst/>
              <a:latin typeface="+mn-lt"/>
              <a:ea typeface="+mn-ea"/>
              <a:cs typeface="+mn-cs"/>
            </a:rPr>
            <a:t>84,457</a:t>
          </a:r>
          <a:r>
            <a:rPr kumimoji="1" lang="ja-JP" altLang="ja-JP" sz="1200">
              <a:solidFill>
                <a:schemeClr val="dk1"/>
              </a:solidFill>
              <a:effectLst/>
              <a:latin typeface="+mn-lt"/>
              <a:ea typeface="+mn-ea"/>
              <a:cs typeface="+mn-cs"/>
            </a:rPr>
            <a:t>千円増加し、</a:t>
          </a:r>
          <a:r>
            <a:rPr kumimoji="1" lang="en-US" altLang="ja-JP" sz="1200">
              <a:solidFill>
                <a:schemeClr val="dk1"/>
              </a:solidFill>
              <a:effectLst/>
              <a:latin typeface="+mn-lt"/>
              <a:ea typeface="+mn-ea"/>
              <a:cs typeface="+mn-cs"/>
            </a:rPr>
            <a:t>5,080,317</a:t>
          </a:r>
          <a:r>
            <a:rPr kumimoji="1" lang="ja-JP" altLang="ja-JP" sz="1200">
              <a:solidFill>
                <a:schemeClr val="dk1"/>
              </a:solidFill>
              <a:effectLst/>
              <a:latin typeface="+mn-lt"/>
              <a:ea typeface="+mn-ea"/>
              <a:cs typeface="+mn-cs"/>
            </a:rPr>
            <a:t>千円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対前年度比</a:t>
          </a:r>
          <a:r>
            <a:rPr kumimoji="1" lang="en-US" altLang="ja-JP" sz="1200">
              <a:solidFill>
                <a:schemeClr val="dk1"/>
              </a:solidFill>
              <a:effectLst/>
              <a:latin typeface="+mn-lt"/>
              <a:ea typeface="+mn-ea"/>
              <a:cs typeface="+mn-cs"/>
            </a:rPr>
            <a:t>101.69%</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り、公債費以外の各経費</a:t>
          </a:r>
          <a:r>
            <a:rPr kumimoji="1" lang="ja-JP" altLang="ja-JP" sz="1200">
              <a:solidFill>
                <a:schemeClr val="dk1"/>
              </a:solidFill>
              <a:effectLst/>
              <a:latin typeface="+mn-lt"/>
              <a:ea typeface="+mn-ea"/>
              <a:cs typeface="+mn-cs"/>
            </a:rPr>
            <a:t>に係る経常収支比率は</a:t>
          </a:r>
          <a:r>
            <a:rPr kumimoji="1" lang="en-US" altLang="ja-JP" sz="1200">
              <a:solidFill>
                <a:schemeClr val="dk1"/>
              </a:solidFill>
              <a:effectLst/>
              <a:latin typeface="+mn-lt"/>
              <a:ea typeface="+mn-ea"/>
              <a:cs typeface="+mn-cs"/>
            </a:rPr>
            <a:t>8.7</a:t>
          </a:r>
          <a:r>
            <a:rPr kumimoji="1" lang="ja-JP" altLang="ja-JP" sz="1200">
              <a:solidFill>
                <a:schemeClr val="dk1"/>
              </a:solidFill>
              <a:effectLst/>
              <a:latin typeface="+mn-lt"/>
              <a:ea typeface="+mn-ea"/>
              <a:cs typeface="+mn-cs"/>
            </a:rPr>
            <a:t>ポイント増加した。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経常収支比率算出上、分母となる経常一般財源の額が大きく減少したこともあり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経常収支比率は大きく増加した。</a:t>
          </a:r>
          <a:endParaRPr lang="ja-JP" altLang="ja-JP" sz="1200">
            <a:effectLst/>
          </a:endParaRPr>
        </a:p>
        <a:p>
          <a:r>
            <a:rPr kumimoji="1" lang="ja-JP" altLang="ja-JP" sz="1200">
              <a:solidFill>
                <a:schemeClr val="dk1"/>
              </a:solidFill>
              <a:effectLst/>
              <a:latin typeface="+mn-lt"/>
              <a:ea typeface="+mn-ea"/>
              <a:cs typeface="+mn-cs"/>
            </a:rPr>
            <a:t>　今後、</a:t>
          </a:r>
          <a:r>
            <a:rPr kumimoji="1" lang="ja-JP" altLang="en-US" sz="1200">
              <a:solidFill>
                <a:schemeClr val="dk1"/>
              </a:solidFill>
              <a:effectLst/>
              <a:latin typeface="+mn-lt"/>
              <a:ea typeface="+mn-ea"/>
              <a:cs typeface="+mn-cs"/>
            </a:rPr>
            <a:t>増加傾向となっている物件費、補助費</a:t>
          </a:r>
          <a:r>
            <a:rPr kumimoji="1" lang="ja-JP" altLang="ja-JP" sz="1200">
              <a:solidFill>
                <a:schemeClr val="dk1"/>
              </a:solidFill>
              <a:effectLst/>
              <a:latin typeface="+mn-lt"/>
              <a:ea typeface="+mn-ea"/>
              <a:cs typeface="+mn-cs"/>
            </a:rPr>
            <a:t>を中心に適正化・効率化に努める。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156718</xdr:rowOff>
    </xdr:from>
    <xdr:to>
      <xdr:col>24</xdr:col>
      <xdr:colOff>31750</xdr:colOff>
      <xdr:row>78</xdr:row>
      <xdr:rowOff>40132</xdr:rowOff>
    </xdr:to>
    <xdr:cxnSp macro="">
      <xdr:nvCxnSpPr>
        <xdr:cNvPr id="425" name="直線コネクタ 424"/>
        <xdr:cNvCxnSpPr/>
      </xdr:nvCxnSpPr>
      <xdr:spPr>
        <a:xfrm>
          <a:off x="15671800" y="13015468"/>
          <a:ext cx="8382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122428</xdr:rowOff>
    </xdr:to>
    <xdr:cxnSp macro="">
      <xdr:nvCxnSpPr>
        <xdr:cNvPr id="428" name="直線コネクタ 427"/>
        <xdr:cNvCxnSpPr/>
      </xdr:nvCxnSpPr>
      <xdr:spPr>
        <a:xfrm flipV="1">
          <a:off x="14782800" y="130154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99568</xdr:rowOff>
    </xdr:from>
    <xdr:to>
      <xdr:col>21</xdr:col>
      <xdr:colOff>361950</xdr:colOff>
      <xdr:row>76</xdr:row>
      <xdr:rowOff>122428</xdr:rowOff>
    </xdr:to>
    <xdr:cxnSp macro="">
      <xdr:nvCxnSpPr>
        <xdr:cNvPr id="431" name="直線コネクタ 430"/>
        <xdr:cNvCxnSpPr/>
      </xdr:nvCxnSpPr>
      <xdr:spPr>
        <a:xfrm>
          <a:off x="13893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42418</xdr:rowOff>
    </xdr:from>
    <xdr:to>
      <xdr:col>20</xdr:col>
      <xdr:colOff>158750</xdr:colOff>
      <xdr:row>76</xdr:row>
      <xdr:rowOff>99568</xdr:rowOff>
    </xdr:to>
    <xdr:cxnSp macro="">
      <xdr:nvCxnSpPr>
        <xdr:cNvPr id="434" name="直線コネクタ 433"/>
        <xdr:cNvCxnSpPr/>
      </xdr:nvCxnSpPr>
      <xdr:spPr>
        <a:xfrm>
          <a:off x="13004800" y="1290116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160782</xdr:rowOff>
    </xdr:from>
    <xdr:to>
      <xdr:col>24</xdr:col>
      <xdr:colOff>82550</xdr:colOff>
      <xdr:row>78</xdr:row>
      <xdr:rowOff>90932</xdr:rowOff>
    </xdr:to>
    <xdr:sp macro="" textlink="">
      <xdr:nvSpPr>
        <xdr:cNvPr id="444" name="円/楕円 443"/>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132859</xdr:rowOff>
    </xdr:from>
    <xdr:ext cx="762000" cy="259045"/>
    <xdr:sp macro="" textlink="">
      <xdr:nvSpPr>
        <xdr:cNvPr id="445"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105918</xdr:rowOff>
    </xdr:from>
    <xdr:to>
      <xdr:col>22</xdr:col>
      <xdr:colOff>615950</xdr:colOff>
      <xdr:row>76</xdr:row>
      <xdr:rowOff>36069</xdr:rowOff>
    </xdr:to>
    <xdr:sp macro="" textlink="">
      <xdr:nvSpPr>
        <xdr:cNvPr id="446" name="円/楕円 445"/>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47" name="テキスト ボックス 446"/>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71628</xdr:rowOff>
    </xdr:from>
    <xdr:to>
      <xdr:col>21</xdr:col>
      <xdr:colOff>412750</xdr:colOff>
      <xdr:row>77</xdr:row>
      <xdr:rowOff>1778</xdr:rowOff>
    </xdr:to>
    <xdr:sp macro="" textlink="">
      <xdr:nvSpPr>
        <xdr:cNvPr id="448" name="円/楕円 447"/>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11955</xdr:rowOff>
    </xdr:from>
    <xdr:ext cx="762000" cy="259045"/>
    <xdr:sp macro="" textlink="">
      <xdr:nvSpPr>
        <xdr:cNvPr id="449" name="テキスト ボックス 448"/>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48768</xdr:rowOff>
    </xdr:from>
    <xdr:to>
      <xdr:col>20</xdr:col>
      <xdr:colOff>209550</xdr:colOff>
      <xdr:row>76</xdr:row>
      <xdr:rowOff>150368</xdr:rowOff>
    </xdr:to>
    <xdr:sp macro="" textlink="">
      <xdr:nvSpPr>
        <xdr:cNvPr id="450" name="円/楕円 449"/>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51" name="テキスト ボックス 450"/>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163068</xdr:rowOff>
    </xdr:from>
    <xdr:to>
      <xdr:col>19</xdr:col>
      <xdr:colOff>6350</xdr:colOff>
      <xdr:row>75</xdr:row>
      <xdr:rowOff>93218</xdr:rowOff>
    </xdr:to>
    <xdr:sp macro="" textlink="">
      <xdr:nvSpPr>
        <xdr:cNvPr id="452" name="円/楕円 451"/>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103395</xdr:rowOff>
    </xdr:from>
    <xdr:ext cx="762000" cy="259045"/>
    <xdr:sp macro="" textlink="">
      <xdr:nvSpPr>
        <xdr:cNvPr id="453" name="テキスト ボックス 452"/>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103743</xdr:rowOff>
    </xdr:from>
    <xdr:to>
      <xdr:col>4</xdr:col>
      <xdr:colOff>1117600</xdr:colOff>
      <xdr:row>18</xdr:row>
      <xdr:rowOff>137412</xdr:rowOff>
    </xdr:to>
    <xdr:cxnSp macro="">
      <xdr:nvCxnSpPr>
        <xdr:cNvPr id="52" name="直線コネクタ 51"/>
        <xdr:cNvCxnSpPr/>
      </xdr:nvCxnSpPr>
      <xdr:spPr bwMode="auto">
        <a:xfrm flipV="1">
          <a:off x="5003800" y="3237468"/>
          <a:ext cx="647700" cy="33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41172</xdr:rowOff>
    </xdr:from>
    <xdr:to>
      <xdr:col>4</xdr:col>
      <xdr:colOff>469900</xdr:colOff>
      <xdr:row>18</xdr:row>
      <xdr:rowOff>137412</xdr:rowOff>
    </xdr:to>
    <xdr:cxnSp macro="">
      <xdr:nvCxnSpPr>
        <xdr:cNvPr id="55" name="直線コネクタ 54"/>
        <xdr:cNvCxnSpPr/>
      </xdr:nvCxnSpPr>
      <xdr:spPr bwMode="auto">
        <a:xfrm>
          <a:off x="4305300" y="3174897"/>
          <a:ext cx="698500" cy="9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17577</xdr:rowOff>
    </xdr:from>
    <xdr:to>
      <xdr:col>3</xdr:col>
      <xdr:colOff>904875</xdr:colOff>
      <xdr:row>18</xdr:row>
      <xdr:rowOff>41172</xdr:rowOff>
    </xdr:to>
    <xdr:cxnSp macro="">
      <xdr:nvCxnSpPr>
        <xdr:cNvPr id="58" name="直線コネクタ 57"/>
        <xdr:cNvCxnSpPr/>
      </xdr:nvCxnSpPr>
      <xdr:spPr bwMode="auto">
        <a:xfrm>
          <a:off x="3606800" y="3151302"/>
          <a:ext cx="698500" cy="2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121084</xdr:rowOff>
    </xdr:from>
    <xdr:to>
      <xdr:col>3</xdr:col>
      <xdr:colOff>206375</xdr:colOff>
      <xdr:row>18</xdr:row>
      <xdr:rowOff>17577</xdr:rowOff>
    </xdr:to>
    <xdr:cxnSp macro="">
      <xdr:nvCxnSpPr>
        <xdr:cNvPr id="61" name="直線コネクタ 60"/>
        <xdr:cNvCxnSpPr/>
      </xdr:nvCxnSpPr>
      <xdr:spPr bwMode="auto">
        <a:xfrm>
          <a:off x="2908300" y="3083359"/>
          <a:ext cx="698500" cy="67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52943</xdr:rowOff>
    </xdr:from>
    <xdr:to>
      <xdr:col>5</xdr:col>
      <xdr:colOff>34925</xdr:colOff>
      <xdr:row>18</xdr:row>
      <xdr:rowOff>154543</xdr:rowOff>
    </xdr:to>
    <xdr:sp macro="" textlink="">
      <xdr:nvSpPr>
        <xdr:cNvPr id="71" name="円/楕円 70"/>
        <xdr:cNvSpPr/>
      </xdr:nvSpPr>
      <xdr:spPr bwMode="auto">
        <a:xfrm>
          <a:off x="5600700" y="318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25020</xdr:rowOff>
    </xdr:from>
    <xdr:ext cx="762000" cy="259045"/>
    <xdr:sp macro="" textlink="">
      <xdr:nvSpPr>
        <xdr:cNvPr id="72" name="人口1人当たり決算額の推移該当値テキスト130"/>
        <xdr:cNvSpPr txBox="1"/>
      </xdr:nvSpPr>
      <xdr:spPr>
        <a:xfrm>
          <a:off x="5740400" y="3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62,841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86612</xdr:rowOff>
    </xdr:from>
    <xdr:to>
      <xdr:col>4</xdr:col>
      <xdr:colOff>520700</xdr:colOff>
      <xdr:row>19</xdr:row>
      <xdr:rowOff>16762</xdr:rowOff>
    </xdr:to>
    <xdr:sp macro="" textlink="">
      <xdr:nvSpPr>
        <xdr:cNvPr id="73" name="円/楕円 72"/>
        <xdr:cNvSpPr/>
      </xdr:nvSpPr>
      <xdr:spPr bwMode="auto">
        <a:xfrm>
          <a:off x="4953000" y="322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1539</xdr:rowOff>
    </xdr:from>
    <xdr:ext cx="736600" cy="259045"/>
    <xdr:sp macro="" textlink="">
      <xdr:nvSpPr>
        <xdr:cNvPr id="74" name="テキスト ボックス 73"/>
        <xdr:cNvSpPr txBox="1"/>
      </xdr:nvSpPr>
      <xdr:spPr>
        <a:xfrm>
          <a:off x="4622800" y="3306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161822</xdr:rowOff>
    </xdr:from>
    <xdr:to>
      <xdr:col>3</xdr:col>
      <xdr:colOff>955675</xdr:colOff>
      <xdr:row>18</xdr:row>
      <xdr:rowOff>91972</xdr:rowOff>
    </xdr:to>
    <xdr:sp macro="" textlink="">
      <xdr:nvSpPr>
        <xdr:cNvPr id="75" name="円/楕円 74"/>
        <xdr:cNvSpPr/>
      </xdr:nvSpPr>
      <xdr:spPr bwMode="auto">
        <a:xfrm>
          <a:off x="4254500" y="312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76749</xdr:rowOff>
    </xdr:from>
    <xdr:ext cx="762000" cy="259045"/>
    <xdr:sp macro="" textlink="">
      <xdr:nvSpPr>
        <xdr:cNvPr id="76" name="テキスト ボックス 75"/>
        <xdr:cNvSpPr txBox="1"/>
      </xdr:nvSpPr>
      <xdr:spPr>
        <a:xfrm>
          <a:off x="3924300" y="321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66,673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138227</xdr:rowOff>
    </xdr:from>
    <xdr:to>
      <xdr:col>3</xdr:col>
      <xdr:colOff>257175</xdr:colOff>
      <xdr:row>18</xdr:row>
      <xdr:rowOff>68377</xdr:rowOff>
    </xdr:to>
    <xdr:sp macro="" textlink="">
      <xdr:nvSpPr>
        <xdr:cNvPr id="77" name="円/楕円 76"/>
        <xdr:cNvSpPr/>
      </xdr:nvSpPr>
      <xdr:spPr bwMode="auto">
        <a:xfrm>
          <a:off x="3556000" y="310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53154</xdr:rowOff>
    </xdr:from>
    <xdr:ext cx="762000" cy="259045"/>
    <xdr:sp macro="" textlink="">
      <xdr:nvSpPr>
        <xdr:cNvPr id="78" name="テキスト ボックス 77"/>
        <xdr:cNvSpPr txBox="1"/>
      </xdr:nvSpPr>
      <xdr:spPr>
        <a:xfrm>
          <a:off x="3225800" y="318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70284</xdr:rowOff>
    </xdr:from>
    <xdr:to>
      <xdr:col>2</xdr:col>
      <xdr:colOff>692150</xdr:colOff>
      <xdr:row>18</xdr:row>
      <xdr:rowOff>434</xdr:rowOff>
    </xdr:to>
    <xdr:sp macro="" textlink="">
      <xdr:nvSpPr>
        <xdr:cNvPr id="79" name="円/楕円 78"/>
        <xdr:cNvSpPr/>
      </xdr:nvSpPr>
      <xdr:spPr bwMode="auto">
        <a:xfrm>
          <a:off x="2857500" y="303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10611</xdr:rowOff>
    </xdr:from>
    <xdr:ext cx="762000" cy="259045"/>
    <xdr:sp macro="" textlink="">
      <xdr:nvSpPr>
        <xdr:cNvPr id="80" name="テキスト ボックス 79"/>
        <xdr:cNvSpPr txBox="1"/>
      </xdr:nvSpPr>
      <xdr:spPr>
        <a:xfrm>
          <a:off x="2527300" y="280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217525</xdr:rowOff>
    </xdr:from>
    <xdr:to>
      <xdr:col>4</xdr:col>
      <xdr:colOff>1117600</xdr:colOff>
      <xdr:row>37</xdr:row>
      <xdr:rowOff>255854</xdr:rowOff>
    </xdr:to>
    <xdr:cxnSp macro="">
      <xdr:nvCxnSpPr>
        <xdr:cNvPr id="114" name="直線コネクタ 113"/>
        <xdr:cNvCxnSpPr/>
      </xdr:nvCxnSpPr>
      <xdr:spPr bwMode="auto">
        <a:xfrm>
          <a:off x="5003800" y="7342225"/>
          <a:ext cx="647700" cy="3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151155</xdr:rowOff>
    </xdr:from>
    <xdr:to>
      <xdr:col>4</xdr:col>
      <xdr:colOff>469900</xdr:colOff>
      <xdr:row>37</xdr:row>
      <xdr:rowOff>217525</xdr:rowOff>
    </xdr:to>
    <xdr:cxnSp macro="">
      <xdr:nvCxnSpPr>
        <xdr:cNvPr id="117" name="直線コネクタ 116"/>
        <xdr:cNvCxnSpPr/>
      </xdr:nvCxnSpPr>
      <xdr:spPr bwMode="auto">
        <a:xfrm>
          <a:off x="4305300" y="7275855"/>
          <a:ext cx="698500" cy="66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15101</xdr:rowOff>
    </xdr:from>
    <xdr:to>
      <xdr:col>3</xdr:col>
      <xdr:colOff>904875</xdr:colOff>
      <xdr:row>37</xdr:row>
      <xdr:rowOff>151155</xdr:rowOff>
    </xdr:to>
    <xdr:cxnSp macro="">
      <xdr:nvCxnSpPr>
        <xdr:cNvPr id="120" name="直線コネクタ 119"/>
        <xdr:cNvCxnSpPr/>
      </xdr:nvCxnSpPr>
      <xdr:spPr bwMode="auto">
        <a:xfrm>
          <a:off x="3606800" y="7139801"/>
          <a:ext cx="698500" cy="136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5766</xdr:rowOff>
    </xdr:from>
    <xdr:to>
      <xdr:col>3</xdr:col>
      <xdr:colOff>206375</xdr:colOff>
      <xdr:row>37</xdr:row>
      <xdr:rowOff>15101</xdr:rowOff>
    </xdr:to>
    <xdr:cxnSp macro="">
      <xdr:nvCxnSpPr>
        <xdr:cNvPr id="123" name="直線コネクタ 122"/>
        <xdr:cNvCxnSpPr/>
      </xdr:nvCxnSpPr>
      <xdr:spPr bwMode="auto">
        <a:xfrm>
          <a:off x="2908300" y="7130466"/>
          <a:ext cx="698500" cy="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205054</xdr:rowOff>
    </xdr:from>
    <xdr:to>
      <xdr:col>5</xdr:col>
      <xdr:colOff>34925</xdr:colOff>
      <xdr:row>37</xdr:row>
      <xdr:rowOff>306654</xdr:rowOff>
    </xdr:to>
    <xdr:sp macro="" textlink="">
      <xdr:nvSpPr>
        <xdr:cNvPr id="133" name="円/楕円 132"/>
        <xdr:cNvSpPr/>
      </xdr:nvSpPr>
      <xdr:spPr bwMode="auto">
        <a:xfrm>
          <a:off x="5600700" y="732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177131</xdr:rowOff>
    </xdr:from>
    <xdr:ext cx="762000" cy="259045"/>
    <xdr:sp macro="" textlink="">
      <xdr:nvSpPr>
        <xdr:cNvPr id="134" name="人口1人当たり決算額の推移該当値テキスト445"/>
        <xdr:cNvSpPr txBox="1"/>
      </xdr:nvSpPr>
      <xdr:spPr>
        <a:xfrm>
          <a:off x="5740400" y="73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166725</xdr:rowOff>
    </xdr:from>
    <xdr:to>
      <xdr:col>4</xdr:col>
      <xdr:colOff>520700</xdr:colOff>
      <xdr:row>37</xdr:row>
      <xdr:rowOff>268325</xdr:rowOff>
    </xdr:to>
    <xdr:sp macro="" textlink="">
      <xdr:nvSpPr>
        <xdr:cNvPr id="135" name="円/楕円 134"/>
        <xdr:cNvSpPr/>
      </xdr:nvSpPr>
      <xdr:spPr bwMode="auto">
        <a:xfrm>
          <a:off x="4953000" y="729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253102</xdr:rowOff>
    </xdr:from>
    <xdr:ext cx="736600" cy="259045"/>
    <xdr:sp macro="" textlink="">
      <xdr:nvSpPr>
        <xdr:cNvPr id="136" name="テキスト ボックス 135"/>
        <xdr:cNvSpPr txBox="1"/>
      </xdr:nvSpPr>
      <xdr:spPr>
        <a:xfrm>
          <a:off x="4622800" y="7377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100355</xdr:rowOff>
    </xdr:from>
    <xdr:to>
      <xdr:col>3</xdr:col>
      <xdr:colOff>955675</xdr:colOff>
      <xdr:row>37</xdr:row>
      <xdr:rowOff>201955</xdr:rowOff>
    </xdr:to>
    <xdr:sp macro="" textlink="">
      <xdr:nvSpPr>
        <xdr:cNvPr id="137" name="円/楕円 136"/>
        <xdr:cNvSpPr/>
      </xdr:nvSpPr>
      <xdr:spPr bwMode="auto">
        <a:xfrm>
          <a:off x="4254500" y="722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186732</xdr:rowOff>
    </xdr:from>
    <xdr:ext cx="762000" cy="259045"/>
    <xdr:sp macro="" textlink="">
      <xdr:nvSpPr>
        <xdr:cNvPr id="138" name="テキスト ボックス 137"/>
        <xdr:cNvSpPr txBox="1"/>
      </xdr:nvSpPr>
      <xdr:spPr>
        <a:xfrm>
          <a:off x="3924300" y="731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135751</xdr:rowOff>
    </xdr:from>
    <xdr:to>
      <xdr:col>3</xdr:col>
      <xdr:colOff>257175</xdr:colOff>
      <xdr:row>37</xdr:row>
      <xdr:rowOff>65901</xdr:rowOff>
    </xdr:to>
    <xdr:sp macro="" textlink="">
      <xdr:nvSpPr>
        <xdr:cNvPr id="139" name="円/楕円 138"/>
        <xdr:cNvSpPr/>
      </xdr:nvSpPr>
      <xdr:spPr bwMode="auto">
        <a:xfrm>
          <a:off x="3556000" y="7089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50678</xdr:rowOff>
    </xdr:from>
    <xdr:ext cx="762000" cy="259045"/>
    <xdr:sp macro="" textlink="">
      <xdr:nvSpPr>
        <xdr:cNvPr id="140" name="テキスト ボックス 139"/>
        <xdr:cNvSpPr txBox="1"/>
      </xdr:nvSpPr>
      <xdr:spPr>
        <a:xfrm>
          <a:off x="3225800" y="71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126416</xdr:rowOff>
    </xdr:from>
    <xdr:to>
      <xdr:col>2</xdr:col>
      <xdr:colOff>692150</xdr:colOff>
      <xdr:row>37</xdr:row>
      <xdr:rowOff>56566</xdr:rowOff>
    </xdr:to>
    <xdr:sp macro="" textlink="">
      <xdr:nvSpPr>
        <xdr:cNvPr id="141" name="円/楕円 140"/>
        <xdr:cNvSpPr/>
      </xdr:nvSpPr>
      <xdr:spPr bwMode="auto">
        <a:xfrm>
          <a:off x="2857500" y="707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41343</xdr:rowOff>
    </xdr:from>
    <xdr:ext cx="762000" cy="259045"/>
    <xdr:sp macro="" textlink="">
      <xdr:nvSpPr>
        <xdr:cNvPr id="142" name="テキスト ボックス 141"/>
        <xdr:cNvSpPr txBox="1"/>
      </xdr:nvSpPr>
      <xdr:spPr>
        <a:xfrm>
          <a:off x="2527300" y="716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28,686
28,453
225.49
12,002,960
11,320,201
494,640
7,077,366
6,032,232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99847</xdr:rowOff>
    </xdr:from>
    <xdr:to>
      <xdr:col>6</xdr:col>
      <xdr:colOff>511175</xdr:colOff>
      <xdr:row>38</xdr:row>
      <xdr:rowOff>129242</xdr:rowOff>
    </xdr:to>
    <xdr:cxnSp macro="">
      <xdr:nvCxnSpPr>
        <xdr:cNvPr id="61" name="直線コネクタ 60"/>
        <xdr:cNvCxnSpPr/>
      </xdr:nvCxnSpPr>
      <xdr:spPr>
        <a:xfrm>
          <a:off x="3797300" y="6614947"/>
          <a:ext cx="838200" cy="2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74263</xdr:rowOff>
    </xdr:from>
    <xdr:to>
      <xdr:col>5</xdr:col>
      <xdr:colOff>358775</xdr:colOff>
      <xdr:row>38</xdr:row>
      <xdr:rowOff>99847</xdr:rowOff>
    </xdr:to>
    <xdr:cxnSp macro="">
      <xdr:nvCxnSpPr>
        <xdr:cNvPr id="64" name="直線コネクタ 63"/>
        <xdr:cNvCxnSpPr/>
      </xdr:nvCxnSpPr>
      <xdr:spPr>
        <a:xfrm>
          <a:off x="2908300" y="6589363"/>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42278</xdr:rowOff>
    </xdr:from>
    <xdr:to>
      <xdr:col>4</xdr:col>
      <xdr:colOff>155575</xdr:colOff>
      <xdr:row>38</xdr:row>
      <xdr:rowOff>74263</xdr:rowOff>
    </xdr:to>
    <xdr:cxnSp macro="">
      <xdr:nvCxnSpPr>
        <xdr:cNvPr id="67" name="直線コネクタ 66"/>
        <xdr:cNvCxnSpPr/>
      </xdr:nvCxnSpPr>
      <xdr:spPr>
        <a:xfrm>
          <a:off x="2019300" y="6557378"/>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167304</xdr:rowOff>
    </xdr:from>
    <xdr:to>
      <xdr:col>2</xdr:col>
      <xdr:colOff>638175</xdr:colOff>
      <xdr:row>38</xdr:row>
      <xdr:rowOff>42278</xdr:rowOff>
    </xdr:to>
    <xdr:cxnSp macro="">
      <xdr:nvCxnSpPr>
        <xdr:cNvPr id="70" name="直線コネクタ 69"/>
        <xdr:cNvCxnSpPr/>
      </xdr:nvCxnSpPr>
      <xdr:spPr>
        <a:xfrm>
          <a:off x="1130300" y="6510954"/>
          <a:ext cx="889000" cy="4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78442</xdr:rowOff>
    </xdr:from>
    <xdr:to>
      <xdr:col>6</xdr:col>
      <xdr:colOff>561975</xdr:colOff>
      <xdr:row>39</xdr:row>
      <xdr:rowOff>8592</xdr:rowOff>
    </xdr:to>
    <xdr:sp macro="" textlink="">
      <xdr:nvSpPr>
        <xdr:cNvPr id="80" name="円/楕円 79"/>
        <xdr:cNvSpPr/>
      </xdr:nvSpPr>
      <xdr:spPr>
        <a:xfrm>
          <a:off x="4584700" y="65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56869</xdr:rowOff>
    </xdr:from>
    <xdr:ext cx="534377" cy="259045"/>
    <xdr:sp macro="" textlink="">
      <xdr:nvSpPr>
        <xdr:cNvPr id="81" name="人件費該当値テキスト"/>
        <xdr:cNvSpPr txBox="1"/>
      </xdr:nvSpPr>
      <xdr:spPr>
        <a:xfrm>
          <a:off x="4686300" y="65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49047</xdr:rowOff>
    </xdr:from>
    <xdr:to>
      <xdr:col>5</xdr:col>
      <xdr:colOff>409575</xdr:colOff>
      <xdr:row>38</xdr:row>
      <xdr:rowOff>150647</xdr:rowOff>
    </xdr:to>
    <xdr:sp macro="" textlink="">
      <xdr:nvSpPr>
        <xdr:cNvPr id="82" name="円/楕円 81"/>
        <xdr:cNvSpPr/>
      </xdr:nvSpPr>
      <xdr:spPr>
        <a:xfrm>
          <a:off x="3746500" y="65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141774</xdr:rowOff>
    </xdr:from>
    <xdr:ext cx="534377" cy="259045"/>
    <xdr:sp macro="" textlink="">
      <xdr:nvSpPr>
        <xdr:cNvPr id="83" name="テキスト ボックス 82"/>
        <xdr:cNvSpPr txBox="1"/>
      </xdr:nvSpPr>
      <xdr:spPr>
        <a:xfrm>
          <a:off x="3530111" y="66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23463</xdr:rowOff>
    </xdr:from>
    <xdr:to>
      <xdr:col>4</xdr:col>
      <xdr:colOff>206375</xdr:colOff>
      <xdr:row>38</xdr:row>
      <xdr:rowOff>125063</xdr:rowOff>
    </xdr:to>
    <xdr:sp macro="" textlink="">
      <xdr:nvSpPr>
        <xdr:cNvPr id="84" name="円/楕円 83"/>
        <xdr:cNvSpPr/>
      </xdr:nvSpPr>
      <xdr:spPr>
        <a:xfrm>
          <a:off x="2857500" y="65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116190</xdr:rowOff>
    </xdr:from>
    <xdr:ext cx="534377" cy="259045"/>
    <xdr:sp macro="" textlink="">
      <xdr:nvSpPr>
        <xdr:cNvPr id="85" name="テキスト ボックス 84"/>
        <xdr:cNvSpPr txBox="1"/>
      </xdr:nvSpPr>
      <xdr:spPr>
        <a:xfrm>
          <a:off x="2641111" y="66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162928</xdr:rowOff>
    </xdr:from>
    <xdr:to>
      <xdr:col>3</xdr:col>
      <xdr:colOff>3175</xdr:colOff>
      <xdr:row>38</xdr:row>
      <xdr:rowOff>93078</xdr:rowOff>
    </xdr:to>
    <xdr:sp macro="" textlink="">
      <xdr:nvSpPr>
        <xdr:cNvPr id="86" name="円/楕円 85"/>
        <xdr:cNvSpPr/>
      </xdr:nvSpPr>
      <xdr:spPr>
        <a:xfrm>
          <a:off x="1968500" y="65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84205</xdr:rowOff>
    </xdr:from>
    <xdr:ext cx="534377" cy="259045"/>
    <xdr:sp macro="" textlink="">
      <xdr:nvSpPr>
        <xdr:cNvPr id="87" name="テキスト ボックス 86"/>
        <xdr:cNvSpPr txBox="1"/>
      </xdr:nvSpPr>
      <xdr:spPr>
        <a:xfrm>
          <a:off x="1752111" y="65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116503</xdr:rowOff>
    </xdr:from>
    <xdr:to>
      <xdr:col>1</xdr:col>
      <xdr:colOff>485775</xdr:colOff>
      <xdr:row>38</xdr:row>
      <xdr:rowOff>46653</xdr:rowOff>
    </xdr:to>
    <xdr:sp macro="" textlink="">
      <xdr:nvSpPr>
        <xdr:cNvPr id="88" name="円/楕円 87"/>
        <xdr:cNvSpPr/>
      </xdr:nvSpPr>
      <xdr:spPr>
        <a:xfrm>
          <a:off x="1079500" y="64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37781</xdr:rowOff>
    </xdr:from>
    <xdr:ext cx="534377" cy="259045"/>
    <xdr:sp macro="" textlink="">
      <xdr:nvSpPr>
        <xdr:cNvPr id="89" name="テキスト ボックス 88"/>
        <xdr:cNvSpPr txBox="1"/>
      </xdr:nvSpPr>
      <xdr:spPr>
        <a:xfrm>
          <a:off x="863111" y="655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11168</xdr:rowOff>
    </xdr:from>
    <xdr:to>
      <xdr:col>6</xdr:col>
      <xdr:colOff>511175</xdr:colOff>
      <xdr:row>57</xdr:row>
      <xdr:rowOff>28774</xdr:rowOff>
    </xdr:to>
    <xdr:cxnSp macro="">
      <xdr:nvCxnSpPr>
        <xdr:cNvPr id="116" name="直線コネクタ 115"/>
        <xdr:cNvCxnSpPr/>
      </xdr:nvCxnSpPr>
      <xdr:spPr>
        <a:xfrm flipV="1">
          <a:off x="3797300" y="9783818"/>
          <a:ext cx="838200" cy="1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4670</xdr:rowOff>
    </xdr:from>
    <xdr:to>
      <xdr:col>5</xdr:col>
      <xdr:colOff>358775</xdr:colOff>
      <xdr:row>57</xdr:row>
      <xdr:rowOff>28774</xdr:rowOff>
    </xdr:to>
    <xdr:cxnSp macro="">
      <xdr:nvCxnSpPr>
        <xdr:cNvPr id="119" name="直線コネクタ 118"/>
        <xdr:cNvCxnSpPr/>
      </xdr:nvCxnSpPr>
      <xdr:spPr>
        <a:xfrm>
          <a:off x="2908300" y="9777320"/>
          <a:ext cx="889000" cy="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4670</xdr:rowOff>
    </xdr:from>
    <xdr:to>
      <xdr:col>4</xdr:col>
      <xdr:colOff>155575</xdr:colOff>
      <xdr:row>57</xdr:row>
      <xdr:rowOff>23745</xdr:rowOff>
    </xdr:to>
    <xdr:cxnSp macro="">
      <xdr:nvCxnSpPr>
        <xdr:cNvPr id="122" name="直線コネクタ 121"/>
        <xdr:cNvCxnSpPr/>
      </xdr:nvCxnSpPr>
      <xdr:spPr>
        <a:xfrm flipV="1">
          <a:off x="2019300" y="9777320"/>
          <a:ext cx="8890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23745</xdr:rowOff>
    </xdr:from>
    <xdr:to>
      <xdr:col>2</xdr:col>
      <xdr:colOff>638175</xdr:colOff>
      <xdr:row>57</xdr:row>
      <xdr:rowOff>36007</xdr:rowOff>
    </xdr:to>
    <xdr:cxnSp macro="">
      <xdr:nvCxnSpPr>
        <xdr:cNvPr id="125" name="直線コネクタ 124"/>
        <xdr:cNvCxnSpPr/>
      </xdr:nvCxnSpPr>
      <xdr:spPr>
        <a:xfrm flipV="1">
          <a:off x="1130300" y="9796395"/>
          <a:ext cx="889000" cy="1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131818</xdr:rowOff>
    </xdr:from>
    <xdr:to>
      <xdr:col>6</xdr:col>
      <xdr:colOff>561975</xdr:colOff>
      <xdr:row>57</xdr:row>
      <xdr:rowOff>61968</xdr:rowOff>
    </xdr:to>
    <xdr:sp macro="" textlink="">
      <xdr:nvSpPr>
        <xdr:cNvPr id="135" name="円/楕円 134"/>
        <xdr:cNvSpPr/>
      </xdr:nvSpPr>
      <xdr:spPr>
        <a:xfrm>
          <a:off x="4584700" y="9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154695</xdr:rowOff>
    </xdr:from>
    <xdr:ext cx="534377" cy="259045"/>
    <xdr:sp macro="" textlink="">
      <xdr:nvSpPr>
        <xdr:cNvPr id="136" name="物件費該当値テキスト"/>
        <xdr:cNvSpPr txBox="1"/>
      </xdr:nvSpPr>
      <xdr:spPr>
        <a:xfrm>
          <a:off x="4686300" y="95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149424</xdr:rowOff>
    </xdr:from>
    <xdr:to>
      <xdr:col>5</xdr:col>
      <xdr:colOff>409575</xdr:colOff>
      <xdr:row>57</xdr:row>
      <xdr:rowOff>79574</xdr:rowOff>
    </xdr:to>
    <xdr:sp macro="" textlink="">
      <xdr:nvSpPr>
        <xdr:cNvPr id="137" name="円/楕円 136"/>
        <xdr:cNvSpPr/>
      </xdr:nvSpPr>
      <xdr:spPr>
        <a:xfrm>
          <a:off x="3746500" y="97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96101</xdr:rowOff>
    </xdr:from>
    <xdr:ext cx="534377" cy="259045"/>
    <xdr:sp macro="" textlink="">
      <xdr:nvSpPr>
        <xdr:cNvPr id="138" name="テキスト ボックス 137"/>
        <xdr:cNvSpPr txBox="1"/>
      </xdr:nvSpPr>
      <xdr:spPr>
        <a:xfrm>
          <a:off x="3530111" y="95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125320</xdr:rowOff>
    </xdr:from>
    <xdr:to>
      <xdr:col>4</xdr:col>
      <xdr:colOff>206375</xdr:colOff>
      <xdr:row>57</xdr:row>
      <xdr:rowOff>55470</xdr:rowOff>
    </xdr:to>
    <xdr:sp macro="" textlink="">
      <xdr:nvSpPr>
        <xdr:cNvPr id="139" name="円/楕円 138"/>
        <xdr:cNvSpPr/>
      </xdr:nvSpPr>
      <xdr:spPr>
        <a:xfrm>
          <a:off x="2857500" y="97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71997</xdr:rowOff>
    </xdr:from>
    <xdr:ext cx="534377" cy="259045"/>
    <xdr:sp macro="" textlink="">
      <xdr:nvSpPr>
        <xdr:cNvPr id="140" name="テキスト ボックス 139"/>
        <xdr:cNvSpPr txBox="1"/>
      </xdr:nvSpPr>
      <xdr:spPr>
        <a:xfrm>
          <a:off x="2641111" y="950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144395</xdr:rowOff>
    </xdr:from>
    <xdr:to>
      <xdr:col>3</xdr:col>
      <xdr:colOff>3175</xdr:colOff>
      <xdr:row>57</xdr:row>
      <xdr:rowOff>74545</xdr:rowOff>
    </xdr:to>
    <xdr:sp macro="" textlink="">
      <xdr:nvSpPr>
        <xdr:cNvPr id="141" name="円/楕円 140"/>
        <xdr:cNvSpPr/>
      </xdr:nvSpPr>
      <xdr:spPr>
        <a:xfrm>
          <a:off x="1968500" y="974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91072</xdr:rowOff>
    </xdr:from>
    <xdr:ext cx="534377" cy="259045"/>
    <xdr:sp macro="" textlink="">
      <xdr:nvSpPr>
        <xdr:cNvPr id="142" name="テキスト ボックス 141"/>
        <xdr:cNvSpPr txBox="1"/>
      </xdr:nvSpPr>
      <xdr:spPr>
        <a:xfrm>
          <a:off x="1752111" y="952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156657</xdr:rowOff>
    </xdr:from>
    <xdr:to>
      <xdr:col>1</xdr:col>
      <xdr:colOff>485775</xdr:colOff>
      <xdr:row>57</xdr:row>
      <xdr:rowOff>86807</xdr:rowOff>
    </xdr:to>
    <xdr:sp macro="" textlink="">
      <xdr:nvSpPr>
        <xdr:cNvPr id="143" name="円/楕円 142"/>
        <xdr:cNvSpPr/>
      </xdr:nvSpPr>
      <xdr:spPr>
        <a:xfrm>
          <a:off x="1079500" y="97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103334</xdr:rowOff>
    </xdr:from>
    <xdr:ext cx="534377" cy="259045"/>
    <xdr:sp macro="" textlink="">
      <xdr:nvSpPr>
        <xdr:cNvPr id="144" name="テキスト ボックス 143"/>
        <xdr:cNvSpPr txBox="1"/>
      </xdr:nvSpPr>
      <xdr:spPr>
        <a:xfrm>
          <a:off x="863111" y="953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138938</xdr:rowOff>
    </xdr:from>
    <xdr:to>
      <xdr:col>6</xdr:col>
      <xdr:colOff>511175</xdr:colOff>
      <xdr:row>76</xdr:row>
      <xdr:rowOff>119735</xdr:rowOff>
    </xdr:to>
    <xdr:cxnSp macro="">
      <xdr:nvCxnSpPr>
        <xdr:cNvPr id="173" name="直線コネクタ 172"/>
        <xdr:cNvCxnSpPr/>
      </xdr:nvCxnSpPr>
      <xdr:spPr>
        <a:xfrm>
          <a:off x="3797300" y="12997688"/>
          <a:ext cx="8382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138938</xdr:rowOff>
    </xdr:from>
    <xdr:to>
      <xdr:col>5</xdr:col>
      <xdr:colOff>358775</xdr:colOff>
      <xdr:row>76</xdr:row>
      <xdr:rowOff>61291</xdr:rowOff>
    </xdr:to>
    <xdr:cxnSp macro="">
      <xdr:nvCxnSpPr>
        <xdr:cNvPr id="176" name="直線コネクタ 175"/>
        <xdr:cNvCxnSpPr/>
      </xdr:nvCxnSpPr>
      <xdr:spPr>
        <a:xfrm flipV="1">
          <a:off x="2908300" y="12997688"/>
          <a:ext cx="889000" cy="9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61291</xdr:rowOff>
    </xdr:from>
    <xdr:to>
      <xdr:col>4</xdr:col>
      <xdr:colOff>155575</xdr:colOff>
      <xdr:row>76</xdr:row>
      <xdr:rowOff>67539</xdr:rowOff>
    </xdr:to>
    <xdr:cxnSp macro="">
      <xdr:nvCxnSpPr>
        <xdr:cNvPr id="179" name="直線コネクタ 178"/>
        <xdr:cNvCxnSpPr/>
      </xdr:nvCxnSpPr>
      <xdr:spPr>
        <a:xfrm flipV="1">
          <a:off x="2019300" y="13091491"/>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36982</xdr:rowOff>
    </xdr:from>
    <xdr:to>
      <xdr:col>2</xdr:col>
      <xdr:colOff>638175</xdr:colOff>
      <xdr:row>76</xdr:row>
      <xdr:rowOff>67539</xdr:rowOff>
    </xdr:to>
    <xdr:cxnSp macro="">
      <xdr:nvCxnSpPr>
        <xdr:cNvPr id="182" name="直線コネクタ 181"/>
        <xdr:cNvCxnSpPr/>
      </xdr:nvCxnSpPr>
      <xdr:spPr>
        <a:xfrm>
          <a:off x="1130300" y="13067182"/>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68935</xdr:rowOff>
    </xdr:from>
    <xdr:to>
      <xdr:col>6</xdr:col>
      <xdr:colOff>561975</xdr:colOff>
      <xdr:row>76</xdr:row>
      <xdr:rowOff>170535</xdr:rowOff>
    </xdr:to>
    <xdr:sp macro="" textlink="">
      <xdr:nvSpPr>
        <xdr:cNvPr id="192" name="円/楕円 191"/>
        <xdr:cNvSpPr/>
      </xdr:nvSpPr>
      <xdr:spPr>
        <a:xfrm>
          <a:off x="4584700" y="130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91812</xdr:rowOff>
    </xdr:from>
    <xdr:ext cx="469744" cy="259045"/>
    <xdr:sp macro="" textlink="">
      <xdr:nvSpPr>
        <xdr:cNvPr id="193" name="維持補修費該当値テキスト"/>
        <xdr:cNvSpPr txBox="1"/>
      </xdr:nvSpPr>
      <xdr:spPr>
        <a:xfrm>
          <a:off x="4686300" y="129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88138</xdr:rowOff>
    </xdr:from>
    <xdr:to>
      <xdr:col>5</xdr:col>
      <xdr:colOff>409575</xdr:colOff>
      <xdr:row>76</xdr:row>
      <xdr:rowOff>18287</xdr:rowOff>
    </xdr:to>
    <xdr:sp macro="" textlink="">
      <xdr:nvSpPr>
        <xdr:cNvPr id="194" name="円/楕円 193"/>
        <xdr:cNvSpPr/>
      </xdr:nvSpPr>
      <xdr:spPr>
        <a:xfrm>
          <a:off x="3746500" y="12946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34815</xdr:rowOff>
    </xdr:from>
    <xdr:ext cx="469744" cy="259045"/>
    <xdr:sp macro="" textlink="">
      <xdr:nvSpPr>
        <xdr:cNvPr id="195" name="テキスト ボックス 194"/>
        <xdr:cNvSpPr txBox="1"/>
      </xdr:nvSpPr>
      <xdr:spPr>
        <a:xfrm>
          <a:off x="3562427" y="127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10491</xdr:rowOff>
    </xdr:from>
    <xdr:to>
      <xdr:col>4</xdr:col>
      <xdr:colOff>206375</xdr:colOff>
      <xdr:row>76</xdr:row>
      <xdr:rowOff>112091</xdr:rowOff>
    </xdr:to>
    <xdr:sp macro="" textlink="">
      <xdr:nvSpPr>
        <xdr:cNvPr id="196" name="円/楕円 195"/>
        <xdr:cNvSpPr/>
      </xdr:nvSpPr>
      <xdr:spPr>
        <a:xfrm>
          <a:off x="2857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128617</xdr:rowOff>
    </xdr:from>
    <xdr:ext cx="469744" cy="259045"/>
    <xdr:sp macro="" textlink="">
      <xdr:nvSpPr>
        <xdr:cNvPr id="197" name="テキスト ボックス 196"/>
        <xdr:cNvSpPr txBox="1"/>
      </xdr:nvSpPr>
      <xdr:spPr>
        <a:xfrm>
          <a:off x="2673427" y="128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16739</xdr:rowOff>
    </xdr:from>
    <xdr:to>
      <xdr:col>3</xdr:col>
      <xdr:colOff>3175</xdr:colOff>
      <xdr:row>76</xdr:row>
      <xdr:rowOff>118339</xdr:rowOff>
    </xdr:to>
    <xdr:sp macro="" textlink="">
      <xdr:nvSpPr>
        <xdr:cNvPr id="198" name="円/楕円 197"/>
        <xdr:cNvSpPr/>
      </xdr:nvSpPr>
      <xdr:spPr>
        <a:xfrm>
          <a:off x="1968500" y="130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134866</xdr:rowOff>
    </xdr:from>
    <xdr:ext cx="469744" cy="259045"/>
    <xdr:sp macro="" textlink="">
      <xdr:nvSpPr>
        <xdr:cNvPr id="199" name="テキスト ボックス 198"/>
        <xdr:cNvSpPr txBox="1"/>
      </xdr:nvSpPr>
      <xdr:spPr>
        <a:xfrm>
          <a:off x="1784427" y="128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157632</xdr:rowOff>
    </xdr:from>
    <xdr:to>
      <xdr:col>1</xdr:col>
      <xdr:colOff>485775</xdr:colOff>
      <xdr:row>76</xdr:row>
      <xdr:rowOff>87782</xdr:rowOff>
    </xdr:to>
    <xdr:sp macro="" textlink="">
      <xdr:nvSpPr>
        <xdr:cNvPr id="200" name="円/楕円 199"/>
        <xdr:cNvSpPr/>
      </xdr:nvSpPr>
      <xdr:spPr>
        <a:xfrm>
          <a:off x="1079500" y="130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104309</xdr:rowOff>
    </xdr:from>
    <xdr:ext cx="469744" cy="259045"/>
    <xdr:sp macro="" textlink="">
      <xdr:nvSpPr>
        <xdr:cNvPr id="201" name="テキスト ボックス 200"/>
        <xdr:cNvSpPr txBox="1"/>
      </xdr:nvSpPr>
      <xdr:spPr>
        <a:xfrm>
          <a:off x="895427" y="1279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110916</xdr:rowOff>
    </xdr:from>
    <xdr:to>
      <xdr:col>6</xdr:col>
      <xdr:colOff>511175</xdr:colOff>
      <xdr:row>97</xdr:row>
      <xdr:rowOff>57156</xdr:rowOff>
    </xdr:to>
    <xdr:cxnSp macro="">
      <xdr:nvCxnSpPr>
        <xdr:cNvPr id="231" name="直線コネクタ 230"/>
        <xdr:cNvCxnSpPr/>
      </xdr:nvCxnSpPr>
      <xdr:spPr>
        <a:xfrm flipV="1">
          <a:off x="3797300" y="16570116"/>
          <a:ext cx="838200" cy="1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57156</xdr:rowOff>
    </xdr:from>
    <xdr:to>
      <xdr:col>5</xdr:col>
      <xdr:colOff>358775</xdr:colOff>
      <xdr:row>98</xdr:row>
      <xdr:rowOff>120955</xdr:rowOff>
    </xdr:to>
    <xdr:cxnSp macro="">
      <xdr:nvCxnSpPr>
        <xdr:cNvPr id="234" name="直線コネクタ 233"/>
        <xdr:cNvCxnSpPr/>
      </xdr:nvCxnSpPr>
      <xdr:spPr>
        <a:xfrm flipV="1">
          <a:off x="2908300" y="16687806"/>
          <a:ext cx="889000" cy="2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120955</xdr:rowOff>
    </xdr:from>
    <xdr:to>
      <xdr:col>4</xdr:col>
      <xdr:colOff>155575</xdr:colOff>
      <xdr:row>99</xdr:row>
      <xdr:rowOff>31838</xdr:rowOff>
    </xdr:to>
    <xdr:cxnSp macro="">
      <xdr:nvCxnSpPr>
        <xdr:cNvPr id="237" name="直線コネクタ 236"/>
        <xdr:cNvCxnSpPr/>
      </xdr:nvCxnSpPr>
      <xdr:spPr>
        <a:xfrm flipV="1">
          <a:off x="2019300" y="16923055"/>
          <a:ext cx="889000" cy="8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31838</xdr:rowOff>
    </xdr:from>
    <xdr:to>
      <xdr:col>2</xdr:col>
      <xdr:colOff>638175</xdr:colOff>
      <xdr:row>99</xdr:row>
      <xdr:rowOff>76340</xdr:rowOff>
    </xdr:to>
    <xdr:cxnSp macro="">
      <xdr:nvCxnSpPr>
        <xdr:cNvPr id="240" name="直線コネクタ 239"/>
        <xdr:cNvCxnSpPr/>
      </xdr:nvCxnSpPr>
      <xdr:spPr>
        <a:xfrm flipV="1">
          <a:off x="1130300" y="17005388"/>
          <a:ext cx="889000" cy="4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60116</xdr:rowOff>
    </xdr:from>
    <xdr:to>
      <xdr:col>6</xdr:col>
      <xdr:colOff>561975</xdr:colOff>
      <xdr:row>96</xdr:row>
      <xdr:rowOff>161716</xdr:rowOff>
    </xdr:to>
    <xdr:sp macro="" textlink="">
      <xdr:nvSpPr>
        <xdr:cNvPr id="250" name="円/楕円 249"/>
        <xdr:cNvSpPr/>
      </xdr:nvSpPr>
      <xdr:spPr>
        <a:xfrm>
          <a:off x="4584700" y="165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38543</xdr:rowOff>
    </xdr:from>
    <xdr:ext cx="534377" cy="259045"/>
    <xdr:sp macro="" textlink="">
      <xdr:nvSpPr>
        <xdr:cNvPr id="251" name="扶助費該当値テキスト"/>
        <xdr:cNvSpPr txBox="1"/>
      </xdr:nvSpPr>
      <xdr:spPr>
        <a:xfrm>
          <a:off x="4686300" y="164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63,511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6356</xdr:rowOff>
    </xdr:from>
    <xdr:to>
      <xdr:col>5</xdr:col>
      <xdr:colOff>409575</xdr:colOff>
      <xdr:row>97</xdr:row>
      <xdr:rowOff>107956</xdr:rowOff>
    </xdr:to>
    <xdr:sp macro="" textlink="">
      <xdr:nvSpPr>
        <xdr:cNvPr id="252" name="円/楕円 251"/>
        <xdr:cNvSpPr/>
      </xdr:nvSpPr>
      <xdr:spPr>
        <a:xfrm>
          <a:off x="3746500" y="16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99083</xdr:rowOff>
    </xdr:from>
    <xdr:ext cx="534377" cy="259045"/>
    <xdr:sp macro="" textlink="">
      <xdr:nvSpPr>
        <xdr:cNvPr id="253" name="テキスト ボックス 252"/>
        <xdr:cNvSpPr txBox="1"/>
      </xdr:nvSpPr>
      <xdr:spPr>
        <a:xfrm>
          <a:off x="3530111" y="1672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70155</xdr:rowOff>
    </xdr:from>
    <xdr:to>
      <xdr:col>4</xdr:col>
      <xdr:colOff>206375</xdr:colOff>
      <xdr:row>99</xdr:row>
      <xdr:rowOff>305</xdr:rowOff>
    </xdr:to>
    <xdr:sp macro="" textlink="">
      <xdr:nvSpPr>
        <xdr:cNvPr id="254" name="円/楕円 253"/>
        <xdr:cNvSpPr/>
      </xdr:nvSpPr>
      <xdr:spPr>
        <a:xfrm>
          <a:off x="2857500" y="168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162882</xdr:rowOff>
    </xdr:from>
    <xdr:ext cx="534377" cy="259045"/>
    <xdr:sp macro="" textlink="">
      <xdr:nvSpPr>
        <xdr:cNvPr id="255" name="テキスト ボックス 254"/>
        <xdr:cNvSpPr txBox="1"/>
      </xdr:nvSpPr>
      <xdr:spPr>
        <a:xfrm>
          <a:off x="2641111" y="169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152488</xdr:rowOff>
    </xdr:from>
    <xdr:to>
      <xdr:col>3</xdr:col>
      <xdr:colOff>3175</xdr:colOff>
      <xdr:row>99</xdr:row>
      <xdr:rowOff>82638</xdr:rowOff>
    </xdr:to>
    <xdr:sp macro="" textlink="">
      <xdr:nvSpPr>
        <xdr:cNvPr id="256" name="円/楕円 255"/>
        <xdr:cNvSpPr/>
      </xdr:nvSpPr>
      <xdr:spPr>
        <a:xfrm>
          <a:off x="1968500" y="169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73765</xdr:rowOff>
    </xdr:from>
    <xdr:ext cx="534377" cy="259045"/>
    <xdr:sp macro="" textlink="">
      <xdr:nvSpPr>
        <xdr:cNvPr id="257" name="テキスト ボックス 256"/>
        <xdr:cNvSpPr txBox="1"/>
      </xdr:nvSpPr>
      <xdr:spPr>
        <a:xfrm>
          <a:off x="1752111" y="1704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25540</xdr:rowOff>
    </xdr:from>
    <xdr:to>
      <xdr:col>1</xdr:col>
      <xdr:colOff>485775</xdr:colOff>
      <xdr:row>99</xdr:row>
      <xdr:rowOff>127140</xdr:rowOff>
    </xdr:to>
    <xdr:sp macro="" textlink="">
      <xdr:nvSpPr>
        <xdr:cNvPr id="258" name="円/楕円 257"/>
        <xdr:cNvSpPr/>
      </xdr:nvSpPr>
      <xdr:spPr>
        <a:xfrm>
          <a:off x="1079500" y="169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118267</xdr:rowOff>
    </xdr:from>
    <xdr:ext cx="534377" cy="259045"/>
    <xdr:sp macro="" textlink="">
      <xdr:nvSpPr>
        <xdr:cNvPr id="259" name="テキスト ボックス 258"/>
        <xdr:cNvSpPr txBox="1"/>
      </xdr:nvSpPr>
      <xdr:spPr>
        <a:xfrm>
          <a:off x="863111"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156489</xdr:rowOff>
    </xdr:from>
    <xdr:to>
      <xdr:col>15</xdr:col>
      <xdr:colOff>180975</xdr:colOff>
      <xdr:row>36</xdr:row>
      <xdr:rowOff>171252</xdr:rowOff>
    </xdr:to>
    <xdr:cxnSp macro="">
      <xdr:nvCxnSpPr>
        <xdr:cNvPr id="286" name="直線コネクタ 285"/>
        <xdr:cNvCxnSpPr/>
      </xdr:nvCxnSpPr>
      <xdr:spPr>
        <a:xfrm>
          <a:off x="9639300" y="6328689"/>
          <a:ext cx="8382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156489</xdr:rowOff>
    </xdr:from>
    <xdr:to>
      <xdr:col>14</xdr:col>
      <xdr:colOff>28575</xdr:colOff>
      <xdr:row>37</xdr:row>
      <xdr:rowOff>67870</xdr:rowOff>
    </xdr:to>
    <xdr:cxnSp macro="">
      <xdr:nvCxnSpPr>
        <xdr:cNvPr id="289" name="直線コネクタ 288"/>
        <xdr:cNvCxnSpPr/>
      </xdr:nvCxnSpPr>
      <xdr:spPr>
        <a:xfrm flipV="1">
          <a:off x="8750300" y="6328689"/>
          <a:ext cx="889000" cy="8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171443</xdr:rowOff>
    </xdr:from>
    <xdr:to>
      <xdr:col>12</xdr:col>
      <xdr:colOff>511175</xdr:colOff>
      <xdr:row>37</xdr:row>
      <xdr:rowOff>67870</xdr:rowOff>
    </xdr:to>
    <xdr:cxnSp macro="">
      <xdr:nvCxnSpPr>
        <xdr:cNvPr id="292" name="直線コネクタ 291"/>
        <xdr:cNvCxnSpPr/>
      </xdr:nvCxnSpPr>
      <xdr:spPr>
        <a:xfrm>
          <a:off x="7861300" y="6343643"/>
          <a:ext cx="889000" cy="6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153507</xdr:rowOff>
    </xdr:from>
    <xdr:to>
      <xdr:col>11</xdr:col>
      <xdr:colOff>307975</xdr:colOff>
      <xdr:row>36</xdr:row>
      <xdr:rowOff>171443</xdr:rowOff>
    </xdr:to>
    <xdr:cxnSp macro="">
      <xdr:nvCxnSpPr>
        <xdr:cNvPr id="295" name="直線コネクタ 294"/>
        <xdr:cNvCxnSpPr/>
      </xdr:nvCxnSpPr>
      <xdr:spPr>
        <a:xfrm>
          <a:off x="6972300" y="6325707"/>
          <a:ext cx="889000" cy="1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120452</xdr:rowOff>
    </xdr:from>
    <xdr:to>
      <xdr:col>15</xdr:col>
      <xdr:colOff>231775</xdr:colOff>
      <xdr:row>37</xdr:row>
      <xdr:rowOff>50602</xdr:rowOff>
    </xdr:to>
    <xdr:sp macro="" textlink="">
      <xdr:nvSpPr>
        <xdr:cNvPr id="305" name="円/楕円 304"/>
        <xdr:cNvSpPr/>
      </xdr:nvSpPr>
      <xdr:spPr>
        <a:xfrm>
          <a:off x="10426700" y="62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143329</xdr:rowOff>
    </xdr:from>
    <xdr:ext cx="534377" cy="259045"/>
    <xdr:sp macro="" textlink="">
      <xdr:nvSpPr>
        <xdr:cNvPr id="306" name="補助費等該当値テキスト"/>
        <xdr:cNvSpPr txBox="1"/>
      </xdr:nvSpPr>
      <xdr:spPr>
        <a:xfrm>
          <a:off x="10528300" y="61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105689</xdr:rowOff>
    </xdr:from>
    <xdr:to>
      <xdr:col>14</xdr:col>
      <xdr:colOff>79375</xdr:colOff>
      <xdr:row>37</xdr:row>
      <xdr:rowOff>35839</xdr:rowOff>
    </xdr:to>
    <xdr:sp macro="" textlink="">
      <xdr:nvSpPr>
        <xdr:cNvPr id="307" name="円/楕円 306"/>
        <xdr:cNvSpPr/>
      </xdr:nvSpPr>
      <xdr:spPr>
        <a:xfrm>
          <a:off x="9588500" y="62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52366</xdr:rowOff>
    </xdr:from>
    <xdr:ext cx="534377" cy="259045"/>
    <xdr:sp macro="" textlink="">
      <xdr:nvSpPr>
        <xdr:cNvPr id="308" name="テキスト ボックス 307"/>
        <xdr:cNvSpPr txBox="1"/>
      </xdr:nvSpPr>
      <xdr:spPr>
        <a:xfrm>
          <a:off x="9372111" y="605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17070</xdr:rowOff>
    </xdr:from>
    <xdr:to>
      <xdr:col>12</xdr:col>
      <xdr:colOff>561975</xdr:colOff>
      <xdr:row>37</xdr:row>
      <xdr:rowOff>118670</xdr:rowOff>
    </xdr:to>
    <xdr:sp macro="" textlink="">
      <xdr:nvSpPr>
        <xdr:cNvPr id="309" name="円/楕円 308"/>
        <xdr:cNvSpPr/>
      </xdr:nvSpPr>
      <xdr:spPr>
        <a:xfrm>
          <a:off x="8699500" y="63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135197</xdr:rowOff>
    </xdr:from>
    <xdr:ext cx="534377" cy="259045"/>
    <xdr:sp macro="" textlink="">
      <xdr:nvSpPr>
        <xdr:cNvPr id="310" name="テキスト ボックス 309"/>
        <xdr:cNvSpPr txBox="1"/>
      </xdr:nvSpPr>
      <xdr:spPr>
        <a:xfrm>
          <a:off x="8483111" y="61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120643</xdr:rowOff>
    </xdr:from>
    <xdr:to>
      <xdr:col>11</xdr:col>
      <xdr:colOff>358775</xdr:colOff>
      <xdr:row>37</xdr:row>
      <xdr:rowOff>50793</xdr:rowOff>
    </xdr:to>
    <xdr:sp macro="" textlink="">
      <xdr:nvSpPr>
        <xdr:cNvPr id="311" name="円/楕円 310"/>
        <xdr:cNvSpPr/>
      </xdr:nvSpPr>
      <xdr:spPr>
        <a:xfrm>
          <a:off x="7810500" y="62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67320</xdr:rowOff>
    </xdr:from>
    <xdr:ext cx="534377" cy="259045"/>
    <xdr:sp macro="" textlink="">
      <xdr:nvSpPr>
        <xdr:cNvPr id="312" name="テキスト ボックス 311"/>
        <xdr:cNvSpPr txBox="1"/>
      </xdr:nvSpPr>
      <xdr:spPr>
        <a:xfrm>
          <a:off x="7594111" y="60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102707</xdr:rowOff>
    </xdr:from>
    <xdr:to>
      <xdr:col>10</xdr:col>
      <xdr:colOff>155575</xdr:colOff>
      <xdr:row>37</xdr:row>
      <xdr:rowOff>32857</xdr:rowOff>
    </xdr:to>
    <xdr:sp macro="" textlink="">
      <xdr:nvSpPr>
        <xdr:cNvPr id="313" name="円/楕円 312"/>
        <xdr:cNvSpPr/>
      </xdr:nvSpPr>
      <xdr:spPr>
        <a:xfrm>
          <a:off x="6921500" y="627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49384</xdr:rowOff>
    </xdr:from>
    <xdr:ext cx="534377" cy="259045"/>
    <xdr:sp macro="" textlink="">
      <xdr:nvSpPr>
        <xdr:cNvPr id="314" name="テキスト ボックス 313"/>
        <xdr:cNvSpPr txBox="1"/>
      </xdr:nvSpPr>
      <xdr:spPr>
        <a:xfrm>
          <a:off x="6705111" y="605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57160</xdr:rowOff>
    </xdr:from>
    <xdr:to>
      <xdr:col>15</xdr:col>
      <xdr:colOff>180975</xdr:colOff>
      <xdr:row>57</xdr:row>
      <xdr:rowOff>163330</xdr:rowOff>
    </xdr:to>
    <xdr:cxnSp macro="">
      <xdr:nvCxnSpPr>
        <xdr:cNvPr id="343" name="直線コネクタ 342"/>
        <xdr:cNvCxnSpPr/>
      </xdr:nvCxnSpPr>
      <xdr:spPr>
        <a:xfrm flipV="1">
          <a:off x="9639300" y="9658360"/>
          <a:ext cx="838200" cy="27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35916</xdr:rowOff>
    </xdr:from>
    <xdr:to>
      <xdr:col>14</xdr:col>
      <xdr:colOff>28575</xdr:colOff>
      <xdr:row>57</xdr:row>
      <xdr:rowOff>163330</xdr:rowOff>
    </xdr:to>
    <xdr:cxnSp macro="">
      <xdr:nvCxnSpPr>
        <xdr:cNvPr id="346" name="直線コネクタ 345"/>
        <xdr:cNvCxnSpPr/>
      </xdr:nvCxnSpPr>
      <xdr:spPr>
        <a:xfrm>
          <a:off x="8750300" y="9808566"/>
          <a:ext cx="889000" cy="1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35916</xdr:rowOff>
    </xdr:from>
    <xdr:to>
      <xdr:col>12</xdr:col>
      <xdr:colOff>511175</xdr:colOff>
      <xdr:row>58</xdr:row>
      <xdr:rowOff>104313</xdr:rowOff>
    </xdr:to>
    <xdr:cxnSp macro="">
      <xdr:nvCxnSpPr>
        <xdr:cNvPr id="349" name="直線コネクタ 348"/>
        <xdr:cNvCxnSpPr/>
      </xdr:nvCxnSpPr>
      <xdr:spPr>
        <a:xfrm flipV="1">
          <a:off x="7861300" y="9808566"/>
          <a:ext cx="889000" cy="23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162194</xdr:rowOff>
    </xdr:from>
    <xdr:to>
      <xdr:col>11</xdr:col>
      <xdr:colOff>307975</xdr:colOff>
      <xdr:row>58</xdr:row>
      <xdr:rowOff>104313</xdr:rowOff>
    </xdr:to>
    <xdr:cxnSp macro="">
      <xdr:nvCxnSpPr>
        <xdr:cNvPr id="352" name="直線コネクタ 351"/>
        <xdr:cNvCxnSpPr/>
      </xdr:nvCxnSpPr>
      <xdr:spPr>
        <a:xfrm>
          <a:off x="6972300" y="9934844"/>
          <a:ext cx="889000" cy="1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6360</xdr:rowOff>
    </xdr:from>
    <xdr:to>
      <xdr:col>15</xdr:col>
      <xdr:colOff>231775</xdr:colOff>
      <xdr:row>56</xdr:row>
      <xdr:rowOff>107960</xdr:rowOff>
    </xdr:to>
    <xdr:sp macro="" textlink="">
      <xdr:nvSpPr>
        <xdr:cNvPr id="362" name="円/楕円 361"/>
        <xdr:cNvSpPr/>
      </xdr:nvSpPr>
      <xdr:spPr>
        <a:xfrm>
          <a:off x="10426700" y="96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29237</xdr:rowOff>
    </xdr:from>
    <xdr:ext cx="534377" cy="259045"/>
    <xdr:sp macro="" textlink="">
      <xdr:nvSpPr>
        <xdr:cNvPr id="363" name="普通建設事業費該当値テキスト"/>
        <xdr:cNvSpPr txBox="1"/>
      </xdr:nvSpPr>
      <xdr:spPr>
        <a:xfrm>
          <a:off x="10528300" y="94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112530</xdr:rowOff>
    </xdr:from>
    <xdr:to>
      <xdr:col>14</xdr:col>
      <xdr:colOff>79375</xdr:colOff>
      <xdr:row>58</xdr:row>
      <xdr:rowOff>42680</xdr:rowOff>
    </xdr:to>
    <xdr:sp macro="" textlink="">
      <xdr:nvSpPr>
        <xdr:cNvPr id="364" name="円/楕円 363"/>
        <xdr:cNvSpPr/>
      </xdr:nvSpPr>
      <xdr:spPr>
        <a:xfrm>
          <a:off x="9588500" y="9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33807</xdr:rowOff>
    </xdr:from>
    <xdr:ext cx="534377" cy="259045"/>
    <xdr:sp macro="" textlink="">
      <xdr:nvSpPr>
        <xdr:cNvPr id="365" name="テキスト ボックス 364"/>
        <xdr:cNvSpPr txBox="1"/>
      </xdr:nvSpPr>
      <xdr:spPr>
        <a:xfrm>
          <a:off x="9372111" y="997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156566</xdr:rowOff>
    </xdr:from>
    <xdr:to>
      <xdr:col>12</xdr:col>
      <xdr:colOff>561975</xdr:colOff>
      <xdr:row>57</xdr:row>
      <xdr:rowOff>86716</xdr:rowOff>
    </xdr:to>
    <xdr:sp macro="" textlink="">
      <xdr:nvSpPr>
        <xdr:cNvPr id="366" name="円/楕円 365"/>
        <xdr:cNvSpPr/>
      </xdr:nvSpPr>
      <xdr:spPr>
        <a:xfrm>
          <a:off x="8699500" y="97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77843</xdr:rowOff>
    </xdr:from>
    <xdr:ext cx="534377" cy="259045"/>
    <xdr:sp macro="" textlink="">
      <xdr:nvSpPr>
        <xdr:cNvPr id="367" name="テキスト ボックス 366"/>
        <xdr:cNvSpPr txBox="1"/>
      </xdr:nvSpPr>
      <xdr:spPr>
        <a:xfrm>
          <a:off x="8483111" y="98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53513</xdr:rowOff>
    </xdr:from>
    <xdr:to>
      <xdr:col>11</xdr:col>
      <xdr:colOff>358775</xdr:colOff>
      <xdr:row>58</xdr:row>
      <xdr:rowOff>155113</xdr:rowOff>
    </xdr:to>
    <xdr:sp macro="" textlink="">
      <xdr:nvSpPr>
        <xdr:cNvPr id="368" name="円/楕円 367"/>
        <xdr:cNvSpPr/>
      </xdr:nvSpPr>
      <xdr:spPr>
        <a:xfrm>
          <a:off x="7810500" y="99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146240</xdr:rowOff>
    </xdr:from>
    <xdr:ext cx="534377" cy="259045"/>
    <xdr:sp macro="" textlink="">
      <xdr:nvSpPr>
        <xdr:cNvPr id="369" name="テキスト ボックス 368"/>
        <xdr:cNvSpPr txBox="1"/>
      </xdr:nvSpPr>
      <xdr:spPr>
        <a:xfrm>
          <a:off x="7594111" y="100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111394</xdr:rowOff>
    </xdr:from>
    <xdr:to>
      <xdr:col>10</xdr:col>
      <xdr:colOff>155575</xdr:colOff>
      <xdr:row>58</xdr:row>
      <xdr:rowOff>41544</xdr:rowOff>
    </xdr:to>
    <xdr:sp macro="" textlink="">
      <xdr:nvSpPr>
        <xdr:cNvPr id="370" name="円/楕円 369"/>
        <xdr:cNvSpPr/>
      </xdr:nvSpPr>
      <xdr:spPr>
        <a:xfrm>
          <a:off x="6921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32671</xdr:rowOff>
    </xdr:from>
    <xdr:ext cx="534377" cy="259045"/>
    <xdr:sp macro="" textlink="">
      <xdr:nvSpPr>
        <xdr:cNvPr id="371" name="テキスト ボックス 370"/>
        <xdr:cNvSpPr txBox="1"/>
      </xdr:nvSpPr>
      <xdr:spPr>
        <a:xfrm>
          <a:off x="6705111" y="997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59246</xdr:rowOff>
    </xdr:from>
    <xdr:to>
      <xdr:col>15</xdr:col>
      <xdr:colOff>180975</xdr:colOff>
      <xdr:row>77</xdr:row>
      <xdr:rowOff>108395</xdr:rowOff>
    </xdr:to>
    <xdr:cxnSp macro="">
      <xdr:nvCxnSpPr>
        <xdr:cNvPr id="400" name="直線コネクタ 399"/>
        <xdr:cNvCxnSpPr/>
      </xdr:nvCxnSpPr>
      <xdr:spPr>
        <a:xfrm flipV="1">
          <a:off x="9639300" y="13089446"/>
          <a:ext cx="838200" cy="2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112027</xdr:rowOff>
    </xdr:from>
    <xdr:to>
      <xdr:col>14</xdr:col>
      <xdr:colOff>28575</xdr:colOff>
      <xdr:row>77</xdr:row>
      <xdr:rowOff>108395</xdr:rowOff>
    </xdr:to>
    <xdr:cxnSp macro="">
      <xdr:nvCxnSpPr>
        <xdr:cNvPr id="403" name="直線コネクタ 402"/>
        <xdr:cNvCxnSpPr/>
      </xdr:nvCxnSpPr>
      <xdr:spPr>
        <a:xfrm>
          <a:off x="8750300" y="13142227"/>
          <a:ext cx="889000" cy="1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8446</xdr:rowOff>
    </xdr:from>
    <xdr:to>
      <xdr:col>15</xdr:col>
      <xdr:colOff>231775</xdr:colOff>
      <xdr:row>76</xdr:row>
      <xdr:rowOff>110046</xdr:rowOff>
    </xdr:to>
    <xdr:sp macro="" textlink="">
      <xdr:nvSpPr>
        <xdr:cNvPr id="413" name="円/楕円 412"/>
        <xdr:cNvSpPr/>
      </xdr:nvSpPr>
      <xdr:spPr>
        <a:xfrm>
          <a:off x="10426700" y="130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31322</xdr:rowOff>
    </xdr:from>
    <xdr:ext cx="534377" cy="259045"/>
    <xdr:sp macro="" textlink="">
      <xdr:nvSpPr>
        <xdr:cNvPr id="414" name="普通建設事業費 （ うち新規整備　）該当値テキスト"/>
        <xdr:cNvSpPr txBox="1"/>
      </xdr:nvSpPr>
      <xdr:spPr>
        <a:xfrm>
          <a:off x="10528300" y="128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57595</xdr:rowOff>
    </xdr:from>
    <xdr:to>
      <xdr:col>14</xdr:col>
      <xdr:colOff>79375</xdr:colOff>
      <xdr:row>77</xdr:row>
      <xdr:rowOff>159195</xdr:rowOff>
    </xdr:to>
    <xdr:sp macro="" textlink="">
      <xdr:nvSpPr>
        <xdr:cNvPr id="415" name="円/楕円 414"/>
        <xdr:cNvSpPr/>
      </xdr:nvSpPr>
      <xdr:spPr>
        <a:xfrm>
          <a:off x="9588500" y="132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150322</xdr:rowOff>
    </xdr:from>
    <xdr:ext cx="534377" cy="259045"/>
    <xdr:sp macro="" textlink="">
      <xdr:nvSpPr>
        <xdr:cNvPr id="416" name="テキスト ボックス 415"/>
        <xdr:cNvSpPr txBox="1"/>
      </xdr:nvSpPr>
      <xdr:spPr>
        <a:xfrm>
          <a:off x="9372111" y="133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61227</xdr:rowOff>
    </xdr:from>
    <xdr:to>
      <xdr:col>12</xdr:col>
      <xdr:colOff>561975</xdr:colOff>
      <xdr:row>76</xdr:row>
      <xdr:rowOff>162827</xdr:rowOff>
    </xdr:to>
    <xdr:sp macro="" textlink="">
      <xdr:nvSpPr>
        <xdr:cNvPr id="417" name="円/楕円 416"/>
        <xdr:cNvSpPr/>
      </xdr:nvSpPr>
      <xdr:spPr>
        <a:xfrm>
          <a:off x="8699500" y="130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7903</xdr:rowOff>
    </xdr:from>
    <xdr:ext cx="534377" cy="259045"/>
    <xdr:sp macro="" textlink="">
      <xdr:nvSpPr>
        <xdr:cNvPr id="418" name="テキスト ボックス 417"/>
        <xdr:cNvSpPr txBox="1"/>
      </xdr:nvSpPr>
      <xdr:spPr>
        <a:xfrm>
          <a:off x="8483111" y="128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96735</xdr:rowOff>
    </xdr:from>
    <xdr:to>
      <xdr:col>15</xdr:col>
      <xdr:colOff>180975</xdr:colOff>
      <xdr:row>98</xdr:row>
      <xdr:rowOff>147269</xdr:rowOff>
    </xdr:to>
    <xdr:cxnSp macro="">
      <xdr:nvCxnSpPr>
        <xdr:cNvPr id="447" name="直線コネクタ 446"/>
        <xdr:cNvCxnSpPr/>
      </xdr:nvCxnSpPr>
      <xdr:spPr>
        <a:xfrm flipV="1">
          <a:off x="9639300" y="16727385"/>
          <a:ext cx="838200" cy="2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79400</xdr:rowOff>
    </xdr:from>
    <xdr:to>
      <xdr:col>14</xdr:col>
      <xdr:colOff>28575</xdr:colOff>
      <xdr:row>98</xdr:row>
      <xdr:rowOff>147269</xdr:rowOff>
    </xdr:to>
    <xdr:cxnSp macro="">
      <xdr:nvCxnSpPr>
        <xdr:cNvPr id="450" name="直線コネクタ 449"/>
        <xdr:cNvCxnSpPr/>
      </xdr:nvCxnSpPr>
      <xdr:spPr>
        <a:xfrm>
          <a:off x="8750300" y="16881500"/>
          <a:ext cx="889000" cy="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45935</xdr:rowOff>
    </xdr:from>
    <xdr:to>
      <xdr:col>15</xdr:col>
      <xdr:colOff>231775</xdr:colOff>
      <xdr:row>97</xdr:row>
      <xdr:rowOff>147535</xdr:rowOff>
    </xdr:to>
    <xdr:sp macro="" textlink="">
      <xdr:nvSpPr>
        <xdr:cNvPr id="460" name="円/楕円 459"/>
        <xdr:cNvSpPr/>
      </xdr:nvSpPr>
      <xdr:spPr>
        <a:xfrm>
          <a:off x="10426700" y="1667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24362</xdr:rowOff>
    </xdr:from>
    <xdr:ext cx="534377" cy="259045"/>
    <xdr:sp macro="" textlink="">
      <xdr:nvSpPr>
        <xdr:cNvPr id="461" name="普通建設事業費 （ うち更新整備　）該当値テキスト"/>
        <xdr:cNvSpPr txBox="1"/>
      </xdr:nvSpPr>
      <xdr:spPr>
        <a:xfrm>
          <a:off x="10528300" y="166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96469</xdr:rowOff>
    </xdr:from>
    <xdr:to>
      <xdr:col>14</xdr:col>
      <xdr:colOff>79375</xdr:colOff>
      <xdr:row>99</xdr:row>
      <xdr:rowOff>26619</xdr:rowOff>
    </xdr:to>
    <xdr:sp macro="" textlink="">
      <xdr:nvSpPr>
        <xdr:cNvPr id="462" name="円/楕円 461"/>
        <xdr:cNvSpPr/>
      </xdr:nvSpPr>
      <xdr:spPr>
        <a:xfrm>
          <a:off x="9588500" y="168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17746</xdr:rowOff>
    </xdr:from>
    <xdr:ext cx="469744" cy="259045"/>
    <xdr:sp macro="" textlink="">
      <xdr:nvSpPr>
        <xdr:cNvPr id="463" name="テキスト ボックス 462"/>
        <xdr:cNvSpPr txBox="1"/>
      </xdr:nvSpPr>
      <xdr:spPr>
        <a:xfrm>
          <a:off x="9404427" y="1699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28600</xdr:rowOff>
    </xdr:from>
    <xdr:to>
      <xdr:col>12</xdr:col>
      <xdr:colOff>561975</xdr:colOff>
      <xdr:row>98</xdr:row>
      <xdr:rowOff>130200</xdr:rowOff>
    </xdr:to>
    <xdr:sp macro="" textlink="">
      <xdr:nvSpPr>
        <xdr:cNvPr id="464" name="円/楕円 463"/>
        <xdr:cNvSpPr/>
      </xdr:nvSpPr>
      <xdr:spPr>
        <a:xfrm>
          <a:off x="8699500" y="168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121327</xdr:rowOff>
    </xdr:from>
    <xdr:ext cx="534377" cy="259045"/>
    <xdr:sp macro="" textlink="">
      <xdr:nvSpPr>
        <xdr:cNvPr id="465" name="テキスト ボックス 464"/>
        <xdr:cNvSpPr txBox="1"/>
      </xdr:nvSpPr>
      <xdr:spPr>
        <a:xfrm>
          <a:off x="8483111" y="169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26029</xdr:rowOff>
    </xdr:from>
    <xdr:to>
      <xdr:col>23</xdr:col>
      <xdr:colOff>517525</xdr:colOff>
      <xdr:row>38</xdr:row>
      <xdr:rowOff>52604</xdr:rowOff>
    </xdr:to>
    <xdr:cxnSp macro="">
      <xdr:nvCxnSpPr>
        <xdr:cNvPr id="494" name="直線コネクタ 493"/>
        <xdr:cNvCxnSpPr/>
      </xdr:nvCxnSpPr>
      <xdr:spPr>
        <a:xfrm flipV="1">
          <a:off x="15481300" y="6541129"/>
          <a:ext cx="8382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109656</xdr:rowOff>
    </xdr:from>
    <xdr:ext cx="469744" cy="259045"/>
    <xdr:sp macro="" textlink="">
      <xdr:nvSpPr>
        <xdr:cNvPr id="495" name="災害復旧事業費平均値テキスト"/>
        <xdr:cNvSpPr txBox="1"/>
      </xdr:nvSpPr>
      <xdr:spPr>
        <a:xfrm>
          <a:off x="16370300" y="6624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52604</xdr:rowOff>
    </xdr:from>
    <xdr:to>
      <xdr:col>22</xdr:col>
      <xdr:colOff>365125</xdr:colOff>
      <xdr:row>39</xdr:row>
      <xdr:rowOff>11512</xdr:rowOff>
    </xdr:to>
    <xdr:cxnSp macro="">
      <xdr:nvCxnSpPr>
        <xdr:cNvPr id="497" name="直線コネクタ 496"/>
        <xdr:cNvCxnSpPr/>
      </xdr:nvCxnSpPr>
      <xdr:spPr>
        <a:xfrm flipV="1">
          <a:off x="14592300" y="6567704"/>
          <a:ext cx="889000" cy="1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68184</xdr:rowOff>
    </xdr:from>
    <xdr:ext cx="378565" cy="259045"/>
    <xdr:sp macro="" textlink="">
      <xdr:nvSpPr>
        <xdr:cNvPr id="499" name="テキスト ボックス 498"/>
        <xdr:cNvSpPr txBox="1"/>
      </xdr:nvSpPr>
      <xdr:spPr>
        <a:xfrm>
          <a:off x="15292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170904</xdr:rowOff>
    </xdr:from>
    <xdr:to>
      <xdr:col>21</xdr:col>
      <xdr:colOff>161925</xdr:colOff>
      <xdr:row>39</xdr:row>
      <xdr:rowOff>11512</xdr:rowOff>
    </xdr:to>
    <xdr:cxnSp macro="">
      <xdr:nvCxnSpPr>
        <xdr:cNvPr id="500" name="直線コネクタ 499"/>
        <xdr:cNvCxnSpPr/>
      </xdr:nvCxnSpPr>
      <xdr:spPr>
        <a:xfrm>
          <a:off x="13703300" y="6686004"/>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60850</xdr:rowOff>
    </xdr:from>
    <xdr:ext cx="469744" cy="259045"/>
    <xdr:sp macro="" textlink="">
      <xdr:nvSpPr>
        <xdr:cNvPr id="502" name="テキスト ボックス 501"/>
        <xdr:cNvSpPr txBox="1"/>
      </xdr:nvSpPr>
      <xdr:spPr>
        <a:xfrm>
          <a:off x="14357427" y="67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27648</xdr:rowOff>
    </xdr:from>
    <xdr:to>
      <xdr:col>19</xdr:col>
      <xdr:colOff>644525</xdr:colOff>
      <xdr:row>38</xdr:row>
      <xdr:rowOff>170904</xdr:rowOff>
    </xdr:to>
    <xdr:cxnSp macro="">
      <xdr:nvCxnSpPr>
        <xdr:cNvPr id="503" name="直線コネクタ 502"/>
        <xdr:cNvCxnSpPr/>
      </xdr:nvCxnSpPr>
      <xdr:spPr>
        <a:xfrm>
          <a:off x="12814300" y="6371298"/>
          <a:ext cx="889000" cy="3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47686</xdr:rowOff>
    </xdr:from>
    <xdr:ext cx="469744" cy="259045"/>
    <xdr:sp macro="" textlink="">
      <xdr:nvSpPr>
        <xdr:cNvPr id="505" name="テキスト ボックス 504"/>
        <xdr:cNvSpPr txBox="1"/>
      </xdr:nvSpPr>
      <xdr:spPr>
        <a:xfrm>
          <a:off x="13468427" y="67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7" name="テキスト ボックス 506"/>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146679</xdr:rowOff>
    </xdr:from>
    <xdr:to>
      <xdr:col>23</xdr:col>
      <xdr:colOff>568325</xdr:colOff>
      <xdr:row>38</xdr:row>
      <xdr:rowOff>76829</xdr:rowOff>
    </xdr:to>
    <xdr:sp macro="" textlink="">
      <xdr:nvSpPr>
        <xdr:cNvPr id="513" name="円/楕円 512"/>
        <xdr:cNvSpPr/>
      </xdr:nvSpPr>
      <xdr:spPr>
        <a:xfrm>
          <a:off x="16268700" y="64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169556</xdr:rowOff>
    </xdr:from>
    <xdr:ext cx="469744" cy="259045"/>
    <xdr:sp macro="" textlink="">
      <xdr:nvSpPr>
        <xdr:cNvPr id="514" name="災害復旧事業費該当値テキスト"/>
        <xdr:cNvSpPr txBox="1"/>
      </xdr:nvSpPr>
      <xdr:spPr>
        <a:xfrm>
          <a:off x="16370300" y="634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1804</xdr:rowOff>
    </xdr:from>
    <xdr:to>
      <xdr:col>22</xdr:col>
      <xdr:colOff>415925</xdr:colOff>
      <xdr:row>38</xdr:row>
      <xdr:rowOff>103404</xdr:rowOff>
    </xdr:to>
    <xdr:sp macro="" textlink="">
      <xdr:nvSpPr>
        <xdr:cNvPr id="515" name="円/楕円 514"/>
        <xdr:cNvSpPr/>
      </xdr:nvSpPr>
      <xdr:spPr>
        <a:xfrm>
          <a:off x="154305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119930</xdr:rowOff>
    </xdr:from>
    <xdr:ext cx="469744" cy="259045"/>
    <xdr:sp macro="" textlink="">
      <xdr:nvSpPr>
        <xdr:cNvPr id="516" name="テキスト ボックス 515"/>
        <xdr:cNvSpPr txBox="1"/>
      </xdr:nvSpPr>
      <xdr:spPr>
        <a:xfrm>
          <a:off x="15246427" y="62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132162</xdr:rowOff>
    </xdr:from>
    <xdr:to>
      <xdr:col>21</xdr:col>
      <xdr:colOff>212725</xdr:colOff>
      <xdr:row>39</xdr:row>
      <xdr:rowOff>62312</xdr:rowOff>
    </xdr:to>
    <xdr:sp macro="" textlink="">
      <xdr:nvSpPr>
        <xdr:cNvPr id="517" name="円/楕円 516"/>
        <xdr:cNvSpPr/>
      </xdr:nvSpPr>
      <xdr:spPr>
        <a:xfrm>
          <a:off x="14541500" y="66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78839</xdr:rowOff>
    </xdr:from>
    <xdr:ext cx="469744" cy="259045"/>
    <xdr:sp macro="" textlink="">
      <xdr:nvSpPr>
        <xdr:cNvPr id="518" name="テキスト ボックス 517"/>
        <xdr:cNvSpPr txBox="1"/>
      </xdr:nvSpPr>
      <xdr:spPr>
        <a:xfrm>
          <a:off x="14357427" y="642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120104</xdr:rowOff>
    </xdr:from>
    <xdr:to>
      <xdr:col>20</xdr:col>
      <xdr:colOff>9525</xdr:colOff>
      <xdr:row>39</xdr:row>
      <xdr:rowOff>50254</xdr:rowOff>
    </xdr:to>
    <xdr:sp macro="" textlink="">
      <xdr:nvSpPr>
        <xdr:cNvPr id="519" name="円/楕円 518"/>
        <xdr:cNvSpPr/>
      </xdr:nvSpPr>
      <xdr:spPr>
        <a:xfrm>
          <a:off x="13652500" y="66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66781</xdr:rowOff>
    </xdr:from>
    <xdr:ext cx="469744" cy="259045"/>
    <xdr:sp macro="" textlink="">
      <xdr:nvSpPr>
        <xdr:cNvPr id="520" name="テキスト ボックス 519"/>
        <xdr:cNvSpPr txBox="1"/>
      </xdr:nvSpPr>
      <xdr:spPr>
        <a:xfrm>
          <a:off x="13468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148298</xdr:rowOff>
    </xdr:from>
    <xdr:to>
      <xdr:col>18</xdr:col>
      <xdr:colOff>492125</xdr:colOff>
      <xdr:row>37</xdr:row>
      <xdr:rowOff>78448</xdr:rowOff>
    </xdr:to>
    <xdr:sp macro="" textlink="">
      <xdr:nvSpPr>
        <xdr:cNvPr id="521" name="円/楕円 520"/>
        <xdr:cNvSpPr/>
      </xdr:nvSpPr>
      <xdr:spPr>
        <a:xfrm>
          <a:off x="12763500" y="63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94975</xdr:rowOff>
    </xdr:from>
    <xdr:ext cx="534377" cy="259045"/>
    <xdr:sp macro="" textlink="">
      <xdr:nvSpPr>
        <xdr:cNvPr id="522" name="テキスト ボックス 521"/>
        <xdr:cNvSpPr txBox="1"/>
      </xdr:nvSpPr>
      <xdr:spPr>
        <a:xfrm>
          <a:off x="12547111" y="609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158217</xdr:rowOff>
    </xdr:from>
    <xdr:to>
      <xdr:col>23</xdr:col>
      <xdr:colOff>517525</xdr:colOff>
      <xdr:row>78</xdr:row>
      <xdr:rowOff>24637</xdr:rowOff>
    </xdr:to>
    <xdr:cxnSp macro="">
      <xdr:nvCxnSpPr>
        <xdr:cNvPr id="602" name="直線コネクタ 601"/>
        <xdr:cNvCxnSpPr/>
      </xdr:nvCxnSpPr>
      <xdr:spPr>
        <a:xfrm>
          <a:off x="15481300" y="13359867"/>
          <a:ext cx="8382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132417</xdr:rowOff>
    </xdr:from>
    <xdr:to>
      <xdr:col>22</xdr:col>
      <xdr:colOff>365125</xdr:colOff>
      <xdr:row>77</xdr:row>
      <xdr:rowOff>158217</xdr:rowOff>
    </xdr:to>
    <xdr:cxnSp macro="">
      <xdr:nvCxnSpPr>
        <xdr:cNvPr id="605" name="直線コネクタ 604"/>
        <xdr:cNvCxnSpPr/>
      </xdr:nvCxnSpPr>
      <xdr:spPr>
        <a:xfrm>
          <a:off x="14592300" y="13334067"/>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112311</xdr:rowOff>
    </xdr:from>
    <xdr:to>
      <xdr:col>21</xdr:col>
      <xdr:colOff>161925</xdr:colOff>
      <xdr:row>77</xdr:row>
      <xdr:rowOff>132417</xdr:rowOff>
    </xdr:to>
    <xdr:cxnSp macro="">
      <xdr:nvCxnSpPr>
        <xdr:cNvPr id="608" name="直線コネクタ 607"/>
        <xdr:cNvCxnSpPr/>
      </xdr:nvCxnSpPr>
      <xdr:spPr>
        <a:xfrm>
          <a:off x="13703300" y="13313961"/>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103124</xdr:rowOff>
    </xdr:from>
    <xdr:to>
      <xdr:col>19</xdr:col>
      <xdr:colOff>644525</xdr:colOff>
      <xdr:row>77</xdr:row>
      <xdr:rowOff>112311</xdr:rowOff>
    </xdr:to>
    <xdr:cxnSp macro="">
      <xdr:nvCxnSpPr>
        <xdr:cNvPr id="611" name="直線コネクタ 610"/>
        <xdr:cNvCxnSpPr/>
      </xdr:nvCxnSpPr>
      <xdr:spPr>
        <a:xfrm>
          <a:off x="12814300" y="13304774"/>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145287</xdr:rowOff>
    </xdr:from>
    <xdr:to>
      <xdr:col>23</xdr:col>
      <xdr:colOff>568325</xdr:colOff>
      <xdr:row>78</xdr:row>
      <xdr:rowOff>75437</xdr:rowOff>
    </xdr:to>
    <xdr:sp macro="" textlink="">
      <xdr:nvSpPr>
        <xdr:cNvPr id="621" name="円/楕円 620"/>
        <xdr:cNvSpPr/>
      </xdr:nvSpPr>
      <xdr:spPr>
        <a:xfrm>
          <a:off x="16268700" y="133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60214</xdr:rowOff>
    </xdr:from>
    <xdr:ext cx="534377" cy="259045"/>
    <xdr:sp macro="" textlink="">
      <xdr:nvSpPr>
        <xdr:cNvPr id="622" name="公債費該当値テキスト"/>
        <xdr:cNvSpPr txBox="1"/>
      </xdr:nvSpPr>
      <xdr:spPr>
        <a:xfrm>
          <a:off x="16370300" y="1326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107417</xdr:rowOff>
    </xdr:from>
    <xdr:to>
      <xdr:col>22</xdr:col>
      <xdr:colOff>415925</xdr:colOff>
      <xdr:row>78</xdr:row>
      <xdr:rowOff>37567</xdr:rowOff>
    </xdr:to>
    <xdr:sp macro="" textlink="">
      <xdr:nvSpPr>
        <xdr:cNvPr id="623" name="円/楕円 622"/>
        <xdr:cNvSpPr/>
      </xdr:nvSpPr>
      <xdr:spPr>
        <a:xfrm>
          <a:off x="154305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28694</xdr:rowOff>
    </xdr:from>
    <xdr:ext cx="534377" cy="259045"/>
    <xdr:sp macro="" textlink="">
      <xdr:nvSpPr>
        <xdr:cNvPr id="624" name="テキスト ボックス 623"/>
        <xdr:cNvSpPr txBox="1"/>
      </xdr:nvSpPr>
      <xdr:spPr>
        <a:xfrm>
          <a:off x="15214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81617</xdr:rowOff>
    </xdr:from>
    <xdr:to>
      <xdr:col>21</xdr:col>
      <xdr:colOff>212725</xdr:colOff>
      <xdr:row>78</xdr:row>
      <xdr:rowOff>11767</xdr:rowOff>
    </xdr:to>
    <xdr:sp macro="" textlink="">
      <xdr:nvSpPr>
        <xdr:cNvPr id="625" name="円/楕円 624"/>
        <xdr:cNvSpPr/>
      </xdr:nvSpPr>
      <xdr:spPr>
        <a:xfrm>
          <a:off x="14541500" y="132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2894</xdr:rowOff>
    </xdr:from>
    <xdr:ext cx="534377" cy="259045"/>
    <xdr:sp macro="" textlink="">
      <xdr:nvSpPr>
        <xdr:cNvPr id="626" name="テキスト ボックス 625"/>
        <xdr:cNvSpPr txBox="1"/>
      </xdr:nvSpPr>
      <xdr:spPr>
        <a:xfrm>
          <a:off x="14325111" y="133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61511</xdr:rowOff>
    </xdr:from>
    <xdr:to>
      <xdr:col>20</xdr:col>
      <xdr:colOff>9525</xdr:colOff>
      <xdr:row>77</xdr:row>
      <xdr:rowOff>163111</xdr:rowOff>
    </xdr:to>
    <xdr:sp macro="" textlink="">
      <xdr:nvSpPr>
        <xdr:cNvPr id="627" name="円/楕円 626"/>
        <xdr:cNvSpPr/>
      </xdr:nvSpPr>
      <xdr:spPr>
        <a:xfrm>
          <a:off x="13652500" y="132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154238</xdr:rowOff>
    </xdr:from>
    <xdr:ext cx="534377" cy="259045"/>
    <xdr:sp macro="" textlink="">
      <xdr:nvSpPr>
        <xdr:cNvPr id="628" name="テキスト ボックス 627"/>
        <xdr:cNvSpPr txBox="1"/>
      </xdr:nvSpPr>
      <xdr:spPr>
        <a:xfrm>
          <a:off x="13436111" y="133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52324</xdr:rowOff>
    </xdr:from>
    <xdr:to>
      <xdr:col>18</xdr:col>
      <xdr:colOff>492125</xdr:colOff>
      <xdr:row>77</xdr:row>
      <xdr:rowOff>153924</xdr:rowOff>
    </xdr:to>
    <xdr:sp macro="" textlink="">
      <xdr:nvSpPr>
        <xdr:cNvPr id="629" name="円/楕円 628"/>
        <xdr:cNvSpPr/>
      </xdr:nvSpPr>
      <xdr:spPr>
        <a:xfrm>
          <a:off x="12763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145051</xdr:rowOff>
    </xdr:from>
    <xdr:ext cx="534377" cy="259045"/>
    <xdr:sp macro="" textlink="">
      <xdr:nvSpPr>
        <xdr:cNvPr id="630" name="テキスト ボックス 629"/>
        <xdr:cNvSpPr txBox="1"/>
      </xdr:nvSpPr>
      <xdr:spPr>
        <a:xfrm>
          <a:off x="12547111" y="133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39015</xdr:rowOff>
    </xdr:from>
    <xdr:to>
      <xdr:col>23</xdr:col>
      <xdr:colOff>517525</xdr:colOff>
      <xdr:row>98</xdr:row>
      <xdr:rowOff>155600</xdr:rowOff>
    </xdr:to>
    <xdr:cxnSp macro="">
      <xdr:nvCxnSpPr>
        <xdr:cNvPr id="659" name="直線コネクタ 658"/>
        <xdr:cNvCxnSpPr/>
      </xdr:nvCxnSpPr>
      <xdr:spPr>
        <a:xfrm>
          <a:off x="15481300" y="16841115"/>
          <a:ext cx="8382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39015</xdr:rowOff>
    </xdr:from>
    <xdr:to>
      <xdr:col>22</xdr:col>
      <xdr:colOff>365125</xdr:colOff>
      <xdr:row>98</xdr:row>
      <xdr:rowOff>54153</xdr:rowOff>
    </xdr:to>
    <xdr:cxnSp macro="">
      <xdr:nvCxnSpPr>
        <xdr:cNvPr id="662" name="直線コネクタ 661"/>
        <xdr:cNvCxnSpPr/>
      </xdr:nvCxnSpPr>
      <xdr:spPr>
        <a:xfrm flipV="1">
          <a:off x="14592300" y="16841115"/>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54153</xdr:rowOff>
    </xdr:from>
    <xdr:to>
      <xdr:col>21</xdr:col>
      <xdr:colOff>161925</xdr:colOff>
      <xdr:row>98</xdr:row>
      <xdr:rowOff>66269</xdr:rowOff>
    </xdr:to>
    <xdr:cxnSp macro="">
      <xdr:nvCxnSpPr>
        <xdr:cNvPr id="665" name="直線コネクタ 664"/>
        <xdr:cNvCxnSpPr/>
      </xdr:nvCxnSpPr>
      <xdr:spPr>
        <a:xfrm flipV="1">
          <a:off x="13703300" y="1685625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53518</xdr:rowOff>
    </xdr:from>
    <xdr:to>
      <xdr:col>19</xdr:col>
      <xdr:colOff>644525</xdr:colOff>
      <xdr:row>98</xdr:row>
      <xdr:rowOff>66269</xdr:rowOff>
    </xdr:to>
    <xdr:cxnSp macro="">
      <xdr:nvCxnSpPr>
        <xdr:cNvPr id="668" name="直線コネクタ 667"/>
        <xdr:cNvCxnSpPr/>
      </xdr:nvCxnSpPr>
      <xdr:spPr>
        <a:xfrm>
          <a:off x="12814300" y="16855618"/>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104800</xdr:rowOff>
    </xdr:from>
    <xdr:to>
      <xdr:col>23</xdr:col>
      <xdr:colOff>568325</xdr:colOff>
      <xdr:row>99</xdr:row>
      <xdr:rowOff>34950</xdr:rowOff>
    </xdr:to>
    <xdr:sp macro="" textlink="">
      <xdr:nvSpPr>
        <xdr:cNvPr id="678" name="円/楕円 677"/>
        <xdr:cNvSpPr/>
      </xdr:nvSpPr>
      <xdr:spPr>
        <a:xfrm>
          <a:off x="16268700" y="169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19727</xdr:rowOff>
    </xdr:from>
    <xdr:ext cx="469744" cy="259045"/>
    <xdr:sp macro="" textlink="">
      <xdr:nvSpPr>
        <xdr:cNvPr id="679" name="積立金該当値テキスト"/>
        <xdr:cNvSpPr txBox="1"/>
      </xdr:nvSpPr>
      <xdr:spPr>
        <a:xfrm>
          <a:off x="16370300" y="168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159665</xdr:rowOff>
    </xdr:from>
    <xdr:to>
      <xdr:col>22</xdr:col>
      <xdr:colOff>415925</xdr:colOff>
      <xdr:row>98</xdr:row>
      <xdr:rowOff>89815</xdr:rowOff>
    </xdr:to>
    <xdr:sp macro="" textlink="">
      <xdr:nvSpPr>
        <xdr:cNvPr id="680" name="円/楕円 679"/>
        <xdr:cNvSpPr/>
      </xdr:nvSpPr>
      <xdr:spPr>
        <a:xfrm>
          <a:off x="15430500" y="167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80942</xdr:rowOff>
    </xdr:from>
    <xdr:ext cx="534377" cy="259045"/>
    <xdr:sp macro="" textlink="">
      <xdr:nvSpPr>
        <xdr:cNvPr id="681" name="テキスト ボックス 680"/>
        <xdr:cNvSpPr txBox="1"/>
      </xdr:nvSpPr>
      <xdr:spPr>
        <a:xfrm>
          <a:off x="15214111" y="168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3353</xdr:rowOff>
    </xdr:from>
    <xdr:to>
      <xdr:col>21</xdr:col>
      <xdr:colOff>212725</xdr:colOff>
      <xdr:row>98</xdr:row>
      <xdr:rowOff>104953</xdr:rowOff>
    </xdr:to>
    <xdr:sp macro="" textlink="">
      <xdr:nvSpPr>
        <xdr:cNvPr id="682" name="円/楕円 681"/>
        <xdr:cNvSpPr/>
      </xdr:nvSpPr>
      <xdr:spPr>
        <a:xfrm>
          <a:off x="14541500" y="168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96080</xdr:rowOff>
    </xdr:from>
    <xdr:ext cx="534377" cy="259045"/>
    <xdr:sp macro="" textlink="">
      <xdr:nvSpPr>
        <xdr:cNvPr id="683" name="テキスト ボックス 682"/>
        <xdr:cNvSpPr txBox="1"/>
      </xdr:nvSpPr>
      <xdr:spPr>
        <a:xfrm>
          <a:off x="14325111" y="168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15469</xdr:rowOff>
    </xdr:from>
    <xdr:to>
      <xdr:col>20</xdr:col>
      <xdr:colOff>9525</xdr:colOff>
      <xdr:row>98</xdr:row>
      <xdr:rowOff>117069</xdr:rowOff>
    </xdr:to>
    <xdr:sp macro="" textlink="">
      <xdr:nvSpPr>
        <xdr:cNvPr id="684" name="円/楕円 683"/>
        <xdr:cNvSpPr/>
      </xdr:nvSpPr>
      <xdr:spPr>
        <a:xfrm>
          <a:off x="13652500" y="168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108196</xdr:rowOff>
    </xdr:from>
    <xdr:ext cx="534377" cy="259045"/>
    <xdr:sp macro="" textlink="">
      <xdr:nvSpPr>
        <xdr:cNvPr id="685" name="テキスト ボックス 684"/>
        <xdr:cNvSpPr txBox="1"/>
      </xdr:nvSpPr>
      <xdr:spPr>
        <a:xfrm>
          <a:off x="13436111" y="1691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2718</xdr:rowOff>
    </xdr:from>
    <xdr:to>
      <xdr:col>18</xdr:col>
      <xdr:colOff>492125</xdr:colOff>
      <xdr:row>98</xdr:row>
      <xdr:rowOff>104318</xdr:rowOff>
    </xdr:to>
    <xdr:sp macro="" textlink="">
      <xdr:nvSpPr>
        <xdr:cNvPr id="686" name="円/楕円 685"/>
        <xdr:cNvSpPr/>
      </xdr:nvSpPr>
      <xdr:spPr>
        <a:xfrm>
          <a:off x="12763500" y="168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95445</xdr:rowOff>
    </xdr:from>
    <xdr:ext cx="534377" cy="259045"/>
    <xdr:sp macro="" textlink="">
      <xdr:nvSpPr>
        <xdr:cNvPr id="687" name="テキスト ボックス 686"/>
        <xdr:cNvSpPr txBox="1"/>
      </xdr:nvSpPr>
      <xdr:spPr>
        <a:xfrm>
          <a:off x="12547111" y="168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141224</xdr:rowOff>
    </xdr:from>
    <xdr:to>
      <xdr:col>32</xdr:col>
      <xdr:colOff>187325</xdr:colOff>
      <xdr:row>35</xdr:row>
      <xdr:rowOff>147320</xdr:rowOff>
    </xdr:to>
    <xdr:cxnSp macro="">
      <xdr:nvCxnSpPr>
        <xdr:cNvPr id="718" name="直線コネクタ 717"/>
        <xdr:cNvCxnSpPr/>
      </xdr:nvCxnSpPr>
      <xdr:spPr>
        <a:xfrm>
          <a:off x="21323300" y="614197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19" name="投資及び出資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8310</xdr:rowOff>
    </xdr:from>
    <xdr:to>
      <xdr:col>31</xdr:col>
      <xdr:colOff>34925</xdr:colOff>
      <xdr:row>35</xdr:row>
      <xdr:rowOff>141224</xdr:rowOff>
    </xdr:to>
    <xdr:cxnSp macro="">
      <xdr:nvCxnSpPr>
        <xdr:cNvPr id="721" name="直線コネクタ 720"/>
        <xdr:cNvCxnSpPr/>
      </xdr:nvCxnSpPr>
      <xdr:spPr>
        <a:xfrm>
          <a:off x="20434300" y="6009060"/>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73967</xdr:rowOff>
    </xdr:from>
    <xdr:ext cx="378565" cy="259045"/>
    <xdr:sp macro="" textlink="">
      <xdr:nvSpPr>
        <xdr:cNvPr id="723" name="テキスト ボックス 722"/>
        <xdr:cNvSpPr txBox="1"/>
      </xdr:nvSpPr>
      <xdr:spPr>
        <a:xfrm>
          <a:off x="21134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8310</xdr:rowOff>
    </xdr:from>
    <xdr:to>
      <xdr:col>29</xdr:col>
      <xdr:colOff>517525</xdr:colOff>
      <xdr:row>36</xdr:row>
      <xdr:rowOff>44668</xdr:rowOff>
    </xdr:to>
    <xdr:cxnSp macro="">
      <xdr:nvCxnSpPr>
        <xdr:cNvPr id="724" name="直線コネクタ 723"/>
        <xdr:cNvCxnSpPr/>
      </xdr:nvCxnSpPr>
      <xdr:spPr>
        <a:xfrm flipV="1">
          <a:off x="19545300" y="6009060"/>
          <a:ext cx="889000" cy="20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76036</xdr:rowOff>
    </xdr:from>
    <xdr:ext cx="378565" cy="259045"/>
    <xdr:sp macro="" textlink="">
      <xdr:nvSpPr>
        <xdr:cNvPr id="726" name="テキスト ボックス 725"/>
        <xdr:cNvSpPr txBox="1"/>
      </xdr:nvSpPr>
      <xdr:spPr>
        <a:xfrm>
          <a:off x="20245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44668</xdr:rowOff>
    </xdr:from>
    <xdr:to>
      <xdr:col>28</xdr:col>
      <xdr:colOff>314325</xdr:colOff>
      <xdr:row>36</xdr:row>
      <xdr:rowOff>85489</xdr:rowOff>
    </xdr:to>
    <xdr:cxnSp macro="">
      <xdr:nvCxnSpPr>
        <xdr:cNvPr id="727" name="直線コネクタ 726"/>
        <xdr:cNvCxnSpPr/>
      </xdr:nvCxnSpPr>
      <xdr:spPr>
        <a:xfrm flipV="1">
          <a:off x="18656300" y="621686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96520</xdr:rowOff>
    </xdr:from>
    <xdr:to>
      <xdr:col>32</xdr:col>
      <xdr:colOff>238125</xdr:colOff>
      <xdr:row>36</xdr:row>
      <xdr:rowOff>26670</xdr:rowOff>
    </xdr:to>
    <xdr:sp macro="" textlink="">
      <xdr:nvSpPr>
        <xdr:cNvPr id="737" name="円/楕円 736"/>
        <xdr:cNvSpPr/>
      </xdr:nvSpPr>
      <xdr:spPr>
        <a:xfrm>
          <a:off x="22110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119397</xdr:rowOff>
    </xdr:from>
    <xdr:ext cx="469744" cy="259045"/>
    <xdr:sp macro="" textlink="">
      <xdr:nvSpPr>
        <xdr:cNvPr id="738" name="投資及び出資金該当値テキスト"/>
        <xdr:cNvSpPr txBox="1"/>
      </xdr:nvSpPr>
      <xdr:spPr>
        <a:xfrm>
          <a:off x="22212300" y="594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90424</xdr:rowOff>
    </xdr:from>
    <xdr:to>
      <xdr:col>31</xdr:col>
      <xdr:colOff>85725</xdr:colOff>
      <xdr:row>36</xdr:row>
      <xdr:rowOff>20574</xdr:rowOff>
    </xdr:to>
    <xdr:sp macro="" textlink="">
      <xdr:nvSpPr>
        <xdr:cNvPr id="739" name="円/楕円 738"/>
        <xdr:cNvSpPr/>
      </xdr:nvSpPr>
      <xdr:spPr>
        <a:xfrm>
          <a:off x="21272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37101</xdr:rowOff>
    </xdr:from>
    <xdr:ext cx="469744" cy="259045"/>
    <xdr:sp macro="" textlink="">
      <xdr:nvSpPr>
        <xdr:cNvPr id="740" name="テキスト ボックス 739"/>
        <xdr:cNvSpPr txBox="1"/>
      </xdr:nvSpPr>
      <xdr:spPr>
        <a:xfrm>
          <a:off x="21088427" y="586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128960</xdr:rowOff>
    </xdr:from>
    <xdr:to>
      <xdr:col>29</xdr:col>
      <xdr:colOff>568325</xdr:colOff>
      <xdr:row>35</xdr:row>
      <xdr:rowOff>59110</xdr:rowOff>
    </xdr:to>
    <xdr:sp macro="" textlink="">
      <xdr:nvSpPr>
        <xdr:cNvPr id="741" name="円/楕円 740"/>
        <xdr:cNvSpPr/>
      </xdr:nvSpPr>
      <xdr:spPr>
        <a:xfrm>
          <a:off x="20383500" y="59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75637</xdr:rowOff>
    </xdr:from>
    <xdr:ext cx="469744" cy="259045"/>
    <xdr:sp macro="" textlink="">
      <xdr:nvSpPr>
        <xdr:cNvPr id="742" name="テキスト ボックス 741"/>
        <xdr:cNvSpPr txBox="1"/>
      </xdr:nvSpPr>
      <xdr:spPr>
        <a:xfrm>
          <a:off x="20199427" y="573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165318</xdr:rowOff>
    </xdr:from>
    <xdr:to>
      <xdr:col>28</xdr:col>
      <xdr:colOff>365125</xdr:colOff>
      <xdr:row>36</xdr:row>
      <xdr:rowOff>95468</xdr:rowOff>
    </xdr:to>
    <xdr:sp macro="" textlink="">
      <xdr:nvSpPr>
        <xdr:cNvPr id="743" name="円/楕円 742"/>
        <xdr:cNvSpPr/>
      </xdr:nvSpPr>
      <xdr:spPr>
        <a:xfrm>
          <a:off x="19494500" y="61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111995</xdr:rowOff>
    </xdr:from>
    <xdr:ext cx="469744" cy="259045"/>
    <xdr:sp macro="" textlink="">
      <xdr:nvSpPr>
        <xdr:cNvPr id="744" name="テキスト ボックス 743"/>
        <xdr:cNvSpPr txBox="1"/>
      </xdr:nvSpPr>
      <xdr:spPr>
        <a:xfrm>
          <a:off x="19310427" y="594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34689</xdr:rowOff>
    </xdr:from>
    <xdr:to>
      <xdr:col>27</xdr:col>
      <xdr:colOff>161925</xdr:colOff>
      <xdr:row>36</xdr:row>
      <xdr:rowOff>136289</xdr:rowOff>
    </xdr:to>
    <xdr:sp macro="" textlink="">
      <xdr:nvSpPr>
        <xdr:cNvPr id="745" name="円/楕円 744"/>
        <xdr:cNvSpPr/>
      </xdr:nvSpPr>
      <xdr:spPr>
        <a:xfrm>
          <a:off x="18605500" y="62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152816</xdr:rowOff>
    </xdr:from>
    <xdr:ext cx="469744" cy="259045"/>
    <xdr:sp macro="" textlink="">
      <xdr:nvSpPr>
        <xdr:cNvPr id="746" name="テキスト ボックス 745"/>
        <xdr:cNvSpPr txBox="1"/>
      </xdr:nvSpPr>
      <xdr:spPr>
        <a:xfrm>
          <a:off x="18421427" y="598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55529</xdr:rowOff>
    </xdr:from>
    <xdr:to>
      <xdr:col>32</xdr:col>
      <xdr:colOff>187325</xdr:colOff>
      <xdr:row>58</xdr:row>
      <xdr:rowOff>68194</xdr:rowOff>
    </xdr:to>
    <xdr:cxnSp macro="">
      <xdr:nvCxnSpPr>
        <xdr:cNvPr id="773" name="直線コネクタ 772"/>
        <xdr:cNvCxnSpPr/>
      </xdr:nvCxnSpPr>
      <xdr:spPr>
        <a:xfrm>
          <a:off x="21323300" y="9999629"/>
          <a:ext cx="8382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54981</xdr:rowOff>
    </xdr:from>
    <xdr:to>
      <xdr:col>31</xdr:col>
      <xdr:colOff>34925</xdr:colOff>
      <xdr:row>58</xdr:row>
      <xdr:rowOff>55529</xdr:rowOff>
    </xdr:to>
    <xdr:cxnSp macro="">
      <xdr:nvCxnSpPr>
        <xdr:cNvPr id="776" name="直線コネクタ 775"/>
        <xdr:cNvCxnSpPr/>
      </xdr:nvCxnSpPr>
      <xdr:spPr>
        <a:xfrm>
          <a:off x="20434300" y="9999081"/>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44557</xdr:rowOff>
    </xdr:from>
    <xdr:to>
      <xdr:col>29</xdr:col>
      <xdr:colOff>517525</xdr:colOff>
      <xdr:row>58</xdr:row>
      <xdr:rowOff>54981</xdr:rowOff>
    </xdr:to>
    <xdr:cxnSp macro="">
      <xdr:nvCxnSpPr>
        <xdr:cNvPr id="779" name="直線コネクタ 778"/>
        <xdr:cNvCxnSpPr/>
      </xdr:nvCxnSpPr>
      <xdr:spPr>
        <a:xfrm>
          <a:off x="19545300" y="9988657"/>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12827</xdr:rowOff>
    </xdr:from>
    <xdr:to>
      <xdr:col>28</xdr:col>
      <xdr:colOff>314325</xdr:colOff>
      <xdr:row>58</xdr:row>
      <xdr:rowOff>44557</xdr:rowOff>
    </xdr:to>
    <xdr:cxnSp macro="">
      <xdr:nvCxnSpPr>
        <xdr:cNvPr id="782" name="直線コネクタ 781"/>
        <xdr:cNvCxnSpPr/>
      </xdr:nvCxnSpPr>
      <xdr:spPr>
        <a:xfrm>
          <a:off x="18656300" y="9956927"/>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17394</xdr:rowOff>
    </xdr:from>
    <xdr:to>
      <xdr:col>32</xdr:col>
      <xdr:colOff>238125</xdr:colOff>
      <xdr:row>58</xdr:row>
      <xdr:rowOff>118994</xdr:rowOff>
    </xdr:to>
    <xdr:sp macro="" textlink="">
      <xdr:nvSpPr>
        <xdr:cNvPr id="792" name="円/楕円 791"/>
        <xdr:cNvSpPr/>
      </xdr:nvSpPr>
      <xdr:spPr>
        <a:xfrm>
          <a:off x="22110700" y="99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148221</xdr:rowOff>
    </xdr:from>
    <xdr:ext cx="469744" cy="259045"/>
    <xdr:sp macro="" textlink="">
      <xdr:nvSpPr>
        <xdr:cNvPr id="793" name="貸付金該当値テキスト"/>
        <xdr:cNvSpPr txBox="1"/>
      </xdr:nvSpPr>
      <xdr:spPr>
        <a:xfrm>
          <a:off x="22212300" y="974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4729</xdr:rowOff>
    </xdr:from>
    <xdr:to>
      <xdr:col>31</xdr:col>
      <xdr:colOff>85725</xdr:colOff>
      <xdr:row>58</xdr:row>
      <xdr:rowOff>106329</xdr:rowOff>
    </xdr:to>
    <xdr:sp macro="" textlink="">
      <xdr:nvSpPr>
        <xdr:cNvPr id="794" name="円/楕円 793"/>
        <xdr:cNvSpPr/>
      </xdr:nvSpPr>
      <xdr:spPr>
        <a:xfrm>
          <a:off x="21272500" y="99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122856</xdr:rowOff>
    </xdr:from>
    <xdr:ext cx="469744" cy="259045"/>
    <xdr:sp macro="" textlink="">
      <xdr:nvSpPr>
        <xdr:cNvPr id="795" name="テキスト ボックス 794"/>
        <xdr:cNvSpPr txBox="1"/>
      </xdr:nvSpPr>
      <xdr:spPr>
        <a:xfrm>
          <a:off x="21088427" y="97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4181</xdr:rowOff>
    </xdr:from>
    <xdr:to>
      <xdr:col>29</xdr:col>
      <xdr:colOff>568325</xdr:colOff>
      <xdr:row>58</xdr:row>
      <xdr:rowOff>105781</xdr:rowOff>
    </xdr:to>
    <xdr:sp macro="" textlink="">
      <xdr:nvSpPr>
        <xdr:cNvPr id="796" name="円/楕円 795"/>
        <xdr:cNvSpPr/>
      </xdr:nvSpPr>
      <xdr:spPr>
        <a:xfrm>
          <a:off x="203835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122308</xdr:rowOff>
    </xdr:from>
    <xdr:ext cx="469744" cy="259045"/>
    <xdr:sp macro="" textlink="">
      <xdr:nvSpPr>
        <xdr:cNvPr id="797" name="テキスト ボックス 796"/>
        <xdr:cNvSpPr txBox="1"/>
      </xdr:nvSpPr>
      <xdr:spPr>
        <a:xfrm>
          <a:off x="20199427" y="972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165207</xdr:rowOff>
    </xdr:from>
    <xdr:to>
      <xdr:col>28</xdr:col>
      <xdr:colOff>365125</xdr:colOff>
      <xdr:row>58</xdr:row>
      <xdr:rowOff>95357</xdr:rowOff>
    </xdr:to>
    <xdr:sp macro="" textlink="">
      <xdr:nvSpPr>
        <xdr:cNvPr id="798" name="円/楕円 797"/>
        <xdr:cNvSpPr/>
      </xdr:nvSpPr>
      <xdr:spPr>
        <a:xfrm>
          <a:off x="19494500" y="99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111884</xdr:rowOff>
    </xdr:from>
    <xdr:ext cx="469744" cy="259045"/>
    <xdr:sp macro="" textlink="">
      <xdr:nvSpPr>
        <xdr:cNvPr id="799" name="テキスト ボックス 798"/>
        <xdr:cNvSpPr txBox="1"/>
      </xdr:nvSpPr>
      <xdr:spPr>
        <a:xfrm>
          <a:off x="19310427" y="971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133477</xdr:rowOff>
    </xdr:from>
    <xdr:to>
      <xdr:col>27</xdr:col>
      <xdr:colOff>161925</xdr:colOff>
      <xdr:row>58</xdr:row>
      <xdr:rowOff>63627</xdr:rowOff>
    </xdr:to>
    <xdr:sp macro="" textlink="">
      <xdr:nvSpPr>
        <xdr:cNvPr id="800" name="円/楕円 799"/>
        <xdr:cNvSpPr/>
      </xdr:nvSpPr>
      <xdr:spPr>
        <a:xfrm>
          <a:off x="18605500" y="99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80154</xdr:rowOff>
    </xdr:from>
    <xdr:ext cx="469744" cy="259045"/>
    <xdr:sp macro="" textlink="">
      <xdr:nvSpPr>
        <xdr:cNvPr id="801" name="テキスト ボックス 800"/>
        <xdr:cNvSpPr txBox="1"/>
      </xdr:nvSpPr>
      <xdr:spPr>
        <a:xfrm>
          <a:off x="18421427" y="968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72766</xdr:rowOff>
    </xdr:from>
    <xdr:to>
      <xdr:col>32</xdr:col>
      <xdr:colOff>187325</xdr:colOff>
      <xdr:row>76</xdr:row>
      <xdr:rowOff>104130</xdr:rowOff>
    </xdr:to>
    <xdr:cxnSp macro="">
      <xdr:nvCxnSpPr>
        <xdr:cNvPr id="829" name="直線コネクタ 828"/>
        <xdr:cNvCxnSpPr/>
      </xdr:nvCxnSpPr>
      <xdr:spPr>
        <a:xfrm>
          <a:off x="21323300" y="13102966"/>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72766</xdr:rowOff>
    </xdr:from>
    <xdr:to>
      <xdr:col>31</xdr:col>
      <xdr:colOff>34925</xdr:colOff>
      <xdr:row>76</xdr:row>
      <xdr:rowOff>111331</xdr:rowOff>
    </xdr:to>
    <xdr:cxnSp macro="">
      <xdr:nvCxnSpPr>
        <xdr:cNvPr id="832" name="直線コネクタ 831"/>
        <xdr:cNvCxnSpPr/>
      </xdr:nvCxnSpPr>
      <xdr:spPr>
        <a:xfrm flipV="1">
          <a:off x="20434300" y="13102966"/>
          <a:ext cx="889000" cy="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46842</xdr:rowOff>
    </xdr:from>
    <xdr:to>
      <xdr:col>29</xdr:col>
      <xdr:colOff>517525</xdr:colOff>
      <xdr:row>76</xdr:row>
      <xdr:rowOff>111331</xdr:rowOff>
    </xdr:to>
    <xdr:cxnSp macro="">
      <xdr:nvCxnSpPr>
        <xdr:cNvPr id="835" name="直線コネクタ 834"/>
        <xdr:cNvCxnSpPr/>
      </xdr:nvCxnSpPr>
      <xdr:spPr>
        <a:xfrm>
          <a:off x="19545300" y="13077042"/>
          <a:ext cx="889000" cy="6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46842</xdr:rowOff>
    </xdr:from>
    <xdr:to>
      <xdr:col>28</xdr:col>
      <xdr:colOff>314325</xdr:colOff>
      <xdr:row>76</xdr:row>
      <xdr:rowOff>88447</xdr:rowOff>
    </xdr:to>
    <xdr:cxnSp macro="">
      <xdr:nvCxnSpPr>
        <xdr:cNvPr id="838" name="直線コネクタ 837"/>
        <xdr:cNvCxnSpPr/>
      </xdr:nvCxnSpPr>
      <xdr:spPr>
        <a:xfrm flipV="1">
          <a:off x="18656300" y="1307704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53330</xdr:rowOff>
    </xdr:from>
    <xdr:to>
      <xdr:col>32</xdr:col>
      <xdr:colOff>238125</xdr:colOff>
      <xdr:row>76</xdr:row>
      <xdr:rowOff>154930</xdr:rowOff>
    </xdr:to>
    <xdr:sp macro="" textlink="">
      <xdr:nvSpPr>
        <xdr:cNvPr id="848" name="円/楕円 847"/>
        <xdr:cNvSpPr/>
      </xdr:nvSpPr>
      <xdr:spPr>
        <a:xfrm>
          <a:off x="22110700" y="13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31757</xdr:rowOff>
    </xdr:from>
    <xdr:ext cx="534377" cy="259045"/>
    <xdr:sp macro="" textlink="">
      <xdr:nvSpPr>
        <xdr:cNvPr id="849" name="繰出金該当値テキスト"/>
        <xdr:cNvSpPr txBox="1"/>
      </xdr:nvSpPr>
      <xdr:spPr>
        <a:xfrm>
          <a:off x="22212300" y="1306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36,556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21966</xdr:rowOff>
    </xdr:from>
    <xdr:to>
      <xdr:col>31</xdr:col>
      <xdr:colOff>85725</xdr:colOff>
      <xdr:row>76</xdr:row>
      <xdr:rowOff>123566</xdr:rowOff>
    </xdr:to>
    <xdr:sp macro="" textlink="">
      <xdr:nvSpPr>
        <xdr:cNvPr id="850" name="円/楕円 849"/>
        <xdr:cNvSpPr/>
      </xdr:nvSpPr>
      <xdr:spPr>
        <a:xfrm>
          <a:off x="21272500" y="130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114693</xdr:rowOff>
    </xdr:from>
    <xdr:ext cx="534377" cy="259045"/>
    <xdr:sp macro="" textlink="">
      <xdr:nvSpPr>
        <xdr:cNvPr id="851" name="テキスト ボックス 850"/>
        <xdr:cNvSpPr txBox="1"/>
      </xdr:nvSpPr>
      <xdr:spPr>
        <a:xfrm>
          <a:off x="21056111" y="131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60531</xdr:rowOff>
    </xdr:from>
    <xdr:to>
      <xdr:col>29</xdr:col>
      <xdr:colOff>568325</xdr:colOff>
      <xdr:row>76</xdr:row>
      <xdr:rowOff>162131</xdr:rowOff>
    </xdr:to>
    <xdr:sp macro="" textlink="">
      <xdr:nvSpPr>
        <xdr:cNvPr id="852" name="円/楕円 851"/>
        <xdr:cNvSpPr/>
      </xdr:nvSpPr>
      <xdr:spPr>
        <a:xfrm>
          <a:off x="20383500" y="130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153258</xdr:rowOff>
    </xdr:from>
    <xdr:ext cx="534377" cy="259045"/>
    <xdr:sp macro="" textlink="">
      <xdr:nvSpPr>
        <xdr:cNvPr id="853" name="テキスト ボックス 852"/>
        <xdr:cNvSpPr txBox="1"/>
      </xdr:nvSpPr>
      <xdr:spPr>
        <a:xfrm>
          <a:off x="20167111" y="1318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167492</xdr:rowOff>
    </xdr:from>
    <xdr:to>
      <xdr:col>28</xdr:col>
      <xdr:colOff>365125</xdr:colOff>
      <xdr:row>76</xdr:row>
      <xdr:rowOff>97642</xdr:rowOff>
    </xdr:to>
    <xdr:sp macro="" textlink="">
      <xdr:nvSpPr>
        <xdr:cNvPr id="854" name="円/楕円 853"/>
        <xdr:cNvSpPr/>
      </xdr:nvSpPr>
      <xdr:spPr>
        <a:xfrm>
          <a:off x="19494500" y="130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88769</xdr:rowOff>
    </xdr:from>
    <xdr:ext cx="534377" cy="259045"/>
    <xdr:sp macro="" textlink="">
      <xdr:nvSpPr>
        <xdr:cNvPr id="855" name="テキスト ボックス 854"/>
        <xdr:cNvSpPr txBox="1"/>
      </xdr:nvSpPr>
      <xdr:spPr>
        <a:xfrm>
          <a:off x="19278111" y="131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37647</xdr:rowOff>
    </xdr:from>
    <xdr:to>
      <xdr:col>27</xdr:col>
      <xdr:colOff>161925</xdr:colOff>
      <xdr:row>76</xdr:row>
      <xdr:rowOff>139247</xdr:rowOff>
    </xdr:to>
    <xdr:sp macro="" textlink="">
      <xdr:nvSpPr>
        <xdr:cNvPr id="856" name="円/楕円 855"/>
        <xdr:cNvSpPr/>
      </xdr:nvSpPr>
      <xdr:spPr>
        <a:xfrm>
          <a:off x="18605500" y="130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130374</xdr:rowOff>
    </xdr:from>
    <xdr:ext cx="534377" cy="259045"/>
    <xdr:sp macro="" textlink="">
      <xdr:nvSpPr>
        <xdr:cNvPr id="857" name="テキスト ボックス 856"/>
        <xdr:cNvSpPr txBox="1"/>
      </xdr:nvSpPr>
      <xdr:spPr>
        <a:xfrm>
          <a:off x="18389111" y="1316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歳出決算総額は前年度から</a:t>
          </a:r>
          <a:r>
            <a:rPr kumimoji="1" lang="en-US" altLang="ja-JP" sz="1300">
              <a:solidFill>
                <a:schemeClr val="dk1"/>
              </a:solidFill>
              <a:effectLst/>
              <a:latin typeface="+mn-lt"/>
              <a:ea typeface="+mn-ea"/>
              <a:cs typeface="+mn-cs"/>
            </a:rPr>
            <a:t>905,609</a:t>
          </a:r>
          <a:r>
            <a:rPr kumimoji="1" lang="ja-JP" altLang="ja-JP" sz="1300">
              <a:solidFill>
                <a:schemeClr val="dk1"/>
              </a:solidFill>
              <a:effectLst/>
              <a:latin typeface="+mn-lt"/>
              <a:ea typeface="+mn-ea"/>
              <a:cs typeface="+mn-cs"/>
            </a:rPr>
            <a:t>千円増加し、</a:t>
          </a:r>
          <a:r>
            <a:rPr kumimoji="1" lang="en-US" altLang="ja-JP" sz="1300">
              <a:solidFill>
                <a:schemeClr val="dk1"/>
              </a:solidFill>
              <a:effectLst/>
              <a:latin typeface="+mn-lt"/>
              <a:ea typeface="+mn-ea"/>
              <a:cs typeface="+mn-cs"/>
            </a:rPr>
            <a:t>11,320,201</a:t>
          </a:r>
          <a:r>
            <a:rPr kumimoji="1" lang="ja-JP" altLang="ja-JP" sz="1300">
              <a:solidFill>
                <a:schemeClr val="dk1"/>
              </a:solidFill>
              <a:effectLst/>
              <a:latin typeface="+mn-lt"/>
              <a:ea typeface="+mn-ea"/>
              <a:cs typeface="+mn-cs"/>
            </a:rPr>
            <a:t>千円（対前年度比</a:t>
          </a:r>
          <a:r>
            <a:rPr kumimoji="1" lang="en-US" altLang="ja-JP" sz="1300">
              <a:solidFill>
                <a:schemeClr val="dk1"/>
              </a:solidFill>
              <a:effectLst/>
              <a:latin typeface="+mn-lt"/>
              <a:ea typeface="+mn-ea"/>
              <a:cs typeface="+mn-cs"/>
            </a:rPr>
            <a:t>108.70%</a:t>
          </a:r>
          <a:r>
            <a:rPr kumimoji="1" lang="ja-JP" altLang="ja-JP" sz="1300">
              <a:solidFill>
                <a:schemeClr val="dk1"/>
              </a:solidFill>
              <a:effectLst/>
              <a:latin typeface="+mn-lt"/>
              <a:ea typeface="+mn-ea"/>
              <a:cs typeface="+mn-cs"/>
            </a:rPr>
            <a:t>）で、住民数は前年度から</a:t>
          </a:r>
          <a:r>
            <a:rPr kumimoji="1" lang="en-US" altLang="ja-JP" sz="1300">
              <a:solidFill>
                <a:schemeClr val="dk1"/>
              </a:solidFill>
              <a:effectLst/>
              <a:latin typeface="+mn-lt"/>
              <a:ea typeface="+mn-ea"/>
              <a:cs typeface="+mn-cs"/>
            </a:rPr>
            <a:t>378</a:t>
          </a:r>
          <a:r>
            <a:rPr kumimoji="1" lang="ja-JP" altLang="ja-JP" sz="1300">
              <a:solidFill>
                <a:schemeClr val="dk1"/>
              </a:solidFill>
              <a:effectLst/>
              <a:latin typeface="+mn-lt"/>
              <a:ea typeface="+mn-ea"/>
              <a:cs typeface="+mn-cs"/>
            </a:rPr>
            <a:t>人増加し、</a:t>
          </a:r>
          <a:r>
            <a:rPr kumimoji="1" lang="en-US" altLang="ja-JP" sz="1300">
              <a:solidFill>
                <a:schemeClr val="dk1"/>
              </a:solidFill>
              <a:effectLst/>
              <a:latin typeface="+mn-lt"/>
              <a:ea typeface="+mn-ea"/>
              <a:cs typeface="+mn-cs"/>
            </a:rPr>
            <a:t>28,686</a:t>
          </a:r>
          <a:r>
            <a:rPr kumimoji="1" lang="ja-JP" altLang="ja-JP" sz="1300">
              <a:solidFill>
                <a:schemeClr val="dk1"/>
              </a:solidFill>
              <a:effectLst/>
              <a:latin typeface="+mn-lt"/>
              <a:ea typeface="+mn-ea"/>
              <a:cs typeface="+mn-cs"/>
            </a:rPr>
            <a:t>人（対前年度比</a:t>
          </a:r>
          <a:r>
            <a:rPr kumimoji="1" lang="en-US" altLang="ja-JP" sz="1300">
              <a:solidFill>
                <a:schemeClr val="dk1"/>
              </a:solidFill>
              <a:effectLst/>
              <a:latin typeface="+mn-lt"/>
              <a:ea typeface="+mn-ea"/>
              <a:cs typeface="+mn-cs"/>
            </a:rPr>
            <a:t>101.34%</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住民一人当たりの歳出決算総額は</a:t>
          </a:r>
          <a:r>
            <a:rPr kumimoji="1" lang="en-US" altLang="ja-JP" sz="1300">
              <a:solidFill>
                <a:schemeClr val="dk1"/>
              </a:solidFill>
              <a:effectLst/>
              <a:latin typeface="+mn-lt"/>
              <a:ea typeface="+mn-ea"/>
              <a:cs typeface="+mn-cs"/>
            </a:rPr>
            <a:t>26,722</a:t>
          </a:r>
          <a:r>
            <a:rPr kumimoji="1" lang="ja-JP" altLang="en-US" sz="1300">
              <a:solidFill>
                <a:schemeClr val="dk1"/>
              </a:solidFill>
              <a:effectLst/>
              <a:latin typeface="+mn-lt"/>
              <a:ea typeface="+mn-ea"/>
              <a:cs typeface="+mn-cs"/>
            </a:rPr>
            <a:t>円増加し、</a:t>
          </a:r>
          <a:r>
            <a:rPr kumimoji="1" lang="en-US" altLang="ja-JP" sz="1300">
              <a:solidFill>
                <a:schemeClr val="dk1"/>
              </a:solidFill>
              <a:effectLst/>
              <a:latin typeface="+mn-lt"/>
              <a:ea typeface="+mn-ea"/>
              <a:cs typeface="+mn-cs"/>
            </a:rPr>
            <a:t>394,625</a:t>
          </a:r>
          <a:r>
            <a:rPr kumimoji="1" lang="ja-JP" altLang="en-US" sz="1300">
              <a:solidFill>
                <a:schemeClr val="dk1"/>
              </a:solidFill>
              <a:effectLst/>
              <a:latin typeface="+mn-lt"/>
              <a:ea typeface="+mn-ea"/>
              <a:cs typeface="+mn-cs"/>
            </a:rPr>
            <a:t>円（対前年度比</a:t>
          </a:r>
          <a:r>
            <a:rPr kumimoji="1" lang="en-US" altLang="ja-JP" sz="1300">
              <a:solidFill>
                <a:schemeClr val="dk1"/>
              </a:solidFill>
              <a:effectLst/>
              <a:latin typeface="+mn-lt"/>
              <a:ea typeface="+mn-ea"/>
              <a:cs typeface="+mn-cs"/>
            </a:rPr>
            <a:t>107.26%</a:t>
          </a:r>
          <a:r>
            <a:rPr kumimoji="1" lang="ja-JP" altLang="en-US" sz="1300">
              <a:solidFill>
                <a:schemeClr val="dk1"/>
              </a:solidFill>
              <a:effectLst/>
              <a:latin typeface="+mn-lt"/>
              <a:ea typeface="+mn-ea"/>
              <a:cs typeface="+mn-cs"/>
            </a:rPr>
            <a:t>）となった。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性質別経費の構成項目のうち、補助費等については負担金の割合が高く、病院、消防施設、ごみ処理施設等を運営している一部事務組合への負担金により、例年、類似団体の平均を上回っている。また、</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年度は前年度に引き続きごみ処理施設建設に伴う負担金が生じた。</a:t>
          </a:r>
          <a:r>
            <a:rPr kumimoji="1" lang="ja-JP" altLang="ja-JP" sz="1300">
              <a:solidFill>
                <a:schemeClr val="dk1"/>
              </a:solidFill>
              <a:effectLst/>
              <a:latin typeface="+mn-lt"/>
              <a:ea typeface="+mn-ea"/>
              <a:cs typeface="+mn-cs"/>
            </a:rPr>
            <a:t>普通建設事業費については住民の交流活動の拠点となるコミュニティセンター</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整備</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老朽化した防災行政無線</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デジタル</a:t>
          </a:r>
          <a:r>
            <a:rPr kumimoji="1" lang="ja-JP" altLang="en-US" sz="1300">
              <a:solidFill>
                <a:schemeClr val="dk1"/>
              </a:solidFill>
              <a:effectLst/>
              <a:latin typeface="+mn-lt"/>
              <a:ea typeface="+mn-ea"/>
              <a:cs typeface="+mn-cs"/>
            </a:rPr>
            <a:t>方式に更新</a:t>
          </a:r>
          <a:r>
            <a:rPr kumimoji="1" lang="ja-JP" altLang="ja-JP" sz="1300">
              <a:solidFill>
                <a:schemeClr val="dk1"/>
              </a:solidFill>
              <a:effectLst/>
              <a:latin typeface="+mn-lt"/>
              <a:ea typeface="+mn-ea"/>
              <a:cs typeface="+mn-cs"/>
            </a:rPr>
            <a:t>したため、新規整備分を中心に増加している。</a:t>
          </a:r>
          <a:r>
            <a:rPr kumimoji="1" lang="ja-JP" altLang="en-US" sz="1300">
              <a:solidFill>
                <a:schemeClr val="dk1"/>
              </a:solidFill>
              <a:effectLst/>
              <a:latin typeface="+mn-lt"/>
              <a:ea typeface="+mn-ea"/>
              <a:cs typeface="+mn-cs"/>
            </a:rPr>
            <a:t>災害復旧事業費については前年度に引き続き、平成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9</a:t>
          </a:r>
          <a:r>
            <a:rPr kumimoji="1" lang="ja-JP" altLang="en-US" sz="1300">
              <a:solidFill>
                <a:schemeClr val="dk1"/>
              </a:solidFill>
              <a:effectLst/>
              <a:latin typeface="+mn-lt"/>
              <a:ea typeface="+mn-ea"/>
              <a:cs typeface="+mn-cs"/>
            </a:rPr>
            <a:t>月の関東・東北豪雨の災害復旧事業が行われたことにより、類似団体平均を上回っている。</a:t>
          </a:r>
          <a:r>
            <a:rPr kumimoji="1" lang="ja-JP" altLang="ja-JP" sz="1300">
              <a:solidFill>
                <a:schemeClr val="dk1"/>
              </a:solidFill>
              <a:effectLst/>
              <a:latin typeface="+mn-lt"/>
              <a:ea typeface="+mn-ea"/>
              <a:cs typeface="+mn-cs"/>
            </a:rPr>
            <a:t>積立金については一部特定目的</a:t>
          </a:r>
          <a:r>
            <a:rPr kumimoji="1" lang="ja-JP" altLang="en-US" sz="1300">
              <a:solidFill>
                <a:schemeClr val="dk1"/>
              </a:solidFill>
              <a:effectLst/>
              <a:latin typeface="+mn-lt"/>
              <a:ea typeface="+mn-ea"/>
              <a:cs typeface="+mn-cs"/>
            </a:rPr>
            <a:t>基</a:t>
          </a:r>
          <a:r>
            <a:rPr kumimoji="1" lang="ja-JP" altLang="ja-JP" sz="1300">
              <a:solidFill>
                <a:schemeClr val="dk1"/>
              </a:solidFill>
              <a:effectLst/>
              <a:latin typeface="+mn-lt"/>
              <a:ea typeface="+mn-ea"/>
              <a:cs typeface="+mn-cs"/>
            </a:rPr>
            <a:t>金</a:t>
          </a:r>
          <a:r>
            <a:rPr kumimoji="1" lang="ja-JP" altLang="en-US" sz="1300">
              <a:solidFill>
                <a:schemeClr val="dk1"/>
              </a:solidFill>
              <a:effectLst/>
              <a:latin typeface="+mn-lt"/>
              <a:ea typeface="+mn-ea"/>
              <a:cs typeface="+mn-cs"/>
            </a:rPr>
            <a:t>の積立金が減少したことに伴い</a:t>
          </a:r>
          <a:r>
            <a:rPr kumimoji="1" lang="ja-JP" altLang="ja-JP" sz="1300">
              <a:solidFill>
                <a:schemeClr val="dk1"/>
              </a:solidFill>
              <a:effectLst/>
              <a:latin typeface="+mn-lt"/>
              <a:ea typeface="+mn-ea"/>
              <a:cs typeface="+mn-cs"/>
            </a:rPr>
            <a:t>、前年度より減少した。</a:t>
          </a:r>
          <a:r>
            <a:rPr kumimoji="1" lang="ja-JP" altLang="en-US" sz="1300">
              <a:solidFill>
                <a:schemeClr val="dk1"/>
              </a:solidFill>
              <a:effectLst/>
              <a:latin typeface="+mn-lt"/>
              <a:ea typeface="+mn-ea"/>
              <a:cs typeface="+mn-cs"/>
            </a:rPr>
            <a:t>投資及び出資金について類似団体平均値を大きく上回っている要因は一部事務組合の病院事業への出資金によるものである。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28,686
28,453
225.49
12,002,960
11,320,201
494,640
7,077,366
6,032,232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72263</xdr:rowOff>
    </xdr:from>
    <xdr:to>
      <xdr:col>6</xdr:col>
      <xdr:colOff>511175</xdr:colOff>
      <xdr:row>34</xdr:row>
      <xdr:rowOff>18542</xdr:rowOff>
    </xdr:to>
    <xdr:cxnSp macro="">
      <xdr:nvCxnSpPr>
        <xdr:cNvPr id="61" name="直線コネクタ 60"/>
        <xdr:cNvCxnSpPr/>
      </xdr:nvCxnSpPr>
      <xdr:spPr>
        <a:xfrm>
          <a:off x="3797300" y="5730113"/>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37211</xdr:rowOff>
    </xdr:from>
    <xdr:to>
      <xdr:col>5</xdr:col>
      <xdr:colOff>358775</xdr:colOff>
      <xdr:row>33</xdr:row>
      <xdr:rowOff>72263</xdr:rowOff>
    </xdr:to>
    <xdr:cxnSp macro="">
      <xdr:nvCxnSpPr>
        <xdr:cNvPr id="64" name="直線コネクタ 63"/>
        <xdr:cNvCxnSpPr/>
      </xdr:nvCxnSpPr>
      <xdr:spPr>
        <a:xfrm>
          <a:off x="2908300" y="5695061"/>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37211</xdr:rowOff>
    </xdr:from>
    <xdr:to>
      <xdr:col>4</xdr:col>
      <xdr:colOff>155575</xdr:colOff>
      <xdr:row>33</xdr:row>
      <xdr:rowOff>77597</xdr:rowOff>
    </xdr:to>
    <xdr:cxnSp macro="">
      <xdr:nvCxnSpPr>
        <xdr:cNvPr id="67" name="直線コネクタ 66"/>
        <xdr:cNvCxnSpPr/>
      </xdr:nvCxnSpPr>
      <xdr:spPr>
        <a:xfrm flipV="1">
          <a:off x="2019300" y="569506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109982</xdr:rowOff>
    </xdr:from>
    <xdr:to>
      <xdr:col>2</xdr:col>
      <xdr:colOff>638175</xdr:colOff>
      <xdr:row>33</xdr:row>
      <xdr:rowOff>77597</xdr:rowOff>
    </xdr:to>
    <xdr:cxnSp macro="">
      <xdr:nvCxnSpPr>
        <xdr:cNvPr id="70" name="直線コネクタ 69"/>
        <xdr:cNvCxnSpPr/>
      </xdr:nvCxnSpPr>
      <xdr:spPr>
        <a:xfrm>
          <a:off x="1130300" y="5596382"/>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139192</xdr:rowOff>
    </xdr:from>
    <xdr:to>
      <xdr:col>6</xdr:col>
      <xdr:colOff>561975</xdr:colOff>
      <xdr:row>34</xdr:row>
      <xdr:rowOff>69342</xdr:rowOff>
    </xdr:to>
    <xdr:sp macro="" textlink="">
      <xdr:nvSpPr>
        <xdr:cNvPr id="80" name="円/楕円 79"/>
        <xdr:cNvSpPr/>
      </xdr:nvSpPr>
      <xdr:spPr>
        <a:xfrm>
          <a:off x="45847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162069</xdr:rowOff>
    </xdr:from>
    <xdr:ext cx="469744" cy="259045"/>
    <xdr:sp macro="" textlink="">
      <xdr:nvSpPr>
        <xdr:cNvPr id="81" name="議会費該当値テキスト"/>
        <xdr:cNvSpPr txBox="1"/>
      </xdr:nvSpPr>
      <xdr:spPr>
        <a:xfrm>
          <a:off x="4686300" y="564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21463</xdr:rowOff>
    </xdr:from>
    <xdr:to>
      <xdr:col>5</xdr:col>
      <xdr:colOff>409575</xdr:colOff>
      <xdr:row>33</xdr:row>
      <xdr:rowOff>123063</xdr:rowOff>
    </xdr:to>
    <xdr:sp macro="" textlink="">
      <xdr:nvSpPr>
        <xdr:cNvPr id="82" name="円/楕円 81"/>
        <xdr:cNvSpPr/>
      </xdr:nvSpPr>
      <xdr:spPr>
        <a:xfrm>
          <a:off x="3746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139590</xdr:rowOff>
    </xdr:from>
    <xdr:ext cx="469744" cy="259045"/>
    <xdr:sp macro="" textlink="">
      <xdr:nvSpPr>
        <xdr:cNvPr id="83" name="テキスト ボックス 82"/>
        <xdr:cNvSpPr txBox="1"/>
      </xdr:nvSpPr>
      <xdr:spPr>
        <a:xfrm>
          <a:off x="3562427" y="54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157861</xdr:rowOff>
    </xdr:from>
    <xdr:to>
      <xdr:col>4</xdr:col>
      <xdr:colOff>206375</xdr:colOff>
      <xdr:row>33</xdr:row>
      <xdr:rowOff>88011</xdr:rowOff>
    </xdr:to>
    <xdr:sp macro="" textlink="">
      <xdr:nvSpPr>
        <xdr:cNvPr id="84" name="円/楕円 83"/>
        <xdr:cNvSpPr/>
      </xdr:nvSpPr>
      <xdr:spPr>
        <a:xfrm>
          <a:off x="2857500" y="56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104538</xdr:rowOff>
    </xdr:from>
    <xdr:ext cx="469744" cy="259045"/>
    <xdr:sp macro="" textlink="">
      <xdr:nvSpPr>
        <xdr:cNvPr id="85" name="テキスト ボックス 84"/>
        <xdr:cNvSpPr txBox="1"/>
      </xdr:nvSpPr>
      <xdr:spPr>
        <a:xfrm>
          <a:off x="2673427" y="54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26797</xdr:rowOff>
    </xdr:from>
    <xdr:to>
      <xdr:col>3</xdr:col>
      <xdr:colOff>3175</xdr:colOff>
      <xdr:row>33</xdr:row>
      <xdr:rowOff>128397</xdr:rowOff>
    </xdr:to>
    <xdr:sp macro="" textlink="">
      <xdr:nvSpPr>
        <xdr:cNvPr id="86" name="円/楕円 85"/>
        <xdr:cNvSpPr/>
      </xdr:nvSpPr>
      <xdr:spPr>
        <a:xfrm>
          <a:off x="1968500" y="568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144924</xdr:rowOff>
    </xdr:from>
    <xdr:ext cx="469744" cy="259045"/>
    <xdr:sp macro="" textlink="">
      <xdr:nvSpPr>
        <xdr:cNvPr id="87" name="テキスト ボックス 86"/>
        <xdr:cNvSpPr txBox="1"/>
      </xdr:nvSpPr>
      <xdr:spPr>
        <a:xfrm>
          <a:off x="1784427" y="545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59182</xdr:rowOff>
    </xdr:from>
    <xdr:to>
      <xdr:col>1</xdr:col>
      <xdr:colOff>485775</xdr:colOff>
      <xdr:row>32</xdr:row>
      <xdr:rowOff>160782</xdr:rowOff>
    </xdr:to>
    <xdr:sp macro="" textlink="">
      <xdr:nvSpPr>
        <xdr:cNvPr id="88" name="円/楕円 87"/>
        <xdr:cNvSpPr/>
      </xdr:nvSpPr>
      <xdr:spPr>
        <a:xfrm>
          <a:off x="1079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5859</xdr:rowOff>
    </xdr:from>
    <xdr:ext cx="469744" cy="259045"/>
    <xdr:sp macro="" textlink="">
      <xdr:nvSpPr>
        <xdr:cNvPr id="89" name="テキスト ボックス 88"/>
        <xdr:cNvSpPr txBox="1"/>
      </xdr:nvSpPr>
      <xdr:spPr>
        <a:xfrm>
          <a:off x="895427" y="53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94963</xdr:rowOff>
    </xdr:from>
    <xdr:to>
      <xdr:col>6</xdr:col>
      <xdr:colOff>511175</xdr:colOff>
      <xdr:row>56</xdr:row>
      <xdr:rowOff>99764</xdr:rowOff>
    </xdr:to>
    <xdr:cxnSp macro="">
      <xdr:nvCxnSpPr>
        <xdr:cNvPr id="118" name="直線コネクタ 117"/>
        <xdr:cNvCxnSpPr/>
      </xdr:nvCxnSpPr>
      <xdr:spPr>
        <a:xfrm flipV="1">
          <a:off x="3797300" y="9524713"/>
          <a:ext cx="838200" cy="1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99764</xdr:rowOff>
    </xdr:from>
    <xdr:to>
      <xdr:col>5</xdr:col>
      <xdr:colOff>358775</xdr:colOff>
      <xdr:row>56</xdr:row>
      <xdr:rowOff>124803</xdr:rowOff>
    </xdr:to>
    <xdr:cxnSp macro="">
      <xdr:nvCxnSpPr>
        <xdr:cNvPr id="121" name="直線コネクタ 120"/>
        <xdr:cNvCxnSpPr/>
      </xdr:nvCxnSpPr>
      <xdr:spPr>
        <a:xfrm flipV="1">
          <a:off x="2908300" y="9700964"/>
          <a:ext cx="889000" cy="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124803</xdr:rowOff>
    </xdr:from>
    <xdr:to>
      <xdr:col>4</xdr:col>
      <xdr:colOff>155575</xdr:colOff>
      <xdr:row>57</xdr:row>
      <xdr:rowOff>62571</xdr:rowOff>
    </xdr:to>
    <xdr:cxnSp macro="">
      <xdr:nvCxnSpPr>
        <xdr:cNvPr id="124" name="直線コネクタ 123"/>
        <xdr:cNvCxnSpPr/>
      </xdr:nvCxnSpPr>
      <xdr:spPr>
        <a:xfrm flipV="1">
          <a:off x="2019300" y="9726003"/>
          <a:ext cx="889000" cy="10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35801</xdr:rowOff>
    </xdr:from>
    <xdr:to>
      <xdr:col>2</xdr:col>
      <xdr:colOff>638175</xdr:colOff>
      <xdr:row>57</xdr:row>
      <xdr:rowOff>62571</xdr:rowOff>
    </xdr:to>
    <xdr:cxnSp macro="">
      <xdr:nvCxnSpPr>
        <xdr:cNvPr id="127" name="直線コネクタ 126"/>
        <xdr:cNvCxnSpPr/>
      </xdr:nvCxnSpPr>
      <xdr:spPr>
        <a:xfrm>
          <a:off x="1130300" y="9808451"/>
          <a:ext cx="889000" cy="2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44163</xdr:rowOff>
    </xdr:from>
    <xdr:to>
      <xdr:col>6</xdr:col>
      <xdr:colOff>561975</xdr:colOff>
      <xdr:row>55</xdr:row>
      <xdr:rowOff>145763</xdr:rowOff>
    </xdr:to>
    <xdr:sp macro="" textlink="">
      <xdr:nvSpPr>
        <xdr:cNvPr id="137" name="円/楕円 136"/>
        <xdr:cNvSpPr/>
      </xdr:nvSpPr>
      <xdr:spPr>
        <a:xfrm>
          <a:off x="4584700" y="94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67040</xdr:rowOff>
    </xdr:from>
    <xdr:ext cx="534377" cy="259045"/>
    <xdr:sp macro="" textlink="">
      <xdr:nvSpPr>
        <xdr:cNvPr id="138" name="総務費該当値テキスト"/>
        <xdr:cNvSpPr txBox="1"/>
      </xdr:nvSpPr>
      <xdr:spPr>
        <a:xfrm>
          <a:off x="4686300" y="93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48964</xdr:rowOff>
    </xdr:from>
    <xdr:to>
      <xdr:col>5</xdr:col>
      <xdr:colOff>409575</xdr:colOff>
      <xdr:row>56</xdr:row>
      <xdr:rowOff>150564</xdr:rowOff>
    </xdr:to>
    <xdr:sp macro="" textlink="">
      <xdr:nvSpPr>
        <xdr:cNvPr id="139" name="円/楕円 138"/>
        <xdr:cNvSpPr/>
      </xdr:nvSpPr>
      <xdr:spPr>
        <a:xfrm>
          <a:off x="3746500" y="96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167091</xdr:rowOff>
    </xdr:from>
    <xdr:ext cx="534377" cy="259045"/>
    <xdr:sp macro="" textlink="">
      <xdr:nvSpPr>
        <xdr:cNvPr id="140" name="テキスト ボックス 139"/>
        <xdr:cNvSpPr txBox="1"/>
      </xdr:nvSpPr>
      <xdr:spPr>
        <a:xfrm>
          <a:off x="3530111" y="94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74003</xdr:rowOff>
    </xdr:from>
    <xdr:to>
      <xdr:col>4</xdr:col>
      <xdr:colOff>206375</xdr:colOff>
      <xdr:row>57</xdr:row>
      <xdr:rowOff>4153</xdr:rowOff>
    </xdr:to>
    <xdr:sp macro="" textlink="">
      <xdr:nvSpPr>
        <xdr:cNvPr id="141" name="円/楕円 140"/>
        <xdr:cNvSpPr/>
      </xdr:nvSpPr>
      <xdr:spPr>
        <a:xfrm>
          <a:off x="2857500" y="96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20680</xdr:rowOff>
    </xdr:from>
    <xdr:ext cx="534377" cy="259045"/>
    <xdr:sp macro="" textlink="">
      <xdr:nvSpPr>
        <xdr:cNvPr id="142" name="テキスト ボックス 141"/>
        <xdr:cNvSpPr txBox="1"/>
      </xdr:nvSpPr>
      <xdr:spPr>
        <a:xfrm>
          <a:off x="2641111" y="945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11771</xdr:rowOff>
    </xdr:from>
    <xdr:to>
      <xdr:col>3</xdr:col>
      <xdr:colOff>3175</xdr:colOff>
      <xdr:row>57</xdr:row>
      <xdr:rowOff>113371</xdr:rowOff>
    </xdr:to>
    <xdr:sp macro="" textlink="">
      <xdr:nvSpPr>
        <xdr:cNvPr id="143" name="円/楕円 142"/>
        <xdr:cNvSpPr/>
      </xdr:nvSpPr>
      <xdr:spPr>
        <a:xfrm>
          <a:off x="1968500" y="978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104498</xdr:rowOff>
    </xdr:from>
    <xdr:ext cx="534377" cy="259045"/>
    <xdr:sp macro="" textlink="">
      <xdr:nvSpPr>
        <xdr:cNvPr id="144" name="テキスト ボックス 143"/>
        <xdr:cNvSpPr txBox="1"/>
      </xdr:nvSpPr>
      <xdr:spPr>
        <a:xfrm>
          <a:off x="1752111" y="987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156451</xdr:rowOff>
    </xdr:from>
    <xdr:to>
      <xdr:col>1</xdr:col>
      <xdr:colOff>485775</xdr:colOff>
      <xdr:row>57</xdr:row>
      <xdr:rowOff>86601</xdr:rowOff>
    </xdr:to>
    <xdr:sp macro="" textlink="">
      <xdr:nvSpPr>
        <xdr:cNvPr id="145" name="円/楕円 144"/>
        <xdr:cNvSpPr/>
      </xdr:nvSpPr>
      <xdr:spPr>
        <a:xfrm>
          <a:off x="1079500" y="97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77728</xdr:rowOff>
    </xdr:from>
    <xdr:ext cx="534377" cy="259045"/>
    <xdr:sp macro="" textlink="">
      <xdr:nvSpPr>
        <xdr:cNvPr id="146" name="テキスト ボックス 145"/>
        <xdr:cNvSpPr txBox="1"/>
      </xdr:nvSpPr>
      <xdr:spPr>
        <a:xfrm>
          <a:off x="863111" y="985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96517</xdr:rowOff>
    </xdr:from>
    <xdr:to>
      <xdr:col>6</xdr:col>
      <xdr:colOff>511175</xdr:colOff>
      <xdr:row>78</xdr:row>
      <xdr:rowOff>131057</xdr:rowOff>
    </xdr:to>
    <xdr:cxnSp macro="">
      <xdr:nvCxnSpPr>
        <xdr:cNvPr id="178" name="直線コネクタ 177"/>
        <xdr:cNvCxnSpPr/>
      </xdr:nvCxnSpPr>
      <xdr:spPr>
        <a:xfrm flipV="1">
          <a:off x="3797300" y="13469617"/>
          <a:ext cx="838200" cy="3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89309</xdr:rowOff>
    </xdr:from>
    <xdr:to>
      <xdr:col>5</xdr:col>
      <xdr:colOff>358775</xdr:colOff>
      <xdr:row>78</xdr:row>
      <xdr:rowOff>131057</xdr:rowOff>
    </xdr:to>
    <xdr:cxnSp macro="">
      <xdr:nvCxnSpPr>
        <xdr:cNvPr id="181" name="直線コネクタ 180"/>
        <xdr:cNvCxnSpPr/>
      </xdr:nvCxnSpPr>
      <xdr:spPr>
        <a:xfrm>
          <a:off x="2908300" y="13462409"/>
          <a:ext cx="889000" cy="4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89309</xdr:rowOff>
    </xdr:from>
    <xdr:to>
      <xdr:col>4</xdr:col>
      <xdr:colOff>155575</xdr:colOff>
      <xdr:row>79</xdr:row>
      <xdr:rowOff>54018</xdr:rowOff>
    </xdr:to>
    <xdr:cxnSp macro="">
      <xdr:nvCxnSpPr>
        <xdr:cNvPr id="184" name="直線コネクタ 183"/>
        <xdr:cNvCxnSpPr/>
      </xdr:nvCxnSpPr>
      <xdr:spPr>
        <a:xfrm flipV="1">
          <a:off x="2019300" y="13462409"/>
          <a:ext cx="889000" cy="13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54018</xdr:rowOff>
    </xdr:from>
    <xdr:to>
      <xdr:col>2</xdr:col>
      <xdr:colOff>638175</xdr:colOff>
      <xdr:row>79</xdr:row>
      <xdr:rowOff>82659</xdr:rowOff>
    </xdr:to>
    <xdr:cxnSp macro="">
      <xdr:nvCxnSpPr>
        <xdr:cNvPr id="187" name="直線コネクタ 186"/>
        <xdr:cNvCxnSpPr/>
      </xdr:nvCxnSpPr>
      <xdr:spPr>
        <a:xfrm flipV="1">
          <a:off x="1130300" y="13598568"/>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45717</xdr:rowOff>
    </xdr:from>
    <xdr:to>
      <xdr:col>6</xdr:col>
      <xdr:colOff>561975</xdr:colOff>
      <xdr:row>78</xdr:row>
      <xdr:rowOff>147317</xdr:rowOff>
    </xdr:to>
    <xdr:sp macro="" textlink="">
      <xdr:nvSpPr>
        <xdr:cNvPr id="197" name="円/楕円 196"/>
        <xdr:cNvSpPr/>
      </xdr:nvSpPr>
      <xdr:spPr>
        <a:xfrm>
          <a:off x="4584700" y="134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24144</xdr:rowOff>
    </xdr:from>
    <xdr:ext cx="599010" cy="259045"/>
    <xdr:sp macro="" textlink="">
      <xdr:nvSpPr>
        <xdr:cNvPr id="198" name="民生費該当値テキスト"/>
        <xdr:cNvSpPr txBox="1"/>
      </xdr:nvSpPr>
      <xdr:spPr>
        <a:xfrm>
          <a:off x="4686300" y="1339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105,967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80257</xdr:rowOff>
    </xdr:from>
    <xdr:to>
      <xdr:col>5</xdr:col>
      <xdr:colOff>409575</xdr:colOff>
      <xdr:row>79</xdr:row>
      <xdr:rowOff>10407</xdr:rowOff>
    </xdr:to>
    <xdr:sp macro="" textlink="">
      <xdr:nvSpPr>
        <xdr:cNvPr id="199" name="円/楕円 198"/>
        <xdr:cNvSpPr/>
      </xdr:nvSpPr>
      <xdr:spPr>
        <a:xfrm>
          <a:off x="3746500" y="134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1534</xdr:rowOff>
    </xdr:from>
    <xdr:ext cx="599010" cy="259045"/>
    <xdr:sp macro="" textlink="">
      <xdr:nvSpPr>
        <xdr:cNvPr id="200" name="テキスト ボックス 199"/>
        <xdr:cNvSpPr txBox="1"/>
      </xdr:nvSpPr>
      <xdr:spPr>
        <a:xfrm>
          <a:off x="3497794" y="1354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38509</xdr:rowOff>
    </xdr:from>
    <xdr:to>
      <xdr:col>4</xdr:col>
      <xdr:colOff>206375</xdr:colOff>
      <xdr:row>78</xdr:row>
      <xdr:rowOff>140109</xdr:rowOff>
    </xdr:to>
    <xdr:sp macro="" textlink="">
      <xdr:nvSpPr>
        <xdr:cNvPr id="201" name="円/楕円 200"/>
        <xdr:cNvSpPr/>
      </xdr:nvSpPr>
      <xdr:spPr>
        <a:xfrm>
          <a:off x="2857500" y="134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131236</xdr:rowOff>
    </xdr:from>
    <xdr:ext cx="599010" cy="259045"/>
    <xdr:sp macro="" textlink="">
      <xdr:nvSpPr>
        <xdr:cNvPr id="202" name="テキスト ボックス 201"/>
        <xdr:cNvSpPr txBox="1"/>
      </xdr:nvSpPr>
      <xdr:spPr>
        <a:xfrm>
          <a:off x="2608794" y="1350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3218</xdr:rowOff>
    </xdr:from>
    <xdr:to>
      <xdr:col>3</xdr:col>
      <xdr:colOff>3175</xdr:colOff>
      <xdr:row>79</xdr:row>
      <xdr:rowOff>104818</xdr:rowOff>
    </xdr:to>
    <xdr:sp macro="" textlink="">
      <xdr:nvSpPr>
        <xdr:cNvPr id="203" name="円/楕円 202"/>
        <xdr:cNvSpPr/>
      </xdr:nvSpPr>
      <xdr:spPr>
        <a:xfrm>
          <a:off x="1968500" y="1354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95945</xdr:rowOff>
    </xdr:from>
    <xdr:ext cx="534377" cy="259045"/>
    <xdr:sp macro="" textlink="">
      <xdr:nvSpPr>
        <xdr:cNvPr id="204" name="テキスト ボックス 203"/>
        <xdr:cNvSpPr txBox="1"/>
      </xdr:nvSpPr>
      <xdr:spPr>
        <a:xfrm>
          <a:off x="1752111" y="136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94,121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31859</xdr:rowOff>
    </xdr:from>
    <xdr:to>
      <xdr:col>1</xdr:col>
      <xdr:colOff>485775</xdr:colOff>
      <xdr:row>79</xdr:row>
      <xdr:rowOff>133459</xdr:rowOff>
    </xdr:to>
    <xdr:sp macro="" textlink="">
      <xdr:nvSpPr>
        <xdr:cNvPr id="205" name="円/楕円 204"/>
        <xdr:cNvSpPr/>
      </xdr:nvSpPr>
      <xdr:spPr>
        <a:xfrm>
          <a:off x="1079500" y="135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124586</xdr:rowOff>
    </xdr:from>
    <xdr:ext cx="534377" cy="259045"/>
    <xdr:sp macro="" textlink="">
      <xdr:nvSpPr>
        <xdr:cNvPr id="206" name="テキスト ボックス 205"/>
        <xdr:cNvSpPr txBox="1"/>
      </xdr:nvSpPr>
      <xdr:spPr>
        <a:xfrm>
          <a:off x="863111" y="136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6107</xdr:rowOff>
    </xdr:from>
    <xdr:to>
      <xdr:col>6</xdr:col>
      <xdr:colOff>511175</xdr:colOff>
      <xdr:row>98</xdr:row>
      <xdr:rowOff>35375</xdr:rowOff>
    </xdr:to>
    <xdr:cxnSp macro="">
      <xdr:nvCxnSpPr>
        <xdr:cNvPr id="235" name="直線コネクタ 234"/>
        <xdr:cNvCxnSpPr/>
      </xdr:nvCxnSpPr>
      <xdr:spPr>
        <a:xfrm>
          <a:off x="3797300" y="16808207"/>
          <a:ext cx="838200" cy="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6107</xdr:rowOff>
    </xdr:from>
    <xdr:to>
      <xdr:col>5</xdr:col>
      <xdr:colOff>358775</xdr:colOff>
      <xdr:row>98</xdr:row>
      <xdr:rowOff>46896</xdr:rowOff>
    </xdr:to>
    <xdr:cxnSp macro="">
      <xdr:nvCxnSpPr>
        <xdr:cNvPr id="238" name="直線コネクタ 237"/>
        <xdr:cNvCxnSpPr/>
      </xdr:nvCxnSpPr>
      <xdr:spPr>
        <a:xfrm flipV="1">
          <a:off x="2908300" y="16808207"/>
          <a:ext cx="889000" cy="4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46896</xdr:rowOff>
    </xdr:from>
    <xdr:to>
      <xdr:col>4</xdr:col>
      <xdr:colOff>155575</xdr:colOff>
      <xdr:row>98</xdr:row>
      <xdr:rowOff>58291</xdr:rowOff>
    </xdr:to>
    <xdr:cxnSp macro="">
      <xdr:nvCxnSpPr>
        <xdr:cNvPr id="241" name="直線コネクタ 240"/>
        <xdr:cNvCxnSpPr/>
      </xdr:nvCxnSpPr>
      <xdr:spPr>
        <a:xfrm flipV="1">
          <a:off x="2019300" y="16848996"/>
          <a:ext cx="889000" cy="1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58291</xdr:rowOff>
    </xdr:from>
    <xdr:to>
      <xdr:col>2</xdr:col>
      <xdr:colOff>638175</xdr:colOff>
      <xdr:row>98</xdr:row>
      <xdr:rowOff>73185</xdr:rowOff>
    </xdr:to>
    <xdr:cxnSp macro="">
      <xdr:nvCxnSpPr>
        <xdr:cNvPr id="244" name="直線コネクタ 243"/>
        <xdr:cNvCxnSpPr/>
      </xdr:nvCxnSpPr>
      <xdr:spPr>
        <a:xfrm flipV="1">
          <a:off x="1130300" y="16860391"/>
          <a:ext cx="889000" cy="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156025</xdr:rowOff>
    </xdr:from>
    <xdr:to>
      <xdr:col>6</xdr:col>
      <xdr:colOff>561975</xdr:colOff>
      <xdr:row>98</xdr:row>
      <xdr:rowOff>86175</xdr:rowOff>
    </xdr:to>
    <xdr:sp macro="" textlink="">
      <xdr:nvSpPr>
        <xdr:cNvPr id="254" name="円/楕円 253"/>
        <xdr:cNvSpPr/>
      </xdr:nvSpPr>
      <xdr:spPr>
        <a:xfrm>
          <a:off x="4584700" y="167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115402</xdr:rowOff>
    </xdr:from>
    <xdr:ext cx="534377" cy="259045"/>
    <xdr:sp macro="" textlink="">
      <xdr:nvSpPr>
        <xdr:cNvPr id="255" name="衛生費該当値テキスト"/>
        <xdr:cNvSpPr txBox="1"/>
      </xdr:nvSpPr>
      <xdr:spPr>
        <a:xfrm>
          <a:off x="4686300" y="1657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126757</xdr:rowOff>
    </xdr:from>
    <xdr:to>
      <xdr:col>5</xdr:col>
      <xdr:colOff>409575</xdr:colOff>
      <xdr:row>98</xdr:row>
      <xdr:rowOff>56907</xdr:rowOff>
    </xdr:to>
    <xdr:sp macro="" textlink="">
      <xdr:nvSpPr>
        <xdr:cNvPr id="256" name="円/楕円 255"/>
        <xdr:cNvSpPr/>
      </xdr:nvSpPr>
      <xdr:spPr>
        <a:xfrm>
          <a:off x="3746500" y="167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73434</xdr:rowOff>
    </xdr:from>
    <xdr:ext cx="534377" cy="259045"/>
    <xdr:sp macro="" textlink="">
      <xdr:nvSpPr>
        <xdr:cNvPr id="257" name="テキスト ボックス 256"/>
        <xdr:cNvSpPr txBox="1"/>
      </xdr:nvSpPr>
      <xdr:spPr>
        <a:xfrm>
          <a:off x="3530111" y="1653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167546</xdr:rowOff>
    </xdr:from>
    <xdr:to>
      <xdr:col>4</xdr:col>
      <xdr:colOff>206375</xdr:colOff>
      <xdr:row>98</xdr:row>
      <xdr:rowOff>97696</xdr:rowOff>
    </xdr:to>
    <xdr:sp macro="" textlink="">
      <xdr:nvSpPr>
        <xdr:cNvPr id="258" name="円/楕円 257"/>
        <xdr:cNvSpPr/>
      </xdr:nvSpPr>
      <xdr:spPr>
        <a:xfrm>
          <a:off x="2857500" y="1679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114223</xdr:rowOff>
    </xdr:from>
    <xdr:ext cx="534377" cy="259045"/>
    <xdr:sp macro="" textlink="">
      <xdr:nvSpPr>
        <xdr:cNvPr id="259" name="テキスト ボックス 258"/>
        <xdr:cNvSpPr txBox="1"/>
      </xdr:nvSpPr>
      <xdr:spPr>
        <a:xfrm>
          <a:off x="2641111" y="165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7491</xdr:rowOff>
    </xdr:from>
    <xdr:to>
      <xdr:col>3</xdr:col>
      <xdr:colOff>3175</xdr:colOff>
      <xdr:row>98</xdr:row>
      <xdr:rowOff>109091</xdr:rowOff>
    </xdr:to>
    <xdr:sp macro="" textlink="">
      <xdr:nvSpPr>
        <xdr:cNvPr id="260" name="円/楕円 259"/>
        <xdr:cNvSpPr/>
      </xdr:nvSpPr>
      <xdr:spPr>
        <a:xfrm>
          <a:off x="1968500" y="168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125618</xdr:rowOff>
    </xdr:from>
    <xdr:ext cx="534377" cy="259045"/>
    <xdr:sp macro="" textlink="">
      <xdr:nvSpPr>
        <xdr:cNvPr id="261" name="テキスト ボックス 260"/>
        <xdr:cNvSpPr txBox="1"/>
      </xdr:nvSpPr>
      <xdr:spPr>
        <a:xfrm>
          <a:off x="1752111" y="1658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22385</xdr:rowOff>
    </xdr:from>
    <xdr:to>
      <xdr:col>1</xdr:col>
      <xdr:colOff>485775</xdr:colOff>
      <xdr:row>98</xdr:row>
      <xdr:rowOff>123985</xdr:rowOff>
    </xdr:to>
    <xdr:sp macro="" textlink="">
      <xdr:nvSpPr>
        <xdr:cNvPr id="262" name="円/楕円 261"/>
        <xdr:cNvSpPr/>
      </xdr:nvSpPr>
      <xdr:spPr>
        <a:xfrm>
          <a:off x="1079500" y="168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140512</xdr:rowOff>
    </xdr:from>
    <xdr:ext cx="534377" cy="259045"/>
    <xdr:sp macro="" textlink="">
      <xdr:nvSpPr>
        <xdr:cNvPr id="263" name="テキスト ボックス 262"/>
        <xdr:cNvSpPr txBox="1"/>
      </xdr:nvSpPr>
      <xdr:spPr>
        <a:xfrm>
          <a:off x="863111" y="165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137414</xdr:rowOff>
    </xdr:from>
    <xdr:to>
      <xdr:col>15</xdr:col>
      <xdr:colOff>180975</xdr:colOff>
      <xdr:row>39</xdr:row>
      <xdr:rowOff>44450</xdr:rowOff>
    </xdr:to>
    <xdr:cxnSp macro="">
      <xdr:nvCxnSpPr>
        <xdr:cNvPr id="292" name="直線コネクタ 291"/>
        <xdr:cNvCxnSpPr/>
      </xdr:nvCxnSpPr>
      <xdr:spPr>
        <a:xfrm>
          <a:off x="9639300" y="6309614"/>
          <a:ext cx="838200" cy="4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70739</xdr:rowOff>
    </xdr:from>
    <xdr:to>
      <xdr:col>14</xdr:col>
      <xdr:colOff>28575</xdr:colOff>
      <xdr:row>36</xdr:row>
      <xdr:rowOff>137414</xdr:rowOff>
    </xdr:to>
    <xdr:cxnSp macro="">
      <xdr:nvCxnSpPr>
        <xdr:cNvPr id="295" name="直線コネクタ 294"/>
        <xdr:cNvCxnSpPr/>
      </xdr:nvCxnSpPr>
      <xdr:spPr>
        <a:xfrm>
          <a:off x="8750300" y="6071489"/>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30734</xdr:rowOff>
    </xdr:from>
    <xdr:to>
      <xdr:col>12</xdr:col>
      <xdr:colOff>511175</xdr:colOff>
      <xdr:row>35</xdr:row>
      <xdr:rowOff>70739</xdr:rowOff>
    </xdr:to>
    <xdr:cxnSp macro="">
      <xdr:nvCxnSpPr>
        <xdr:cNvPr id="298" name="直線コネクタ 297"/>
        <xdr:cNvCxnSpPr/>
      </xdr:nvCxnSpPr>
      <xdr:spPr>
        <a:xfrm>
          <a:off x="7861300" y="603148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130175</xdr:rowOff>
    </xdr:from>
    <xdr:to>
      <xdr:col>11</xdr:col>
      <xdr:colOff>307975</xdr:colOff>
      <xdr:row>35</xdr:row>
      <xdr:rowOff>30734</xdr:rowOff>
    </xdr:to>
    <xdr:cxnSp macro="">
      <xdr:nvCxnSpPr>
        <xdr:cNvPr id="301" name="直線コネクタ 300"/>
        <xdr:cNvCxnSpPr/>
      </xdr:nvCxnSpPr>
      <xdr:spPr>
        <a:xfrm>
          <a:off x="6972300" y="5959475"/>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86614</xdr:rowOff>
    </xdr:from>
    <xdr:to>
      <xdr:col>14</xdr:col>
      <xdr:colOff>79375</xdr:colOff>
      <xdr:row>37</xdr:row>
      <xdr:rowOff>16764</xdr:rowOff>
    </xdr:to>
    <xdr:sp macro="" textlink="">
      <xdr:nvSpPr>
        <xdr:cNvPr id="313" name="円/楕円 312"/>
        <xdr:cNvSpPr/>
      </xdr:nvSpPr>
      <xdr:spPr>
        <a:xfrm>
          <a:off x="9588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33291</xdr:rowOff>
    </xdr:from>
    <xdr:ext cx="469744" cy="259045"/>
    <xdr:sp macro="" textlink="">
      <xdr:nvSpPr>
        <xdr:cNvPr id="314" name="テキスト ボックス 313"/>
        <xdr:cNvSpPr txBox="1"/>
      </xdr:nvSpPr>
      <xdr:spPr>
        <a:xfrm>
          <a:off x="9404427"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19939</xdr:rowOff>
    </xdr:from>
    <xdr:to>
      <xdr:col>12</xdr:col>
      <xdr:colOff>561975</xdr:colOff>
      <xdr:row>35</xdr:row>
      <xdr:rowOff>121539</xdr:rowOff>
    </xdr:to>
    <xdr:sp macro="" textlink="">
      <xdr:nvSpPr>
        <xdr:cNvPr id="315" name="円/楕円 314"/>
        <xdr:cNvSpPr/>
      </xdr:nvSpPr>
      <xdr:spPr>
        <a:xfrm>
          <a:off x="8699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138066</xdr:rowOff>
    </xdr:from>
    <xdr:ext cx="469744" cy="259045"/>
    <xdr:sp macro="" textlink="">
      <xdr:nvSpPr>
        <xdr:cNvPr id="316" name="テキスト ボックス 315"/>
        <xdr:cNvSpPr txBox="1"/>
      </xdr:nvSpPr>
      <xdr:spPr>
        <a:xfrm>
          <a:off x="8515427"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151384</xdr:rowOff>
    </xdr:from>
    <xdr:to>
      <xdr:col>11</xdr:col>
      <xdr:colOff>358775</xdr:colOff>
      <xdr:row>35</xdr:row>
      <xdr:rowOff>81534</xdr:rowOff>
    </xdr:to>
    <xdr:sp macro="" textlink="">
      <xdr:nvSpPr>
        <xdr:cNvPr id="317" name="円/楕円 316"/>
        <xdr:cNvSpPr/>
      </xdr:nvSpPr>
      <xdr:spPr>
        <a:xfrm>
          <a:off x="7810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98061</xdr:rowOff>
    </xdr:from>
    <xdr:ext cx="469744" cy="259045"/>
    <xdr:sp macro="" textlink="">
      <xdr:nvSpPr>
        <xdr:cNvPr id="318" name="テキスト ボックス 317"/>
        <xdr:cNvSpPr txBox="1"/>
      </xdr:nvSpPr>
      <xdr:spPr>
        <a:xfrm>
          <a:off x="7626427"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79375</xdr:rowOff>
    </xdr:from>
    <xdr:to>
      <xdr:col>10</xdr:col>
      <xdr:colOff>155575</xdr:colOff>
      <xdr:row>35</xdr:row>
      <xdr:rowOff>9525</xdr:rowOff>
    </xdr:to>
    <xdr:sp macro="" textlink="">
      <xdr:nvSpPr>
        <xdr:cNvPr id="319" name="円/楕円 318"/>
        <xdr:cNvSpPr/>
      </xdr:nvSpPr>
      <xdr:spPr>
        <a:xfrm>
          <a:off x="6921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26052</xdr:rowOff>
    </xdr:from>
    <xdr:ext cx="469744" cy="259045"/>
    <xdr:sp macro="" textlink="">
      <xdr:nvSpPr>
        <xdr:cNvPr id="320" name="テキスト ボックス 319"/>
        <xdr:cNvSpPr txBox="1"/>
      </xdr:nvSpPr>
      <xdr:spPr>
        <a:xfrm>
          <a:off x="6737427" y="56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169685</xdr:rowOff>
    </xdr:from>
    <xdr:to>
      <xdr:col>15</xdr:col>
      <xdr:colOff>180975</xdr:colOff>
      <xdr:row>58</xdr:row>
      <xdr:rowOff>5702</xdr:rowOff>
    </xdr:to>
    <xdr:cxnSp macro="">
      <xdr:nvCxnSpPr>
        <xdr:cNvPr id="349" name="直線コネクタ 348"/>
        <xdr:cNvCxnSpPr/>
      </xdr:nvCxnSpPr>
      <xdr:spPr>
        <a:xfrm>
          <a:off x="9639300" y="9942335"/>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169685</xdr:rowOff>
    </xdr:from>
    <xdr:to>
      <xdr:col>14</xdr:col>
      <xdr:colOff>28575</xdr:colOff>
      <xdr:row>58</xdr:row>
      <xdr:rowOff>95199</xdr:rowOff>
    </xdr:to>
    <xdr:cxnSp macro="">
      <xdr:nvCxnSpPr>
        <xdr:cNvPr id="352" name="直線コネクタ 351"/>
        <xdr:cNvCxnSpPr/>
      </xdr:nvCxnSpPr>
      <xdr:spPr>
        <a:xfrm flipV="1">
          <a:off x="8750300" y="9942335"/>
          <a:ext cx="889000" cy="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33858</xdr:rowOff>
    </xdr:from>
    <xdr:to>
      <xdr:col>12</xdr:col>
      <xdr:colOff>511175</xdr:colOff>
      <xdr:row>58</xdr:row>
      <xdr:rowOff>95199</xdr:rowOff>
    </xdr:to>
    <xdr:cxnSp macro="">
      <xdr:nvCxnSpPr>
        <xdr:cNvPr id="355" name="直線コネクタ 354"/>
        <xdr:cNvCxnSpPr/>
      </xdr:nvCxnSpPr>
      <xdr:spPr>
        <a:xfrm>
          <a:off x="7861300" y="9977958"/>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33858</xdr:rowOff>
    </xdr:from>
    <xdr:to>
      <xdr:col>11</xdr:col>
      <xdr:colOff>307975</xdr:colOff>
      <xdr:row>58</xdr:row>
      <xdr:rowOff>91065</xdr:rowOff>
    </xdr:to>
    <xdr:cxnSp macro="">
      <xdr:nvCxnSpPr>
        <xdr:cNvPr id="358" name="直線コネクタ 357"/>
        <xdr:cNvCxnSpPr/>
      </xdr:nvCxnSpPr>
      <xdr:spPr>
        <a:xfrm flipV="1">
          <a:off x="6972300" y="9977958"/>
          <a:ext cx="889000" cy="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126352</xdr:rowOff>
    </xdr:from>
    <xdr:to>
      <xdr:col>15</xdr:col>
      <xdr:colOff>231775</xdr:colOff>
      <xdr:row>58</xdr:row>
      <xdr:rowOff>56502</xdr:rowOff>
    </xdr:to>
    <xdr:sp macro="" textlink="">
      <xdr:nvSpPr>
        <xdr:cNvPr id="368" name="円/楕円 367"/>
        <xdr:cNvSpPr/>
      </xdr:nvSpPr>
      <xdr:spPr>
        <a:xfrm>
          <a:off x="10426700" y="98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149229</xdr:rowOff>
    </xdr:from>
    <xdr:ext cx="534377" cy="259045"/>
    <xdr:sp macro="" textlink="">
      <xdr:nvSpPr>
        <xdr:cNvPr id="369" name="農林水産業費該当値テキスト"/>
        <xdr:cNvSpPr txBox="1"/>
      </xdr:nvSpPr>
      <xdr:spPr>
        <a:xfrm>
          <a:off x="10528300" y="975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118885</xdr:rowOff>
    </xdr:from>
    <xdr:to>
      <xdr:col>14</xdr:col>
      <xdr:colOff>79375</xdr:colOff>
      <xdr:row>58</xdr:row>
      <xdr:rowOff>49035</xdr:rowOff>
    </xdr:to>
    <xdr:sp macro="" textlink="">
      <xdr:nvSpPr>
        <xdr:cNvPr id="370" name="円/楕円 369"/>
        <xdr:cNvSpPr/>
      </xdr:nvSpPr>
      <xdr:spPr>
        <a:xfrm>
          <a:off x="9588500" y="98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65562</xdr:rowOff>
    </xdr:from>
    <xdr:ext cx="534377" cy="259045"/>
    <xdr:sp macro="" textlink="">
      <xdr:nvSpPr>
        <xdr:cNvPr id="371" name="テキスト ボックス 370"/>
        <xdr:cNvSpPr txBox="1"/>
      </xdr:nvSpPr>
      <xdr:spPr>
        <a:xfrm>
          <a:off x="9372111" y="966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44399</xdr:rowOff>
    </xdr:from>
    <xdr:to>
      <xdr:col>12</xdr:col>
      <xdr:colOff>561975</xdr:colOff>
      <xdr:row>58</xdr:row>
      <xdr:rowOff>145999</xdr:rowOff>
    </xdr:to>
    <xdr:sp macro="" textlink="">
      <xdr:nvSpPr>
        <xdr:cNvPr id="372" name="円/楕円 371"/>
        <xdr:cNvSpPr/>
      </xdr:nvSpPr>
      <xdr:spPr>
        <a:xfrm>
          <a:off x="8699500" y="99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137126</xdr:rowOff>
    </xdr:from>
    <xdr:ext cx="469744" cy="259045"/>
    <xdr:sp macro="" textlink="">
      <xdr:nvSpPr>
        <xdr:cNvPr id="373" name="テキスト ボックス 372"/>
        <xdr:cNvSpPr txBox="1"/>
      </xdr:nvSpPr>
      <xdr:spPr>
        <a:xfrm>
          <a:off x="8515427" y="1008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154508</xdr:rowOff>
    </xdr:from>
    <xdr:to>
      <xdr:col>11</xdr:col>
      <xdr:colOff>358775</xdr:colOff>
      <xdr:row>58</xdr:row>
      <xdr:rowOff>84658</xdr:rowOff>
    </xdr:to>
    <xdr:sp macro="" textlink="">
      <xdr:nvSpPr>
        <xdr:cNvPr id="374" name="円/楕円 373"/>
        <xdr:cNvSpPr/>
      </xdr:nvSpPr>
      <xdr:spPr>
        <a:xfrm>
          <a:off x="7810500" y="9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75785</xdr:rowOff>
    </xdr:from>
    <xdr:ext cx="469744" cy="259045"/>
    <xdr:sp macro="" textlink="">
      <xdr:nvSpPr>
        <xdr:cNvPr id="375" name="テキスト ボックス 374"/>
        <xdr:cNvSpPr txBox="1"/>
      </xdr:nvSpPr>
      <xdr:spPr>
        <a:xfrm>
          <a:off x="7626427" y="1001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40265</xdr:rowOff>
    </xdr:from>
    <xdr:to>
      <xdr:col>10</xdr:col>
      <xdr:colOff>155575</xdr:colOff>
      <xdr:row>58</xdr:row>
      <xdr:rowOff>141865</xdr:rowOff>
    </xdr:to>
    <xdr:sp macro="" textlink="">
      <xdr:nvSpPr>
        <xdr:cNvPr id="376" name="円/楕円 375"/>
        <xdr:cNvSpPr/>
      </xdr:nvSpPr>
      <xdr:spPr>
        <a:xfrm>
          <a:off x="6921500" y="9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132992</xdr:rowOff>
    </xdr:from>
    <xdr:ext cx="469744" cy="259045"/>
    <xdr:sp macro="" textlink="">
      <xdr:nvSpPr>
        <xdr:cNvPr id="377" name="テキスト ボックス 376"/>
        <xdr:cNvSpPr txBox="1"/>
      </xdr:nvSpPr>
      <xdr:spPr>
        <a:xfrm>
          <a:off x="6737427" y="10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72073</xdr:rowOff>
    </xdr:from>
    <xdr:to>
      <xdr:col>15</xdr:col>
      <xdr:colOff>180975</xdr:colOff>
      <xdr:row>76</xdr:row>
      <xdr:rowOff>81711</xdr:rowOff>
    </xdr:to>
    <xdr:cxnSp macro="">
      <xdr:nvCxnSpPr>
        <xdr:cNvPr id="406" name="直線コネクタ 405"/>
        <xdr:cNvCxnSpPr/>
      </xdr:nvCxnSpPr>
      <xdr:spPr>
        <a:xfrm flipV="1">
          <a:off x="9639300" y="13102273"/>
          <a:ext cx="8382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81711</xdr:rowOff>
    </xdr:from>
    <xdr:to>
      <xdr:col>14</xdr:col>
      <xdr:colOff>28575</xdr:colOff>
      <xdr:row>77</xdr:row>
      <xdr:rowOff>101372</xdr:rowOff>
    </xdr:to>
    <xdr:cxnSp macro="">
      <xdr:nvCxnSpPr>
        <xdr:cNvPr id="409" name="直線コネクタ 408"/>
        <xdr:cNvCxnSpPr/>
      </xdr:nvCxnSpPr>
      <xdr:spPr>
        <a:xfrm flipV="1">
          <a:off x="8750300" y="13111911"/>
          <a:ext cx="889000" cy="19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131318</xdr:rowOff>
    </xdr:from>
    <xdr:to>
      <xdr:col>12</xdr:col>
      <xdr:colOff>511175</xdr:colOff>
      <xdr:row>77</xdr:row>
      <xdr:rowOff>101372</xdr:rowOff>
    </xdr:to>
    <xdr:cxnSp macro="">
      <xdr:nvCxnSpPr>
        <xdr:cNvPr id="412" name="直線コネクタ 411"/>
        <xdr:cNvCxnSpPr/>
      </xdr:nvCxnSpPr>
      <xdr:spPr>
        <a:xfrm>
          <a:off x="7861300" y="12818618"/>
          <a:ext cx="889000" cy="4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100229</xdr:rowOff>
    </xdr:from>
    <xdr:to>
      <xdr:col>11</xdr:col>
      <xdr:colOff>307975</xdr:colOff>
      <xdr:row>74</xdr:row>
      <xdr:rowOff>131318</xdr:rowOff>
    </xdr:to>
    <xdr:cxnSp macro="">
      <xdr:nvCxnSpPr>
        <xdr:cNvPr id="415" name="直線コネクタ 414"/>
        <xdr:cNvCxnSpPr/>
      </xdr:nvCxnSpPr>
      <xdr:spPr>
        <a:xfrm>
          <a:off x="6972300" y="12616079"/>
          <a:ext cx="889000" cy="20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21273</xdr:rowOff>
    </xdr:from>
    <xdr:to>
      <xdr:col>15</xdr:col>
      <xdr:colOff>231775</xdr:colOff>
      <xdr:row>76</xdr:row>
      <xdr:rowOff>122873</xdr:rowOff>
    </xdr:to>
    <xdr:sp macro="" textlink="">
      <xdr:nvSpPr>
        <xdr:cNvPr id="425" name="円/楕円 424"/>
        <xdr:cNvSpPr/>
      </xdr:nvSpPr>
      <xdr:spPr>
        <a:xfrm>
          <a:off x="10426700" y="13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44149</xdr:rowOff>
    </xdr:from>
    <xdr:ext cx="534377" cy="259045"/>
    <xdr:sp macro="" textlink="">
      <xdr:nvSpPr>
        <xdr:cNvPr id="426" name="商工費該当値テキスト"/>
        <xdr:cNvSpPr txBox="1"/>
      </xdr:nvSpPr>
      <xdr:spPr>
        <a:xfrm>
          <a:off x="10528300" y="129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30911</xdr:rowOff>
    </xdr:from>
    <xdr:to>
      <xdr:col>14</xdr:col>
      <xdr:colOff>79375</xdr:colOff>
      <xdr:row>76</xdr:row>
      <xdr:rowOff>132511</xdr:rowOff>
    </xdr:to>
    <xdr:sp macro="" textlink="">
      <xdr:nvSpPr>
        <xdr:cNvPr id="427" name="円/楕円 426"/>
        <xdr:cNvSpPr/>
      </xdr:nvSpPr>
      <xdr:spPr>
        <a:xfrm>
          <a:off x="9588500" y="130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149039</xdr:rowOff>
    </xdr:from>
    <xdr:ext cx="534377" cy="259045"/>
    <xdr:sp macro="" textlink="">
      <xdr:nvSpPr>
        <xdr:cNvPr id="428" name="テキスト ボックス 427"/>
        <xdr:cNvSpPr txBox="1"/>
      </xdr:nvSpPr>
      <xdr:spPr>
        <a:xfrm>
          <a:off x="9372111" y="128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50572</xdr:rowOff>
    </xdr:from>
    <xdr:to>
      <xdr:col>12</xdr:col>
      <xdr:colOff>561975</xdr:colOff>
      <xdr:row>77</xdr:row>
      <xdr:rowOff>152172</xdr:rowOff>
    </xdr:to>
    <xdr:sp macro="" textlink="">
      <xdr:nvSpPr>
        <xdr:cNvPr id="429" name="円/楕円 428"/>
        <xdr:cNvSpPr/>
      </xdr:nvSpPr>
      <xdr:spPr>
        <a:xfrm>
          <a:off x="8699500" y="132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168699</xdr:rowOff>
    </xdr:from>
    <xdr:ext cx="469744" cy="259045"/>
    <xdr:sp macro="" textlink="">
      <xdr:nvSpPr>
        <xdr:cNvPr id="430" name="テキスト ボックス 429"/>
        <xdr:cNvSpPr txBox="1"/>
      </xdr:nvSpPr>
      <xdr:spPr>
        <a:xfrm>
          <a:off x="8515427" y="1302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80518</xdr:rowOff>
    </xdr:from>
    <xdr:to>
      <xdr:col>11</xdr:col>
      <xdr:colOff>358775</xdr:colOff>
      <xdr:row>75</xdr:row>
      <xdr:rowOff>10668</xdr:rowOff>
    </xdr:to>
    <xdr:sp macro="" textlink="">
      <xdr:nvSpPr>
        <xdr:cNvPr id="431" name="円/楕円 430"/>
        <xdr:cNvSpPr/>
      </xdr:nvSpPr>
      <xdr:spPr>
        <a:xfrm>
          <a:off x="7810500" y="127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27195</xdr:rowOff>
    </xdr:from>
    <xdr:ext cx="534377" cy="259045"/>
    <xdr:sp macro="" textlink="">
      <xdr:nvSpPr>
        <xdr:cNvPr id="432" name="テキスト ボックス 431"/>
        <xdr:cNvSpPr txBox="1"/>
      </xdr:nvSpPr>
      <xdr:spPr>
        <a:xfrm>
          <a:off x="7594111" y="125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20,220</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49429</xdr:rowOff>
    </xdr:from>
    <xdr:to>
      <xdr:col>10</xdr:col>
      <xdr:colOff>155575</xdr:colOff>
      <xdr:row>73</xdr:row>
      <xdr:rowOff>151029</xdr:rowOff>
    </xdr:to>
    <xdr:sp macro="" textlink="">
      <xdr:nvSpPr>
        <xdr:cNvPr id="433" name="円/楕円 432"/>
        <xdr:cNvSpPr/>
      </xdr:nvSpPr>
      <xdr:spPr>
        <a:xfrm>
          <a:off x="6921500" y="125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167556</xdr:rowOff>
    </xdr:from>
    <xdr:ext cx="534377" cy="259045"/>
    <xdr:sp macro="" textlink="">
      <xdr:nvSpPr>
        <xdr:cNvPr id="434" name="テキスト ボックス 433"/>
        <xdr:cNvSpPr txBox="1"/>
      </xdr:nvSpPr>
      <xdr:spPr>
        <a:xfrm>
          <a:off x="6705111" y="123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162416</xdr:rowOff>
    </xdr:from>
    <xdr:to>
      <xdr:col>15</xdr:col>
      <xdr:colOff>180975</xdr:colOff>
      <xdr:row>98</xdr:row>
      <xdr:rowOff>31448</xdr:rowOff>
    </xdr:to>
    <xdr:cxnSp macro="">
      <xdr:nvCxnSpPr>
        <xdr:cNvPr id="467" name="直線コネクタ 466"/>
        <xdr:cNvCxnSpPr/>
      </xdr:nvCxnSpPr>
      <xdr:spPr>
        <a:xfrm flipV="1">
          <a:off x="9639300" y="16793066"/>
          <a:ext cx="8382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19989</xdr:rowOff>
    </xdr:from>
    <xdr:to>
      <xdr:col>14</xdr:col>
      <xdr:colOff>28575</xdr:colOff>
      <xdr:row>98</xdr:row>
      <xdr:rowOff>31448</xdr:rowOff>
    </xdr:to>
    <xdr:cxnSp macro="">
      <xdr:nvCxnSpPr>
        <xdr:cNvPr id="470" name="直線コネクタ 469"/>
        <xdr:cNvCxnSpPr/>
      </xdr:nvCxnSpPr>
      <xdr:spPr>
        <a:xfrm>
          <a:off x="8750300" y="16822089"/>
          <a:ext cx="889000" cy="1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19989</xdr:rowOff>
    </xdr:from>
    <xdr:to>
      <xdr:col>12</xdr:col>
      <xdr:colOff>511175</xdr:colOff>
      <xdr:row>98</xdr:row>
      <xdr:rowOff>28829</xdr:rowOff>
    </xdr:to>
    <xdr:cxnSp macro="">
      <xdr:nvCxnSpPr>
        <xdr:cNvPr id="473" name="直線コネクタ 472"/>
        <xdr:cNvCxnSpPr/>
      </xdr:nvCxnSpPr>
      <xdr:spPr>
        <a:xfrm flipV="1">
          <a:off x="7861300" y="16822089"/>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160159</xdr:rowOff>
    </xdr:from>
    <xdr:to>
      <xdr:col>11</xdr:col>
      <xdr:colOff>307975</xdr:colOff>
      <xdr:row>98</xdr:row>
      <xdr:rowOff>28829</xdr:rowOff>
    </xdr:to>
    <xdr:cxnSp macro="">
      <xdr:nvCxnSpPr>
        <xdr:cNvPr id="476" name="直線コネクタ 475"/>
        <xdr:cNvCxnSpPr/>
      </xdr:nvCxnSpPr>
      <xdr:spPr>
        <a:xfrm>
          <a:off x="6972300" y="16790809"/>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111616</xdr:rowOff>
    </xdr:from>
    <xdr:to>
      <xdr:col>15</xdr:col>
      <xdr:colOff>231775</xdr:colOff>
      <xdr:row>98</xdr:row>
      <xdr:rowOff>41766</xdr:rowOff>
    </xdr:to>
    <xdr:sp macro="" textlink="">
      <xdr:nvSpPr>
        <xdr:cNvPr id="486" name="円/楕円 485"/>
        <xdr:cNvSpPr/>
      </xdr:nvSpPr>
      <xdr:spPr>
        <a:xfrm>
          <a:off x="10426700" y="167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90043</xdr:rowOff>
    </xdr:from>
    <xdr:ext cx="534377" cy="259045"/>
    <xdr:sp macro="" textlink="">
      <xdr:nvSpPr>
        <xdr:cNvPr id="487" name="土木費該当値テキスト"/>
        <xdr:cNvSpPr txBox="1"/>
      </xdr:nvSpPr>
      <xdr:spPr>
        <a:xfrm>
          <a:off x="10528300" y="167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152098</xdr:rowOff>
    </xdr:from>
    <xdr:to>
      <xdr:col>14</xdr:col>
      <xdr:colOff>79375</xdr:colOff>
      <xdr:row>98</xdr:row>
      <xdr:rowOff>82248</xdr:rowOff>
    </xdr:to>
    <xdr:sp macro="" textlink="">
      <xdr:nvSpPr>
        <xdr:cNvPr id="488" name="円/楕円 487"/>
        <xdr:cNvSpPr/>
      </xdr:nvSpPr>
      <xdr:spPr>
        <a:xfrm>
          <a:off x="9588500" y="1678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73375</xdr:rowOff>
    </xdr:from>
    <xdr:ext cx="534377" cy="259045"/>
    <xdr:sp macro="" textlink="">
      <xdr:nvSpPr>
        <xdr:cNvPr id="489" name="テキスト ボックス 488"/>
        <xdr:cNvSpPr txBox="1"/>
      </xdr:nvSpPr>
      <xdr:spPr>
        <a:xfrm>
          <a:off x="9372111" y="1687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140639</xdr:rowOff>
    </xdr:from>
    <xdr:to>
      <xdr:col>12</xdr:col>
      <xdr:colOff>561975</xdr:colOff>
      <xdr:row>98</xdr:row>
      <xdr:rowOff>70789</xdr:rowOff>
    </xdr:to>
    <xdr:sp macro="" textlink="">
      <xdr:nvSpPr>
        <xdr:cNvPr id="490" name="円/楕円 489"/>
        <xdr:cNvSpPr/>
      </xdr:nvSpPr>
      <xdr:spPr>
        <a:xfrm>
          <a:off x="8699500" y="167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61916</xdr:rowOff>
    </xdr:from>
    <xdr:ext cx="534377" cy="259045"/>
    <xdr:sp macro="" textlink="">
      <xdr:nvSpPr>
        <xdr:cNvPr id="491" name="テキスト ボックス 490"/>
        <xdr:cNvSpPr txBox="1"/>
      </xdr:nvSpPr>
      <xdr:spPr>
        <a:xfrm>
          <a:off x="8483111" y="168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149479</xdr:rowOff>
    </xdr:from>
    <xdr:to>
      <xdr:col>11</xdr:col>
      <xdr:colOff>358775</xdr:colOff>
      <xdr:row>98</xdr:row>
      <xdr:rowOff>79629</xdr:rowOff>
    </xdr:to>
    <xdr:sp macro="" textlink="">
      <xdr:nvSpPr>
        <xdr:cNvPr id="492" name="円/楕円 491"/>
        <xdr:cNvSpPr/>
      </xdr:nvSpPr>
      <xdr:spPr>
        <a:xfrm>
          <a:off x="7810500" y="167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70756</xdr:rowOff>
    </xdr:from>
    <xdr:ext cx="534377" cy="259045"/>
    <xdr:sp macro="" textlink="">
      <xdr:nvSpPr>
        <xdr:cNvPr id="493" name="テキスト ボックス 492"/>
        <xdr:cNvSpPr txBox="1"/>
      </xdr:nvSpPr>
      <xdr:spPr>
        <a:xfrm>
          <a:off x="7594111" y="168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109359</xdr:rowOff>
    </xdr:from>
    <xdr:to>
      <xdr:col>10</xdr:col>
      <xdr:colOff>155575</xdr:colOff>
      <xdr:row>98</xdr:row>
      <xdr:rowOff>39509</xdr:rowOff>
    </xdr:to>
    <xdr:sp macro="" textlink="">
      <xdr:nvSpPr>
        <xdr:cNvPr id="494" name="円/楕円 493"/>
        <xdr:cNvSpPr/>
      </xdr:nvSpPr>
      <xdr:spPr>
        <a:xfrm>
          <a:off x="6921500" y="167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30636</xdr:rowOff>
    </xdr:from>
    <xdr:ext cx="534377" cy="259045"/>
    <xdr:sp macro="" textlink="">
      <xdr:nvSpPr>
        <xdr:cNvPr id="495" name="テキスト ボックス 494"/>
        <xdr:cNvSpPr txBox="1"/>
      </xdr:nvSpPr>
      <xdr:spPr>
        <a:xfrm>
          <a:off x="6705111" y="168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105318</xdr:rowOff>
    </xdr:from>
    <xdr:to>
      <xdr:col>23</xdr:col>
      <xdr:colOff>517525</xdr:colOff>
      <xdr:row>37</xdr:row>
      <xdr:rowOff>81407</xdr:rowOff>
    </xdr:to>
    <xdr:cxnSp macro="">
      <xdr:nvCxnSpPr>
        <xdr:cNvPr id="523" name="直線コネクタ 522"/>
        <xdr:cNvCxnSpPr/>
      </xdr:nvCxnSpPr>
      <xdr:spPr>
        <a:xfrm flipV="1">
          <a:off x="15481300" y="6277518"/>
          <a:ext cx="838200" cy="1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75006</xdr:rowOff>
    </xdr:from>
    <xdr:to>
      <xdr:col>22</xdr:col>
      <xdr:colOff>365125</xdr:colOff>
      <xdr:row>37</xdr:row>
      <xdr:rowOff>81407</xdr:rowOff>
    </xdr:to>
    <xdr:cxnSp macro="">
      <xdr:nvCxnSpPr>
        <xdr:cNvPr id="526" name="直線コネクタ 525"/>
        <xdr:cNvCxnSpPr/>
      </xdr:nvCxnSpPr>
      <xdr:spPr>
        <a:xfrm>
          <a:off x="14592300" y="641865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64902</xdr:rowOff>
    </xdr:from>
    <xdr:to>
      <xdr:col>21</xdr:col>
      <xdr:colOff>161925</xdr:colOff>
      <xdr:row>37</xdr:row>
      <xdr:rowOff>75006</xdr:rowOff>
    </xdr:to>
    <xdr:cxnSp macro="">
      <xdr:nvCxnSpPr>
        <xdr:cNvPr id="529" name="直線コネクタ 528"/>
        <xdr:cNvCxnSpPr/>
      </xdr:nvCxnSpPr>
      <xdr:spPr>
        <a:xfrm>
          <a:off x="13703300" y="6408552"/>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164709</xdr:rowOff>
    </xdr:from>
    <xdr:to>
      <xdr:col>19</xdr:col>
      <xdr:colOff>644525</xdr:colOff>
      <xdr:row>37</xdr:row>
      <xdr:rowOff>64902</xdr:rowOff>
    </xdr:to>
    <xdr:cxnSp macro="">
      <xdr:nvCxnSpPr>
        <xdr:cNvPr id="532" name="直線コネクタ 531"/>
        <xdr:cNvCxnSpPr/>
      </xdr:nvCxnSpPr>
      <xdr:spPr>
        <a:xfrm>
          <a:off x="12814300" y="6336909"/>
          <a:ext cx="8890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54518</xdr:rowOff>
    </xdr:from>
    <xdr:to>
      <xdr:col>23</xdr:col>
      <xdr:colOff>568325</xdr:colOff>
      <xdr:row>36</xdr:row>
      <xdr:rowOff>156118</xdr:rowOff>
    </xdr:to>
    <xdr:sp macro="" textlink="">
      <xdr:nvSpPr>
        <xdr:cNvPr id="542" name="円/楕円 541"/>
        <xdr:cNvSpPr/>
      </xdr:nvSpPr>
      <xdr:spPr>
        <a:xfrm>
          <a:off x="16268700" y="62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77395</xdr:rowOff>
    </xdr:from>
    <xdr:ext cx="534377" cy="259045"/>
    <xdr:sp macro="" textlink="">
      <xdr:nvSpPr>
        <xdr:cNvPr id="543" name="消防費該当値テキスト"/>
        <xdr:cNvSpPr txBox="1"/>
      </xdr:nvSpPr>
      <xdr:spPr>
        <a:xfrm>
          <a:off x="16370300" y="607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30607</xdr:rowOff>
    </xdr:from>
    <xdr:to>
      <xdr:col>22</xdr:col>
      <xdr:colOff>415925</xdr:colOff>
      <xdr:row>37</xdr:row>
      <xdr:rowOff>132207</xdr:rowOff>
    </xdr:to>
    <xdr:sp macro="" textlink="">
      <xdr:nvSpPr>
        <xdr:cNvPr id="544" name="円/楕円 543"/>
        <xdr:cNvSpPr/>
      </xdr:nvSpPr>
      <xdr:spPr>
        <a:xfrm>
          <a:off x="15430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123334</xdr:rowOff>
    </xdr:from>
    <xdr:ext cx="534377" cy="259045"/>
    <xdr:sp macro="" textlink="">
      <xdr:nvSpPr>
        <xdr:cNvPr id="545" name="テキスト ボックス 544"/>
        <xdr:cNvSpPr txBox="1"/>
      </xdr:nvSpPr>
      <xdr:spPr>
        <a:xfrm>
          <a:off x="15214111" y="64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24206</xdr:rowOff>
    </xdr:from>
    <xdr:to>
      <xdr:col>21</xdr:col>
      <xdr:colOff>212725</xdr:colOff>
      <xdr:row>37</xdr:row>
      <xdr:rowOff>125806</xdr:rowOff>
    </xdr:to>
    <xdr:sp macro="" textlink="">
      <xdr:nvSpPr>
        <xdr:cNvPr id="546" name="円/楕円 545"/>
        <xdr:cNvSpPr/>
      </xdr:nvSpPr>
      <xdr:spPr>
        <a:xfrm>
          <a:off x="14541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116933</xdr:rowOff>
    </xdr:from>
    <xdr:ext cx="534377" cy="259045"/>
    <xdr:sp macro="" textlink="">
      <xdr:nvSpPr>
        <xdr:cNvPr id="547" name="テキスト ボックス 546"/>
        <xdr:cNvSpPr txBox="1"/>
      </xdr:nvSpPr>
      <xdr:spPr>
        <a:xfrm>
          <a:off x="14325111" y="64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14102</xdr:rowOff>
    </xdr:from>
    <xdr:to>
      <xdr:col>20</xdr:col>
      <xdr:colOff>9525</xdr:colOff>
      <xdr:row>37</xdr:row>
      <xdr:rowOff>115702</xdr:rowOff>
    </xdr:to>
    <xdr:sp macro="" textlink="">
      <xdr:nvSpPr>
        <xdr:cNvPr id="548" name="円/楕円 547"/>
        <xdr:cNvSpPr/>
      </xdr:nvSpPr>
      <xdr:spPr>
        <a:xfrm>
          <a:off x="13652500" y="63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106829</xdr:rowOff>
    </xdr:from>
    <xdr:ext cx="534377" cy="259045"/>
    <xdr:sp macro="" textlink="">
      <xdr:nvSpPr>
        <xdr:cNvPr id="549" name="テキスト ボックス 548"/>
        <xdr:cNvSpPr txBox="1"/>
      </xdr:nvSpPr>
      <xdr:spPr>
        <a:xfrm>
          <a:off x="13436111" y="64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113909</xdr:rowOff>
    </xdr:from>
    <xdr:to>
      <xdr:col>18</xdr:col>
      <xdr:colOff>492125</xdr:colOff>
      <xdr:row>37</xdr:row>
      <xdr:rowOff>44059</xdr:rowOff>
    </xdr:to>
    <xdr:sp macro="" textlink="">
      <xdr:nvSpPr>
        <xdr:cNvPr id="550" name="円/楕円 549"/>
        <xdr:cNvSpPr/>
      </xdr:nvSpPr>
      <xdr:spPr>
        <a:xfrm>
          <a:off x="12763500" y="628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60586</xdr:rowOff>
    </xdr:from>
    <xdr:ext cx="534377" cy="259045"/>
    <xdr:sp macro="" textlink="">
      <xdr:nvSpPr>
        <xdr:cNvPr id="551" name="テキスト ボックス 550"/>
        <xdr:cNvSpPr txBox="1"/>
      </xdr:nvSpPr>
      <xdr:spPr>
        <a:xfrm>
          <a:off x="12547111" y="60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119290</xdr:rowOff>
    </xdr:from>
    <xdr:to>
      <xdr:col>23</xdr:col>
      <xdr:colOff>517525</xdr:colOff>
      <xdr:row>56</xdr:row>
      <xdr:rowOff>165695</xdr:rowOff>
    </xdr:to>
    <xdr:cxnSp macro="">
      <xdr:nvCxnSpPr>
        <xdr:cNvPr id="582" name="直線コネクタ 581"/>
        <xdr:cNvCxnSpPr/>
      </xdr:nvCxnSpPr>
      <xdr:spPr>
        <a:xfrm flipV="1">
          <a:off x="15481300" y="9720490"/>
          <a:ext cx="8382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76476</xdr:rowOff>
    </xdr:from>
    <xdr:to>
      <xdr:col>22</xdr:col>
      <xdr:colOff>365125</xdr:colOff>
      <xdr:row>56</xdr:row>
      <xdr:rowOff>165695</xdr:rowOff>
    </xdr:to>
    <xdr:cxnSp macro="">
      <xdr:nvCxnSpPr>
        <xdr:cNvPr id="585" name="直線コネクタ 584"/>
        <xdr:cNvCxnSpPr/>
      </xdr:nvCxnSpPr>
      <xdr:spPr>
        <a:xfrm>
          <a:off x="14592300" y="9677676"/>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76476</xdr:rowOff>
    </xdr:from>
    <xdr:to>
      <xdr:col>21</xdr:col>
      <xdr:colOff>161925</xdr:colOff>
      <xdr:row>57</xdr:row>
      <xdr:rowOff>102</xdr:rowOff>
    </xdr:to>
    <xdr:cxnSp macro="">
      <xdr:nvCxnSpPr>
        <xdr:cNvPr id="588" name="直線コネクタ 587"/>
        <xdr:cNvCxnSpPr/>
      </xdr:nvCxnSpPr>
      <xdr:spPr>
        <a:xfrm flipV="1">
          <a:off x="13703300" y="9677676"/>
          <a:ext cx="889000" cy="9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56947</xdr:rowOff>
    </xdr:from>
    <xdr:to>
      <xdr:col>19</xdr:col>
      <xdr:colOff>644525</xdr:colOff>
      <xdr:row>57</xdr:row>
      <xdr:rowOff>102</xdr:rowOff>
    </xdr:to>
    <xdr:cxnSp macro="">
      <xdr:nvCxnSpPr>
        <xdr:cNvPr id="591" name="直線コネクタ 590"/>
        <xdr:cNvCxnSpPr/>
      </xdr:nvCxnSpPr>
      <xdr:spPr>
        <a:xfrm>
          <a:off x="12814300" y="9658147"/>
          <a:ext cx="8890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68490</xdr:rowOff>
    </xdr:from>
    <xdr:to>
      <xdr:col>23</xdr:col>
      <xdr:colOff>568325</xdr:colOff>
      <xdr:row>56</xdr:row>
      <xdr:rowOff>170090</xdr:rowOff>
    </xdr:to>
    <xdr:sp macro="" textlink="">
      <xdr:nvSpPr>
        <xdr:cNvPr id="601" name="円/楕円 600"/>
        <xdr:cNvSpPr/>
      </xdr:nvSpPr>
      <xdr:spPr>
        <a:xfrm>
          <a:off x="16268700" y="96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91367</xdr:rowOff>
    </xdr:from>
    <xdr:ext cx="534377" cy="259045"/>
    <xdr:sp macro="" textlink="">
      <xdr:nvSpPr>
        <xdr:cNvPr id="602" name="教育費該当値テキスト"/>
        <xdr:cNvSpPr txBox="1"/>
      </xdr:nvSpPr>
      <xdr:spPr>
        <a:xfrm>
          <a:off x="16370300" y="952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114895</xdr:rowOff>
    </xdr:from>
    <xdr:to>
      <xdr:col>22</xdr:col>
      <xdr:colOff>415925</xdr:colOff>
      <xdr:row>57</xdr:row>
      <xdr:rowOff>45045</xdr:rowOff>
    </xdr:to>
    <xdr:sp macro="" textlink="">
      <xdr:nvSpPr>
        <xdr:cNvPr id="603" name="円/楕円 602"/>
        <xdr:cNvSpPr/>
      </xdr:nvSpPr>
      <xdr:spPr>
        <a:xfrm>
          <a:off x="15430500" y="97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36172</xdr:rowOff>
    </xdr:from>
    <xdr:ext cx="534377" cy="259045"/>
    <xdr:sp macro="" textlink="">
      <xdr:nvSpPr>
        <xdr:cNvPr id="604" name="テキスト ボックス 603"/>
        <xdr:cNvSpPr txBox="1"/>
      </xdr:nvSpPr>
      <xdr:spPr>
        <a:xfrm>
          <a:off x="15214111" y="98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25676</xdr:rowOff>
    </xdr:from>
    <xdr:to>
      <xdr:col>21</xdr:col>
      <xdr:colOff>212725</xdr:colOff>
      <xdr:row>56</xdr:row>
      <xdr:rowOff>127276</xdr:rowOff>
    </xdr:to>
    <xdr:sp macro="" textlink="">
      <xdr:nvSpPr>
        <xdr:cNvPr id="605" name="円/楕円 604"/>
        <xdr:cNvSpPr/>
      </xdr:nvSpPr>
      <xdr:spPr>
        <a:xfrm>
          <a:off x="14541500" y="96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143803</xdr:rowOff>
    </xdr:from>
    <xdr:ext cx="534377" cy="259045"/>
    <xdr:sp macro="" textlink="">
      <xdr:nvSpPr>
        <xdr:cNvPr id="606" name="テキスト ボックス 605"/>
        <xdr:cNvSpPr txBox="1"/>
      </xdr:nvSpPr>
      <xdr:spPr>
        <a:xfrm>
          <a:off x="14325111" y="94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120752</xdr:rowOff>
    </xdr:from>
    <xdr:to>
      <xdr:col>20</xdr:col>
      <xdr:colOff>9525</xdr:colOff>
      <xdr:row>57</xdr:row>
      <xdr:rowOff>50902</xdr:rowOff>
    </xdr:to>
    <xdr:sp macro="" textlink="">
      <xdr:nvSpPr>
        <xdr:cNvPr id="607" name="円/楕円 606"/>
        <xdr:cNvSpPr/>
      </xdr:nvSpPr>
      <xdr:spPr>
        <a:xfrm>
          <a:off x="13652500" y="97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42029</xdr:rowOff>
    </xdr:from>
    <xdr:ext cx="534377" cy="259045"/>
    <xdr:sp macro="" textlink="">
      <xdr:nvSpPr>
        <xdr:cNvPr id="608" name="テキスト ボックス 607"/>
        <xdr:cNvSpPr txBox="1"/>
      </xdr:nvSpPr>
      <xdr:spPr>
        <a:xfrm>
          <a:off x="13436111" y="98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6147</xdr:rowOff>
    </xdr:from>
    <xdr:to>
      <xdr:col>18</xdr:col>
      <xdr:colOff>492125</xdr:colOff>
      <xdr:row>56</xdr:row>
      <xdr:rowOff>107747</xdr:rowOff>
    </xdr:to>
    <xdr:sp macro="" textlink="">
      <xdr:nvSpPr>
        <xdr:cNvPr id="609" name="円/楕円 608"/>
        <xdr:cNvSpPr/>
      </xdr:nvSpPr>
      <xdr:spPr>
        <a:xfrm>
          <a:off x="12763500" y="96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124274</xdr:rowOff>
    </xdr:from>
    <xdr:ext cx="534377" cy="259045"/>
    <xdr:sp macro="" textlink="">
      <xdr:nvSpPr>
        <xdr:cNvPr id="610" name="テキスト ボックス 609"/>
        <xdr:cNvSpPr txBox="1"/>
      </xdr:nvSpPr>
      <xdr:spPr>
        <a:xfrm>
          <a:off x="12547111" y="93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26029</xdr:rowOff>
    </xdr:from>
    <xdr:to>
      <xdr:col>23</xdr:col>
      <xdr:colOff>517525</xdr:colOff>
      <xdr:row>78</xdr:row>
      <xdr:rowOff>52603</xdr:rowOff>
    </xdr:to>
    <xdr:cxnSp macro="">
      <xdr:nvCxnSpPr>
        <xdr:cNvPr id="639" name="直線コネクタ 638"/>
        <xdr:cNvCxnSpPr/>
      </xdr:nvCxnSpPr>
      <xdr:spPr>
        <a:xfrm flipV="1">
          <a:off x="15481300" y="13399129"/>
          <a:ext cx="838200" cy="2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109656</xdr:rowOff>
    </xdr:from>
    <xdr:ext cx="469744" cy="259045"/>
    <xdr:sp macro="" textlink="">
      <xdr:nvSpPr>
        <xdr:cNvPr id="640" name="災害復旧費平均値テキスト"/>
        <xdr:cNvSpPr txBox="1"/>
      </xdr:nvSpPr>
      <xdr:spPr>
        <a:xfrm>
          <a:off x="16370300" y="13482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52603</xdr:rowOff>
    </xdr:from>
    <xdr:to>
      <xdr:col>22</xdr:col>
      <xdr:colOff>365125</xdr:colOff>
      <xdr:row>79</xdr:row>
      <xdr:rowOff>11512</xdr:rowOff>
    </xdr:to>
    <xdr:cxnSp macro="">
      <xdr:nvCxnSpPr>
        <xdr:cNvPr id="642" name="直線コネクタ 641"/>
        <xdr:cNvCxnSpPr/>
      </xdr:nvCxnSpPr>
      <xdr:spPr>
        <a:xfrm flipV="1">
          <a:off x="14592300" y="13425703"/>
          <a:ext cx="889000" cy="1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68184</xdr:rowOff>
    </xdr:from>
    <xdr:ext cx="378565" cy="259045"/>
    <xdr:sp macro="" textlink="">
      <xdr:nvSpPr>
        <xdr:cNvPr id="644" name="テキスト ボックス 643"/>
        <xdr:cNvSpPr txBox="1"/>
      </xdr:nvSpPr>
      <xdr:spPr>
        <a:xfrm>
          <a:off x="15292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170904</xdr:rowOff>
    </xdr:from>
    <xdr:to>
      <xdr:col>21</xdr:col>
      <xdr:colOff>161925</xdr:colOff>
      <xdr:row>79</xdr:row>
      <xdr:rowOff>11512</xdr:rowOff>
    </xdr:to>
    <xdr:cxnSp macro="">
      <xdr:nvCxnSpPr>
        <xdr:cNvPr id="645" name="直線コネクタ 644"/>
        <xdr:cNvCxnSpPr/>
      </xdr:nvCxnSpPr>
      <xdr:spPr>
        <a:xfrm>
          <a:off x="13703300" y="13544004"/>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60850</xdr:rowOff>
    </xdr:from>
    <xdr:ext cx="469744" cy="259045"/>
    <xdr:sp macro="" textlink="">
      <xdr:nvSpPr>
        <xdr:cNvPr id="647" name="テキスト ボックス 646"/>
        <xdr:cNvSpPr txBox="1"/>
      </xdr:nvSpPr>
      <xdr:spPr>
        <a:xfrm>
          <a:off x="14357427" y="136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27648</xdr:rowOff>
    </xdr:from>
    <xdr:to>
      <xdr:col>19</xdr:col>
      <xdr:colOff>644525</xdr:colOff>
      <xdr:row>78</xdr:row>
      <xdr:rowOff>170904</xdr:rowOff>
    </xdr:to>
    <xdr:cxnSp macro="">
      <xdr:nvCxnSpPr>
        <xdr:cNvPr id="648" name="直線コネクタ 647"/>
        <xdr:cNvCxnSpPr/>
      </xdr:nvCxnSpPr>
      <xdr:spPr>
        <a:xfrm>
          <a:off x="12814300" y="13229298"/>
          <a:ext cx="889000" cy="3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47668</xdr:rowOff>
    </xdr:from>
    <xdr:ext cx="469744" cy="259045"/>
    <xdr:sp macro="" textlink="">
      <xdr:nvSpPr>
        <xdr:cNvPr id="650" name="テキスト ボックス 649"/>
        <xdr:cNvSpPr txBox="1"/>
      </xdr:nvSpPr>
      <xdr:spPr>
        <a:xfrm>
          <a:off x="13468427" y="135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2" name="テキスト ボックス 651"/>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146679</xdr:rowOff>
    </xdr:from>
    <xdr:to>
      <xdr:col>23</xdr:col>
      <xdr:colOff>568325</xdr:colOff>
      <xdr:row>78</xdr:row>
      <xdr:rowOff>76829</xdr:rowOff>
    </xdr:to>
    <xdr:sp macro="" textlink="">
      <xdr:nvSpPr>
        <xdr:cNvPr id="658" name="円/楕円 657"/>
        <xdr:cNvSpPr/>
      </xdr:nvSpPr>
      <xdr:spPr>
        <a:xfrm>
          <a:off x="16268700" y="133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169556</xdr:rowOff>
    </xdr:from>
    <xdr:ext cx="469744" cy="259045"/>
    <xdr:sp macro="" textlink="">
      <xdr:nvSpPr>
        <xdr:cNvPr id="659" name="災害復旧費該当値テキスト"/>
        <xdr:cNvSpPr txBox="1"/>
      </xdr:nvSpPr>
      <xdr:spPr>
        <a:xfrm>
          <a:off x="16370300" y="1319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1803</xdr:rowOff>
    </xdr:from>
    <xdr:to>
      <xdr:col>22</xdr:col>
      <xdr:colOff>415925</xdr:colOff>
      <xdr:row>78</xdr:row>
      <xdr:rowOff>103403</xdr:rowOff>
    </xdr:to>
    <xdr:sp macro="" textlink="">
      <xdr:nvSpPr>
        <xdr:cNvPr id="660" name="円/楕円 659"/>
        <xdr:cNvSpPr/>
      </xdr:nvSpPr>
      <xdr:spPr>
        <a:xfrm>
          <a:off x="154305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119930</xdr:rowOff>
    </xdr:from>
    <xdr:ext cx="469744" cy="259045"/>
    <xdr:sp macro="" textlink="">
      <xdr:nvSpPr>
        <xdr:cNvPr id="661" name="テキスト ボックス 660"/>
        <xdr:cNvSpPr txBox="1"/>
      </xdr:nvSpPr>
      <xdr:spPr>
        <a:xfrm>
          <a:off x="15246427" y="1315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132162</xdr:rowOff>
    </xdr:from>
    <xdr:to>
      <xdr:col>21</xdr:col>
      <xdr:colOff>212725</xdr:colOff>
      <xdr:row>79</xdr:row>
      <xdr:rowOff>62312</xdr:rowOff>
    </xdr:to>
    <xdr:sp macro="" textlink="">
      <xdr:nvSpPr>
        <xdr:cNvPr id="662" name="円/楕円 661"/>
        <xdr:cNvSpPr/>
      </xdr:nvSpPr>
      <xdr:spPr>
        <a:xfrm>
          <a:off x="14541500" y="135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78839</xdr:rowOff>
    </xdr:from>
    <xdr:ext cx="469744" cy="259045"/>
    <xdr:sp macro="" textlink="">
      <xdr:nvSpPr>
        <xdr:cNvPr id="663" name="テキスト ボックス 662"/>
        <xdr:cNvSpPr txBox="1"/>
      </xdr:nvSpPr>
      <xdr:spPr>
        <a:xfrm>
          <a:off x="14357427" y="1328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120104</xdr:rowOff>
    </xdr:from>
    <xdr:to>
      <xdr:col>20</xdr:col>
      <xdr:colOff>9525</xdr:colOff>
      <xdr:row>79</xdr:row>
      <xdr:rowOff>50254</xdr:rowOff>
    </xdr:to>
    <xdr:sp macro="" textlink="">
      <xdr:nvSpPr>
        <xdr:cNvPr id="664" name="円/楕円 663"/>
        <xdr:cNvSpPr/>
      </xdr:nvSpPr>
      <xdr:spPr>
        <a:xfrm>
          <a:off x="13652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66781</xdr:rowOff>
    </xdr:from>
    <xdr:ext cx="469744" cy="259045"/>
    <xdr:sp macro="" textlink="">
      <xdr:nvSpPr>
        <xdr:cNvPr id="665" name="テキスト ボックス 664"/>
        <xdr:cNvSpPr txBox="1"/>
      </xdr:nvSpPr>
      <xdr:spPr>
        <a:xfrm>
          <a:off x="13468427" y="1326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148298</xdr:rowOff>
    </xdr:from>
    <xdr:to>
      <xdr:col>18</xdr:col>
      <xdr:colOff>492125</xdr:colOff>
      <xdr:row>77</xdr:row>
      <xdr:rowOff>78448</xdr:rowOff>
    </xdr:to>
    <xdr:sp macro="" textlink="">
      <xdr:nvSpPr>
        <xdr:cNvPr id="666" name="円/楕円 665"/>
        <xdr:cNvSpPr/>
      </xdr:nvSpPr>
      <xdr:spPr>
        <a:xfrm>
          <a:off x="12763500" y="131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94975</xdr:rowOff>
    </xdr:from>
    <xdr:ext cx="534377" cy="259045"/>
    <xdr:sp macro="" textlink="">
      <xdr:nvSpPr>
        <xdr:cNvPr id="667" name="テキスト ボックス 666"/>
        <xdr:cNvSpPr txBox="1"/>
      </xdr:nvSpPr>
      <xdr:spPr>
        <a:xfrm>
          <a:off x="12547111" y="1295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158217</xdr:rowOff>
    </xdr:from>
    <xdr:to>
      <xdr:col>23</xdr:col>
      <xdr:colOff>517525</xdr:colOff>
      <xdr:row>98</xdr:row>
      <xdr:rowOff>24637</xdr:rowOff>
    </xdr:to>
    <xdr:cxnSp macro="">
      <xdr:nvCxnSpPr>
        <xdr:cNvPr id="698" name="直線コネクタ 697"/>
        <xdr:cNvCxnSpPr/>
      </xdr:nvCxnSpPr>
      <xdr:spPr>
        <a:xfrm>
          <a:off x="15481300" y="16788867"/>
          <a:ext cx="8382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132417</xdr:rowOff>
    </xdr:from>
    <xdr:to>
      <xdr:col>22</xdr:col>
      <xdr:colOff>365125</xdr:colOff>
      <xdr:row>97</xdr:row>
      <xdr:rowOff>158217</xdr:rowOff>
    </xdr:to>
    <xdr:cxnSp macro="">
      <xdr:nvCxnSpPr>
        <xdr:cNvPr id="701" name="直線コネクタ 700"/>
        <xdr:cNvCxnSpPr/>
      </xdr:nvCxnSpPr>
      <xdr:spPr>
        <a:xfrm>
          <a:off x="14592300" y="16763067"/>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112311</xdr:rowOff>
    </xdr:from>
    <xdr:to>
      <xdr:col>21</xdr:col>
      <xdr:colOff>161925</xdr:colOff>
      <xdr:row>97</xdr:row>
      <xdr:rowOff>132417</xdr:rowOff>
    </xdr:to>
    <xdr:cxnSp macro="">
      <xdr:nvCxnSpPr>
        <xdr:cNvPr id="704" name="直線コネクタ 703"/>
        <xdr:cNvCxnSpPr/>
      </xdr:nvCxnSpPr>
      <xdr:spPr>
        <a:xfrm>
          <a:off x="13703300" y="16742961"/>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103124</xdr:rowOff>
    </xdr:from>
    <xdr:to>
      <xdr:col>19</xdr:col>
      <xdr:colOff>644525</xdr:colOff>
      <xdr:row>97</xdr:row>
      <xdr:rowOff>112311</xdr:rowOff>
    </xdr:to>
    <xdr:cxnSp macro="">
      <xdr:nvCxnSpPr>
        <xdr:cNvPr id="707" name="直線コネクタ 706"/>
        <xdr:cNvCxnSpPr/>
      </xdr:nvCxnSpPr>
      <xdr:spPr>
        <a:xfrm>
          <a:off x="12814300" y="16733774"/>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145287</xdr:rowOff>
    </xdr:from>
    <xdr:to>
      <xdr:col>23</xdr:col>
      <xdr:colOff>568325</xdr:colOff>
      <xdr:row>98</xdr:row>
      <xdr:rowOff>75437</xdr:rowOff>
    </xdr:to>
    <xdr:sp macro="" textlink="">
      <xdr:nvSpPr>
        <xdr:cNvPr id="717" name="円/楕円 716"/>
        <xdr:cNvSpPr/>
      </xdr:nvSpPr>
      <xdr:spPr>
        <a:xfrm>
          <a:off x="16268700" y="167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60214</xdr:rowOff>
    </xdr:from>
    <xdr:ext cx="534377" cy="259045"/>
    <xdr:sp macro="" textlink="">
      <xdr:nvSpPr>
        <xdr:cNvPr id="718" name="公債費該当値テキスト"/>
        <xdr:cNvSpPr txBox="1"/>
      </xdr:nvSpPr>
      <xdr:spPr>
        <a:xfrm>
          <a:off x="16370300" y="166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107417</xdr:rowOff>
    </xdr:from>
    <xdr:to>
      <xdr:col>22</xdr:col>
      <xdr:colOff>415925</xdr:colOff>
      <xdr:row>98</xdr:row>
      <xdr:rowOff>37567</xdr:rowOff>
    </xdr:to>
    <xdr:sp macro="" textlink="">
      <xdr:nvSpPr>
        <xdr:cNvPr id="719" name="円/楕円 718"/>
        <xdr:cNvSpPr/>
      </xdr:nvSpPr>
      <xdr:spPr>
        <a:xfrm>
          <a:off x="154305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28694</xdr:rowOff>
    </xdr:from>
    <xdr:ext cx="534377" cy="259045"/>
    <xdr:sp macro="" textlink="">
      <xdr:nvSpPr>
        <xdr:cNvPr id="720" name="テキスト ボックス 719"/>
        <xdr:cNvSpPr txBox="1"/>
      </xdr:nvSpPr>
      <xdr:spPr>
        <a:xfrm>
          <a:off x="15214111" y="168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81617</xdr:rowOff>
    </xdr:from>
    <xdr:to>
      <xdr:col>21</xdr:col>
      <xdr:colOff>212725</xdr:colOff>
      <xdr:row>98</xdr:row>
      <xdr:rowOff>11767</xdr:rowOff>
    </xdr:to>
    <xdr:sp macro="" textlink="">
      <xdr:nvSpPr>
        <xdr:cNvPr id="721" name="円/楕円 720"/>
        <xdr:cNvSpPr/>
      </xdr:nvSpPr>
      <xdr:spPr>
        <a:xfrm>
          <a:off x="14541500" y="167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2894</xdr:rowOff>
    </xdr:from>
    <xdr:ext cx="534377" cy="259045"/>
    <xdr:sp macro="" textlink="">
      <xdr:nvSpPr>
        <xdr:cNvPr id="722" name="テキスト ボックス 721"/>
        <xdr:cNvSpPr txBox="1"/>
      </xdr:nvSpPr>
      <xdr:spPr>
        <a:xfrm>
          <a:off x="14325111" y="1680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61511</xdr:rowOff>
    </xdr:from>
    <xdr:to>
      <xdr:col>20</xdr:col>
      <xdr:colOff>9525</xdr:colOff>
      <xdr:row>97</xdr:row>
      <xdr:rowOff>163111</xdr:rowOff>
    </xdr:to>
    <xdr:sp macro="" textlink="">
      <xdr:nvSpPr>
        <xdr:cNvPr id="723" name="円/楕円 722"/>
        <xdr:cNvSpPr/>
      </xdr:nvSpPr>
      <xdr:spPr>
        <a:xfrm>
          <a:off x="13652500" y="166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154238</xdr:rowOff>
    </xdr:from>
    <xdr:ext cx="534377" cy="259045"/>
    <xdr:sp macro="" textlink="">
      <xdr:nvSpPr>
        <xdr:cNvPr id="724" name="テキスト ボックス 723"/>
        <xdr:cNvSpPr txBox="1"/>
      </xdr:nvSpPr>
      <xdr:spPr>
        <a:xfrm>
          <a:off x="13436111" y="167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52324</xdr:rowOff>
    </xdr:from>
    <xdr:to>
      <xdr:col>18</xdr:col>
      <xdr:colOff>492125</xdr:colOff>
      <xdr:row>97</xdr:row>
      <xdr:rowOff>153924</xdr:rowOff>
    </xdr:to>
    <xdr:sp macro="" textlink="">
      <xdr:nvSpPr>
        <xdr:cNvPr id="725" name="円/楕円 724"/>
        <xdr:cNvSpPr/>
      </xdr:nvSpPr>
      <xdr:spPr>
        <a:xfrm>
          <a:off x="12763500" y="166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145051</xdr:rowOff>
    </xdr:from>
    <xdr:ext cx="534377" cy="259045"/>
    <xdr:sp macro="" textlink="">
      <xdr:nvSpPr>
        <xdr:cNvPr id="726" name="テキスト ボックス 725"/>
        <xdr:cNvSpPr txBox="1"/>
      </xdr:nvSpPr>
      <xdr:spPr>
        <a:xfrm>
          <a:off x="12547111"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歳出決算総額は前年度から</a:t>
          </a:r>
          <a:r>
            <a:rPr kumimoji="1" lang="en-US" altLang="ja-JP" sz="1300">
              <a:solidFill>
                <a:schemeClr val="dk1"/>
              </a:solidFill>
              <a:effectLst/>
              <a:latin typeface="+mn-lt"/>
              <a:ea typeface="+mn-ea"/>
              <a:cs typeface="+mn-cs"/>
            </a:rPr>
            <a:t>905,609</a:t>
          </a:r>
          <a:r>
            <a:rPr kumimoji="1" lang="ja-JP" altLang="ja-JP" sz="1300">
              <a:solidFill>
                <a:schemeClr val="dk1"/>
              </a:solidFill>
              <a:effectLst/>
              <a:latin typeface="+mn-lt"/>
              <a:ea typeface="+mn-ea"/>
              <a:cs typeface="+mn-cs"/>
            </a:rPr>
            <a:t>千円増加し、</a:t>
          </a:r>
          <a:r>
            <a:rPr kumimoji="1" lang="en-US" altLang="ja-JP" sz="1300">
              <a:solidFill>
                <a:schemeClr val="dk1"/>
              </a:solidFill>
              <a:effectLst/>
              <a:latin typeface="+mn-lt"/>
              <a:ea typeface="+mn-ea"/>
              <a:cs typeface="+mn-cs"/>
            </a:rPr>
            <a:t>11,320,201</a:t>
          </a:r>
          <a:r>
            <a:rPr kumimoji="1" lang="ja-JP" altLang="ja-JP" sz="1300">
              <a:solidFill>
                <a:schemeClr val="dk1"/>
              </a:solidFill>
              <a:effectLst/>
              <a:latin typeface="+mn-lt"/>
              <a:ea typeface="+mn-ea"/>
              <a:cs typeface="+mn-cs"/>
            </a:rPr>
            <a:t>千円（対前年度比</a:t>
          </a:r>
          <a:r>
            <a:rPr kumimoji="1" lang="en-US" altLang="ja-JP" sz="1300">
              <a:solidFill>
                <a:schemeClr val="dk1"/>
              </a:solidFill>
              <a:effectLst/>
              <a:latin typeface="+mn-lt"/>
              <a:ea typeface="+mn-ea"/>
              <a:cs typeface="+mn-cs"/>
            </a:rPr>
            <a:t>108.70%</a:t>
          </a:r>
          <a:r>
            <a:rPr kumimoji="1" lang="ja-JP" altLang="ja-JP" sz="1300">
              <a:solidFill>
                <a:schemeClr val="dk1"/>
              </a:solidFill>
              <a:effectLst/>
              <a:latin typeface="+mn-lt"/>
              <a:ea typeface="+mn-ea"/>
              <a:cs typeface="+mn-cs"/>
            </a:rPr>
            <a:t>）で、住民数は前年度から</a:t>
          </a:r>
          <a:r>
            <a:rPr kumimoji="1" lang="en-US" altLang="ja-JP" sz="1300">
              <a:solidFill>
                <a:schemeClr val="dk1"/>
              </a:solidFill>
              <a:effectLst/>
              <a:latin typeface="+mn-lt"/>
              <a:ea typeface="+mn-ea"/>
              <a:cs typeface="+mn-cs"/>
            </a:rPr>
            <a:t>378</a:t>
          </a:r>
          <a:r>
            <a:rPr kumimoji="1" lang="ja-JP" altLang="ja-JP" sz="1300">
              <a:solidFill>
                <a:schemeClr val="dk1"/>
              </a:solidFill>
              <a:effectLst/>
              <a:latin typeface="+mn-lt"/>
              <a:ea typeface="+mn-ea"/>
              <a:cs typeface="+mn-cs"/>
            </a:rPr>
            <a:t>人増加し、</a:t>
          </a:r>
          <a:r>
            <a:rPr kumimoji="1" lang="en-US" altLang="ja-JP" sz="1300">
              <a:solidFill>
                <a:schemeClr val="dk1"/>
              </a:solidFill>
              <a:effectLst/>
              <a:latin typeface="+mn-lt"/>
              <a:ea typeface="+mn-ea"/>
              <a:cs typeface="+mn-cs"/>
            </a:rPr>
            <a:t>28,686</a:t>
          </a:r>
          <a:r>
            <a:rPr kumimoji="1" lang="ja-JP" altLang="ja-JP" sz="1300">
              <a:solidFill>
                <a:schemeClr val="dk1"/>
              </a:solidFill>
              <a:effectLst/>
              <a:latin typeface="+mn-lt"/>
              <a:ea typeface="+mn-ea"/>
              <a:cs typeface="+mn-cs"/>
            </a:rPr>
            <a:t>人（対前年度比</a:t>
          </a:r>
          <a:r>
            <a:rPr kumimoji="1" lang="en-US" altLang="ja-JP" sz="1300">
              <a:solidFill>
                <a:schemeClr val="dk1"/>
              </a:solidFill>
              <a:effectLst/>
              <a:latin typeface="+mn-lt"/>
              <a:ea typeface="+mn-ea"/>
              <a:cs typeface="+mn-cs"/>
            </a:rPr>
            <a:t>101.34%</a:t>
          </a:r>
          <a:r>
            <a:rPr kumimoji="1" lang="ja-JP" altLang="ja-JP" sz="1300">
              <a:solidFill>
                <a:schemeClr val="dk1"/>
              </a:solidFill>
              <a:effectLst/>
              <a:latin typeface="+mn-lt"/>
              <a:ea typeface="+mn-ea"/>
              <a:cs typeface="+mn-cs"/>
            </a:rPr>
            <a:t>）となっている。住民一人当たりの歳出決算総額は</a:t>
          </a:r>
          <a:r>
            <a:rPr kumimoji="1" lang="en-US" altLang="ja-JP" sz="1300">
              <a:solidFill>
                <a:schemeClr val="dk1"/>
              </a:solidFill>
              <a:effectLst/>
              <a:latin typeface="+mn-lt"/>
              <a:ea typeface="+mn-ea"/>
              <a:cs typeface="+mn-cs"/>
            </a:rPr>
            <a:t>26,722</a:t>
          </a:r>
          <a:r>
            <a:rPr kumimoji="1" lang="ja-JP" altLang="ja-JP" sz="1300">
              <a:solidFill>
                <a:schemeClr val="dk1"/>
              </a:solidFill>
              <a:effectLst/>
              <a:latin typeface="+mn-lt"/>
              <a:ea typeface="+mn-ea"/>
              <a:cs typeface="+mn-cs"/>
            </a:rPr>
            <a:t>円増加し、</a:t>
          </a:r>
          <a:r>
            <a:rPr kumimoji="1" lang="en-US" altLang="ja-JP" sz="1300">
              <a:solidFill>
                <a:schemeClr val="dk1"/>
              </a:solidFill>
              <a:effectLst/>
              <a:latin typeface="+mn-lt"/>
              <a:ea typeface="+mn-ea"/>
              <a:cs typeface="+mn-cs"/>
            </a:rPr>
            <a:t>394,625</a:t>
          </a:r>
          <a:r>
            <a:rPr kumimoji="1" lang="ja-JP" altLang="ja-JP" sz="1300">
              <a:solidFill>
                <a:schemeClr val="dk1"/>
              </a:solidFill>
              <a:effectLst/>
              <a:latin typeface="+mn-lt"/>
              <a:ea typeface="+mn-ea"/>
              <a:cs typeface="+mn-cs"/>
            </a:rPr>
            <a:t>円（対前年度比</a:t>
          </a:r>
          <a:r>
            <a:rPr kumimoji="1" lang="en-US" altLang="ja-JP" sz="1300">
              <a:solidFill>
                <a:schemeClr val="dk1"/>
              </a:solidFill>
              <a:effectLst/>
              <a:latin typeface="+mn-lt"/>
              <a:ea typeface="+mn-ea"/>
              <a:cs typeface="+mn-cs"/>
            </a:rPr>
            <a:t>107.26%</a:t>
          </a:r>
          <a:r>
            <a:rPr kumimoji="1" lang="ja-JP" altLang="ja-JP" sz="1300">
              <a:solidFill>
                <a:schemeClr val="dk1"/>
              </a:solidFill>
              <a:effectLst/>
              <a:latin typeface="+mn-lt"/>
              <a:ea typeface="+mn-ea"/>
              <a:cs typeface="+mn-cs"/>
            </a:rPr>
            <a:t>）となった。</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目的別経費の主要な構成項目の内、</a:t>
          </a:r>
          <a:r>
            <a:rPr kumimoji="1" lang="ja-JP" altLang="en-US" sz="1300">
              <a:solidFill>
                <a:schemeClr val="dk1"/>
              </a:solidFill>
              <a:effectLst/>
              <a:latin typeface="+mn-lt"/>
              <a:ea typeface="+mn-ea"/>
              <a:cs typeface="+mn-cs"/>
            </a:rPr>
            <a:t>総務費は</a:t>
          </a:r>
          <a:r>
            <a:rPr kumimoji="1" lang="ja-JP" altLang="ja-JP" sz="1300">
              <a:solidFill>
                <a:schemeClr val="dk1"/>
              </a:solidFill>
              <a:effectLst/>
              <a:latin typeface="+mn-lt"/>
              <a:ea typeface="+mn-ea"/>
              <a:cs typeface="+mn-cs"/>
            </a:rPr>
            <a:t>住民の交流活動の拠点となるコミュニティセンター</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整備</a:t>
          </a:r>
          <a:r>
            <a:rPr kumimoji="1" lang="ja-JP" altLang="en-US" sz="1300">
              <a:solidFill>
                <a:schemeClr val="dk1"/>
              </a:solidFill>
              <a:effectLst/>
              <a:latin typeface="+mn-lt"/>
              <a:ea typeface="+mn-ea"/>
              <a:cs typeface="+mn-cs"/>
            </a:rPr>
            <a:t>や老朽化した防災行政無線をデジタル化方式へ更新したこと等で普通建設事業費が増加したことにより類似団体平均を大きく上回った。労働費は有効求人倍率の上昇を受けて、緊急雇用創出事業補助金の受け入れを終了したことにより、</a:t>
          </a:r>
          <a:r>
            <a:rPr kumimoji="1" lang="en-US" altLang="ja-JP" sz="1300">
              <a:solidFill>
                <a:schemeClr val="dk1"/>
              </a:solidFill>
              <a:effectLst/>
              <a:latin typeface="+mn-lt"/>
              <a:ea typeface="+mn-ea"/>
              <a:cs typeface="+mn-cs"/>
            </a:rPr>
            <a:t>0</a:t>
          </a:r>
          <a:r>
            <a:rPr kumimoji="1" lang="ja-JP" altLang="en-US" sz="1300">
              <a:solidFill>
                <a:schemeClr val="dk1"/>
              </a:solidFill>
              <a:effectLst/>
              <a:latin typeface="+mn-lt"/>
              <a:ea typeface="+mn-ea"/>
              <a:cs typeface="+mn-cs"/>
            </a:rPr>
            <a:t>円となったものである。</a:t>
          </a:r>
          <a:r>
            <a:rPr kumimoji="1" lang="ja-JP" altLang="ja-JP" sz="1300">
              <a:solidFill>
                <a:schemeClr val="dk1"/>
              </a:solidFill>
              <a:effectLst/>
              <a:latin typeface="+mn-lt"/>
              <a:ea typeface="+mn-ea"/>
              <a:cs typeface="+mn-cs"/>
            </a:rPr>
            <a:t>商工費について各年度ごとに大きく増減している要因は商工費において大きな割合を占めるのが企業立地奨励金であるため、企業</a:t>
          </a:r>
          <a:r>
            <a:rPr kumimoji="1" lang="ja-JP" altLang="en-US" sz="1300">
              <a:solidFill>
                <a:schemeClr val="dk1"/>
              </a:solidFill>
              <a:effectLst/>
              <a:latin typeface="+mn-lt"/>
              <a:ea typeface="+mn-ea"/>
              <a:cs typeface="+mn-cs"/>
            </a:rPr>
            <a:t>誘致の</a:t>
          </a:r>
          <a:r>
            <a:rPr kumimoji="1" lang="ja-JP" altLang="ja-JP" sz="1300">
              <a:solidFill>
                <a:schemeClr val="dk1"/>
              </a:solidFill>
              <a:effectLst/>
              <a:latin typeface="+mn-lt"/>
              <a:ea typeface="+mn-ea"/>
              <a:cs typeface="+mn-cs"/>
            </a:rPr>
            <a:t>状況により年度ごとに経費が大きく変動するものである。</a:t>
          </a:r>
          <a:r>
            <a:rPr kumimoji="1" lang="ja-JP" altLang="en-US" sz="1300">
              <a:solidFill>
                <a:schemeClr val="dk1"/>
              </a:solidFill>
              <a:effectLst/>
              <a:latin typeface="+mn-lt"/>
              <a:ea typeface="+mn-ea"/>
              <a:cs typeface="+mn-cs"/>
            </a:rPr>
            <a:t>消防費が前年度から増加となった理由は上記のコミュニティセンター整備事業の一環として隣接地に耐震性貯水槽を設置したことによるものである。</a:t>
          </a:r>
          <a:r>
            <a:rPr kumimoji="1" lang="ja-JP" altLang="ja-JP" sz="1300">
              <a:solidFill>
                <a:schemeClr val="dk1"/>
              </a:solidFill>
              <a:effectLst/>
              <a:latin typeface="+mn-lt"/>
              <a:ea typeface="+mn-ea"/>
              <a:cs typeface="+mn-cs"/>
            </a:rPr>
            <a:t>災害復旧事業費については前年度に引き続き、平成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9</a:t>
          </a:r>
          <a:r>
            <a:rPr kumimoji="1" lang="ja-JP" altLang="ja-JP" sz="1300">
              <a:solidFill>
                <a:schemeClr val="dk1"/>
              </a:solidFill>
              <a:effectLst/>
              <a:latin typeface="+mn-lt"/>
              <a:ea typeface="+mn-ea"/>
              <a:cs typeface="+mn-cs"/>
            </a:rPr>
            <a:t>月の関東・東北豪雨の災害復旧事業が行われたことにより、類似団体平均を上回っている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財政調整基金残高は剰余金の積立により年々増加している。</a:t>
          </a:r>
          <a:r>
            <a:rPr kumimoji="1" lang="ja-JP" altLang="en-US" sz="1300">
              <a:solidFill>
                <a:schemeClr val="dk1"/>
              </a:solidFill>
              <a:effectLst/>
              <a:latin typeface="+mn-lt"/>
              <a:ea typeface="+mn-ea"/>
              <a:cs typeface="+mn-cs"/>
            </a:rPr>
            <a:t>実質</a:t>
          </a:r>
          <a:r>
            <a:rPr kumimoji="1" lang="ja-JP" altLang="ja-JP" sz="1300">
              <a:solidFill>
                <a:schemeClr val="dk1"/>
              </a:solidFill>
              <a:effectLst/>
              <a:latin typeface="+mn-lt"/>
              <a:ea typeface="+mn-ea"/>
              <a:cs typeface="+mn-cs"/>
            </a:rPr>
            <a:t>収支額は町税の増収もあって良好な数値</a:t>
          </a:r>
          <a:r>
            <a:rPr kumimoji="1" lang="ja-JP" altLang="en-US" sz="1300">
              <a:solidFill>
                <a:schemeClr val="dk1"/>
              </a:solidFill>
              <a:effectLst/>
              <a:latin typeface="+mn-lt"/>
              <a:ea typeface="+mn-ea"/>
              <a:cs typeface="+mn-cs"/>
            </a:rPr>
            <a:t>で推移している</a:t>
          </a:r>
          <a:r>
            <a:rPr kumimoji="1" lang="ja-JP" altLang="ja-JP" sz="1300">
              <a:solidFill>
                <a:schemeClr val="dk1"/>
              </a:solidFill>
              <a:effectLst/>
              <a:latin typeface="+mn-lt"/>
              <a:ea typeface="+mn-ea"/>
              <a:cs typeface="+mn-cs"/>
            </a:rPr>
            <a:t>。実質単年度収支は、</a:t>
          </a:r>
          <a:r>
            <a:rPr kumimoji="1" lang="ja-JP" altLang="en-US" sz="1300">
              <a:solidFill>
                <a:schemeClr val="dk1"/>
              </a:solidFill>
              <a:effectLst/>
              <a:latin typeface="+mn-lt"/>
              <a:ea typeface="+mn-ea"/>
              <a:cs typeface="+mn-cs"/>
            </a:rPr>
            <a:t>基金積立額・取崩額や地方債繰上償還額が微小</a:t>
          </a:r>
          <a:r>
            <a:rPr kumimoji="1" lang="ja-JP" altLang="ja-JP" sz="1300">
              <a:solidFill>
                <a:schemeClr val="dk1"/>
              </a:solidFill>
              <a:effectLst/>
              <a:latin typeface="+mn-lt"/>
              <a:ea typeface="+mn-ea"/>
              <a:cs typeface="+mn-cs"/>
            </a:rPr>
            <a:t>なことから実質収支の増減に応じて推移している。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全ての会計が黒字となっており、特に一般会計と水道事業会計の黒字額が大きくなっている。この要因として、順調な企業</a:t>
          </a:r>
          <a:r>
            <a:rPr kumimoji="1" lang="ja-JP" altLang="en-US" sz="1300">
              <a:solidFill>
                <a:schemeClr val="dk1"/>
              </a:solidFill>
              <a:effectLst/>
              <a:latin typeface="+mn-lt"/>
              <a:ea typeface="+mn-ea"/>
              <a:cs typeface="+mn-cs"/>
            </a:rPr>
            <a:t>誘致</a:t>
          </a:r>
          <a:r>
            <a:rPr kumimoji="1" lang="ja-JP" altLang="ja-JP" sz="1300">
              <a:solidFill>
                <a:schemeClr val="dk1"/>
              </a:solidFill>
              <a:effectLst/>
              <a:latin typeface="+mn-lt"/>
              <a:ea typeface="+mn-ea"/>
              <a:cs typeface="+mn-cs"/>
            </a:rPr>
            <a:t>とこれに伴う転入人口の増加が挙げられ、今後もこの傾向は続くものと思われる。</a:t>
          </a:r>
          <a:endParaRPr lang="ja-JP" altLang="ja-JP" sz="1300">
            <a:effectLst/>
          </a:endParaRPr>
        </a:p>
        <a:p>
          <a:r>
            <a:rPr kumimoji="1" lang="ja-JP" altLang="ja-JP" sz="1300">
              <a:solidFill>
                <a:schemeClr val="dk1"/>
              </a:solidFill>
              <a:effectLst/>
              <a:latin typeface="+mn-lt"/>
              <a:ea typeface="+mn-ea"/>
              <a:cs typeface="+mn-cs"/>
            </a:rPr>
            <a:t>　引き続き各会計で赤字が発生しないよう健全財政の維持に努める。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12002960</v>
      </c>
      <c r="BO4" s="381"/>
      <c r="BP4" s="381"/>
      <c r="BQ4" s="381"/>
      <c r="BR4" s="381"/>
      <c r="BS4" s="381"/>
      <c r="BT4" s="381"/>
      <c r="BU4" s="382"/>
      <c r="BV4" s="380">
        <v>11366395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v>
      </c>
      <c r="CU4" s="387"/>
      <c r="CV4" s="387"/>
      <c r="CW4" s="387"/>
      <c r="CX4" s="387"/>
      <c r="CY4" s="387"/>
      <c r="CZ4" s="387"/>
      <c r="DA4" s="388"/>
      <c r="DB4" s="386">
        <v>12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11320201</v>
      </c>
      <c r="BO5" s="418"/>
      <c r="BP5" s="418"/>
      <c r="BQ5" s="418"/>
      <c r="BR5" s="418"/>
      <c r="BS5" s="418"/>
      <c r="BT5" s="418"/>
      <c r="BU5" s="419"/>
      <c r="BV5" s="417">
        <v>10414592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v>
      </c>
      <c r="CU5" s="415"/>
      <c r="CV5" s="415"/>
      <c r="CW5" s="415"/>
      <c r="CX5" s="415"/>
      <c r="CY5" s="415"/>
      <c r="CZ5" s="415"/>
      <c r="DA5" s="416"/>
      <c r="DB5" s="414">
        <v>78.900000000000006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682759</v>
      </c>
      <c r="BO6" s="418"/>
      <c r="BP6" s="418"/>
      <c r="BQ6" s="418"/>
      <c r="BR6" s="418"/>
      <c r="BS6" s="418"/>
      <c r="BT6" s="418"/>
      <c r="BU6" s="419"/>
      <c r="BV6" s="417">
        <v>951803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91.4</v>
      </c>
      <c r="CU6" s="455"/>
      <c r="CV6" s="455"/>
      <c r="CW6" s="455"/>
      <c r="CX6" s="455"/>
      <c r="CY6" s="455"/>
      <c r="CZ6" s="455"/>
      <c r="DA6" s="456"/>
      <c r="DB6" s="454">
        <v>82.3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188119</v>
      </c>
      <c r="BO7" s="418"/>
      <c r="BP7" s="418"/>
      <c r="BQ7" s="418"/>
      <c r="BR7" s="418"/>
      <c r="BS7" s="418"/>
      <c r="BT7" s="418"/>
      <c r="BU7" s="419"/>
      <c r="BV7" s="417">
        <v>147509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7077366</v>
      </c>
      <c r="CU7" s="418"/>
      <c r="CV7" s="418"/>
      <c r="CW7" s="418"/>
      <c r="CX7" s="418"/>
      <c r="CY7" s="418"/>
      <c r="CZ7" s="418"/>
      <c r="DA7" s="419"/>
      <c r="DB7" s="417">
        <v>6703618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494640</v>
      </c>
      <c r="BO8" s="418"/>
      <c r="BP8" s="418"/>
      <c r="BQ8" s="418"/>
      <c r="BR8" s="418"/>
      <c r="BS8" s="418"/>
      <c r="BT8" s="418"/>
      <c r="BU8" s="419"/>
      <c r="BV8" s="417">
        <v>804294</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0.78</v>
      </c>
      <c r="CU8" s="458"/>
      <c r="CV8" s="458"/>
      <c r="CW8" s="458"/>
      <c r="CX8" s="458"/>
      <c r="CY8" s="458"/>
      <c r="CZ8" s="458"/>
      <c r="DA8" s="459"/>
      <c r="DB8" s="457">
        <v>0.73</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28244</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-309654</v>
      </c>
      <c r="BO9" s="418"/>
      <c r="BP9" s="418"/>
      <c r="BQ9" s="418"/>
      <c r="BR9" s="418"/>
      <c r="BS9" s="418"/>
      <c r="BT9" s="418"/>
      <c r="BU9" s="419"/>
      <c r="BV9" s="417">
        <v>60993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7.4</v>
      </c>
      <c r="CU9" s="415"/>
      <c r="CV9" s="415"/>
      <c r="CW9" s="415"/>
      <c r="CX9" s="415"/>
      <c r="CY9" s="415"/>
      <c r="CZ9" s="415"/>
      <c r="DA9" s="416"/>
      <c r="DB9" s="414">
        <v>7.6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24894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16030</v>
      </c>
      <c r="BO10" s="418"/>
      <c r="BP10" s="418"/>
      <c r="BQ10" s="418"/>
      <c r="BR10" s="418"/>
      <c r="BS10" s="418"/>
      <c r="BT10" s="418"/>
      <c r="BU10" s="419"/>
      <c r="BV10" s="417">
        <v>5955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27450</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28686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28453</v>
      </c>
      <c r="S13" s="499"/>
      <c r="T13" s="499"/>
      <c r="U13" s="499"/>
      <c r="V13" s="500"/>
      <c r="W13" s="433" t="s">
        <v>124</v>
      </c>
      <c r="X13" s="434"/>
      <c r="Y13" s="434"/>
      <c r="Z13" s="434"/>
      <c r="AA13" s="434"/>
      <c r="AB13" s="424"/>
      <c r="AC13" s="468">
        <v>669</v>
      </c>
      <c r="AD13" s="469"/>
      <c r="AE13" s="469"/>
      <c r="AF13" s="469"/>
      <c r="AG13" s="508"/>
      <c r="AH13" s="468">
        <v>652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-293624</v>
      </c>
      <c r="BO13" s="418"/>
      <c r="BP13" s="418"/>
      <c r="BQ13" s="418"/>
      <c r="BR13" s="418"/>
      <c r="BS13" s="418"/>
      <c r="BT13" s="418"/>
      <c r="BU13" s="419"/>
      <c r="BV13" s="417">
        <v>94398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2.8</v>
      </c>
      <c r="CU13" s="415"/>
      <c r="CV13" s="415"/>
      <c r="CW13" s="415"/>
      <c r="CX13" s="415"/>
      <c r="CY13" s="415"/>
      <c r="CZ13" s="415"/>
      <c r="DA13" s="416"/>
      <c r="DB13" s="414">
        <v>3.8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28308</v>
      </c>
      <c r="S14" s="499"/>
      <c r="T14" s="499"/>
      <c r="U14" s="499"/>
      <c r="V14" s="500"/>
      <c r="W14" s="407"/>
      <c r="X14" s="408"/>
      <c r="Y14" s="408"/>
      <c r="Z14" s="408"/>
      <c r="AA14" s="408"/>
      <c r="AB14" s="397"/>
      <c r="AC14" s="501">
        <v>4.9000000000000004</v>
      </c>
      <c r="AD14" s="502"/>
      <c r="AE14" s="502"/>
      <c r="AF14" s="502"/>
      <c r="AG14" s="503"/>
      <c r="AH14" s="501">
        <v>5.6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28152</v>
      </c>
      <c r="S15" s="499"/>
      <c r="T15" s="499"/>
      <c r="U15" s="499"/>
      <c r="V15" s="500"/>
      <c r="W15" s="433" t="s">
        <v>131</v>
      </c>
      <c r="X15" s="434"/>
      <c r="Y15" s="434"/>
      <c r="Z15" s="434"/>
      <c r="AA15" s="434"/>
      <c r="AB15" s="424"/>
      <c r="AC15" s="468">
        <v>4302</v>
      </c>
      <c r="AD15" s="469"/>
      <c r="AE15" s="469"/>
      <c r="AF15" s="469"/>
      <c r="AG15" s="508"/>
      <c r="AH15" s="468">
        <v>3247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4728289</v>
      </c>
      <c r="BO15" s="381"/>
      <c r="BP15" s="381"/>
      <c r="BQ15" s="381"/>
      <c r="BR15" s="381"/>
      <c r="BS15" s="381"/>
      <c r="BT15" s="381"/>
      <c r="BU15" s="382"/>
      <c r="BV15" s="380">
        <v>3854608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31.3</v>
      </c>
      <c r="AD16" s="502"/>
      <c r="AE16" s="502"/>
      <c r="AF16" s="502"/>
      <c r="AG16" s="503"/>
      <c r="AH16" s="501">
        <v>28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5460755</v>
      </c>
      <c r="BO16" s="418"/>
      <c r="BP16" s="418"/>
      <c r="BQ16" s="418"/>
      <c r="BR16" s="418"/>
      <c r="BS16" s="418"/>
      <c r="BT16" s="418"/>
      <c r="BU16" s="419"/>
      <c r="BV16" s="417">
        <v>5155461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8769</v>
      </c>
      <c r="AD17" s="469"/>
      <c r="AE17" s="469"/>
      <c r="AF17" s="469"/>
      <c r="AG17" s="508"/>
      <c r="AH17" s="468">
        <v>7683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6104694</v>
      </c>
      <c r="BO17" s="418"/>
      <c r="BP17" s="418"/>
      <c r="BQ17" s="418"/>
      <c r="BR17" s="418"/>
      <c r="BS17" s="418"/>
      <c r="BT17" s="418"/>
      <c r="BU17" s="419"/>
      <c r="BV17" s="417">
        <v>4955569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225.49</v>
      </c>
      <c r="M18" s="530"/>
      <c r="N18" s="530"/>
      <c r="O18" s="530"/>
      <c r="P18" s="530"/>
      <c r="Q18" s="530"/>
      <c r="R18" s="531"/>
      <c r="S18" s="531"/>
      <c r="T18" s="531"/>
      <c r="U18" s="531"/>
      <c r="V18" s="532"/>
      <c r="W18" s="435"/>
      <c r="X18" s="436"/>
      <c r="Y18" s="436"/>
      <c r="Z18" s="436"/>
      <c r="AA18" s="436"/>
      <c r="AB18" s="427"/>
      <c r="AC18" s="533">
        <v>63.8</v>
      </c>
      <c r="AD18" s="534"/>
      <c r="AE18" s="534"/>
      <c r="AF18" s="534"/>
      <c r="AG18" s="535"/>
      <c r="AH18" s="533">
        <v>66.3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5725886</v>
      </c>
      <c r="BO18" s="418"/>
      <c r="BP18" s="418"/>
      <c r="BQ18" s="418"/>
      <c r="BR18" s="418"/>
      <c r="BS18" s="418"/>
      <c r="BT18" s="418"/>
      <c r="BU18" s="419"/>
      <c r="BV18" s="417">
        <v>5678123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8725320</v>
      </c>
      <c r="BO19" s="418"/>
      <c r="BP19" s="418"/>
      <c r="BQ19" s="418"/>
      <c r="BR19" s="418"/>
      <c r="BS19" s="418"/>
      <c r="BT19" s="418"/>
      <c r="BU19" s="419"/>
      <c r="BV19" s="417">
        <v>8924700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10177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6032232</v>
      </c>
      <c r="BO23" s="418"/>
      <c r="BP23" s="418"/>
      <c r="BQ23" s="418"/>
      <c r="BR23" s="418"/>
      <c r="BS23" s="418"/>
      <c r="BT23" s="418"/>
      <c r="BU23" s="419"/>
      <c r="BV23" s="417">
        <v>6330605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7612</v>
      </c>
      <c r="R24" s="469"/>
      <c r="S24" s="469"/>
      <c r="T24" s="469"/>
      <c r="U24" s="469"/>
      <c r="V24" s="508"/>
      <c r="W24" s="563"/>
      <c r="X24" s="551"/>
      <c r="Y24" s="552"/>
      <c r="Z24" s="467" t="s">
        <v>155</v>
      </c>
      <c r="AA24" s="447"/>
      <c r="AB24" s="447"/>
      <c r="AC24" s="447"/>
      <c r="AD24" s="447"/>
      <c r="AE24" s="447"/>
      <c r="AF24" s="447"/>
      <c r="AG24" s="448"/>
      <c r="AH24" s="468">
        <v>169</v>
      </c>
      <c r="AI24" s="469"/>
      <c r="AJ24" s="469"/>
      <c r="AK24" s="469"/>
      <c r="AL24" s="508"/>
      <c r="AM24" s="468">
        <v>452075</v>
      </c>
      <c r="AN24" s="469"/>
      <c r="AO24" s="469"/>
      <c r="AP24" s="469"/>
      <c r="AQ24" s="469"/>
      <c r="AR24" s="508"/>
      <c r="AS24" s="468">
        <v>2675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5337186</v>
      </c>
      <c r="BO24" s="418"/>
      <c r="BP24" s="418"/>
      <c r="BQ24" s="418"/>
      <c r="BR24" s="418"/>
      <c r="BS24" s="418"/>
      <c r="BT24" s="418"/>
      <c r="BU24" s="419"/>
      <c r="BV24" s="417">
        <v>5593649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6030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1986100</v>
      </c>
      <c r="BO25" s="381"/>
      <c r="BP25" s="381"/>
      <c r="BQ25" s="381"/>
      <c r="BR25" s="381"/>
      <c r="BS25" s="381"/>
      <c r="BT25" s="381"/>
      <c r="BU25" s="382"/>
      <c r="BV25" s="380">
        <v>2819038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5145</v>
      </c>
      <c r="R26" s="469"/>
      <c r="S26" s="469"/>
      <c r="T26" s="469"/>
      <c r="U26" s="469"/>
      <c r="V26" s="508"/>
      <c r="W26" s="563"/>
      <c r="X26" s="551"/>
      <c r="Y26" s="552"/>
      <c r="Z26" s="467" t="s">
        <v>161</v>
      </c>
      <c r="AA26" s="573"/>
      <c r="AB26" s="573"/>
      <c r="AC26" s="573"/>
      <c r="AD26" s="573"/>
      <c r="AE26" s="573"/>
      <c r="AF26" s="573"/>
      <c r="AG26" s="574"/>
      <c r="AH26" s="468">
        <v>2</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3090</v>
      </c>
      <c r="R27" s="469"/>
      <c r="S27" s="469"/>
      <c r="T27" s="469"/>
      <c r="U27" s="469"/>
      <c r="V27" s="508"/>
      <c r="W27" s="563"/>
      <c r="X27" s="551"/>
      <c r="Y27" s="552"/>
      <c r="Z27" s="467" t="s">
        <v>165</v>
      </c>
      <c r="AA27" s="447"/>
      <c r="AB27" s="447"/>
      <c r="AC27" s="447"/>
      <c r="AD27" s="447"/>
      <c r="AE27" s="447"/>
      <c r="AF27" s="447"/>
      <c r="AG27" s="448"/>
      <c r="AH27" s="468">
        <v>2</v>
      </c>
      <c r="AI27" s="469"/>
      <c r="AJ27" s="469"/>
      <c r="AK27" s="469"/>
      <c r="AL27" s="508"/>
      <c r="AM27" s="468" t="s">
        <v>162</v>
      </c>
      <c r="AN27" s="469"/>
      <c r="AO27" s="469"/>
      <c r="AP27" s="469"/>
      <c r="AQ27" s="469"/>
      <c r="AR27" s="508"/>
      <c r="AS27" s="468" t="s">
        <v>162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374622</v>
      </c>
      <c r="BO27" s="587"/>
      <c r="BP27" s="587"/>
      <c r="BQ27" s="587"/>
      <c r="BR27" s="587"/>
      <c r="BS27" s="587"/>
      <c r="BT27" s="587"/>
      <c r="BU27" s="588"/>
      <c r="BV27" s="586">
        <v>374622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2550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2657611</v>
      </c>
      <c r="BO28" s="381"/>
      <c r="BP28" s="381"/>
      <c r="BQ28" s="381"/>
      <c r="BR28" s="381"/>
      <c r="BS28" s="381"/>
      <c r="BT28" s="381"/>
      <c r="BU28" s="382"/>
      <c r="BV28" s="380">
        <v>2231581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16</v>
      </c>
      <c r="M29" s="469"/>
      <c r="N29" s="469"/>
      <c r="O29" s="469"/>
      <c r="P29" s="508"/>
      <c r="Q29" s="468">
        <v>2400</v>
      </c>
      <c r="R29" s="469"/>
      <c r="S29" s="469"/>
      <c r="T29" s="469"/>
      <c r="U29" s="469"/>
      <c r="V29" s="508"/>
      <c r="W29" s="564"/>
      <c r="X29" s="565"/>
      <c r="Y29" s="566"/>
      <c r="Z29" s="467" t="s">
        <v>172</v>
      </c>
      <c r="AA29" s="447"/>
      <c r="AB29" s="447"/>
      <c r="AC29" s="447"/>
      <c r="AD29" s="447"/>
      <c r="AE29" s="447"/>
      <c r="AF29" s="447"/>
      <c r="AG29" s="448"/>
      <c r="AH29" s="468">
        <v>171</v>
      </c>
      <c r="AI29" s="469"/>
      <c r="AJ29" s="469"/>
      <c r="AK29" s="469"/>
      <c r="AL29" s="508"/>
      <c r="AM29" s="468">
        <v>459023</v>
      </c>
      <c r="AN29" s="469"/>
      <c r="AO29" s="469"/>
      <c r="AP29" s="469"/>
      <c r="AQ29" s="469"/>
      <c r="AR29" s="508"/>
      <c r="AS29" s="468">
        <v>2684</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40584</v>
      </c>
      <c r="BO29" s="418"/>
      <c r="BP29" s="418"/>
      <c r="BQ29" s="418"/>
      <c r="BR29" s="418"/>
      <c r="BS29" s="418"/>
      <c r="BT29" s="418"/>
      <c r="BU29" s="419"/>
      <c r="BV29" s="417">
        <v>40572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92.5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1710314</v>
      </c>
      <c r="BO30" s="587"/>
      <c r="BP30" s="587"/>
      <c r="BQ30" s="587"/>
      <c r="BR30" s="587"/>
      <c r="BS30" s="587"/>
      <c r="BT30" s="587"/>
      <c r="BU30" s="588"/>
      <c r="BV30" s="586">
        <v>2388023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黒川地域行政事務組合（普通会計）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㈱大和町地域振興公社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奨学事業特別会計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介護保険事業勘定特別会計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黒川地域行政事務組合（病院事業会計）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戸別合併処理浄化槽特別会計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黒川地域行政事務組合（介護事業会計）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宮城県市町村職員退職手当組合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宮城県市町村非常勤消防団補償報償組合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宮城県市町村自治振興センター</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宮城県後期高齢者医療広域連合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吉田川流域溜池大和町外3市3ヶ町村組合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大衡村外一町牛野ダム管理組合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529</v>
      </c>
      <c r="D34" s="1184"/>
      <c r="E34" s="1185"/>
      <c r="F34" s="32">
        <v>12.21</v>
      </c>
      <c r="G34" s="33">
        <v>7.86</v>
      </c>
      <c r="H34" s="33">
        <v>4.45</v>
      </c>
      <c r="I34" s="33">
        <v>5.22</v>
      </c>
      <c r="J34" s="34">
        <v>8.07</v>
      </c>
      <c r="K34" s="22"/>
      <c r="L34" s="22"/>
      <c r="M34" s="22"/>
      <c r="N34" s="22"/>
      <c r="O34" s="22"/>
      <c r="P34" s="22"/>
    </row>
    <row r="35" spans="1:16" ht="39" customHeight="1" x14ac:dyDescent="0.15">
      <c r="A35" s="22"/>
      <c r="B35" s="35"/>
      <c r="C35" s="1178" t="s">
        <v>530</v>
      </c>
      <c r="D35" s="1179"/>
      <c r="E35" s="1180"/>
      <c r="F35" s="36">
        <v>10.15</v>
      </c>
      <c r="G35" s="37">
        <v>8.07</v>
      </c>
      <c r="H35" s="37">
        <v>11.27</v>
      </c>
      <c r="I35" s="37">
        <v>11.99</v>
      </c>
      <c r="J35" s="38">
        <v>6.98</v>
      </c>
      <c r="K35" s="22"/>
      <c r="L35" s="22"/>
      <c r="M35" s="22"/>
      <c r="N35" s="22"/>
      <c r="O35" s="22"/>
      <c r="P35" s="22"/>
    </row>
    <row r="36" spans="1:16" ht="39" customHeight="1" x14ac:dyDescent="0.15">
      <c r="A36" s="22"/>
      <c r="B36" s="35"/>
      <c r="C36" s="1178" t="s">
        <v>531</v>
      </c>
      <c r="D36" s="1179"/>
      <c r="E36" s="1180"/>
      <c r="F36" s="36">
        <v>1.69</v>
      </c>
      <c r="G36" s="37">
        <v>1.07</v>
      </c>
      <c r="H36" s="37">
        <v>1.0900000000000001</v>
      </c>
      <c r="I36" s="37">
        <v>1.58</v>
      </c>
      <c r="J36" s="38">
        <v>2.4500000000000002</v>
      </c>
      <c r="K36" s="22"/>
      <c r="L36" s="22"/>
      <c r="M36" s="22"/>
      <c r="N36" s="22"/>
      <c r="O36" s="22"/>
      <c r="P36" s="22"/>
    </row>
    <row r="37" spans="1:16" ht="39" customHeight="1" x14ac:dyDescent="0.15">
      <c r="A37" s="22"/>
      <c r="B37" s="35"/>
      <c r="C37" s="1178" t="s">
        <v>532</v>
      </c>
      <c r="D37" s="1179"/>
      <c r="E37" s="1180"/>
      <c r="F37" s="36">
        <v>0.42</v>
      </c>
      <c r="G37" s="37">
        <v>1.06</v>
      </c>
      <c r="H37" s="37">
        <v>1.1000000000000001</v>
      </c>
      <c r="I37" s="37">
        <v>0.88</v>
      </c>
      <c r="J37" s="38">
        <v>1.08</v>
      </c>
      <c r="K37" s="22"/>
      <c r="L37" s="22"/>
      <c r="M37" s="22"/>
      <c r="N37" s="22"/>
      <c r="O37" s="22"/>
      <c r="P37" s="22"/>
    </row>
    <row r="38" spans="1:16" ht="39" customHeight="1" x14ac:dyDescent="0.15">
      <c r="A38" s="22"/>
      <c r="B38" s="35"/>
      <c r="C38" s="1178" t="s">
        <v>533</v>
      </c>
      <c r="D38" s="1179"/>
      <c r="E38" s="1180"/>
      <c r="F38" s="36">
        <v>0.25</v>
      </c>
      <c r="G38" s="37">
        <v>0.33</v>
      </c>
      <c r="H38" s="37">
        <v>0.22</v>
      </c>
      <c r="I38" s="37">
        <v>0.25</v>
      </c>
      <c r="J38" s="38">
        <v>0.19</v>
      </c>
      <c r="K38" s="22"/>
      <c r="L38" s="22"/>
      <c r="M38" s="22"/>
      <c r="N38" s="22"/>
      <c r="O38" s="22"/>
      <c r="P38" s="22"/>
    </row>
    <row r="39" spans="1:16" ht="39" customHeight="1" x14ac:dyDescent="0.15">
      <c r="A39" s="22"/>
      <c r="B39" s="35"/>
      <c r="C39" s="1178" t="s">
        <v>534</v>
      </c>
      <c r="D39" s="1179"/>
      <c r="E39" s="1180"/>
      <c r="F39" s="36">
        <v>0.05</v>
      </c>
      <c r="G39" s="37">
        <v>0.05</v>
      </c>
      <c r="H39" s="37">
        <v>0.04</v>
      </c>
      <c r="I39" s="37">
        <v>0.04</v>
      </c>
      <c r="J39" s="38">
        <v>0.05</v>
      </c>
      <c r="K39" s="22"/>
      <c r="L39" s="22"/>
      <c r="M39" s="22"/>
      <c r="N39" s="22"/>
      <c r="O39" s="22"/>
      <c r="P39" s="22"/>
    </row>
    <row r="40" spans="1:16" ht="39" customHeight="1" x14ac:dyDescent="0.15">
      <c r="A40" s="22"/>
      <c r="B40" s="35"/>
      <c r="C40" s="1178" t="s">
        <v>535</v>
      </c>
      <c r="D40" s="1179"/>
      <c r="E40" s="1180"/>
      <c r="F40" s="36">
        <v>0.11</v>
      </c>
      <c r="G40" s="37">
        <v>0.08</v>
      </c>
      <c r="H40" s="37">
        <v>0.04</v>
      </c>
      <c r="I40" s="37">
        <v>0.05</v>
      </c>
      <c r="J40" s="38">
        <v>0.05</v>
      </c>
      <c r="K40" s="22"/>
      <c r="L40" s="22"/>
      <c r="M40" s="22"/>
      <c r="N40" s="22"/>
      <c r="O40" s="22"/>
      <c r="P40" s="22"/>
    </row>
    <row r="41" spans="1:16" ht="39" customHeight="1" x14ac:dyDescent="0.15">
      <c r="A41" s="22"/>
      <c r="B41" s="35"/>
      <c r="C41" s="1178" t="s">
        <v>536</v>
      </c>
      <c r="D41" s="1179"/>
      <c r="E41" s="1180"/>
      <c r="F41" s="36">
        <v>0.05</v>
      </c>
      <c r="G41" s="37">
        <v>0.05</v>
      </c>
      <c r="H41" s="37">
        <v>0.02</v>
      </c>
      <c r="I41" s="37">
        <v>7.0000000000000007E-2</v>
      </c>
      <c r="J41" s="38">
        <v>0.05</v>
      </c>
      <c r="K41" s="22"/>
      <c r="L41" s="22"/>
      <c r="M41" s="22"/>
      <c r="N41" s="22"/>
      <c r="O41" s="22"/>
      <c r="P41" s="22"/>
    </row>
    <row r="42" spans="1:16" ht="39" customHeight="1" x14ac:dyDescent="0.15">
      <c r="A42" s="22"/>
      <c r="B42" s="39"/>
      <c r="C42" s="1178" t="s">
        <v>537</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538</v>
      </c>
      <c r="D43" s="1182"/>
      <c r="E43" s="1183"/>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829</v>
      </c>
      <c r="L45" s="60">
        <v>822</v>
      </c>
      <c r="M45" s="60">
        <v>757</v>
      </c>
      <c r="N45" s="60">
        <v>710</v>
      </c>
      <c r="O45" s="61">
        <v>647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328</v>
      </c>
      <c r="L48" s="64">
        <v>324</v>
      </c>
      <c r="M48" s="64">
        <v>285</v>
      </c>
      <c r="N48" s="64">
        <v>315</v>
      </c>
      <c r="O48" s="65">
        <v>307</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219</v>
      </c>
      <c r="L49" s="64">
        <v>222</v>
      </c>
      <c r="M49" s="64">
        <v>221</v>
      </c>
      <c r="N49" s="64">
        <v>199</v>
      </c>
      <c r="O49" s="65">
        <v>168</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1078</v>
      </c>
      <c r="L52" s="64">
        <v>1070</v>
      </c>
      <c r="M52" s="64">
        <v>1059</v>
      </c>
      <c r="N52" s="64">
        <v>1065</v>
      </c>
      <c r="O52" s="65">
        <v>990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298</v>
      </c>
      <c r="L53" s="69">
        <v>298</v>
      </c>
      <c r="M53" s="69">
        <v>204</v>
      </c>
      <c r="N53" s="69">
        <v>159</v>
      </c>
      <c r="O53" s="70">
        <v>132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7157</v>
      </c>
      <c r="J41" s="83">
        <v>6845</v>
      </c>
      <c r="K41" s="83">
        <v>6657</v>
      </c>
      <c r="L41" s="83">
        <v>6331</v>
      </c>
      <c r="M41" s="84">
        <v>6032</v>
      </c>
    </row>
    <row r="42" spans="2:13" ht="27.75" customHeight="1" x14ac:dyDescent="0.15">
      <c r="B42" s="1204"/>
      <c r="C42" s="1205"/>
      <c r="D42" s="85"/>
      <c r="E42" s="1210" t="s">
        <v>26</v>
      </c>
      <c r="F42" s="1210"/>
      <c r="G42" s="1210"/>
      <c r="H42" s="1211"/>
      <c r="I42" s="86" t="s">
        <v>483</v>
      </c>
      <c r="J42" s="87" t="s">
        <v>483</v>
      </c>
      <c r="K42" s="87" t="s">
        <v>483</v>
      </c>
      <c r="L42" s="87" t="s">
        <v>483</v>
      </c>
      <c r="M42" s="88" t="s">
        <v>483</v>
      </c>
    </row>
    <row r="43" spans="2:13" ht="27.75" customHeight="1" x14ac:dyDescent="0.15">
      <c r="B43" s="1204"/>
      <c r="C43" s="1205"/>
      <c r="D43" s="85"/>
      <c r="E43" s="1210" t="s">
        <v>27</v>
      </c>
      <c r="F43" s="1210"/>
      <c r="G43" s="1210"/>
      <c r="H43" s="1211"/>
      <c r="I43" s="86">
        <v>4557</v>
      </c>
      <c r="J43" s="87">
        <v>4363</v>
      </c>
      <c r="K43" s="87">
        <v>3986</v>
      </c>
      <c r="L43" s="87">
        <v>4046</v>
      </c>
      <c r="M43" s="88">
        <v>3675</v>
      </c>
    </row>
    <row r="44" spans="2:13" ht="27.75" customHeight="1" x14ac:dyDescent="0.15">
      <c r="B44" s="1204"/>
      <c r="C44" s="1205"/>
      <c r="D44" s="85"/>
      <c r="E44" s="1210" t="s">
        <v>28</v>
      </c>
      <c r="F44" s="1210"/>
      <c r="G44" s="1210"/>
      <c r="H44" s="1211"/>
      <c r="I44" s="86">
        <v>2096</v>
      </c>
      <c r="J44" s="87">
        <v>1912</v>
      </c>
      <c r="K44" s="87">
        <v>1732</v>
      </c>
      <c r="L44" s="87">
        <v>1632</v>
      </c>
      <c r="M44" s="88">
        <v>1473</v>
      </c>
    </row>
    <row r="45" spans="2:13" ht="27.75" customHeight="1" x14ac:dyDescent="0.15">
      <c r="B45" s="1204"/>
      <c r="C45" s="1205"/>
      <c r="D45" s="85"/>
      <c r="E45" s="1210" t="s">
        <v>29</v>
      </c>
      <c r="F45" s="1210"/>
      <c r="G45" s="1210"/>
      <c r="H45" s="1211"/>
      <c r="I45" s="86">
        <v>1159</v>
      </c>
      <c r="J45" s="87">
        <v>1031</v>
      </c>
      <c r="K45" s="87">
        <v>984</v>
      </c>
      <c r="L45" s="87">
        <v>903</v>
      </c>
      <c r="M45" s="88">
        <v>874</v>
      </c>
    </row>
    <row r="46" spans="2:13" ht="27.75" customHeight="1" x14ac:dyDescent="0.15">
      <c r="B46" s="1204"/>
      <c r="C46" s="1205"/>
      <c r="D46" s="89"/>
      <c r="E46" s="1210" t="s">
        <v>30</v>
      </c>
      <c r="F46" s="1210"/>
      <c r="G46" s="1210"/>
      <c r="H46" s="1211"/>
      <c r="I46" s="86" t="s">
        <v>483</v>
      </c>
      <c r="J46" s="87" t="s">
        <v>483</v>
      </c>
      <c r="K46" s="87" t="s">
        <v>483</v>
      </c>
      <c r="L46" s="87" t="s">
        <v>483</v>
      </c>
      <c r="M46" s="88" t="s">
        <v>483</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3332</v>
      </c>
      <c r="J50" s="87">
        <v>3812</v>
      </c>
      <c r="K50" s="87">
        <v>4274</v>
      </c>
      <c r="L50" s="87">
        <v>4898</v>
      </c>
      <c r="M50" s="88">
        <v>4607</v>
      </c>
    </row>
    <row r="51" spans="2:13" ht="27.75" customHeight="1" x14ac:dyDescent="0.15">
      <c r="B51" s="1204"/>
      <c r="C51" s="1205"/>
      <c r="D51" s="85"/>
      <c r="E51" s="1210" t="s">
        <v>36</v>
      </c>
      <c r="F51" s="1210"/>
      <c r="G51" s="1210"/>
      <c r="H51" s="1211"/>
      <c r="I51" s="86">
        <v>1791</v>
      </c>
      <c r="J51" s="87">
        <v>1844</v>
      </c>
      <c r="K51" s="87">
        <v>1679</v>
      </c>
      <c r="L51" s="87">
        <v>1876</v>
      </c>
      <c r="M51" s="88">
        <v>1850</v>
      </c>
    </row>
    <row r="52" spans="2:13" ht="27.75" customHeight="1" x14ac:dyDescent="0.15">
      <c r="B52" s="1206"/>
      <c r="C52" s="1207"/>
      <c r="D52" s="85"/>
      <c r="E52" s="1210" t="s">
        <v>37</v>
      </c>
      <c r="F52" s="1210"/>
      <c r="G52" s="1210"/>
      <c r="H52" s="1211"/>
      <c r="I52" s="86">
        <v>9823</v>
      </c>
      <c r="J52" s="87">
        <v>9409</v>
      </c>
      <c r="K52" s="87">
        <v>9318</v>
      </c>
      <c r="L52" s="87">
        <v>9055</v>
      </c>
      <c r="M52" s="88">
        <v>8679</v>
      </c>
    </row>
    <row r="53" spans="2:13" ht="27.75" customHeight="1" thickBot="1" x14ac:dyDescent="0.2">
      <c r="B53" s="1217" t="s">
        <v>21</v>
      </c>
      <c r="C53" s="1218"/>
      <c r="D53" s="92"/>
      <c r="E53" s="1219" t="s">
        <v>38</v>
      </c>
      <c r="F53" s="1219"/>
      <c r="G53" s="1219"/>
      <c r="H53" s="1220"/>
      <c r="I53" s="93">
        <v>23</v>
      </c>
      <c r="J53" s="94">
        <v>-914</v>
      </c>
      <c r="K53" s="94">
        <v>-1913</v>
      </c>
      <c r="L53" s="94">
        <v>-2918</v>
      </c>
      <c r="M53" s="95">
        <v>-3081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561</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561</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557</v>
      </c>
      <c r="I42" s="354"/>
      <c r="J42" s="354"/>
      <c r="K42" s="354"/>
      <c r="L42" s="246"/>
      <c r="M42" s="246"/>
      <c r="N42" s="246"/>
      <c r="O42" s="246"/>
    </row>
    <row r="43" spans="2:17" ht="13.5" x14ac:dyDescent="0.15">
      <c r="B43" s="250"/>
      <c r="C43" s="246"/>
      <c r="D43" s="246"/>
      <c r="E43" s="246"/>
      <c r="F43" s="246"/>
      <c r="G43" s="1221" t="s">
        <v>563</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559</v>
      </c>
    </row>
    <row r="50" spans="1:17" ht="13.5" x14ac:dyDescent="0.15">
      <c r="B50" s="250"/>
      <c r="C50" s="246"/>
      <c r="D50" s="246"/>
      <c r="E50" s="246"/>
      <c r="F50" s="246"/>
      <c r="G50" s="1230"/>
      <c r="H50" s="1231"/>
      <c r="I50" s="1231"/>
      <c r="J50" s="1232"/>
      <c r="K50" s="347" t="s">
        <v>522</v>
      </c>
      <c r="L50" s="347" t="s">
        <v>523</v>
      </c>
      <c r="M50" s="347" t="s">
        <v>524</v>
      </c>
      <c r="N50" s="347" t="s">
        <v>525</v>
      </c>
      <c r="O50" s="347" t="s">
        <v>526</v>
      </c>
    </row>
    <row r="51" spans="1:17" ht="13.5" x14ac:dyDescent="0.15">
      <c r="B51" s="250"/>
      <c r="C51" s="246"/>
      <c r="D51" s="246"/>
      <c r="E51" s="246"/>
      <c r="F51" s="246"/>
      <c r="G51" s="1233" t="s">
        <v>555</v>
      </c>
      <c r="H51" s="1234"/>
      <c r="I51" s="1239" t="s">
        <v>553</v>
      </c>
      <c r="J51" s="1239"/>
      <c r="K51" s="1241"/>
      <c r="L51" s="1241"/>
      <c r="M51" s="1241"/>
      <c r="N51" s="1242"/>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562</v>
      </c>
      <c r="J53" s="1243"/>
      <c r="K53" s="1246"/>
      <c r="L53" s="1246"/>
      <c r="M53" s="1246"/>
      <c r="N53" s="1244">
        <v>51.7</v>
      </c>
      <c r="O53" s="1246"/>
    </row>
    <row r="54" spans="1:17" ht="13.5" x14ac:dyDescent="0.15">
      <c r="A54" s="357"/>
      <c r="B54" s="250"/>
      <c r="C54" s="246"/>
      <c r="D54" s="246"/>
      <c r="E54" s="246"/>
      <c r="F54" s="246"/>
      <c r="G54" s="1237"/>
      <c r="H54" s="1238"/>
      <c r="I54" s="1243"/>
      <c r="J54" s="1243"/>
      <c r="K54" s="1245"/>
      <c r="L54" s="1245"/>
      <c r="M54" s="1245"/>
      <c r="N54" s="1245"/>
      <c r="O54" s="1245"/>
    </row>
    <row r="55" spans="1:17" ht="13.5" x14ac:dyDescent="0.15">
      <c r="A55" s="357"/>
      <c r="B55" s="250"/>
      <c r="C55" s="246"/>
      <c r="D55" s="246"/>
      <c r="E55" s="246"/>
      <c r="F55" s="246"/>
      <c r="G55" s="1247" t="s">
        <v>554</v>
      </c>
      <c r="H55" s="1248"/>
      <c r="I55" s="1243" t="s">
        <v>553</v>
      </c>
      <c r="J55" s="1243"/>
      <c r="K55" s="1241"/>
      <c r="L55" s="1241"/>
      <c r="M55" s="1241"/>
      <c r="N55" s="1242">
        <v>13</v>
      </c>
      <c r="O55" s="1241"/>
    </row>
    <row r="56" spans="1:17" ht="13.5" x14ac:dyDescent="0.15">
      <c r="A56" s="357"/>
      <c r="B56" s="250"/>
      <c r="C56" s="246"/>
      <c r="D56" s="246"/>
      <c r="E56" s="246"/>
      <c r="F56" s="246"/>
      <c r="G56" s="1249"/>
      <c r="H56" s="1250"/>
      <c r="I56" s="1243"/>
      <c r="J56" s="1243"/>
      <c r="K56" s="1242"/>
      <c r="L56" s="1242"/>
      <c r="M56" s="1242"/>
      <c r="N56" s="1242"/>
      <c r="O56" s="1242"/>
    </row>
    <row r="57" spans="1:17" s="357" customFormat="1" ht="13.5" x14ac:dyDescent="0.15">
      <c r="B57" s="358"/>
      <c r="C57" s="354"/>
      <c r="D57" s="354"/>
      <c r="E57" s="354"/>
      <c r="F57" s="354"/>
      <c r="G57" s="1249"/>
      <c r="H57" s="1250"/>
      <c r="I57" s="1253" t="s">
        <v>562</v>
      </c>
      <c r="J57" s="1253"/>
      <c r="K57" s="1246"/>
      <c r="L57" s="1246"/>
      <c r="M57" s="1246"/>
      <c r="N57" s="1244">
        <v>53.4</v>
      </c>
      <c r="O57" s="1246"/>
      <c r="P57" s="363"/>
      <c r="Q57" s="358"/>
    </row>
    <row r="58" spans="1:17" s="357" customFormat="1" ht="13.5" x14ac:dyDescent="0.15">
      <c r="A58" s="245"/>
      <c r="B58" s="358"/>
      <c r="C58" s="354"/>
      <c r="D58" s="354"/>
      <c r="E58" s="354"/>
      <c r="F58" s="354"/>
      <c r="G58" s="1251"/>
      <c r="H58" s="1252"/>
      <c r="I58" s="1253"/>
      <c r="J58" s="1253"/>
      <c r="K58" s="1245"/>
      <c r="L58" s="1245"/>
      <c r="M58" s="1245"/>
      <c r="N58" s="1245"/>
      <c r="O58" s="1245"/>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558</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557</v>
      </c>
      <c r="I64" s="354"/>
      <c r="J64" s="354"/>
      <c r="K64" s="354"/>
      <c r="L64" s="246"/>
      <c r="M64" s="246"/>
      <c r="N64" s="246"/>
      <c r="O64" s="246"/>
    </row>
    <row r="65" spans="2:30" ht="13.5" x14ac:dyDescent="0.15">
      <c r="B65" s="250"/>
      <c r="C65" s="246"/>
      <c r="D65" s="246"/>
      <c r="E65" s="246"/>
      <c r="F65" s="246"/>
      <c r="G65" s="1221" t="s">
        <v>564</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556</v>
      </c>
      <c r="I71" s="351"/>
      <c r="J71" s="350"/>
      <c r="K71" s="350"/>
      <c r="L71" s="349"/>
      <c r="M71" s="350"/>
      <c r="N71" s="349"/>
      <c r="O71" s="348"/>
    </row>
    <row r="72" spans="2:30" ht="13.5" x14ac:dyDescent="0.15">
      <c r="B72" s="250"/>
      <c r="C72" s="246"/>
      <c r="D72" s="246"/>
      <c r="E72" s="246"/>
      <c r="F72" s="246"/>
      <c r="G72" s="1230"/>
      <c r="H72" s="1231"/>
      <c r="I72" s="1231"/>
      <c r="J72" s="1232"/>
      <c r="K72" s="347" t="s">
        <v>522</v>
      </c>
      <c r="L72" s="347" t="s">
        <v>523</v>
      </c>
      <c r="M72" s="347" t="s">
        <v>524</v>
      </c>
      <c r="N72" s="347" t="s">
        <v>525</v>
      </c>
      <c r="O72" s="347" t="s">
        <v>526</v>
      </c>
    </row>
    <row r="73" spans="2:30" ht="13.5" x14ac:dyDescent="0.15">
      <c r="B73" s="250"/>
      <c r="C73" s="246"/>
      <c r="D73" s="246"/>
      <c r="E73" s="246"/>
      <c r="F73" s="246"/>
      <c r="G73" s="1233" t="s">
        <v>555</v>
      </c>
      <c r="H73" s="1234"/>
      <c r="I73" s="1239" t="s">
        <v>553</v>
      </c>
      <c r="J73" s="1239"/>
      <c r="K73" s="1254">
        <v>0.4</v>
      </c>
      <c r="L73" s="1254"/>
      <c r="M73" s="1242"/>
      <c r="N73" s="1242"/>
      <c r="O73" s="1242"/>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552</v>
      </c>
      <c r="J75" s="1243"/>
      <c r="K75" s="1244">
        <v>7.1</v>
      </c>
      <c r="L75" s="1244">
        <v>5.4</v>
      </c>
      <c r="M75" s="1244">
        <v>4.7</v>
      </c>
      <c r="N75" s="1244">
        <v>3.8</v>
      </c>
      <c r="O75" s="1244">
        <v>2.8</v>
      </c>
      <c r="U75" s="245">
        <v>81.2</v>
      </c>
      <c r="W75" s="245">
        <v>87.2</v>
      </c>
      <c r="Y75" s="245">
        <v>99.8</v>
      </c>
      <c r="AA75" s="245">
        <v>109.5</v>
      </c>
      <c r="AC75" s="245">
        <v>115.2</v>
      </c>
    </row>
    <row r="76" spans="2:30" ht="13.5" x14ac:dyDescent="0.15">
      <c r="B76" s="250"/>
      <c r="C76" s="246"/>
      <c r="D76" s="246"/>
      <c r="E76" s="246"/>
      <c r="F76" s="246"/>
      <c r="G76" s="1237"/>
      <c r="H76" s="1238"/>
      <c r="I76" s="1243"/>
      <c r="J76" s="1243"/>
      <c r="K76" s="1245"/>
      <c r="L76" s="1245"/>
      <c r="M76" s="1245"/>
      <c r="N76" s="1245"/>
      <c r="O76" s="1245"/>
    </row>
    <row r="77" spans="2:30" ht="13.5" x14ac:dyDescent="0.15">
      <c r="B77" s="250"/>
      <c r="C77" s="246"/>
      <c r="D77" s="246"/>
      <c r="E77" s="246"/>
      <c r="F77" s="246"/>
      <c r="G77" s="1247" t="s">
        <v>554</v>
      </c>
      <c r="H77" s="1248"/>
      <c r="I77" s="1243" t="s">
        <v>553</v>
      </c>
      <c r="J77" s="1243"/>
      <c r="K77" s="1254">
        <v>30.7</v>
      </c>
      <c r="L77" s="1254">
        <v>22.3</v>
      </c>
      <c r="M77" s="1242">
        <v>20.3</v>
      </c>
      <c r="N77" s="1242">
        <v>13</v>
      </c>
      <c r="O77" s="1242">
        <v>21</v>
      </c>
      <c r="R77" s="245">
        <v>12.3</v>
      </c>
      <c r="T77" s="245">
        <v>11.1</v>
      </c>
    </row>
    <row r="78" spans="2:30" ht="13.5" x14ac:dyDescent="0.15">
      <c r="B78" s="250"/>
      <c r="C78" s="246"/>
      <c r="D78" s="246"/>
      <c r="E78" s="246"/>
      <c r="F78" s="246"/>
      <c r="G78" s="1249"/>
      <c r="H78" s="1250"/>
      <c r="I78" s="1243"/>
      <c r="J78" s="1243"/>
      <c r="K78" s="1254"/>
      <c r="L78" s="1254"/>
      <c r="M78" s="1242"/>
      <c r="N78" s="1242"/>
      <c r="O78" s="1242"/>
    </row>
    <row r="79" spans="2:30" ht="13.5" x14ac:dyDescent="0.15">
      <c r="B79" s="250"/>
      <c r="C79" s="246"/>
      <c r="D79" s="246"/>
      <c r="E79" s="246"/>
      <c r="F79" s="246"/>
      <c r="G79" s="1249"/>
      <c r="H79" s="1250"/>
      <c r="I79" s="1255" t="s">
        <v>552</v>
      </c>
      <c r="J79" s="1253"/>
      <c r="K79" s="1256">
        <v>9.1999999999999993</v>
      </c>
      <c r="L79" s="1256">
        <v>8.5</v>
      </c>
      <c r="M79" s="1256">
        <v>7.7</v>
      </c>
      <c r="N79" s="1256">
        <v>6.8</v>
      </c>
      <c r="O79" s="1256">
        <v>6.8</v>
      </c>
      <c r="V79" s="245">
        <v>53.5</v>
      </c>
      <c r="X79" s="245">
        <v>48.2</v>
      </c>
      <c r="Z79" s="245">
        <v>34.200000000000003</v>
      </c>
      <c r="AB79" s="245">
        <v>30.3</v>
      </c>
      <c r="AD79" s="245">
        <v>28.9</v>
      </c>
    </row>
    <row r="80" spans="2:30" ht="13.5" x14ac:dyDescent="0.15">
      <c r="B80" s="250"/>
      <c r="C80" s="246"/>
      <c r="D80" s="246"/>
      <c r="E80" s="246"/>
      <c r="F80" s="246"/>
      <c r="G80" s="1251"/>
      <c r="H80" s="1252"/>
      <c r="I80" s="1253"/>
      <c r="J80" s="1253"/>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29548</v>
      </c>
      <c r="E3" s="118"/>
      <c r="F3" s="119">
        <v>46819</v>
      </c>
      <c r="G3" s="120"/>
      <c r="H3" s="121"/>
    </row>
    <row r="4" spans="1:8" x14ac:dyDescent="0.15">
      <c r="A4" s="122"/>
      <c r="B4" s="123"/>
      <c r="C4" s="124"/>
      <c r="D4" s="125">
        <v>15175</v>
      </c>
      <c r="E4" s="126"/>
      <c r="F4" s="127">
        <v>24121</v>
      </c>
      <c r="G4" s="128"/>
      <c r="H4" s="129"/>
    </row>
    <row r="5" spans="1:8" x14ac:dyDescent="0.15">
      <c r="A5" s="110" t="s">
        <v>516</v>
      </c>
      <c r="B5" s="115"/>
      <c r="C5" s="116"/>
      <c r="D5" s="117">
        <v>14644</v>
      </c>
      <c r="E5" s="118"/>
      <c r="F5" s="119">
        <v>53270</v>
      </c>
      <c r="G5" s="120"/>
      <c r="H5" s="121"/>
    </row>
    <row r="6" spans="1:8" x14ac:dyDescent="0.15">
      <c r="A6" s="122"/>
      <c r="B6" s="123"/>
      <c r="C6" s="124"/>
      <c r="D6" s="125">
        <v>11923</v>
      </c>
      <c r="E6" s="126"/>
      <c r="F6" s="127">
        <v>24316</v>
      </c>
      <c r="G6" s="128"/>
      <c r="H6" s="129"/>
    </row>
    <row r="7" spans="1:8" x14ac:dyDescent="0.15">
      <c r="A7" s="110" t="s">
        <v>517</v>
      </c>
      <c r="B7" s="115"/>
      <c r="C7" s="116"/>
      <c r="D7" s="117">
        <v>46120</v>
      </c>
      <c r="E7" s="118"/>
      <c r="F7" s="119">
        <v>53292</v>
      </c>
      <c r="G7" s="120"/>
      <c r="H7" s="121"/>
    </row>
    <row r="8" spans="1:8" x14ac:dyDescent="0.15">
      <c r="A8" s="122"/>
      <c r="B8" s="123"/>
      <c r="C8" s="124"/>
      <c r="D8" s="125">
        <v>15735</v>
      </c>
      <c r="E8" s="126"/>
      <c r="F8" s="127">
        <v>28900</v>
      </c>
      <c r="G8" s="128"/>
      <c r="H8" s="129"/>
    </row>
    <row r="9" spans="1:8" x14ac:dyDescent="0.15">
      <c r="A9" s="110" t="s">
        <v>518</v>
      </c>
      <c r="B9" s="115"/>
      <c r="C9" s="116"/>
      <c r="D9" s="117">
        <v>29399</v>
      </c>
      <c r="E9" s="118"/>
      <c r="F9" s="119">
        <v>49919</v>
      </c>
      <c r="G9" s="120"/>
      <c r="H9" s="121"/>
    </row>
    <row r="10" spans="1:8" x14ac:dyDescent="0.15">
      <c r="A10" s="122"/>
      <c r="B10" s="123"/>
      <c r="C10" s="124"/>
      <c r="D10" s="125">
        <v>12433</v>
      </c>
      <c r="E10" s="126"/>
      <c r="F10" s="127">
        <v>26398</v>
      </c>
      <c r="G10" s="128"/>
      <c r="H10" s="129"/>
    </row>
    <row r="11" spans="1:8" x14ac:dyDescent="0.15">
      <c r="A11" s="110" t="s">
        <v>519</v>
      </c>
      <c r="B11" s="115"/>
      <c r="C11" s="116"/>
      <c r="D11" s="117">
        <v>65832</v>
      </c>
      <c r="E11" s="118"/>
      <c r="F11" s="119">
        <v>47738</v>
      </c>
      <c r="G11" s="120"/>
      <c r="H11" s="121"/>
    </row>
    <row r="12" spans="1:8" x14ac:dyDescent="0.15">
      <c r="A12" s="122"/>
      <c r="B12" s="123"/>
      <c r="C12" s="130"/>
      <c r="D12" s="125">
        <v>19768</v>
      </c>
      <c r="E12" s="126"/>
      <c r="F12" s="127">
        <v>24937</v>
      </c>
      <c r="G12" s="128"/>
      <c r="H12" s="129"/>
    </row>
    <row r="13" spans="1:8" x14ac:dyDescent="0.15">
      <c r="A13" s="110"/>
      <c r="B13" s="115"/>
      <c r="C13" s="131"/>
      <c r="D13" s="132">
        <v>37109</v>
      </c>
      <c r="E13" s="133"/>
      <c r="F13" s="134">
        <v>50208</v>
      </c>
      <c r="G13" s="135"/>
      <c r="H13" s="121"/>
    </row>
    <row r="14" spans="1:8" x14ac:dyDescent="0.15">
      <c r="A14" s="122"/>
      <c r="B14" s="123"/>
      <c r="C14" s="124"/>
      <c r="D14" s="125">
        <v>15007</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10.18</v>
      </c>
      <c r="C19" s="136">
        <f>ROUND(VALUE(SUBSTITUTE(実質収支比率等に係る経年分析!G$48,"▲","-")),2)</f>
        <v>8.07</v>
      </c>
      <c r="D19" s="136">
        <f>ROUND(VALUE(SUBSTITUTE(実質収支比率等に係る経年分析!H$48,"▲","-")),2)</f>
        <v>11.27</v>
      </c>
      <c r="E19" s="136">
        <f>ROUND(VALUE(SUBSTITUTE(実質収支比率等に係る経年分析!I$48,"▲","-")),2)</f>
        <v>12</v>
      </c>
      <c r="F19" s="136">
        <f>ROUND(VALUE(SUBSTITUTE(実質収支比率等に係る経年分析!J$48,"▲","-")),2)</f>
        <v>6.99</v>
      </c>
    </row>
    <row r="20" spans="1:11" x14ac:dyDescent="0.15">
      <c r="A20" s="136" t="s">
        <v>43</v>
      </c>
      <c r="B20" s="136">
        <f>ROUND(VALUE(SUBSTITUTE(実質収支比率等に係る経年分析!F$47,"▲","-")),2)</f>
        <v>18.850000000000001</v>
      </c>
      <c r="C20" s="136">
        <f>ROUND(VALUE(SUBSTITUTE(実質収支比率等に係る経年分析!G$47,"▲","-")),2)</f>
        <v>23.51</v>
      </c>
      <c r="D20" s="136">
        <f>ROUND(VALUE(SUBSTITUTE(実質収支比率等に係る経年分析!H$47,"▲","-")),2)</f>
        <v>27.69</v>
      </c>
      <c r="E20" s="136">
        <f>ROUND(VALUE(SUBSTITUTE(実質収支比率等に係る経年分析!I$47,"▲","-")),2)</f>
        <v>33.29</v>
      </c>
      <c r="F20" s="136">
        <f>ROUND(VALUE(SUBSTITUTE(実質収支比率等に係る経年分析!J$47,"▲","-")),2)</f>
        <v>37.549999999999997</v>
      </c>
    </row>
    <row r="21" spans="1:11" x14ac:dyDescent="0.15">
      <c r="A21" s="136" t="s">
        <v>44</v>
      </c>
      <c r="B21" s="136">
        <f>IF(ISNUMBER(VALUE(SUBSTITUTE(実質収支比率等に係る経年分析!F$49,"▲","-"))),ROUND(VALUE(SUBSTITUTE(実質収支比率等に係る経年分析!F$49,"▲","-")),2),NA())</f>
        <v>2.2799999999999998</v>
      </c>
      <c r="C21" s="136">
        <f>IF(ISNUMBER(VALUE(SUBSTITUTE(実質収支比率等に係る経年分析!G$49,"▲","-"))),ROUND(VALUE(SUBSTITUTE(実質収支比率等に係る経年分析!G$49,"▲","-")),2),NA())</f>
        <v>-1.87</v>
      </c>
      <c r="D21" s="136">
        <f>IF(ISNUMBER(VALUE(SUBSTITUTE(実質収支比率等に係る経年分析!H$49,"▲","-"))),ROUND(VALUE(SUBSTITUTE(実質収支比率等に係る経年分析!H$49,"▲","-")),2),NA())</f>
        <v>3.66</v>
      </c>
      <c r="E21" s="136">
        <f>IF(ISNUMBER(VALUE(SUBSTITUTE(実質収支比率等に係る経年分析!I$49,"▲","-"))),ROUND(VALUE(SUBSTITUTE(実質収支比率等に係る経年分析!I$49,"▲","-")),2),NA())</f>
        <v>1.41</v>
      </c>
      <c r="F21" s="136">
        <f>IF(ISNUMBER(VALUE(SUBSTITUTE(実質収支比率等に係る経年分析!J$49,"▲","-"))),ROUND(VALUE(SUBSTITUTE(実質収支比率等に係る経年分析!J$49,"▲","-")),2),NA())</f>
        <v>-4.1500000000000004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戸別合併処理浄化槽特別会計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x14ac:dyDescent="0.15">
      <c r="A33" s="137" t="str">
        <f>IF(連結実質赤字比率に係る赤字・黒字の構成分析!C$37="",NA(),連結実質赤字比率に係る赤字・黒字の構成分析!C$37)</f>
        <v>介護保険事業勘定特別会計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1.1000000000000001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1.08</v>
      </c>
    </row>
    <row r="34" spans="1:16" x14ac:dyDescent="0.15">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2.4500000000000002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8.07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11.27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6.98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5.22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1078</v>
      </c>
      <c r="E42" s="138"/>
      <c r="F42" s="138"/>
      <c r="G42" s="138">
        <f>'実質公債費比率（分子）の構造'!L$52</f>
        <v>1070</v>
      </c>
      <c r="H42" s="138"/>
      <c r="I42" s="138"/>
      <c r="J42" s="138">
        <f>'実質公債費比率（分子）の構造'!M$52</f>
        <v>1059</v>
      </c>
      <c r="K42" s="138"/>
      <c r="L42" s="138"/>
      <c r="M42" s="138">
        <f>'実質公債費比率（分子）の構造'!N$52</f>
        <v>1065</v>
      </c>
      <c r="N42" s="138"/>
      <c r="O42" s="138"/>
      <c r="P42" s="138">
        <f>'実質公債費比率（分子）の構造'!O$52</f>
        <v>990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t="str">
        <f>'実質公債費比率（分子）の構造'!O$50</f>
        <v>-</v>
      </c>
      <c r="O44" s="138"/>
      <c r="P44" s="138"/>
    </row>
    <row r="45" spans="1:16" x14ac:dyDescent="0.15">
      <c r="A45" s="138" t="s">
        <v>54</v>
      </c>
      <c r="B45" s="138">
        <f>'実質公債費比率（分子）の構造'!K$49</f>
        <v>219</v>
      </c>
      <c r="C45" s="138"/>
      <c r="D45" s="138"/>
      <c r="E45" s="138">
        <f>'実質公債費比率（分子）の構造'!L$49</f>
        <v>222</v>
      </c>
      <c r="F45" s="138"/>
      <c r="G45" s="138"/>
      <c r="H45" s="138">
        <f>'実質公債費比率（分子）の構造'!M$49</f>
        <v>221</v>
      </c>
      <c r="I45" s="138"/>
      <c r="J45" s="138"/>
      <c r="K45" s="138">
        <f>'実質公債費比率（分子）の構造'!N$49</f>
        <v>199</v>
      </c>
      <c r="L45" s="138"/>
      <c r="M45" s="138"/>
      <c r="N45" s="138">
        <f>'実質公債費比率（分子）の構造'!O$49</f>
        <v>168</v>
      </c>
      <c r="O45" s="138"/>
      <c r="P45" s="138"/>
    </row>
    <row r="46" spans="1:16" x14ac:dyDescent="0.15">
      <c r="A46" s="138" t="s">
        <v>55</v>
      </c>
      <c r="B46" s="138">
        <f>'実質公債費比率（分子）の構造'!K$48</f>
        <v>328</v>
      </c>
      <c r="C46" s="138"/>
      <c r="D46" s="138"/>
      <c r="E46" s="138">
        <f>'実質公債費比率（分子）の構造'!L$48</f>
        <v>324</v>
      </c>
      <c r="F46" s="138"/>
      <c r="G46" s="138"/>
      <c r="H46" s="138">
        <f>'実質公債費比率（分子）の構造'!M$48</f>
        <v>285</v>
      </c>
      <c r="I46" s="138"/>
      <c r="J46" s="138"/>
      <c r="K46" s="138">
        <f>'実質公債費比率（分子）の構造'!N$48</f>
        <v>315</v>
      </c>
      <c r="L46" s="138"/>
      <c r="M46" s="138"/>
      <c r="N46" s="138">
        <f>'実質公債費比率（分子）の構造'!O$48</f>
        <v>307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829</v>
      </c>
      <c r="C49" s="138"/>
      <c r="D49" s="138"/>
      <c r="E49" s="138">
        <f>'実質公債費比率（分子）の構造'!L$45</f>
        <v>822</v>
      </c>
      <c r="F49" s="138"/>
      <c r="G49" s="138"/>
      <c r="H49" s="138">
        <f>'実質公債費比率（分子）の構造'!M$45</f>
        <v>757</v>
      </c>
      <c r="I49" s="138"/>
      <c r="J49" s="138"/>
      <c r="K49" s="138">
        <f>'実質公債費比率（分子）の構造'!N$45</f>
        <v>710</v>
      </c>
      <c r="L49" s="138"/>
      <c r="M49" s="138"/>
      <c r="N49" s="138">
        <f>'実質公債費比率（分子）の構造'!O$45</f>
        <v>647</v>
      </c>
      <c r="O49" s="138"/>
      <c r="P49" s="138"/>
    </row>
    <row r="50" spans="1:16" x14ac:dyDescent="0.15">
      <c r="A50" s="138" t="s">
        <v>59</v>
      </c>
      <c r="B50" s="138" t="e">
        <f>NA()</f>
        <v>#N/A</v>
      </c>
      <c r="C50" s="138">
        <f>IF(ISNUMBER('実質公債費比率（分子）の構造'!K$53),'実質公債費比率（分子）の構造'!K$53,NA())</f>
        <v>298</v>
      </c>
      <c r="D50" s="138" t="e">
        <f>NA()</f>
        <v>#N/A</v>
      </c>
      <c r="E50" s="138" t="e">
        <f>NA()</f>
        <v>#N/A</v>
      </c>
      <c r="F50" s="138">
        <f>IF(ISNUMBER('実質公債費比率（分子）の構造'!L$53),'実質公債費比率（分子）の構造'!L$53,NA())</f>
        <v>298</v>
      </c>
      <c r="G50" s="138" t="e">
        <f>NA()</f>
        <v>#N/A</v>
      </c>
      <c r="H50" s="138" t="e">
        <f>NA()</f>
        <v>#N/A</v>
      </c>
      <c r="I50" s="138">
        <f>IF(ISNUMBER('実質公債費比率（分子）の構造'!M$53),'実質公債費比率（分子）の構造'!M$53,NA())</f>
        <v>204</v>
      </c>
      <c r="J50" s="138" t="e">
        <f>NA()</f>
        <v>#N/A</v>
      </c>
      <c r="K50" s="138" t="e">
        <f>NA()</f>
        <v>#N/A</v>
      </c>
      <c r="L50" s="138">
        <f>IF(ISNUMBER('実質公債費比率（分子）の構造'!N$53),'実質公債費比率（分子）の構造'!N$53,NA())</f>
        <v>159</v>
      </c>
      <c r="M50" s="138" t="e">
        <f>NA()</f>
        <v>#N/A</v>
      </c>
      <c r="N50" s="138" t="e">
        <f>NA()</f>
        <v>#N/A</v>
      </c>
      <c r="O50" s="138">
        <f>IF(ISNUMBER('実質公債費比率（分子）の構造'!O$53),'実質公債費比率（分子）の構造'!O$53,NA())</f>
        <v>132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9823</v>
      </c>
      <c r="E56" s="137"/>
      <c r="F56" s="137"/>
      <c r="G56" s="137">
        <f>'将来負担比率（分子）の構造'!J$52</f>
        <v>9409</v>
      </c>
      <c r="H56" s="137"/>
      <c r="I56" s="137"/>
      <c r="J56" s="137">
        <f>'将来負担比率（分子）の構造'!K$52</f>
        <v>9318</v>
      </c>
      <c r="K56" s="137"/>
      <c r="L56" s="137"/>
      <c r="M56" s="137">
        <f>'将来負担比率（分子）の構造'!L$52</f>
        <v>9055</v>
      </c>
      <c r="N56" s="137"/>
      <c r="O56" s="137"/>
      <c r="P56" s="137">
        <f>'将来負担比率（分子）の構造'!M$52</f>
        <v>8679</v>
      </c>
    </row>
    <row r="57" spans="1:16" x14ac:dyDescent="0.15">
      <c r="A57" s="137" t="s">
        <v>36</v>
      </c>
      <c r="B57" s="137"/>
      <c r="C57" s="137"/>
      <c r="D57" s="137">
        <f>'将来負担比率（分子）の構造'!I$51</f>
        <v>1791</v>
      </c>
      <c r="E57" s="137"/>
      <c r="F57" s="137"/>
      <c r="G57" s="137">
        <f>'将来負担比率（分子）の構造'!J$51</f>
        <v>1844</v>
      </c>
      <c r="H57" s="137"/>
      <c r="I57" s="137"/>
      <c r="J57" s="137">
        <f>'将来負担比率（分子）の構造'!K$51</f>
        <v>1679</v>
      </c>
      <c r="K57" s="137"/>
      <c r="L57" s="137"/>
      <c r="M57" s="137">
        <f>'将来負担比率（分子）の構造'!L$51</f>
        <v>1876</v>
      </c>
      <c r="N57" s="137"/>
      <c r="O57" s="137"/>
      <c r="P57" s="137">
        <f>'将来負担比率（分子）の構造'!M$51</f>
        <v>1850</v>
      </c>
    </row>
    <row r="58" spans="1:16" x14ac:dyDescent="0.15">
      <c r="A58" s="137" t="s">
        <v>35</v>
      </c>
      <c r="B58" s="137"/>
      <c r="C58" s="137"/>
      <c r="D58" s="137">
        <f>'将来負担比率（分子）の構造'!I$50</f>
        <v>3332</v>
      </c>
      <c r="E58" s="137"/>
      <c r="F58" s="137"/>
      <c r="G58" s="137">
        <f>'将来負担比率（分子）の構造'!J$50</f>
        <v>3812</v>
      </c>
      <c r="H58" s="137"/>
      <c r="I58" s="137"/>
      <c r="J58" s="137">
        <f>'将来負担比率（分子）の構造'!K$50</f>
        <v>4274</v>
      </c>
      <c r="K58" s="137"/>
      <c r="L58" s="137"/>
      <c r="M58" s="137">
        <f>'将来負担比率（分子）の構造'!L$50</f>
        <v>4898</v>
      </c>
      <c r="N58" s="137"/>
      <c r="O58" s="137"/>
      <c r="P58" s="137">
        <f>'将来負担比率（分子）の構造'!M$50</f>
        <v>4607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1159</v>
      </c>
      <c r="C62" s="137"/>
      <c r="D62" s="137"/>
      <c r="E62" s="137">
        <f>'将来負担比率（分子）の構造'!J$45</f>
        <v>1031</v>
      </c>
      <c r="F62" s="137"/>
      <c r="G62" s="137"/>
      <c r="H62" s="137">
        <f>'将来負担比率（分子）の構造'!K$45</f>
        <v>984</v>
      </c>
      <c r="I62" s="137"/>
      <c r="J62" s="137"/>
      <c r="K62" s="137">
        <f>'将来負担比率（分子）の構造'!L$45</f>
        <v>903</v>
      </c>
      <c r="L62" s="137"/>
      <c r="M62" s="137"/>
      <c r="N62" s="137">
        <f>'将来負担比率（分子）の構造'!M$45</f>
        <v>874</v>
      </c>
      <c r="O62" s="137"/>
      <c r="P62" s="137"/>
    </row>
    <row r="63" spans="1:16" x14ac:dyDescent="0.15">
      <c r="A63" s="137" t="s">
        <v>28</v>
      </c>
      <c r="B63" s="137">
        <f>'将来負担比率（分子）の構造'!I$44</f>
        <v>2096</v>
      </c>
      <c r="C63" s="137"/>
      <c r="D63" s="137"/>
      <c r="E63" s="137">
        <f>'将来負担比率（分子）の構造'!J$44</f>
        <v>1912</v>
      </c>
      <c r="F63" s="137"/>
      <c r="G63" s="137"/>
      <c r="H63" s="137">
        <f>'将来負担比率（分子）の構造'!K$44</f>
        <v>1732</v>
      </c>
      <c r="I63" s="137"/>
      <c r="J63" s="137"/>
      <c r="K63" s="137">
        <f>'将来負担比率（分子）の構造'!L$44</f>
        <v>1632</v>
      </c>
      <c r="L63" s="137"/>
      <c r="M63" s="137"/>
      <c r="N63" s="137">
        <f>'将来負担比率（分子）の構造'!M$44</f>
        <v>1473</v>
      </c>
      <c r="O63" s="137"/>
      <c r="P63" s="137"/>
    </row>
    <row r="64" spans="1:16" x14ac:dyDescent="0.15">
      <c r="A64" s="137" t="s">
        <v>27</v>
      </c>
      <c r="B64" s="137">
        <f>'将来負担比率（分子）の構造'!I$43</f>
        <v>4557</v>
      </c>
      <c r="C64" s="137"/>
      <c r="D64" s="137"/>
      <c r="E64" s="137">
        <f>'将来負担比率（分子）の構造'!J$43</f>
        <v>4363</v>
      </c>
      <c r="F64" s="137"/>
      <c r="G64" s="137"/>
      <c r="H64" s="137">
        <f>'将来負担比率（分子）の構造'!K$43</f>
        <v>3986</v>
      </c>
      <c r="I64" s="137"/>
      <c r="J64" s="137"/>
      <c r="K64" s="137">
        <f>'将来負担比率（分子）の構造'!L$43</f>
        <v>4046</v>
      </c>
      <c r="L64" s="137"/>
      <c r="M64" s="137"/>
      <c r="N64" s="137">
        <f>'将来負担比率（分子）の構造'!M$43</f>
        <v>3675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7157</v>
      </c>
      <c r="C66" s="137"/>
      <c r="D66" s="137"/>
      <c r="E66" s="137">
        <f>'将来負担比率（分子）の構造'!J$41</f>
        <v>6845</v>
      </c>
      <c r="F66" s="137"/>
      <c r="G66" s="137"/>
      <c r="H66" s="137">
        <f>'将来負担比率（分子）の構造'!K$41</f>
        <v>6657</v>
      </c>
      <c r="I66" s="137"/>
      <c r="J66" s="137"/>
      <c r="K66" s="137">
        <f>'将来負担比率（分子）の構造'!L$41</f>
        <v>6331</v>
      </c>
      <c r="L66" s="137"/>
      <c r="M66" s="137"/>
      <c r="N66" s="137">
        <f>'将来負担比率（分子）の構造'!M$41</f>
        <v>6032</v>
      </c>
      <c r="O66" s="137"/>
      <c r="P66" s="137"/>
    </row>
    <row r="67" spans="1:16" x14ac:dyDescent="0.15">
      <c r="A67" s="137" t="s">
        <v>63</v>
      </c>
      <c r="B67" s="137" t="e">
        <f>NA()</f>
        <v>#N/A</v>
      </c>
      <c r="C67" s="137">
        <f>IF(ISNUMBER('将来負担比率（分子）の構造'!I$53), IF('将来負担比率（分子）の構造'!I$53 &lt; 0, 0, '将来負担比率（分子）の構造'!I$53), NA())</f>
        <v>23</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4972939</v>
      </c>
      <c r="S5" s="615"/>
      <c r="T5" s="615"/>
      <c r="U5" s="615"/>
      <c r="V5" s="615"/>
      <c r="W5" s="615"/>
      <c r="X5" s="615"/>
      <c r="Y5" s="616"/>
      <c r="Z5" s="617">
        <v>41.4</v>
      </c>
      <c r="AA5" s="617"/>
      <c r="AB5" s="617"/>
      <c r="AC5" s="617"/>
      <c r="AD5" s="618">
        <v>4740515</v>
      </c>
      <c r="AE5" s="618"/>
      <c r="AF5" s="618"/>
      <c r="AG5" s="618"/>
      <c r="AH5" s="618"/>
      <c r="AI5" s="618"/>
      <c r="AJ5" s="618"/>
      <c r="AK5" s="618"/>
      <c r="AL5" s="619">
        <v>75.7</v>
      </c>
      <c r="AM5" s="620"/>
      <c r="AN5" s="620"/>
      <c r="AO5" s="621"/>
      <c r="AP5" s="611" t="s">
        <v>211</v>
      </c>
      <c r="AQ5" s="612"/>
      <c r="AR5" s="612"/>
      <c r="AS5" s="612"/>
      <c r="AT5" s="612"/>
      <c r="AU5" s="612"/>
      <c r="AV5" s="612"/>
      <c r="AW5" s="612"/>
      <c r="AX5" s="612"/>
      <c r="AY5" s="612"/>
      <c r="AZ5" s="612"/>
      <c r="BA5" s="612"/>
      <c r="BB5" s="612"/>
      <c r="BC5" s="612"/>
      <c r="BD5" s="612"/>
      <c r="BE5" s="612"/>
      <c r="BF5" s="613"/>
      <c r="BG5" s="625">
        <v>4740180</v>
      </c>
      <c r="BH5" s="626"/>
      <c r="BI5" s="626"/>
      <c r="BJ5" s="626"/>
      <c r="BK5" s="626"/>
      <c r="BL5" s="626"/>
      <c r="BM5" s="626"/>
      <c r="BN5" s="627"/>
      <c r="BO5" s="628">
        <v>95.3</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125179</v>
      </c>
      <c r="S6" s="626"/>
      <c r="T6" s="626"/>
      <c r="U6" s="626"/>
      <c r="V6" s="626"/>
      <c r="W6" s="626"/>
      <c r="X6" s="626"/>
      <c r="Y6" s="627"/>
      <c r="Z6" s="628">
        <v>1</v>
      </c>
      <c r="AA6" s="628"/>
      <c r="AB6" s="628"/>
      <c r="AC6" s="628"/>
      <c r="AD6" s="629">
        <v>125179</v>
      </c>
      <c r="AE6" s="629"/>
      <c r="AF6" s="629"/>
      <c r="AG6" s="629"/>
      <c r="AH6" s="629"/>
      <c r="AI6" s="629"/>
      <c r="AJ6" s="629"/>
      <c r="AK6" s="629"/>
      <c r="AL6" s="630">
        <v>2</v>
      </c>
      <c r="AM6" s="631"/>
      <c r="AN6" s="631"/>
      <c r="AO6" s="632"/>
      <c r="AP6" s="622" t="s">
        <v>217</v>
      </c>
      <c r="AQ6" s="623"/>
      <c r="AR6" s="623"/>
      <c r="AS6" s="623"/>
      <c r="AT6" s="623"/>
      <c r="AU6" s="623"/>
      <c r="AV6" s="623"/>
      <c r="AW6" s="623"/>
      <c r="AX6" s="623"/>
      <c r="AY6" s="623"/>
      <c r="AZ6" s="623"/>
      <c r="BA6" s="623"/>
      <c r="BB6" s="623"/>
      <c r="BC6" s="623"/>
      <c r="BD6" s="623"/>
      <c r="BE6" s="623"/>
      <c r="BF6" s="624"/>
      <c r="BG6" s="625">
        <v>4740180</v>
      </c>
      <c r="BH6" s="626"/>
      <c r="BI6" s="626"/>
      <c r="BJ6" s="626"/>
      <c r="BK6" s="626"/>
      <c r="BL6" s="626"/>
      <c r="BM6" s="626"/>
      <c r="BN6" s="627"/>
      <c r="BO6" s="628">
        <v>95.3</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123880</v>
      </c>
      <c r="CS6" s="626"/>
      <c r="CT6" s="626"/>
      <c r="CU6" s="626"/>
      <c r="CV6" s="626"/>
      <c r="CW6" s="626"/>
      <c r="CX6" s="626"/>
      <c r="CY6" s="627"/>
      <c r="CZ6" s="628">
        <v>1.1000000000000001</v>
      </c>
      <c r="DA6" s="628"/>
      <c r="DB6" s="628"/>
      <c r="DC6" s="628"/>
      <c r="DD6" s="634" t="s">
        <v>212</v>
      </c>
      <c r="DE6" s="626"/>
      <c r="DF6" s="626"/>
      <c r="DG6" s="626"/>
      <c r="DH6" s="626"/>
      <c r="DI6" s="626"/>
      <c r="DJ6" s="626"/>
      <c r="DK6" s="626"/>
      <c r="DL6" s="626"/>
      <c r="DM6" s="626"/>
      <c r="DN6" s="626"/>
      <c r="DO6" s="626"/>
      <c r="DP6" s="627"/>
      <c r="DQ6" s="634">
        <v>123853</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2251</v>
      </c>
      <c r="S7" s="626"/>
      <c r="T7" s="626"/>
      <c r="U7" s="626"/>
      <c r="V7" s="626"/>
      <c r="W7" s="626"/>
      <c r="X7" s="626"/>
      <c r="Y7" s="627"/>
      <c r="Z7" s="628">
        <v>0</v>
      </c>
      <c r="AA7" s="628"/>
      <c r="AB7" s="628"/>
      <c r="AC7" s="628"/>
      <c r="AD7" s="629">
        <v>2251</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1909961</v>
      </c>
      <c r="BH7" s="626"/>
      <c r="BI7" s="626"/>
      <c r="BJ7" s="626"/>
      <c r="BK7" s="626"/>
      <c r="BL7" s="626"/>
      <c r="BM7" s="626"/>
      <c r="BN7" s="627"/>
      <c r="BO7" s="628">
        <v>38.4</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2391570</v>
      </c>
      <c r="CS7" s="626"/>
      <c r="CT7" s="626"/>
      <c r="CU7" s="626"/>
      <c r="CV7" s="626"/>
      <c r="CW7" s="626"/>
      <c r="CX7" s="626"/>
      <c r="CY7" s="627"/>
      <c r="CZ7" s="628">
        <v>21.1</v>
      </c>
      <c r="DA7" s="628"/>
      <c r="DB7" s="628"/>
      <c r="DC7" s="628"/>
      <c r="DD7" s="634">
        <v>1066020</v>
      </c>
      <c r="DE7" s="626"/>
      <c r="DF7" s="626"/>
      <c r="DG7" s="626"/>
      <c r="DH7" s="626"/>
      <c r="DI7" s="626"/>
      <c r="DJ7" s="626"/>
      <c r="DK7" s="626"/>
      <c r="DL7" s="626"/>
      <c r="DM7" s="626"/>
      <c r="DN7" s="626"/>
      <c r="DO7" s="626"/>
      <c r="DP7" s="627"/>
      <c r="DQ7" s="634">
        <v>1475097</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6518</v>
      </c>
      <c r="S8" s="626"/>
      <c r="T8" s="626"/>
      <c r="U8" s="626"/>
      <c r="V8" s="626"/>
      <c r="W8" s="626"/>
      <c r="X8" s="626"/>
      <c r="Y8" s="627"/>
      <c r="Z8" s="628">
        <v>0.1</v>
      </c>
      <c r="AA8" s="628"/>
      <c r="AB8" s="628"/>
      <c r="AC8" s="628"/>
      <c r="AD8" s="629">
        <v>6518</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48124</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3039758</v>
      </c>
      <c r="CS8" s="626"/>
      <c r="CT8" s="626"/>
      <c r="CU8" s="626"/>
      <c r="CV8" s="626"/>
      <c r="CW8" s="626"/>
      <c r="CX8" s="626"/>
      <c r="CY8" s="627"/>
      <c r="CZ8" s="628">
        <v>26.9</v>
      </c>
      <c r="DA8" s="628"/>
      <c r="DB8" s="628"/>
      <c r="DC8" s="628"/>
      <c r="DD8" s="634">
        <v>570</v>
      </c>
      <c r="DE8" s="626"/>
      <c r="DF8" s="626"/>
      <c r="DG8" s="626"/>
      <c r="DH8" s="626"/>
      <c r="DI8" s="626"/>
      <c r="DJ8" s="626"/>
      <c r="DK8" s="626"/>
      <c r="DL8" s="626"/>
      <c r="DM8" s="626"/>
      <c r="DN8" s="626"/>
      <c r="DO8" s="626"/>
      <c r="DP8" s="627"/>
      <c r="DQ8" s="634">
        <v>1519688</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3777</v>
      </c>
      <c r="S9" s="626"/>
      <c r="T9" s="626"/>
      <c r="U9" s="626"/>
      <c r="V9" s="626"/>
      <c r="W9" s="626"/>
      <c r="X9" s="626"/>
      <c r="Y9" s="627"/>
      <c r="Z9" s="628">
        <v>0</v>
      </c>
      <c r="AA9" s="628"/>
      <c r="AB9" s="628"/>
      <c r="AC9" s="628"/>
      <c r="AD9" s="629">
        <v>3777</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1225630</v>
      </c>
      <c r="BH9" s="626"/>
      <c r="BI9" s="626"/>
      <c r="BJ9" s="626"/>
      <c r="BK9" s="626"/>
      <c r="BL9" s="626"/>
      <c r="BM9" s="626"/>
      <c r="BN9" s="627"/>
      <c r="BO9" s="628">
        <v>24.6</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1359187</v>
      </c>
      <c r="CS9" s="626"/>
      <c r="CT9" s="626"/>
      <c r="CU9" s="626"/>
      <c r="CV9" s="626"/>
      <c r="CW9" s="626"/>
      <c r="CX9" s="626"/>
      <c r="CY9" s="627"/>
      <c r="CZ9" s="628">
        <v>12</v>
      </c>
      <c r="DA9" s="628"/>
      <c r="DB9" s="628"/>
      <c r="DC9" s="628"/>
      <c r="DD9" s="634">
        <v>324</v>
      </c>
      <c r="DE9" s="626"/>
      <c r="DF9" s="626"/>
      <c r="DG9" s="626"/>
      <c r="DH9" s="626"/>
      <c r="DI9" s="626"/>
      <c r="DJ9" s="626"/>
      <c r="DK9" s="626"/>
      <c r="DL9" s="626"/>
      <c r="DM9" s="626"/>
      <c r="DN9" s="626"/>
      <c r="DO9" s="626"/>
      <c r="DP9" s="627"/>
      <c r="DQ9" s="634">
        <v>1315123</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495685</v>
      </c>
      <c r="S10" s="626"/>
      <c r="T10" s="626"/>
      <c r="U10" s="626"/>
      <c r="V10" s="626"/>
      <c r="W10" s="626"/>
      <c r="X10" s="626"/>
      <c r="Y10" s="627"/>
      <c r="Z10" s="628">
        <v>4.0999999999999996</v>
      </c>
      <c r="AA10" s="628"/>
      <c r="AB10" s="628"/>
      <c r="AC10" s="628"/>
      <c r="AD10" s="629">
        <v>495685</v>
      </c>
      <c r="AE10" s="629"/>
      <c r="AF10" s="629"/>
      <c r="AG10" s="629"/>
      <c r="AH10" s="629"/>
      <c r="AI10" s="629"/>
      <c r="AJ10" s="629"/>
      <c r="AK10" s="629"/>
      <c r="AL10" s="630">
        <v>7.9</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115230</v>
      </c>
      <c r="BH10" s="626"/>
      <c r="BI10" s="626"/>
      <c r="BJ10" s="626"/>
      <c r="BK10" s="626"/>
      <c r="BL10" s="626"/>
      <c r="BM10" s="626"/>
      <c r="BN10" s="627"/>
      <c r="BO10" s="628">
        <v>2.2999999999999998</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24229</v>
      </c>
      <c r="S11" s="626"/>
      <c r="T11" s="626"/>
      <c r="U11" s="626"/>
      <c r="V11" s="626"/>
      <c r="W11" s="626"/>
      <c r="X11" s="626"/>
      <c r="Y11" s="627"/>
      <c r="Z11" s="628">
        <v>0.2</v>
      </c>
      <c r="AA11" s="628"/>
      <c r="AB11" s="628"/>
      <c r="AC11" s="628"/>
      <c r="AD11" s="629">
        <v>24229</v>
      </c>
      <c r="AE11" s="629"/>
      <c r="AF11" s="629"/>
      <c r="AG11" s="629"/>
      <c r="AH11" s="629"/>
      <c r="AI11" s="629"/>
      <c r="AJ11" s="629"/>
      <c r="AK11" s="629"/>
      <c r="AL11" s="630">
        <v>0.4</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520977</v>
      </c>
      <c r="BH11" s="626"/>
      <c r="BI11" s="626"/>
      <c r="BJ11" s="626"/>
      <c r="BK11" s="626"/>
      <c r="BL11" s="626"/>
      <c r="BM11" s="626"/>
      <c r="BN11" s="627"/>
      <c r="BO11" s="628">
        <v>10.5</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316508</v>
      </c>
      <c r="CS11" s="626"/>
      <c r="CT11" s="626"/>
      <c r="CU11" s="626"/>
      <c r="CV11" s="626"/>
      <c r="CW11" s="626"/>
      <c r="CX11" s="626"/>
      <c r="CY11" s="627"/>
      <c r="CZ11" s="628">
        <v>2.8</v>
      </c>
      <c r="DA11" s="628"/>
      <c r="DB11" s="628"/>
      <c r="DC11" s="628"/>
      <c r="DD11" s="634">
        <v>59476</v>
      </c>
      <c r="DE11" s="626"/>
      <c r="DF11" s="626"/>
      <c r="DG11" s="626"/>
      <c r="DH11" s="626"/>
      <c r="DI11" s="626"/>
      <c r="DJ11" s="626"/>
      <c r="DK11" s="626"/>
      <c r="DL11" s="626"/>
      <c r="DM11" s="626"/>
      <c r="DN11" s="626"/>
      <c r="DO11" s="626"/>
      <c r="DP11" s="627"/>
      <c r="DQ11" s="634">
        <v>205905</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2446305</v>
      </c>
      <c r="BH12" s="626"/>
      <c r="BI12" s="626"/>
      <c r="BJ12" s="626"/>
      <c r="BK12" s="626"/>
      <c r="BL12" s="626"/>
      <c r="BM12" s="626"/>
      <c r="BN12" s="627"/>
      <c r="BO12" s="628">
        <v>49.2</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366457</v>
      </c>
      <c r="CS12" s="626"/>
      <c r="CT12" s="626"/>
      <c r="CU12" s="626"/>
      <c r="CV12" s="626"/>
      <c r="CW12" s="626"/>
      <c r="CX12" s="626"/>
      <c r="CY12" s="627"/>
      <c r="CZ12" s="628">
        <v>3.2</v>
      </c>
      <c r="DA12" s="628"/>
      <c r="DB12" s="628"/>
      <c r="DC12" s="628"/>
      <c r="DD12" s="634">
        <v>6436</v>
      </c>
      <c r="DE12" s="626"/>
      <c r="DF12" s="626"/>
      <c r="DG12" s="626"/>
      <c r="DH12" s="626"/>
      <c r="DI12" s="626"/>
      <c r="DJ12" s="626"/>
      <c r="DK12" s="626"/>
      <c r="DL12" s="626"/>
      <c r="DM12" s="626"/>
      <c r="DN12" s="626"/>
      <c r="DO12" s="626"/>
      <c r="DP12" s="627"/>
      <c r="DQ12" s="634">
        <v>319800</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29600</v>
      </c>
      <c r="S13" s="626"/>
      <c r="T13" s="626"/>
      <c r="U13" s="626"/>
      <c r="V13" s="626"/>
      <c r="W13" s="626"/>
      <c r="X13" s="626"/>
      <c r="Y13" s="627"/>
      <c r="Z13" s="628">
        <v>0.2</v>
      </c>
      <c r="AA13" s="628"/>
      <c r="AB13" s="628"/>
      <c r="AC13" s="628"/>
      <c r="AD13" s="629">
        <v>29600</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2406304</v>
      </c>
      <c r="BH13" s="626"/>
      <c r="BI13" s="626"/>
      <c r="BJ13" s="626"/>
      <c r="BK13" s="626"/>
      <c r="BL13" s="626"/>
      <c r="BM13" s="626"/>
      <c r="BN13" s="627"/>
      <c r="BO13" s="628">
        <v>48.4</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964270</v>
      </c>
      <c r="CS13" s="626"/>
      <c r="CT13" s="626"/>
      <c r="CU13" s="626"/>
      <c r="CV13" s="626"/>
      <c r="CW13" s="626"/>
      <c r="CX13" s="626"/>
      <c r="CY13" s="627"/>
      <c r="CZ13" s="628">
        <v>8.5</v>
      </c>
      <c r="DA13" s="628"/>
      <c r="DB13" s="628"/>
      <c r="DC13" s="628"/>
      <c r="DD13" s="634">
        <v>424307</v>
      </c>
      <c r="DE13" s="626"/>
      <c r="DF13" s="626"/>
      <c r="DG13" s="626"/>
      <c r="DH13" s="626"/>
      <c r="DI13" s="626"/>
      <c r="DJ13" s="626"/>
      <c r="DK13" s="626"/>
      <c r="DL13" s="626"/>
      <c r="DM13" s="626"/>
      <c r="DN13" s="626"/>
      <c r="DO13" s="626"/>
      <c r="DP13" s="627"/>
      <c r="DQ13" s="634">
        <v>851554</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71915</v>
      </c>
      <c r="BH14" s="626"/>
      <c r="BI14" s="626"/>
      <c r="BJ14" s="626"/>
      <c r="BK14" s="626"/>
      <c r="BL14" s="626"/>
      <c r="BM14" s="626"/>
      <c r="BN14" s="627"/>
      <c r="BO14" s="628">
        <v>1.4</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523581</v>
      </c>
      <c r="CS14" s="626"/>
      <c r="CT14" s="626"/>
      <c r="CU14" s="626"/>
      <c r="CV14" s="626"/>
      <c r="CW14" s="626"/>
      <c r="CX14" s="626"/>
      <c r="CY14" s="627"/>
      <c r="CZ14" s="628">
        <v>4.5999999999999996</v>
      </c>
      <c r="DA14" s="628"/>
      <c r="DB14" s="628"/>
      <c r="DC14" s="628"/>
      <c r="DD14" s="634">
        <v>75276</v>
      </c>
      <c r="DE14" s="626"/>
      <c r="DF14" s="626"/>
      <c r="DG14" s="626"/>
      <c r="DH14" s="626"/>
      <c r="DI14" s="626"/>
      <c r="DJ14" s="626"/>
      <c r="DK14" s="626"/>
      <c r="DL14" s="626"/>
      <c r="DM14" s="626"/>
      <c r="DN14" s="626"/>
      <c r="DO14" s="626"/>
      <c r="DP14" s="627"/>
      <c r="DQ14" s="634">
        <v>476174</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11764</v>
      </c>
      <c r="S15" s="626"/>
      <c r="T15" s="626"/>
      <c r="U15" s="626"/>
      <c r="V15" s="626"/>
      <c r="W15" s="626"/>
      <c r="X15" s="626"/>
      <c r="Y15" s="627"/>
      <c r="Z15" s="628">
        <v>0.1</v>
      </c>
      <c r="AA15" s="628"/>
      <c r="AB15" s="628"/>
      <c r="AC15" s="628"/>
      <c r="AD15" s="629">
        <v>11764</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311999</v>
      </c>
      <c r="BH15" s="626"/>
      <c r="BI15" s="626"/>
      <c r="BJ15" s="626"/>
      <c r="BK15" s="626"/>
      <c r="BL15" s="626"/>
      <c r="BM15" s="626"/>
      <c r="BN15" s="627"/>
      <c r="BO15" s="628">
        <v>6.3</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1301625</v>
      </c>
      <c r="CS15" s="626"/>
      <c r="CT15" s="626"/>
      <c r="CU15" s="626"/>
      <c r="CV15" s="626"/>
      <c r="CW15" s="626"/>
      <c r="CX15" s="626"/>
      <c r="CY15" s="627"/>
      <c r="CZ15" s="628">
        <v>11.5</v>
      </c>
      <c r="DA15" s="628"/>
      <c r="DB15" s="628"/>
      <c r="DC15" s="628"/>
      <c r="DD15" s="634">
        <v>256037</v>
      </c>
      <c r="DE15" s="626"/>
      <c r="DF15" s="626"/>
      <c r="DG15" s="626"/>
      <c r="DH15" s="626"/>
      <c r="DI15" s="626"/>
      <c r="DJ15" s="626"/>
      <c r="DK15" s="626"/>
      <c r="DL15" s="626"/>
      <c r="DM15" s="626"/>
      <c r="DN15" s="626"/>
      <c r="DO15" s="626"/>
      <c r="DP15" s="627"/>
      <c r="DQ15" s="634">
        <v>1026127</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1682534</v>
      </c>
      <c r="S16" s="626"/>
      <c r="T16" s="626"/>
      <c r="U16" s="626"/>
      <c r="V16" s="626"/>
      <c r="W16" s="626"/>
      <c r="X16" s="626"/>
      <c r="Y16" s="627"/>
      <c r="Z16" s="628">
        <v>14</v>
      </c>
      <c r="AA16" s="628"/>
      <c r="AB16" s="628"/>
      <c r="AC16" s="628"/>
      <c r="AD16" s="629">
        <v>729369</v>
      </c>
      <c r="AE16" s="629"/>
      <c r="AF16" s="629"/>
      <c r="AG16" s="629"/>
      <c r="AH16" s="629"/>
      <c r="AI16" s="629"/>
      <c r="AJ16" s="629"/>
      <c r="AK16" s="629"/>
      <c r="AL16" s="630">
        <v>11.6</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285926</v>
      </c>
      <c r="CS16" s="626"/>
      <c r="CT16" s="626"/>
      <c r="CU16" s="626"/>
      <c r="CV16" s="626"/>
      <c r="CW16" s="626"/>
      <c r="CX16" s="626"/>
      <c r="CY16" s="627"/>
      <c r="CZ16" s="628">
        <v>2.5</v>
      </c>
      <c r="DA16" s="628"/>
      <c r="DB16" s="628"/>
      <c r="DC16" s="628"/>
      <c r="DD16" s="634" t="s">
        <v>112</v>
      </c>
      <c r="DE16" s="626"/>
      <c r="DF16" s="626"/>
      <c r="DG16" s="626"/>
      <c r="DH16" s="626"/>
      <c r="DI16" s="626"/>
      <c r="DJ16" s="626"/>
      <c r="DK16" s="626"/>
      <c r="DL16" s="626"/>
      <c r="DM16" s="626"/>
      <c r="DN16" s="626"/>
      <c r="DO16" s="626"/>
      <c r="DP16" s="627"/>
      <c r="DQ16" s="634">
        <v>83671</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729369</v>
      </c>
      <c r="S17" s="626"/>
      <c r="T17" s="626"/>
      <c r="U17" s="626"/>
      <c r="V17" s="626"/>
      <c r="W17" s="626"/>
      <c r="X17" s="626"/>
      <c r="Y17" s="627"/>
      <c r="Z17" s="628">
        <v>6.1</v>
      </c>
      <c r="AA17" s="628"/>
      <c r="AB17" s="628"/>
      <c r="AC17" s="628"/>
      <c r="AD17" s="629">
        <v>729369</v>
      </c>
      <c r="AE17" s="629"/>
      <c r="AF17" s="629"/>
      <c r="AG17" s="629"/>
      <c r="AH17" s="629"/>
      <c r="AI17" s="629"/>
      <c r="AJ17" s="629"/>
      <c r="AK17" s="629"/>
      <c r="AL17" s="630">
        <v>11.6</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647439</v>
      </c>
      <c r="CS17" s="626"/>
      <c r="CT17" s="626"/>
      <c r="CU17" s="626"/>
      <c r="CV17" s="626"/>
      <c r="CW17" s="626"/>
      <c r="CX17" s="626"/>
      <c r="CY17" s="627"/>
      <c r="CZ17" s="628">
        <v>5.7</v>
      </c>
      <c r="DA17" s="628"/>
      <c r="DB17" s="628"/>
      <c r="DC17" s="628"/>
      <c r="DD17" s="634" t="s">
        <v>112</v>
      </c>
      <c r="DE17" s="626"/>
      <c r="DF17" s="626"/>
      <c r="DG17" s="626"/>
      <c r="DH17" s="626"/>
      <c r="DI17" s="626"/>
      <c r="DJ17" s="626"/>
      <c r="DK17" s="626"/>
      <c r="DL17" s="626"/>
      <c r="DM17" s="626"/>
      <c r="DN17" s="626"/>
      <c r="DO17" s="626"/>
      <c r="DP17" s="627"/>
      <c r="DQ17" s="634">
        <v>645569</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178173</v>
      </c>
      <c r="S18" s="626"/>
      <c r="T18" s="626"/>
      <c r="U18" s="626"/>
      <c r="V18" s="626"/>
      <c r="W18" s="626"/>
      <c r="X18" s="626"/>
      <c r="Y18" s="627"/>
      <c r="Z18" s="628">
        <v>1.5</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774992</v>
      </c>
      <c r="S19" s="626"/>
      <c r="T19" s="626"/>
      <c r="U19" s="626"/>
      <c r="V19" s="626"/>
      <c r="W19" s="626"/>
      <c r="X19" s="626"/>
      <c r="Y19" s="627"/>
      <c r="Z19" s="628">
        <v>6.5</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232759</v>
      </c>
      <c r="BH19" s="626"/>
      <c r="BI19" s="626"/>
      <c r="BJ19" s="626"/>
      <c r="BK19" s="626"/>
      <c r="BL19" s="626"/>
      <c r="BM19" s="626"/>
      <c r="BN19" s="627"/>
      <c r="BO19" s="628">
        <v>4.7</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7354476</v>
      </c>
      <c r="S20" s="626"/>
      <c r="T20" s="626"/>
      <c r="U20" s="626"/>
      <c r="V20" s="626"/>
      <c r="W20" s="626"/>
      <c r="X20" s="626"/>
      <c r="Y20" s="627"/>
      <c r="Z20" s="628">
        <v>61.3</v>
      </c>
      <c r="AA20" s="628"/>
      <c r="AB20" s="628"/>
      <c r="AC20" s="628"/>
      <c r="AD20" s="629">
        <v>6168887</v>
      </c>
      <c r="AE20" s="629"/>
      <c r="AF20" s="629"/>
      <c r="AG20" s="629"/>
      <c r="AH20" s="629"/>
      <c r="AI20" s="629"/>
      <c r="AJ20" s="629"/>
      <c r="AK20" s="629"/>
      <c r="AL20" s="630">
        <v>98.5</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232759</v>
      </c>
      <c r="BH20" s="626"/>
      <c r="BI20" s="626"/>
      <c r="BJ20" s="626"/>
      <c r="BK20" s="626"/>
      <c r="BL20" s="626"/>
      <c r="BM20" s="626"/>
      <c r="BN20" s="627"/>
      <c r="BO20" s="628">
        <v>4.7</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11320201</v>
      </c>
      <c r="CS20" s="626"/>
      <c r="CT20" s="626"/>
      <c r="CU20" s="626"/>
      <c r="CV20" s="626"/>
      <c r="CW20" s="626"/>
      <c r="CX20" s="626"/>
      <c r="CY20" s="627"/>
      <c r="CZ20" s="628">
        <v>100</v>
      </c>
      <c r="DA20" s="628"/>
      <c r="DB20" s="628"/>
      <c r="DC20" s="628"/>
      <c r="DD20" s="634">
        <v>1888446</v>
      </c>
      <c r="DE20" s="626"/>
      <c r="DF20" s="626"/>
      <c r="DG20" s="626"/>
      <c r="DH20" s="626"/>
      <c r="DI20" s="626"/>
      <c r="DJ20" s="626"/>
      <c r="DK20" s="626"/>
      <c r="DL20" s="626"/>
      <c r="DM20" s="626"/>
      <c r="DN20" s="626"/>
      <c r="DO20" s="626"/>
      <c r="DP20" s="627"/>
      <c r="DQ20" s="634">
        <v>8042561</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4442</v>
      </c>
      <c r="S21" s="626"/>
      <c r="T21" s="626"/>
      <c r="U21" s="626"/>
      <c r="V21" s="626"/>
      <c r="W21" s="626"/>
      <c r="X21" s="626"/>
      <c r="Y21" s="627"/>
      <c r="Z21" s="628">
        <v>0</v>
      </c>
      <c r="AA21" s="628"/>
      <c r="AB21" s="628"/>
      <c r="AC21" s="628"/>
      <c r="AD21" s="629">
        <v>4442</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335</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102088</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110709</v>
      </c>
      <c r="S23" s="626"/>
      <c r="T23" s="626"/>
      <c r="U23" s="626"/>
      <c r="V23" s="626"/>
      <c r="W23" s="626"/>
      <c r="X23" s="626"/>
      <c r="Y23" s="627"/>
      <c r="Z23" s="628">
        <v>0.9</v>
      </c>
      <c r="AA23" s="628"/>
      <c r="AB23" s="628"/>
      <c r="AC23" s="628"/>
      <c r="AD23" s="629">
        <v>9989</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232424</v>
      </c>
      <c r="BH23" s="626"/>
      <c r="BI23" s="626"/>
      <c r="BJ23" s="626"/>
      <c r="BK23" s="626"/>
      <c r="BL23" s="626"/>
      <c r="BM23" s="626"/>
      <c r="BN23" s="627"/>
      <c r="BO23" s="628">
        <v>4.7</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52420</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3747262</v>
      </c>
      <c r="CS24" s="615"/>
      <c r="CT24" s="615"/>
      <c r="CU24" s="615"/>
      <c r="CV24" s="615"/>
      <c r="CW24" s="615"/>
      <c r="CX24" s="615"/>
      <c r="CY24" s="616"/>
      <c r="CZ24" s="652">
        <v>33.1</v>
      </c>
      <c r="DA24" s="653"/>
      <c r="DB24" s="653"/>
      <c r="DC24" s="654"/>
      <c r="DD24" s="651">
        <v>2337865</v>
      </c>
      <c r="DE24" s="615"/>
      <c r="DF24" s="615"/>
      <c r="DG24" s="615"/>
      <c r="DH24" s="615"/>
      <c r="DI24" s="615"/>
      <c r="DJ24" s="615"/>
      <c r="DK24" s="616"/>
      <c r="DL24" s="651">
        <v>2207812</v>
      </c>
      <c r="DM24" s="615"/>
      <c r="DN24" s="615"/>
      <c r="DO24" s="615"/>
      <c r="DP24" s="615"/>
      <c r="DQ24" s="615"/>
      <c r="DR24" s="615"/>
      <c r="DS24" s="615"/>
      <c r="DT24" s="615"/>
      <c r="DU24" s="615"/>
      <c r="DV24" s="616"/>
      <c r="DW24" s="619">
        <v>33.9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1694552</v>
      </c>
      <c r="S25" s="626"/>
      <c r="T25" s="626"/>
      <c r="U25" s="626"/>
      <c r="V25" s="626"/>
      <c r="W25" s="626"/>
      <c r="X25" s="626"/>
      <c r="Y25" s="627"/>
      <c r="Z25" s="628">
        <v>14.1</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1277944</v>
      </c>
      <c r="CS25" s="657"/>
      <c r="CT25" s="657"/>
      <c r="CU25" s="657"/>
      <c r="CV25" s="657"/>
      <c r="CW25" s="657"/>
      <c r="CX25" s="657"/>
      <c r="CY25" s="658"/>
      <c r="CZ25" s="659">
        <v>11.3</v>
      </c>
      <c r="DA25" s="660"/>
      <c r="DB25" s="660"/>
      <c r="DC25" s="661"/>
      <c r="DD25" s="634">
        <v>1174692</v>
      </c>
      <c r="DE25" s="657"/>
      <c r="DF25" s="657"/>
      <c r="DG25" s="657"/>
      <c r="DH25" s="657"/>
      <c r="DI25" s="657"/>
      <c r="DJ25" s="657"/>
      <c r="DK25" s="658"/>
      <c r="DL25" s="634">
        <v>1174678</v>
      </c>
      <c r="DM25" s="657"/>
      <c r="DN25" s="657"/>
      <c r="DO25" s="657"/>
      <c r="DP25" s="657"/>
      <c r="DQ25" s="657"/>
      <c r="DR25" s="657"/>
      <c r="DS25" s="657"/>
      <c r="DT25" s="657"/>
      <c r="DU25" s="657"/>
      <c r="DV25" s="658"/>
      <c r="DW25" s="630">
        <v>18.100000000000001</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v>37492</v>
      </c>
      <c r="S26" s="626"/>
      <c r="T26" s="626"/>
      <c r="U26" s="626"/>
      <c r="V26" s="626"/>
      <c r="W26" s="626"/>
      <c r="X26" s="626"/>
      <c r="Y26" s="627"/>
      <c r="Z26" s="628">
        <v>0.3</v>
      </c>
      <c r="AA26" s="628"/>
      <c r="AB26" s="628"/>
      <c r="AC26" s="628"/>
      <c r="AD26" s="629">
        <v>37492</v>
      </c>
      <c r="AE26" s="629"/>
      <c r="AF26" s="629"/>
      <c r="AG26" s="629"/>
      <c r="AH26" s="629"/>
      <c r="AI26" s="629"/>
      <c r="AJ26" s="629"/>
      <c r="AK26" s="629"/>
      <c r="AL26" s="630">
        <v>0.6</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792588</v>
      </c>
      <c r="CS26" s="626"/>
      <c r="CT26" s="626"/>
      <c r="CU26" s="626"/>
      <c r="CV26" s="626"/>
      <c r="CW26" s="626"/>
      <c r="CX26" s="626"/>
      <c r="CY26" s="627"/>
      <c r="CZ26" s="659">
        <v>7</v>
      </c>
      <c r="DA26" s="660"/>
      <c r="DB26" s="660"/>
      <c r="DC26" s="661"/>
      <c r="DD26" s="634">
        <v>792588</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651392</v>
      </c>
      <c r="S27" s="626"/>
      <c r="T27" s="626"/>
      <c r="U27" s="626"/>
      <c r="V27" s="626"/>
      <c r="W27" s="626"/>
      <c r="X27" s="626"/>
      <c r="Y27" s="627"/>
      <c r="Z27" s="628">
        <v>5.4</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4972939</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1821879</v>
      </c>
      <c r="CS27" s="657"/>
      <c r="CT27" s="657"/>
      <c r="CU27" s="657"/>
      <c r="CV27" s="657"/>
      <c r="CW27" s="657"/>
      <c r="CX27" s="657"/>
      <c r="CY27" s="658"/>
      <c r="CZ27" s="659">
        <v>16.100000000000001</v>
      </c>
      <c r="DA27" s="660"/>
      <c r="DB27" s="660"/>
      <c r="DC27" s="661"/>
      <c r="DD27" s="634">
        <v>517604</v>
      </c>
      <c r="DE27" s="657"/>
      <c r="DF27" s="657"/>
      <c r="DG27" s="657"/>
      <c r="DH27" s="657"/>
      <c r="DI27" s="657"/>
      <c r="DJ27" s="657"/>
      <c r="DK27" s="658"/>
      <c r="DL27" s="634">
        <v>387565</v>
      </c>
      <c r="DM27" s="657"/>
      <c r="DN27" s="657"/>
      <c r="DO27" s="657"/>
      <c r="DP27" s="657"/>
      <c r="DQ27" s="657"/>
      <c r="DR27" s="657"/>
      <c r="DS27" s="657"/>
      <c r="DT27" s="657"/>
      <c r="DU27" s="657"/>
      <c r="DV27" s="658"/>
      <c r="DW27" s="630">
        <v>6</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20634</v>
      </c>
      <c r="S28" s="626"/>
      <c r="T28" s="626"/>
      <c r="U28" s="626"/>
      <c r="V28" s="626"/>
      <c r="W28" s="626"/>
      <c r="X28" s="626"/>
      <c r="Y28" s="627"/>
      <c r="Z28" s="628">
        <v>0.2</v>
      </c>
      <c r="AA28" s="628"/>
      <c r="AB28" s="628"/>
      <c r="AC28" s="628"/>
      <c r="AD28" s="629">
        <v>2559</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647439</v>
      </c>
      <c r="CS28" s="626"/>
      <c r="CT28" s="626"/>
      <c r="CU28" s="626"/>
      <c r="CV28" s="626"/>
      <c r="CW28" s="626"/>
      <c r="CX28" s="626"/>
      <c r="CY28" s="627"/>
      <c r="CZ28" s="659">
        <v>5.7</v>
      </c>
      <c r="DA28" s="660"/>
      <c r="DB28" s="660"/>
      <c r="DC28" s="661"/>
      <c r="DD28" s="634">
        <v>645569</v>
      </c>
      <c r="DE28" s="626"/>
      <c r="DF28" s="626"/>
      <c r="DG28" s="626"/>
      <c r="DH28" s="626"/>
      <c r="DI28" s="626"/>
      <c r="DJ28" s="626"/>
      <c r="DK28" s="627"/>
      <c r="DL28" s="634">
        <v>645569</v>
      </c>
      <c r="DM28" s="626"/>
      <c r="DN28" s="626"/>
      <c r="DO28" s="626"/>
      <c r="DP28" s="626"/>
      <c r="DQ28" s="626"/>
      <c r="DR28" s="626"/>
      <c r="DS28" s="626"/>
      <c r="DT28" s="626"/>
      <c r="DU28" s="626"/>
      <c r="DV28" s="627"/>
      <c r="DW28" s="630">
        <v>9.9</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31185</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291</v>
      </c>
      <c r="CG29" s="640"/>
      <c r="CH29" s="640"/>
      <c r="CI29" s="640"/>
      <c r="CJ29" s="640"/>
      <c r="CK29" s="640"/>
      <c r="CL29" s="640"/>
      <c r="CM29" s="640"/>
      <c r="CN29" s="640"/>
      <c r="CO29" s="640"/>
      <c r="CP29" s="640"/>
      <c r="CQ29" s="641"/>
      <c r="CR29" s="625">
        <v>647439</v>
      </c>
      <c r="CS29" s="657"/>
      <c r="CT29" s="657"/>
      <c r="CU29" s="657"/>
      <c r="CV29" s="657"/>
      <c r="CW29" s="657"/>
      <c r="CX29" s="657"/>
      <c r="CY29" s="658"/>
      <c r="CZ29" s="659">
        <v>5.7</v>
      </c>
      <c r="DA29" s="660"/>
      <c r="DB29" s="660"/>
      <c r="DC29" s="661"/>
      <c r="DD29" s="634">
        <v>645569</v>
      </c>
      <c r="DE29" s="657"/>
      <c r="DF29" s="657"/>
      <c r="DG29" s="657"/>
      <c r="DH29" s="657"/>
      <c r="DI29" s="657"/>
      <c r="DJ29" s="657"/>
      <c r="DK29" s="658"/>
      <c r="DL29" s="634">
        <v>645569</v>
      </c>
      <c r="DM29" s="657"/>
      <c r="DN29" s="657"/>
      <c r="DO29" s="657"/>
      <c r="DP29" s="657"/>
      <c r="DQ29" s="657"/>
      <c r="DR29" s="657"/>
      <c r="DS29" s="657"/>
      <c r="DT29" s="657"/>
      <c r="DU29" s="657"/>
      <c r="DV29" s="658"/>
      <c r="DW29" s="630">
        <v>9.9</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817209</v>
      </c>
      <c r="S30" s="626"/>
      <c r="T30" s="626"/>
      <c r="U30" s="626"/>
      <c r="V30" s="626"/>
      <c r="W30" s="626"/>
      <c r="X30" s="626"/>
      <c r="Y30" s="627"/>
      <c r="Z30" s="628">
        <v>6.8</v>
      </c>
      <c r="AA30" s="628"/>
      <c r="AB30" s="628"/>
      <c r="AC30" s="628"/>
      <c r="AD30" s="629" t="s">
        <v>112</v>
      </c>
      <c r="AE30" s="629"/>
      <c r="AF30" s="629"/>
      <c r="AG30" s="629"/>
      <c r="AH30" s="629"/>
      <c r="AI30" s="629"/>
      <c r="AJ30" s="629"/>
      <c r="AK30" s="629"/>
      <c r="AL30" s="630" t="s">
        <v>112</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99</v>
      </c>
      <c r="BH30" s="684"/>
      <c r="BI30" s="684"/>
      <c r="BJ30" s="684"/>
      <c r="BK30" s="684"/>
      <c r="BL30" s="684"/>
      <c r="BM30" s="620">
        <v>97.9</v>
      </c>
      <c r="BN30" s="684"/>
      <c r="BO30" s="684"/>
      <c r="BP30" s="684"/>
      <c r="BQ30" s="685"/>
      <c r="BR30" s="683">
        <v>99.3</v>
      </c>
      <c r="BS30" s="684"/>
      <c r="BT30" s="684"/>
      <c r="BU30" s="684"/>
      <c r="BV30" s="684"/>
      <c r="BW30" s="684"/>
      <c r="BX30" s="620">
        <v>97.9</v>
      </c>
      <c r="BY30" s="684"/>
      <c r="BZ30" s="684"/>
      <c r="CA30" s="684"/>
      <c r="CB30" s="685"/>
      <c r="CD30" s="688"/>
      <c r="CE30" s="689"/>
      <c r="CF30" s="639" t="s">
        <v>295</v>
      </c>
      <c r="CG30" s="640"/>
      <c r="CH30" s="640"/>
      <c r="CI30" s="640"/>
      <c r="CJ30" s="640"/>
      <c r="CK30" s="640"/>
      <c r="CL30" s="640"/>
      <c r="CM30" s="640"/>
      <c r="CN30" s="640"/>
      <c r="CO30" s="640"/>
      <c r="CP30" s="640"/>
      <c r="CQ30" s="641"/>
      <c r="CR30" s="625">
        <v>580973</v>
      </c>
      <c r="CS30" s="626"/>
      <c r="CT30" s="626"/>
      <c r="CU30" s="626"/>
      <c r="CV30" s="626"/>
      <c r="CW30" s="626"/>
      <c r="CX30" s="626"/>
      <c r="CY30" s="627"/>
      <c r="CZ30" s="659">
        <v>5.0999999999999996</v>
      </c>
      <c r="DA30" s="660"/>
      <c r="DB30" s="660"/>
      <c r="DC30" s="661"/>
      <c r="DD30" s="634">
        <v>579103</v>
      </c>
      <c r="DE30" s="626"/>
      <c r="DF30" s="626"/>
      <c r="DG30" s="626"/>
      <c r="DH30" s="626"/>
      <c r="DI30" s="626"/>
      <c r="DJ30" s="626"/>
      <c r="DK30" s="627"/>
      <c r="DL30" s="634">
        <v>579103</v>
      </c>
      <c r="DM30" s="626"/>
      <c r="DN30" s="626"/>
      <c r="DO30" s="626"/>
      <c r="DP30" s="626"/>
      <c r="DQ30" s="626"/>
      <c r="DR30" s="626"/>
      <c r="DS30" s="626"/>
      <c r="DT30" s="626"/>
      <c r="DU30" s="626"/>
      <c r="DV30" s="627"/>
      <c r="DW30" s="630">
        <v>8.9</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541803</v>
      </c>
      <c r="S31" s="626"/>
      <c r="T31" s="626"/>
      <c r="U31" s="626"/>
      <c r="V31" s="626"/>
      <c r="W31" s="626"/>
      <c r="X31" s="626"/>
      <c r="Y31" s="627"/>
      <c r="Z31" s="628">
        <v>4.5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98.8</v>
      </c>
      <c r="BH31" s="657"/>
      <c r="BI31" s="657"/>
      <c r="BJ31" s="657"/>
      <c r="BK31" s="657"/>
      <c r="BL31" s="657"/>
      <c r="BM31" s="631">
        <v>97.6</v>
      </c>
      <c r="BN31" s="681"/>
      <c r="BO31" s="681"/>
      <c r="BP31" s="681"/>
      <c r="BQ31" s="682"/>
      <c r="BR31" s="680">
        <v>99.1</v>
      </c>
      <c r="BS31" s="657"/>
      <c r="BT31" s="657"/>
      <c r="BU31" s="657"/>
      <c r="BV31" s="657"/>
      <c r="BW31" s="657"/>
      <c r="BX31" s="631">
        <v>97.8</v>
      </c>
      <c r="BY31" s="681"/>
      <c r="BZ31" s="681"/>
      <c r="CA31" s="681"/>
      <c r="CB31" s="682"/>
      <c r="CD31" s="688"/>
      <c r="CE31" s="689"/>
      <c r="CF31" s="639" t="s">
        <v>299</v>
      </c>
      <c r="CG31" s="640"/>
      <c r="CH31" s="640"/>
      <c r="CI31" s="640"/>
      <c r="CJ31" s="640"/>
      <c r="CK31" s="640"/>
      <c r="CL31" s="640"/>
      <c r="CM31" s="640"/>
      <c r="CN31" s="640"/>
      <c r="CO31" s="640"/>
      <c r="CP31" s="640"/>
      <c r="CQ31" s="641"/>
      <c r="CR31" s="625">
        <v>66466</v>
      </c>
      <c r="CS31" s="657"/>
      <c r="CT31" s="657"/>
      <c r="CU31" s="657"/>
      <c r="CV31" s="657"/>
      <c r="CW31" s="657"/>
      <c r="CX31" s="657"/>
      <c r="CY31" s="658"/>
      <c r="CZ31" s="659">
        <v>0.6</v>
      </c>
      <c r="DA31" s="660"/>
      <c r="DB31" s="660"/>
      <c r="DC31" s="661"/>
      <c r="DD31" s="634">
        <v>66466</v>
      </c>
      <c r="DE31" s="657"/>
      <c r="DF31" s="657"/>
      <c r="DG31" s="657"/>
      <c r="DH31" s="657"/>
      <c r="DI31" s="657"/>
      <c r="DJ31" s="657"/>
      <c r="DK31" s="658"/>
      <c r="DL31" s="634">
        <v>66466</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301958</v>
      </c>
      <c r="S32" s="626"/>
      <c r="T32" s="626"/>
      <c r="U32" s="626"/>
      <c r="V32" s="626"/>
      <c r="W32" s="626"/>
      <c r="X32" s="626"/>
      <c r="Y32" s="627"/>
      <c r="Z32" s="628">
        <v>2.5</v>
      </c>
      <c r="AA32" s="628"/>
      <c r="AB32" s="628"/>
      <c r="AC32" s="628"/>
      <c r="AD32" s="629">
        <v>41194</v>
      </c>
      <c r="AE32" s="629"/>
      <c r="AF32" s="629"/>
      <c r="AG32" s="629"/>
      <c r="AH32" s="629"/>
      <c r="AI32" s="629"/>
      <c r="AJ32" s="629"/>
      <c r="AK32" s="629"/>
      <c r="AL32" s="630">
        <v>0.7</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99.1</v>
      </c>
      <c r="BH32" s="693"/>
      <c r="BI32" s="693"/>
      <c r="BJ32" s="693"/>
      <c r="BK32" s="693"/>
      <c r="BL32" s="693"/>
      <c r="BM32" s="694">
        <v>97.6</v>
      </c>
      <c r="BN32" s="693"/>
      <c r="BO32" s="693"/>
      <c r="BP32" s="693"/>
      <c r="BQ32" s="695"/>
      <c r="BR32" s="692">
        <v>99.2</v>
      </c>
      <c r="BS32" s="693"/>
      <c r="BT32" s="693"/>
      <c r="BU32" s="693"/>
      <c r="BV32" s="693"/>
      <c r="BW32" s="693"/>
      <c r="BX32" s="694">
        <v>97.6</v>
      </c>
      <c r="BY32" s="693"/>
      <c r="BZ32" s="693"/>
      <c r="CA32" s="693"/>
      <c r="CB32" s="695"/>
      <c r="CD32" s="690"/>
      <c r="CE32" s="691"/>
      <c r="CF32" s="639" t="s">
        <v>302</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282600</v>
      </c>
      <c r="S33" s="626"/>
      <c r="T33" s="626"/>
      <c r="U33" s="626"/>
      <c r="V33" s="626"/>
      <c r="W33" s="626"/>
      <c r="X33" s="626"/>
      <c r="Y33" s="627"/>
      <c r="Z33" s="628">
        <v>2.4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5398567</v>
      </c>
      <c r="CS33" s="657"/>
      <c r="CT33" s="657"/>
      <c r="CU33" s="657"/>
      <c r="CV33" s="657"/>
      <c r="CW33" s="657"/>
      <c r="CX33" s="657"/>
      <c r="CY33" s="658"/>
      <c r="CZ33" s="659">
        <v>47.7</v>
      </c>
      <c r="DA33" s="660"/>
      <c r="DB33" s="660"/>
      <c r="DC33" s="661"/>
      <c r="DD33" s="634">
        <v>4777568</v>
      </c>
      <c r="DE33" s="657"/>
      <c r="DF33" s="657"/>
      <c r="DG33" s="657"/>
      <c r="DH33" s="657"/>
      <c r="DI33" s="657"/>
      <c r="DJ33" s="657"/>
      <c r="DK33" s="658"/>
      <c r="DL33" s="634">
        <v>3518074</v>
      </c>
      <c r="DM33" s="657"/>
      <c r="DN33" s="657"/>
      <c r="DO33" s="657"/>
      <c r="DP33" s="657"/>
      <c r="DQ33" s="657"/>
      <c r="DR33" s="657"/>
      <c r="DS33" s="657"/>
      <c r="DT33" s="657"/>
      <c r="DU33" s="657"/>
      <c r="DV33" s="658"/>
      <c r="DW33" s="630">
        <v>54.1</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1882178</v>
      </c>
      <c r="CS34" s="626"/>
      <c r="CT34" s="626"/>
      <c r="CU34" s="626"/>
      <c r="CV34" s="626"/>
      <c r="CW34" s="626"/>
      <c r="CX34" s="626"/>
      <c r="CY34" s="627"/>
      <c r="CZ34" s="659">
        <v>16.600000000000001</v>
      </c>
      <c r="DA34" s="660"/>
      <c r="DB34" s="660"/>
      <c r="DC34" s="661"/>
      <c r="DD34" s="634">
        <v>1596576</v>
      </c>
      <c r="DE34" s="626"/>
      <c r="DF34" s="626"/>
      <c r="DG34" s="626"/>
      <c r="DH34" s="626"/>
      <c r="DI34" s="626"/>
      <c r="DJ34" s="626"/>
      <c r="DK34" s="627"/>
      <c r="DL34" s="634">
        <v>1394834</v>
      </c>
      <c r="DM34" s="626"/>
      <c r="DN34" s="626"/>
      <c r="DO34" s="626"/>
      <c r="DP34" s="626"/>
      <c r="DQ34" s="626"/>
      <c r="DR34" s="626"/>
      <c r="DS34" s="626"/>
      <c r="DT34" s="626"/>
      <c r="DU34" s="626"/>
      <c r="DV34" s="627"/>
      <c r="DW34" s="630">
        <v>21.4</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243000</v>
      </c>
      <c r="S35" s="626"/>
      <c r="T35" s="626"/>
      <c r="U35" s="626"/>
      <c r="V35" s="626"/>
      <c r="W35" s="626"/>
      <c r="X35" s="626"/>
      <c r="Y35" s="627"/>
      <c r="Z35" s="628">
        <v>2</v>
      </c>
      <c r="AA35" s="628"/>
      <c r="AB35" s="628"/>
      <c r="AC35" s="628"/>
      <c r="AD35" s="629" t="s">
        <v>112</v>
      </c>
      <c r="AE35" s="629"/>
      <c r="AF35" s="629"/>
      <c r="AG35" s="629"/>
      <c r="AH35" s="629"/>
      <c r="AI35" s="629"/>
      <c r="AJ35" s="629"/>
      <c r="AK35" s="629"/>
      <c r="AL35" s="630" t="s">
        <v>112</v>
      </c>
      <c r="AM35" s="631"/>
      <c r="AN35" s="631"/>
      <c r="AO35" s="632"/>
      <c r="AP35" s="188"/>
      <c r="AQ35" s="636" t="s">
        <v>310</v>
      </c>
      <c r="AR35" s="637"/>
      <c r="AS35" s="637"/>
      <c r="AT35" s="637"/>
      <c r="AU35" s="637"/>
      <c r="AV35" s="637"/>
      <c r="AW35" s="637"/>
      <c r="AX35" s="637"/>
      <c r="AY35" s="638"/>
      <c r="AZ35" s="614">
        <v>1474932</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173814</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165282</v>
      </c>
      <c r="CS35" s="657"/>
      <c r="CT35" s="657"/>
      <c r="CU35" s="657"/>
      <c r="CV35" s="657"/>
      <c r="CW35" s="657"/>
      <c r="CX35" s="657"/>
      <c r="CY35" s="658"/>
      <c r="CZ35" s="659">
        <v>1.5</v>
      </c>
      <c r="DA35" s="660"/>
      <c r="DB35" s="660"/>
      <c r="DC35" s="661"/>
      <c r="DD35" s="634">
        <v>160262</v>
      </c>
      <c r="DE35" s="657"/>
      <c r="DF35" s="657"/>
      <c r="DG35" s="657"/>
      <c r="DH35" s="657"/>
      <c r="DI35" s="657"/>
      <c r="DJ35" s="657"/>
      <c r="DK35" s="658"/>
      <c r="DL35" s="634">
        <v>160224</v>
      </c>
      <c r="DM35" s="657"/>
      <c r="DN35" s="657"/>
      <c r="DO35" s="657"/>
      <c r="DP35" s="657"/>
      <c r="DQ35" s="657"/>
      <c r="DR35" s="657"/>
      <c r="DS35" s="657"/>
      <c r="DT35" s="657"/>
      <c r="DU35" s="657"/>
      <c r="DV35" s="658"/>
      <c r="DW35" s="630">
        <v>2.5</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12002960</v>
      </c>
      <c r="S36" s="698"/>
      <c r="T36" s="698"/>
      <c r="U36" s="698"/>
      <c r="V36" s="698"/>
      <c r="W36" s="698"/>
      <c r="X36" s="698"/>
      <c r="Y36" s="699"/>
      <c r="Z36" s="700">
        <v>100</v>
      </c>
      <c r="AA36" s="700"/>
      <c r="AB36" s="700"/>
      <c r="AC36" s="700"/>
      <c r="AD36" s="701">
        <v>6264563</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352398</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155758</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1953474</v>
      </c>
      <c r="CS36" s="626"/>
      <c r="CT36" s="626"/>
      <c r="CU36" s="626"/>
      <c r="CV36" s="626"/>
      <c r="CW36" s="626"/>
      <c r="CX36" s="626"/>
      <c r="CY36" s="627"/>
      <c r="CZ36" s="659">
        <v>17.3</v>
      </c>
      <c r="DA36" s="660"/>
      <c r="DB36" s="660"/>
      <c r="DC36" s="661"/>
      <c r="DD36" s="634">
        <v>1836266</v>
      </c>
      <c r="DE36" s="626"/>
      <c r="DF36" s="626"/>
      <c r="DG36" s="626"/>
      <c r="DH36" s="626"/>
      <c r="DI36" s="626"/>
      <c r="DJ36" s="626"/>
      <c r="DK36" s="627"/>
      <c r="DL36" s="634">
        <v>1171676</v>
      </c>
      <c r="DM36" s="626"/>
      <c r="DN36" s="626"/>
      <c r="DO36" s="626"/>
      <c r="DP36" s="626"/>
      <c r="DQ36" s="626"/>
      <c r="DR36" s="626"/>
      <c r="DS36" s="626"/>
      <c r="DT36" s="626"/>
      <c r="DU36" s="626"/>
      <c r="DV36" s="627"/>
      <c r="DW36" s="630">
        <v>18</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253371</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3173</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970053</v>
      </c>
      <c r="CS37" s="657"/>
      <c r="CT37" s="657"/>
      <c r="CU37" s="657"/>
      <c r="CV37" s="657"/>
      <c r="CW37" s="657"/>
      <c r="CX37" s="657"/>
      <c r="CY37" s="658"/>
      <c r="CZ37" s="659">
        <v>8.6</v>
      </c>
      <c r="DA37" s="660"/>
      <c r="DB37" s="660"/>
      <c r="DC37" s="661"/>
      <c r="DD37" s="634">
        <v>970053</v>
      </c>
      <c r="DE37" s="657"/>
      <c r="DF37" s="657"/>
      <c r="DG37" s="657"/>
      <c r="DH37" s="657"/>
      <c r="DI37" s="657"/>
      <c r="DJ37" s="657"/>
      <c r="DK37" s="658"/>
      <c r="DL37" s="634">
        <v>846520</v>
      </c>
      <c r="DM37" s="657"/>
      <c r="DN37" s="657"/>
      <c r="DO37" s="657"/>
      <c r="DP37" s="657"/>
      <c r="DQ37" s="657"/>
      <c r="DR37" s="657"/>
      <c r="DS37" s="657"/>
      <c r="DT37" s="657"/>
      <c r="DU37" s="657"/>
      <c r="DV37" s="658"/>
      <c r="DW37" s="630">
        <v>13</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v>172918</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5279</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1048643</v>
      </c>
      <c r="CS38" s="626"/>
      <c r="CT38" s="626"/>
      <c r="CU38" s="626"/>
      <c r="CV38" s="626"/>
      <c r="CW38" s="626"/>
      <c r="CX38" s="626"/>
      <c r="CY38" s="627"/>
      <c r="CZ38" s="659">
        <v>9.3000000000000007</v>
      </c>
      <c r="DA38" s="660"/>
      <c r="DB38" s="660"/>
      <c r="DC38" s="661"/>
      <c r="DD38" s="634">
        <v>912024</v>
      </c>
      <c r="DE38" s="626"/>
      <c r="DF38" s="626"/>
      <c r="DG38" s="626"/>
      <c r="DH38" s="626"/>
      <c r="DI38" s="626"/>
      <c r="DJ38" s="626"/>
      <c r="DK38" s="627"/>
      <c r="DL38" s="634">
        <v>783780</v>
      </c>
      <c r="DM38" s="626"/>
      <c r="DN38" s="626"/>
      <c r="DO38" s="626"/>
      <c r="DP38" s="626"/>
      <c r="DQ38" s="626"/>
      <c r="DR38" s="626"/>
      <c r="DS38" s="626"/>
      <c r="DT38" s="626"/>
      <c r="DU38" s="626"/>
      <c r="DV38" s="627"/>
      <c r="DW38" s="630">
        <v>12</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324</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105</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136187</v>
      </c>
      <c r="CS39" s="657"/>
      <c r="CT39" s="657"/>
      <c r="CU39" s="657"/>
      <c r="CV39" s="657"/>
      <c r="CW39" s="657"/>
      <c r="CX39" s="657"/>
      <c r="CY39" s="658"/>
      <c r="CZ39" s="659">
        <v>1.2</v>
      </c>
      <c r="DA39" s="660"/>
      <c r="DB39" s="660"/>
      <c r="DC39" s="661"/>
      <c r="DD39" s="634">
        <v>99237</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159591</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120</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212803</v>
      </c>
      <c r="CS40" s="626"/>
      <c r="CT40" s="626"/>
      <c r="CU40" s="626"/>
      <c r="CV40" s="626"/>
      <c r="CW40" s="626"/>
      <c r="CX40" s="626"/>
      <c r="CY40" s="627"/>
      <c r="CZ40" s="659">
        <v>1.9</v>
      </c>
      <c r="DA40" s="660"/>
      <c r="DB40" s="660"/>
      <c r="DC40" s="661"/>
      <c r="DD40" s="634">
        <v>173203</v>
      </c>
      <c r="DE40" s="626"/>
      <c r="DF40" s="626"/>
      <c r="DG40" s="626"/>
      <c r="DH40" s="626"/>
      <c r="DI40" s="626"/>
      <c r="DJ40" s="626"/>
      <c r="DK40" s="627"/>
      <c r="DL40" s="634">
        <v>7560</v>
      </c>
      <c r="DM40" s="626"/>
      <c r="DN40" s="626"/>
      <c r="DO40" s="626"/>
      <c r="DP40" s="626"/>
      <c r="DQ40" s="626"/>
      <c r="DR40" s="626"/>
      <c r="DS40" s="626"/>
      <c r="DT40" s="626"/>
      <c r="DU40" s="626"/>
      <c r="DV40" s="627"/>
      <c r="DW40" s="630">
        <v>0.1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536654</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293</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2174372</v>
      </c>
      <c r="CS42" s="626"/>
      <c r="CT42" s="626"/>
      <c r="CU42" s="626"/>
      <c r="CV42" s="626"/>
      <c r="CW42" s="626"/>
      <c r="CX42" s="626"/>
      <c r="CY42" s="627"/>
      <c r="CZ42" s="659">
        <v>19.2</v>
      </c>
      <c r="DA42" s="708"/>
      <c r="DB42" s="708"/>
      <c r="DC42" s="709"/>
      <c r="DD42" s="634">
        <v>927128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17115</v>
      </c>
      <c r="CS43" s="657"/>
      <c r="CT43" s="657"/>
      <c r="CU43" s="657"/>
      <c r="CV43" s="657"/>
      <c r="CW43" s="657"/>
      <c r="CX43" s="657"/>
      <c r="CY43" s="658"/>
      <c r="CZ43" s="659">
        <v>0.2</v>
      </c>
      <c r="DA43" s="660"/>
      <c r="DB43" s="660"/>
      <c r="DC43" s="661"/>
      <c r="DD43" s="634">
        <v>17115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290</v>
      </c>
      <c r="CE44" s="732"/>
      <c r="CF44" s="622" t="s">
        <v>340</v>
      </c>
      <c r="CG44" s="623"/>
      <c r="CH44" s="623"/>
      <c r="CI44" s="623"/>
      <c r="CJ44" s="623"/>
      <c r="CK44" s="623"/>
      <c r="CL44" s="623"/>
      <c r="CM44" s="623"/>
      <c r="CN44" s="623"/>
      <c r="CO44" s="623"/>
      <c r="CP44" s="623"/>
      <c r="CQ44" s="624"/>
      <c r="CR44" s="625">
        <v>1888446</v>
      </c>
      <c r="CS44" s="626"/>
      <c r="CT44" s="626"/>
      <c r="CU44" s="626"/>
      <c r="CV44" s="626"/>
      <c r="CW44" s="626"/>
      <c r="CX44" s="626"/>
      <c r="CY44" s="627"/>
      <c r="CZ44" s="659">
        <v>16.7</v>
      </c>
      <c r="DA44" s="708"/>
      <c r="DB44" s="708"/>
      <c r="DC44" s="709"/>
      <c r="DD44" s="634">
        <v>843457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1240982</v>
      </c>
      <c r="CS45" s="657"/>
      <c r="CT45" s="657"/>
      <c r="CU45" s="657"/>
      <c r="CV45" s="657"/>
      <c r="CW45" s="657"/>
      <c r="CX45" s="657"/>
      <c r="CY45" s="658"/>
      <c r="CZ45" s="659">
        <v>11</v>
      </c>
      <c r="DA45" s="660"/>
      <c r="DB45" s="660"/>
      <c r="DC45" s="661"/>
      <c r="DD45" s="634">
        <v>304928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567060</v>
      </c>
      <c r="CS46" s="626"/>
      <c r="CT46" s="626"/>
      <c r="CU46" s="626"/>
      <c r="CV46" s="626"/>
      <c r="CW46" s="626"/>
      <c r="CX46" s="626"/>
      <c r="CY46" s="627"/>
      <c r="CZ46" s="659">
        <v>5</v>
      </c>
      <c r="DA46" s="708"/>
      <c r="DB46" s="708"/>
      <c r="DC46" s="709"/>
      <c r="DD46" s="634">
        <v>458125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v>285926</v>
      </c>
      <c r="CS47" s="657"/>
      <c r="CT47" s="657"/>
      <c r="CU47" s="657"/>
      <c r="CV47" s="657"/>
      <c r="CW47" s="657"/>
      <c r="CX47" s="657"/>
      <c r="CY47" s="658"/>
      <c r="CZ47" s="659">
        <v>2.5</v>
      </c>
      <c r="DA47" s="660"/>
      <c r="DB47" s="660"/>
      <c r="DC47" s="661"/>
      <c r="DD47" s="634">
        <v>83671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11320201</v>
      </c>
      <c r="CS49" s="693"/>
      <c r="CT49" s="693"/>
      <c r="CU49" s="693"/>
      <c r="CV49" s="693"/>
      <c r="CW49" s="693"/>
      <c r="CX49" s="693"/>
      <c r="CY49" s="720"/>
      <c r="CZ49" s="721">
        <v>100</v>
      </c>
      <c r="DA49" s="722"/>
      <c r="DB49" s="722"/>
      <c r="DC49" s="723"/>
      <c r="DD49" s="724">
        <v>8042561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11995</v>
      </c>
      <c r="R7" s="755"/>
      <c r="S7" s="755"/>
      <c r="T7" s="755"/>
      <c r="U7" s="755"/>
      <c r="V7" s="755">
        <v>11312</v>
      </c>
      <c r="W7" s="755"/>
      <c r="X7" s="755"/>
      <c r="Y7" s="755"/>
      <c r="Z7" s="755"/>
      <c r="AA7" s="755">
        <v>682</v>
      </c>
      <c r="AB7" s="755"/>
      <c r="AC7" s="755"/>
      <c r="AD7" s="755"/>
      <c r="AE7" s="756"/>
      <c r="AF7" s="757">
        <v>494</v>
      </c>
      <c r="AG7" s="758"/>
      <c r="AH7" s="758"/>
      <c r="AI7" s="758"/>
      <c r="AJ7" s="759"/>
      <c r="AK7" s="794">
        <v>816</v>
      </c>
      <c r="AL7" s="795"/>
      <c r="AM7" s="795"/>
      <c r="AN7" s="795"/>
      <c r="AO7" s="795"/>
      <c r="AP7" s="795">
        <v>6032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-5</v>
      </c>
      <c r="CI7" s="792"/>
      <c r="CJ7" s="792"/>
      <c r="CK7" s="792"/>
      <c r="CL7" s="793"/>
      <c r="CM7" s="791">
        <v>114</v>
      </c>
      <c r="CN7" s="792"/>
      <c r="CO7" s="792"/>
      <c r="CP7" s="792"/>
      <c r="CQ7" s="793"/>
      <c r="CR7" s="791">
        <v>9</v>
      </c>
      <c r="CS7" s="792"/>
      <c r="CT7" s="792"/>
      <c r="CU7" s="792"/>
      <c r="CV7" s="793"/>
      <c r="CW7" s="791" t="s">
        <v>548</v>
      </c>
      <c r="CX7" s="792"/>
      <c r="CY7" s="792"/>
      <c r="CZ7" s="792"/>
      <c r="DA7" s="793"/>
      <c r="DB7" s="791" t="s">
        <v>548</v>
      </c>
      <c r="DC7" s="792"/>
      <c r="DD7" s="792"/>
      <c r="DE7" s="792"/>
      <c r="DF7" s="793"/>
      <c r="DG7" s="791" t="s">
        <v>548</v>
      </c>
      <c r="DH7" s="792"/>
      <c r="DI7" s="792"/>
      <c r="DJ7" s="792"/>
      <c r="DK7" s="793"/>
      <c r="DL7" s="791" t="s">
        <v>548</v>
      </c>
      <c r="DM7" s="792"/>
      <c r="DN7" s="792"/>
      <c r="DO7" s="792"/>
      <c r="DP7" s="793"/>
      <c r="DQ7" s="791" t="s">
        <v>548</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8</v>
      </c>
      <c r="R8" s="779"/>
      <c r="S8" s="779"/>
      <c r="T8" s="779"/>
      <c r="U8" s="779"/>
      <c r="V8" s="779">
        <v>8</v>
      </c>
      <c r="W8" s="779"/>
      <c r="X8" s="779"/>
      <c r="Y8" s="779"/>
      <c r="Z8" s="779"/>
      <c r="AA8" s="779">
        <v>0</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12003</v>
      </c>
      <c r="R23" s="814"/>
      <c r="S23" s="814"/>
      <c r="T23" s="814"/>
      <c r="U23" s="814"/>
      <c r="V23" s="814">
        <v>11320</v>
      </c>
      <c r="W23" s="814"/>
      <c r="X23" s="814"/>
      <c r="Y23" s="814"/>
      <c r="Z23" s="814"/>
      <c r="AA23" s="814">
        <v>682</v>
      </c>
      <c r="AB23" s="814"/>
      <c r="AC23" s="814"/>
      <c r="AD23" s="814"/>
      <c r="AE23" s="815"/>
      <c r="AF23" s="816">
        <v>495</v>
      </c>
      <c r="AG23" s="814"/>
      <c r="AH23" s="814"/>
      <c r="AI23" s="814"/>
      <c r="AJ23" s="817"/>
      <c r="AK23" s="818"/>
      <c r="AL23" s="819"/>
      <c r="AM23" s="819"/>
      <c r="AN23" s="819"/>
      <c r="AO23" s="819"/>
      <c r="AP23" s="814">
        <v>6032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2737</v>
      </c>
      <c r="R28" s="843"/>
      <c r="S28" s="843"/>
      <c r="T28" s="843"/>
      <c r="U28" s="843"/>
      <c r="V28" s="843">
        <v>2563</v>
      </c>
      <c r="W28" s="843"/>
      <c r="X28" s="843"/>
      <c r="Y28" s="843"/>
      <c r="Z28" s="843"/>
      <c r="AA28" s="843">
        <v>174</v>
      </c>
      <c r="AB28" s="843"/>
      <c r="AC28" s="843"/>
      <c r="AD28" s="843"/>
      <c r="AE28" s="844"/>
      <c r="AF28" s="845">
        <v>174</v>
      </c>
      <c r="AG28" s="843"/>
      <c r="AH28" s="843"/>
      <c r="AI28" s="843"/>
      <c r="AJ28" s="846"/>
      <c r="AK28" s="847">
        <v>257</v>
      </c>
      <c r="AL28" s="838"/>
      <c r="AM28" s="838"/>
      <c r="AN28" s="838"/>
      <c r="AO28" s="838"/>
      <c r="AP28" s="838" t="s">
        <v>548</v>
      </c>
      <c r="AQ28" s="838"/>
      <c r="AR28" s="838"/>
      <c r="AS28" s="838"/>
      <c r="AT28" s="838"/>
      <c r="AU28" s="838" t="s">
        <v>548</v>
      </c>
      <c r="AV28" s="838"/>
      <c r="AW28" s="838"/>
      <c r="AX28" s="838"/>
      <c r="AY28" s="838"/>
      <c r="AZ28" s="839" t="s">
        <v>548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1995</v>
      </c>
      <c r="R29" s="779"/>
      <c r="S29" s="779"/>
      <c r="T29" s="779"/>
      <c r="U29" s="779"/>
      <c r="V29" s="779">
        <v>1918</v>
      </c>
      <c r="W29" s="779"/>
      <c r="X29" s="779"/>
      <c r="Y29" s="779"/>
      <c r="Z29" s="779"/>
      <c r="AA29" s="779">
        <v>77</v>
      </c>
      <c r="AB29" s="779"/>
      <c r="AC29" s="779"/>
      <c r="AD29" s="779"/>
      <c r="AE29" s="780"/>
      <c r="AF29" s="781">
        <v>77</v>
      </c>
      <c r="AG29" s="782"/>
      <c r="AH29" s="782"/>
      <c r="AI29" s="782"/>
      <c r="AJ29" s="783"/>
      <c r="AK29" s="850">
        <v>298</v>
      </c>
      <c r="AL29" s="851"/>
      <c r="AM29" s="851"/>
      <c r="AN29" s="851"/>
      <c r="AO29" s="851"/>
      <c r="AP29" s="851" t="s">
        <v>548</v>
      </c>
      <c r="AQ29" s="851"/>
      <c r="AR29" s="851"/>
      <c r="AS29" s="851"/>
      <c r="AT29" s="851"/>
      <c r="AU29" s="851" t="s">
        <v>548</v>
      </c>
      <c r="AV29" s="851"/>
      <c r="AW29" s="851"/>
      <c r="AX29" s="851"/>
      <c r="AY29" s="851"/>
      <c r="AZ29" s="852" t="s">
        <v>548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205</v>
      </c>
      <c r="R30" s="779"/>
      <c r="S30" s="779"/>
      <c r="T30" s="779"/>
      <c r="U30" s="779"/>
      <c r="V30" s="779">
        <v>202</v>
      </c>
      <c r="W30" s="779"/>
      <c r="X30" s="779"/>
      <c r="Y30" s="779"/>
      <c r="Z30" s="779"/>
      <c r="AA30" s="779">
        <v>4</v>
      </c>
      <c r="AB30" s="779"/>
      <c r="AC30" s="779"/>
      <c r="AD30" s="779"/>
      <c r="AE30" s="780"/>
      <c r="AF30" s="781">
        <v>4</v>
      </c>
      <c r="AG30" s="782"/>
      <c r="AH30" s="782"/>
      <c r="AI30" s="782"/>
      <c r="AJ30" s="783"/>
      <c r="AK30" s="850">
        <v>62</v>
      </c>
      <c r="AL30" s="851"/>
      <c r="AM30" s="851"/>
      <c r="AN30" s="851"/>
      <c r="AO30" s="851"/>
      <c r="AP30" s="851" t="s">
        <v>548</v>
      </c>
      <c r="AQ30" s="851"/>
      <c r="AR30" s="851"/>
      <c r="AS30" s="851"/>
      <c r="AT30" s="851"/>
      <c r="AU30" s="851" t="s">
        <v>548</v>
      </c>
      <c r="AV30" s="851"/>
      <c r="AW30" s="851"/>
      <c r="AX30" s="851"/>
      <c r="AY30" s="851"/>
      <c r="AZ30" s="852" t="s">
        <v>549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974</v>
      </c>
      <c r="R31" s="779"/>
      <c r="S31" s="779"/>
      <c r="T31" s="779"/>
      <c r="U31" s="779"/>
      <c r="V31" s="779">
        <v>906</v>
      </c>
      <c r="W31" s="779"/>
      <c r="X31" s="779"/>
      <c r="Y31" s="779"/>
      <c r="Z31" s="779"/>
      <c r="AA31" s="779">
        <v>68</v>
      </c>
      <c r="AB31" s="779"/>
      <c r="AC31" s="779"/>
      <c r="AD31" s="779"/>
      <c r="AE31" s="780"/>
      <c r="AF31" s="781">
        <v>571</v>
      </c>
      <c r="AG31" s="782"/>
      <c r="AH31" s="782"/>
      <c r="AI31" s="782"/>
      <c r="AJ31" s="783"/>
      <c r="AK31" s="850">
        <v>173</v>
      </c>
      <c r="AL31" s="851"/>
      <c r="AM31" s="851"/>
      <c r="AN31" s="851"/>
      <c r="AO31" s="851"/>
      <c r="AP31" s="851">
        <v>1143</v>
      </c>
      <c r="AQ31" s="851"/>
      <c r="AR31" s="851"/>
      <c r="AS31" s="851"/>
      <c r="AT31" s="851"/>
      <c r="AU31" s="851">
        <v>359</v>
      </c>
      <c r="AV31" s="851"/>
      <c r="AW31" s="851"/>
      <c r="AX31" s="851"/>
      <c r="AY31" s="851"/>
      <c r="AZ31" s="852" t="s">
        <v>548</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867</v>
      </c>
      <c r="R32" s="779"/>
      <c r="S32" s="779"/>
      <c r="T32" s="779"/>
      <c r="U32" s="779"/>
      <c r="V32" s="779">
        <v>853</v>
      </c>
      <c r="W32" s="779"/>
      <c r="X32" s="779"/>
      <c r="Y32" s="779"/>
      <c r="Z32" s="779"/>
      <c r="AA32" s="779">
        <v>14</v>
      </c>
      <c r="AB32" s="779"/>
      <c r="AC32" s="779"/>
      <c r="AD32" s="779"/>
      <c r="AE32" s="780"/>
      <c r="AF32" s="781">
        <v>14</v>
      </c>
      <c r="AG32" s="782"/>
      <c r="AH32" s="782"/>
      <c r="AI32" s="782"/>
      <c r="AJ32" s="783"/>
      <c r="AK32" s="850">
        <v>267</v>
      </c>
      <c r="AL32" s="851"/>
      <c r="AM32" s="851"/>
      <c r="AN32" s="851"/>
      <c r="AO32" s="851"/>
      <c r="AP32" s="851">
        <v>4475</v>
      </c>
      <c r="AQ32" s="851"/>
      <c r="AR32" s="851"/>
      <c r="AS32" s="851"/>
      <c r="AT32" s="851"/>
      <c r="AU32" s="851">
        <v>2739</v>
      </c>
      <c r="AV32" s="851"/>
      <c r="AW32" s="851"/>
      <c r="AX32" s="851"/>
      <c r="AY32" s="851"/>
      <c r="AZ32" s="852" t="s">
        <v>548</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390</v>
      </c>
      <c r="C33" s="776"/>
      <c r="D33" s="776"/>
      <c r="E33" s="776"/>
      <c r="F33" s="776"/>
      <c r="G33" s="776"/>
      <c r="H33" s="776"/>
      <c r="I33" s="776"/>
      <c r="J33" s="776"/>
      <c r="K33" s="776"/>
      <c r="L33" s="776"/>
      <c r="M33" s="776"/>
      <c r="N33" s="776"/>
      <c r="O33" s="776"/>
      <c r="P33" s="777"/>
      <c r="Q33" s="778">
        <v>62</v>
      </c>
      <c r="R33" s="779"/>
      <c r="S33" s="779"/>
      <c r="T33" s="779"/>
      <c r="U33" s="779"/>
      <c r="V33" s="779">
        <v>58</v>
      </c>
      <c r="W33" s="779"/>
      <c r="X33" s="779"/>
      <c r="Y33" s="779"/>
      <c r="Z33" s="779"/>
      <c r="AA33" s="779">
        <v>4</v>
      </c>
      <c r="AB33" s="779"/>
      <c r="AC33" s="779"/>
      <c r="AD33" s="779"/>
      <c r="AE33" s="780"/>
      <c r="AF33" s="781">
        <v>4</v>
      </c>
      <c r="AG33" s="782"/>
      <c r="AH33" s="782"/>
      <c r="AI33" s="782"/>
      <c r="AJ33" s="783"/>
      <c r="AK33" s="850">
        <v>49</v>
      </c>
      <c r="AL33" s="851"/>
      <c r="AM33" s="851"/>
      <c r="AN33" s="851"/>
      <c r="AO33" s="851"/>
      <c r="AP33" s="851">
        <v>556</v>
      </c>
      <c r="AQ33" s="851"/>
      <c r="AR33" s="851"/>
      <c r="AS33" s="851"/>
      <c r="AT33" s="851"/>
      <c r="AU33" s="851">
        <v>440</v>
      </c>
      <c r="AV33" s="851"/>
      <c r="AW33" s="851"/>
      <c r="AX33" s="851"/>
      <c r="AY33" s="851"/>
      <c r="AZ33" s="852" t="s">
        <v>548</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58</v>
      </c>
      <c r="R34" s="779"/>
      <c r="S34" s="779"/>
      <c r="T34" s="779"/>
      <c r="U34" s="779"/>
      <c r="V34" s="779">
        <v>53</v>
      </c>
      <c r="W34" s="779"/>
      <c r="X34" s="779"/>
      <c r="Y34" s="779"/>
      <c r="Z34" s="779"/>
      <c r="AA34" s="779">
        <v>4</v>
      </c>
      <c r="AB34" s="779"/>
      <c r="AC34" s="779"/>
      <c r="AD34" s="779"/>
      <c r="AE34" s="780"/>
      <c r="AF34" s="781">
        <v>4</v>
      </c>
      <c r="AG34" s="782"/>
      <c r="AH34" s="782"/>
      <c r="AI34" s="782"/>
      <c r="AJ34" s="783"/>
      <c r="AK34" s="850">
        <v>36</v>
      </c>
      <c r="AL34" s="851"/>
      <c r="AM34" s="851"/>
      <c r="AN34" s="851"/>
      <c r="AO34" s="851"/>
      <c r="AP34" s="851">
        <v>138</v>
      </c>
      <c r="AQ34" s="851"/>
      <c r="AR34" s="851"/>
      <c r="AS34" s="851"/>
      <c r="AT34" s="851"/>
      <c r="AU34" s="851">
        <v>138</v>
      </c>
      <c r="AV34" s="851"/>
      <c r="AW34" s="851"/>
      <c r="AX34" s="851"/>
      <c r="AY34" s="851"/>
      <c r="AZ34" s="852" t="s">
        <v>548</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848</v>
      </c>
      <c r="AG63" s="862"/>
      <c r="AH63" s="862"/>
      <c r="AI63" s="862"/>
      <c r="AJ63" s="863"/>
      <c r="AK63" s="864"/>
      <c r="AL63" s="859"/>
      <c r="AM63" s="859"/>
      <c r="AN63" s="859"/>
      <c r="AO63" s="859"/>
      <c r="AP63" s="862">
        <v>6312</v>
      </c>
      <c r="AQ63" s="862"/>
      <c r="AR63" s="862"/>
      <c r="AS63" s="862"/>
      <c r="AT63" s="862"/>
      <c r="AU63" s="862">
        <v>3676</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396</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3186</v>
      </c>
      <c r="R68" s="886"/>
      <c r="S68" s="886"/>
      <c r="T68" s="886"/>
      <c r="U68" s="886"/>
      <c r="V68" s="886">
        <v>2730</v>
      </c>
      <c r="W68" s="886"/>
      <c r="X68" s="886"/>
      <c r="Y68" s="886"/>
      <c r="Z68" s="886"/>
      <c r="AA68" s="886">
        <v>456</v>
      </c>
      <c r="AB68" s="886"/>
      <c r="AC68" s="886"/>
      <c r="AD68" s="886"/>
      <c r="AE68" s="886"/>
      <c r="AF68" s="886">
        <v>42</v>
      </c>
      <c r="AG68" s="886"/>
      <c r="AH68" s="886"/>
      <c r="AI68" s="886"/>
      <c r="AJ68" s="886"/>
      <c r="AK68" s="886">
        <v>27</v>
      </c>
      <c r="AL68" s="886"/>
      <c r="AM68" s="886"/>
      <c r="AN68" s="886"/>
      <c r="AO68" s="886"/>
      <c r="AP68" s="886">
        <v>447</v>
      </c>
      <c r="AQ68" s="886"/>
      <c r="AR68" s="886"/>
      <c r="AS68" s="886"/>
      <c r="AT68" s="886"/>
      <c r="AU68" s="886">
        <v>132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3092</v>
      </c>
      <c r="R69" s="851"/>
      <c r="S69" s="851"/>
      <c r="T69" s="851"/>
      <c r="U69" s="851"/>
      <c r="V69" s="851">
        <v>3255</v>
      </c>
      <c r="W69" s="851"/>
      <c r="X69" s="851"/>
      <c r="Y69" s="851"/>
      <c r="Z69" s="851"/>
      <c r="AA69" s="851">
        <v>-163</v>
      </c>
      <c r="AB69" s="851"/>
      <c r="AC69" s="851"/>
      <c r="AD69" s="851"/>
      <c r="AE69" s="851"/>
      <c r="AF69" s="851">
        <v>540</v>
      </c>
      <c r="AG69" s="851"/>
      <c r="AH69" s="851"/>
      <c r="AI69" s="851"/>
      <c r="AJ69" s="851"/>
      <c r="AK69" s="851">
        <v>422</v>
      </c>
      <c r="AL69" s="851"/>
      <c r="AM69" s="851"/>
      <c r="AN69" s="851"/>
      <c r="AO69" s="851"/>
      <c r="AP69" s="851">
        <v>2364</v>
      </c>
      <c r="AQ69" s="851"/>
      <c r="AR69" s="851"/>
      <c r="AS69" s="851"/>
      <c r="AT69" s="851"/>
      <c r="AU69" s="851">
        <v>1341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45</v>
      </c>
      <c r="R70" s="851"/>
      <c r="S70" s="851"/>
      <c r="T70" s="851"/>
      <c r="U70" s="851"/>
      <c r="V70" s="851">
        <v>46</v>
      </c>
      <c r="W70" s="851"/>
      <c r="X70" s="851"/>
      <c r="Y70" s="851"/>
      <c r="Z70" s="851"/>
      <c r="AA70" s="851">
        <v>-1</v>
      </c>
      <c r="AB70" s="851"/>
      <c r="AC70" s="851"/>
      <c r="AD70" s="851"/>
      <c r="AE70" s="851"/>
      <c r="AF70" s="851">
        <v>15</v>
      </c>
      <c r="AG70" s="851"/>
      <c r="AH70" s="851"/>
      <c r="AI70" s="851"/>
      <c r="AJ70" s="851"/>
      <c r="AK70" s="851" t="s">
        <v>547</v>
      </c>
      <c r="AL70" s="851"/>
      <c r="AM70" s="851"/>
      <c r="AN70" s="851"/>
      <c r="AO70" s="851"/>
      <c r="AP70" s="851" t="s">
        <v>547</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542</v>
      </c>
      <c r="C71" s="894"/>
      <c r="D71" s="894"/>
      <c r="E71" s="894"/>
      <c r="F71" s="894"/>
      <c r="G71" s="894"/>
      <c r="H71" s="894"/>
      <c r="I71" s="894"/>
      <c r="J71" s="894"/>
      <c r="K71" s="894"/>
      <c r="L71" s="894"/>
      <c r="M71" s="894"/>
      <c r="N71" s="894"/>
      <c r="O71" s="894"/>
      <c r="P71" s="895"/>
      <c r="Q71" s="896">
        <v>15360</v>
      </c>
      <c r="R71" s="851"/>
      <c r="S71" s="851"/>
      <c r="T71" s="851"/>
      <c r="U71" s="851"/>
      <c r="V71" s="851">
        <v>14634</v>
      </c>
      <c r="W71" s="851"/>
      <c r="X71" s="851"/>
      <c r="Y71" s="851"/>
      <c r="Z71" s="851"/>
      <c r="AA71" s="851">
        <v>726</v>
      </c>
      <c r="AB71" s="851"/>
      <c r="AC71" s="851"/>
      <c r="AD71" s="851"/>
      <c r="AE71" s="851"/>
      <c r="AF71" s="851">
        <v>726</v>
      </c>
      <c r="AG71" s="851"/>
      <c r="AH71" s="851"/>
      <c r="AI71" s="851"/>
      <c r="AJ71" s="851"/>
      <c r="AK71" s="851" t="s">
        <v>547</v>
      </c>
      <c r="AL71" s="851"/>
      <c r="AM71" s="851"/>
      <c r="AN71" s="851"/>
      <c r="AO71" s="851"/>
      <c r="AP71" s="851" t="s">
        <v>547</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543</v>
      </c>
      <c r="C72" s="894"/>
      <c r="D72" s="894"/>
      <c r="E72" s="894"/>
      <c r="F72" s="894"/>
      <c r="G72" s="894"/>
      <c r="H72" s="894"/>
      <c r="I72" s="894"/>
      <c r="J72" s="894"/>
      <c r="K72" s="894"/>
      <c r="L72" s="894"/>
      <c r="M72" s="894"/>
      <c r="N72" s="894"/>
      <c r="O72" s="894"/>
      <c r="P72" s="895"/>
      <c r="Q72" s="896">
        <v>968</v>
      </c>
      <c r="R72" s="851"/>
      <c r="S72" s="851"/>
      <c r="T72" s="851"/>
      <c r="U72" s="851"/>
      <c r="V72" s="851">
        <v>965</v>
      </c>
      <c r="W72" s="851"/>
      <c r="X72" s="851"/>
      <c r="Y72" s="851"/>
      <c r="Z72" s="851"/>
      <c r="AA72" s="851">
        <v>2</v>
      </c>
      <c r="AB72" s="851"/>
      <c r="AC72" s="851"/>
      <c r="AD72" s="851"/>
      <c r="AE72" s="851"/>
      <c r="AF72" s="851">
        <v>2</v>
      </c>
      <c r="AG72" s="851"/>
      <c r="AH72" s="851"/>
      <c r="AI72" s="851"/>
      <c r="AJ72" s="851"/>
      <c r="AK72" s="851">
        <v>3</v>
      </c>
      <c r="AL72" s="851"/>
      <c r="AM72" s="851"/>
      <c r="AN72" s="851"/>
      <c r="AO72" s="851"/>
      <c r="AP72" s="851" t="s">
        <v>547</v>
      </c>
      <c r="AQ72" s="851"/>
      <c r="AR72" s="851"/>
      <c r="AS72" s="851"/>
      <c r="AT72" s="851"/>
      <c r="AU72" s="851" t="s">
        <v>547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544</v>
      </c>
      <c r="C73" s="894"/>
      <c r="D73" s="894"/>
      <c r="E73" s="894"/>
      <c r="F73" s="894"/>
      <c r="G73" s="894"/>
      <c r="H73" s="894"/>
      <c r="I73" s="894"/>
      <c r="J73" s="894"/>
      <c r="K73" s="894"/>
      <c r="L73" s="894"/>
      <c r="M73" s="894"/>
      <c r="N73" s="894"/>
      <c r="O73" s="894"/>
      <c r="P73" s="895"/>
      <c r="Q73" s="896">
        <v>162</v>
      </c>
      <c r="R73" s="851"/>
      <c r="S73" s="851"/>
      <c r="T73" s="851"/>
      <c r="U73" s="851"/>
      <c r="V73" s="851">
        <v>155</v>
      </c>
      <c r="W73" s="851"/>
      <c r="X73" s="851"/>
      <c r="Y73" s="851"/>
      <c r="Z73" s="851"/>
      <c r="AA73" s="851">
        <v>7</v>
      </c>
      <c r="AB73" s="851"/>
      <c r="AC73" s="851"/>
      <c r="AD73" s="851"/>
      <c r="AE73" s="851"/>
      <c r="AF73" s="851">
        <v>7</v>
      </c>
      <c r="AG73" s="851"/>
      <c r="AH73" s="851"/>
      <c r="AI73" s="851"/>
      <c r="AJ73" s="851"/>
      <c r="AK73" s="851" t="s">
        <v>547</v>
      </c>
      <c r="AL73" s="851"/>
      <c r="AM73" s="851"/>
      <c r="AN73" s="851"/>
      <c r="AO73" s="851"/>
      <c r="AP73" s="851" t="s">
        <v>547</v>
      </c>
      <c r="AQ73" s="851"/>
      <c r="AR73" s="851"/>
      <c r="AS73" s="851"/>
      <c r="AT73" s="851"/>
      <c r="AU73" s="851" t="s">
        <v>547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545</v>
      </c>
      <c r="C74" s="894"/>
      <c r="D74" s="894"/>
      <c r="E74" s="894"/>
      <c r="F74" s="894"/>
      <c r="G74" s="894"/>
      <c r="H74" s="894"/>
      <c r="I74" s="894"/>
      <c r="J74" s="894"/>
      <c r="K74" s="894"/>
      <c r="L74" s="894"/>
      <c r="M74" s="894"/>
      <c r="N74" s="894"/>
      <c r="O74" s="894"/>
      <c r="P74" s="895"/>
      <c r="Q74" s="896">
        <v>239</v>
      </c>
      <c r="R74" s="851"/>
      <c r="S74" s="851"/>
      <c r="T74" s="851"/>
      <c r="U74" s="851"/>
      <c r="V74" s="851">
        <v>177</v>
      </c>
      <c r="W74" s="851"/>
      <c r="X74" s="851"/>
      <c r="Y74" s="851"/>
      <c r="Z74" s="851"/>
      <c r="AA74" s="851">
        <v>62</v>
      </c>
      <c r="AB74" s="851"/>
      <c r="AC74" s="851"/>
      <c r="AD74" s="851"/>
      <c r="AE74" s="851"/>
      <c r="AF74" s="851">
        <v>62</v>
      </c>
      <c r="AG74" s="851"/>
      <c r="AH74" s="851"/>
      <c r="AI74" s="851"/>
      <c r="AJ74" s="851"/>
      <c r="AK74" s="851">
        <v>10</v>
      </c>
      <c r="AL74" s="851"/>
      <c r="AM74" s="851"/>
      <c r="AN74" s="851"/>
      <c r="AO74" s="851"/>
      <c r="AP74" s="851" t="s">
        <v>547</v>
      </c>
      <c r="AQ74" s="851"/>
      <c r="AR74" s="851"/>
      <c r="AS74" s="851"/>
      <c r="AT74" s="851"/>
      <c r="AU74" s="851" t="s">
        <v>547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551</v>
      </c>
      <c r="C75" s="894"/>
      <c r="D75" s="894"/>
      <c r="E75" s="894"/>
      <c r="F75" s="894"/>
      <c r="G75" s="894"/>
      <c r="H75" s="894"/>
      <c r="I75" s="894"/>
      <c r="J75" s="894"/>
      <c r="K75" s="894"/>
      <c r="L75" s="894"/>
      <c r="M75" s="894"/>
      <c r="N75" s="894"/>
      <c r="O75" s="894"/>
      <c r="P75" s="895"/>
      <c r="Q75" s="899">
        <v>2</v>
      </c>
      <c r="R75" s="900"/>
      <c r="S75" s="900"/>
      <c r="T75" s="900"/>
      <c r="U75" s="850"/>
      <c r="V75" s="901">
        <v>1</v>
      </c>
      <c r="W75" s="900"/>
      <c r="X75" s="900"/>
      <c r="Y75" s="900"/>
      <c r="Z75" s="850"/>
      <c r="AA75" s="901">
        <v>1</v>
      </c>
      <c r="AB75" s="900"/>
      <c r="AC75" s="900"/>
      <c r="AD75" s="900"/>
      <c r="AE75" s="850"/>
      <c r="AF75" s="901">
        <v>1</v>
      </c>
      <c r="AG75" s="900"/>
      <c r="AH75" s="900"/>
      <c r="AI75" s="900"/>
      <c r="AJ75" s="850"/>
      <c r="AK75" s="901" t="s">
        <v>547</v>
      </c>
      <c r="AL75" s="900"/>
      <c r="AM75" s="900"/>
      <c r="AN75" s="900"/>
      <c r="AO75" s="850"/>
      <c r="AP75" s="901" t="s">
        <v>547</v>
      </c>
      <c r="AQ75" s="900"/>
      <c r="AR75" s="900"/>
      <c r="AS75" s="900"/>
      <c r="AT75" s="850"/>
      <c r="AU75" s="901" t="s">
        <v>547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546</v>
      </c>
      <c r="C76" s="894"/>
      <c r="D76" s="894"/>
      <c r="E76" s="894"/>
      <c r="F76" s="894"/>
      <c r="G76" s="894"/>
      <c r="H76" s="894"/>
      <c r="I76" s="894"/>
      <c r="J76" s="894"/>
      <c r="K76" s="894"/>
      <c r="L76" s="894"/>
      <c r="M76" s="894"/>
      <c r="N76" s="894"/>
      <c r="O76" s="894"/>
      <c r="P76" s="895"/>
      <c r="Q76" s="899">
        <v>2</v>
      </c>
      <c r="R76" s="900"/>
      <c r="S76" s="900"/>
      <c r="T76" s="900"/>
      <c r="U76" s="850"/>
      <c r="V76" s="901">
        <v>2</v>
      </c>
      <c r="W76" s="900"/>
      <c r="X76" s="900"/>
      <c r="Y76" s="900"/>
      <c r="Z76" s="850"/>
      <c r="AA76" s="901">
        <v>0</v>
      </c>
      <c r="AB76" s="900"/>
      <c r="AC76" s="900"/>
      <c r="AD76" s="900"/>
      <c r="AE76" s="850"/>
      <c r="AF76" s="901">
        <v>0</v>
      </c>
      <c r="AG76" s="900"/>
      <c r="AH76" s="900"/>
      <c r="AI76" s="900"/>
      <c r="AJ76" s="850"/>
      <c r="AK76" s="901">
        <v>1</v>
      </c>
      <c r="AL76" s="900"/>
      <c r="AM76" s="900"/>
      <c r="AN76" s="900"/>
      <c r="AO76" s="850"/>
      <c r="AP76" s="901" t="s">
        <v>547</v>
      </c>
      <c r="AQ76" s="900"/>
      <c r="AR76" s="900"/>
      <c r="AS76" s="900"/>
      <c r="AT76" s="850"/>
      <c r="AU76" s="901" t="s">
        <v>547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1395</v>
      </c>
      <c r="AG88" s="862"/>
      <c r="AH88" s="862"/>
      <c r="AI88" s="862"/>
      <c r="AJ88" s="862"/>
      <c r="AK88" s="859"/>
      <c r="AL88" s="859"/>
      <c r="AM88" s="859"/>
      <c r="AN88" s="859"/>
      <c r="AO88" s="859"/>
      <c r="AP88" s="862">
        <v>2811</v>
      </c>
      <c r="AQ88" s="862"/>
      <c r="AR88" s="862"/>
      <c r="AS88" s="862"/>
      <c r="AT88" s="862"/>
      <c r="AU88" s="862">
        <v>1473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9</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289</v>
      </c>
      <c r="AG109" s="915"/>
      <c r="AH109" s="915"/>
      <c r="AI109" s="915"/>
      <c r="AJ109" s="916"/>
      <c r="AK109" s="914" t="s">
        <v>288</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289</v>
      </c>
      <c r="BW109" s="915"/>
      <c r="BX109" s="915"/>
      <c r="BY109" s="915"/>
      <c r="BZ109" s="916"/>
      <c r="CA109" s="914" t="s">
        <v>288</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289</v>
      </c>
      <c r="DM109" s="915"/>
      <c r="DN109" s="915"/>
      <c r="DO109" s="915"/>
      <c r="DP109" s="916"/>
      <c r="DQ109" s="914" t="s">
        <v>288</v>
      </c>
      <c r="DR109" s="915"/>
      <c r="DS109" s="915"/>
      <c r="DT109" s="915"/>
      <c r="DU109" s="916"/>
      <c r="DV109" s="914" t="s">
        <v>407</v>
      </c>
      <c r="DW109" s="915"/>
      <c r="DX109" s="915"/>
      <c r="DY109" s="915"/>
      <c r="DZ109" s="917"/>
    </row>
    <row r="110" spans="1:131" s="199" customFormat="1" ht="26.25" customHeight="1" x14ac:dyDescent="0.15">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757496</v>
      </c>
      <c r="AB110" s="922"/>
      <c r="AC110" s="922"/>
      <c r="AD110" s="922"/>
      <c r="AE110" s="923"/>
      <c r="AF110" s="924">
        <v>709954</v>
      </c>
      <c r="AG110" s="922"/>
      <c r="AH110" s="922"/>
      <c r="AI110" s="922"/>
      <c r="AJ110" s="923"/>
      <c r="AK110" s="924">
        <v>647439</v>
      </c>
      <c r="AL110" s="922"/>
      <c r="AM110" s="922"/>
      <c r="AN110" s="922"/>
      <c r="AO110" s="923"/>
      <c r="AP110" s="925">
        <v>10.4</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6656674</v>
      </c>
      <c r="BR110" s="957"/>
      <c r="BS110" s="957"/>
      <c r="BT110" s="957"/>
      <c r="BU110" s="957"/>
      <c r="BV110" s="957">
        <v>6330605</v>
      </c>
      <c r="BW110" s="957"/>
      <c r="BX110" s="957"/>
      <c r="BY110" s="957"/>
      <c r="BZ110" s="957"/>
      <c r="CA110" s="957">
        <v>6032232</v>
      </c>
      <c r="CB110" s="957"/>
      <c r="CC110" s="957"/>
      <c r="CD110" s="957"/>
      <c r="CE110" s="957"/>
      <c r="CF110" s="971">
        <v>96.5</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3986413</v>
      </c>
      <c r="BR112" s="950"/>
      <c r="BS112" s="950"/>
      <c r="BT112" s="950"/>
      <c r="BU112" s="950"/>
      <c r="BV112" s="950">
        <v>4046383</v>
      </c>
      <c r="BW112" s="950"/>
      <c r="BX112" s="950"/>
      <c r="BY112" s="950"/>
      <c r="BZ112" s="950"/>
      <c r="CA112" s="950">
        <v>3675304</v>
      </c>
      <c r="CB112" s="950"/>
      <c r="CC112" s="950"/>
      <c r="CD112" s="950"/>
      <c r="CE112" s="950"/>
      <c r="CF112" s="944">
        <v>58.8</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285220</v>
      </c>
      <c r="AB113" s="964"/>
      <c r="AC113" s="964"/>
      <c r="AD113" s="964"/>
      <c r="AE113" s="965"/>
      <c r="AF113" s="966">
        <v>315447</v>
      </c>
      <c r="AG113" s="964"/>
      <c r="AH113" s="964"/>
      <c r="AI113" s="964"/>
      <c r="AJ113" s="965"/>
      <c r="AK113" s="966">
        <v>307065</v>
      </c>
      <c r="AL113" s="964"/>
      <c r="AM113" s="964"/>
      <c r="AN113" s="964"/>
      <c r="AO113" s="965"/>
      <c r="AP113" s="967">
        <v>4.9000000000000004</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1731977</v>
      </c>
      <c r="BR113" s="950"/>
      <c r="BS113" s="950"/>
      <c r="BT113" s="950"/>
      <c r="BU113" s="950"/>
      <c r="BV113" s="950">
        <v>1632043</v>
      </c>
      <c r="BW113" s="950"/>
      <c r="BX113" s="950"/>
      <c r="BY113" s="950"/>
      <c r="BZ113" s="950"/>
      <c r="CA113" s="950">
        <v>1472628</v>
      </c>
      <c r="CB113" s="950"/>
      <c r="CC113" s="950"/>
      <c r="CD113" s="950"/>
      <c r="CE113" s="950"/>
      <c r="CF113" s="944">
        <v>23.6</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221105</v>
      </c>
      <c r="AB114" s="989"/>
      <c r="AC114" s="989"/>
      <c r="AD114" s="989"/>
      <c r="AE114" s="990"/>
      <c r="AF114" s="991">
        <v>199353</v>
      </c>
      <c r="AG114" s="989"/>
      <c r="AH114" s="989"/>
      <c r="AI114" s="989"/>
      <c r="AJ114" s="990"/>
      <c r="AK114" s="991">
        <v>168348</v>
      </c>
      <c r="AL114" s="989"/>
      <c r="AM114" s="989"/>
      <c r="AN114" s="989"/>
      <c r="AO114" s="990"/>
      <c r="AP114" s="992">
        <v>2.7</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983713</v>
      </c>
      <c r="BR114" s="950"/>
      <c r="BS114" s="950"/>
      <c r="BT114" s="950"/>
      <c r="BU114" s="950"/>
      <c r="BV114" s="950">
        <v>902571</v>
      </c>
      <c r="BW114" s="950"/>
      <c r="BX114" s="950"/>
      <c r="BY114" s="950"/>
      <c r="BZ114" s="950"/>
      <c r="CA114" s="950">
        <v>874481</v>
      </c>
      <c r="CB114" s="950"/>
      <c r="CC114" s="950"/>
      <c r="CD114" s="950"/>
      <c r="CE114" s="950"/>
      <c r="CF114" s="944">
        <v>14</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92</v>
      </c>
      <c r="AB115" s="964"/>
      <c r="AC115" s="964"/>
      <c r="AD115" s="964"/>
      <c r="AE115" s="965"/>
      <c r="AF115" s="966">
        <v>37</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1263913</v>
      </c>
      <c r="AB117" s="1007"/>
      <c r="AC117" s="1007"/>
      <c r="AD117" s="1007"/>
      <c r="AE117" s="1008"/>
      <c r="AF117" s="1009">
        <v>1224791</v>
      </c>
      <c r="AG117" s="1007"/>
      <c r="AH117" s="1007"/>
      <c r="AI117" s="1007"/>
      <c r="AJ117" s="1008"/>
      <c r="AK117" s="1009">
        <v>1122852</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289</v>
      </c>
      <c r="AG118" s="915"/>
      <c r="AH118" s="915"/>
      <c r="AI118" s="915"/>
      <c r="AJ118" s="916"/>
      <c r="AK118" s="914" t="s">
        <v>288</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437</v>
      </c>
      <c r="BP119" s="1036"/>
      <c r="BQ119" s="1027">
        <v>13358777</v>
      </c>
      <c r="BR119" s="1028"/>
      <c r="BS119" s="1028"/>
      <c r="BT119" s="1028"/>
      <c r="BU119" s="1028"/>
      <c r="BV119" s="1028">
        <v>12911602</v>
      </c>
      <c r="BW119" s="1028"/>
      <c r="BX119" s="1028"/>
      <c r="BY119" s="1028"/>
      <c r="BZ119" s="1028"/>
      <c r="CA119" s="1028">
        <v>12054645</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4274262</v>
      </c>
      <c r="BR120" s="957"/>
      <c r="BS120" s="957"/>
      <c r="BT120" s="957"/>
      <c r="BU120" s="957"/>
      <c r="BV120" s="957">
        <v>4898191</v>
      </c>
      <c r="BW120" s="957"/>
      <c r="BX120" s="957"/>
      <c r="BY120" s="957"/>
      <c r="BZ120" s="957"/>
      <c r="CA120" s="957">
        <v>4607108</v>
      </c>
      <c r="CB120" s="957"/>
      <c r="CC120" s="957"/>
      <c r="CD120" s="957"/>
      <c r="CE120" s="957"/>
      <c r="CF120" s="971">
        <v>73.7</v>
      </c>
      <c r="CG120" s="972"/>
      <c r="CH120" s="972"/>
      <c r="CI120" s="972"/>
      <c r="CJ120" s="972"/>
      <c r="CK120" s="1037" t="s">
        <v>441</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3088936</v>
      </c>
      <c r="DH120" s="957"/>
      <c r="DI120" s="957"/>
      <c r="DJ120" s="957"/>
      <c r="DK120" s="957"/>
      <c r="DL120" s="957">
        <v>3083629</v>
      </c>
      <c r="DM120" s="957"/>
      <c r="DN120" s="957"/>
      <c r="DO120" s="957"/>
      <c r="DP120" s="957"/>
      <c r="DQ120" s="957">
        <v>2738630</v>
      </c>
      <c r="DR120" s="957"/>
      <c r="DS120" s="957"/>
      <c r="DT120" s="957"/>
      <c r="DU120" s="957"/>
      <c r="DV120" s="958">
        <v>43.8</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1679366</v>
      </c>
      <c r="BR121" s="950"/>
      <c r="BS121" s="950"/>
      <c r="BT121" s="950"/>
      <c r="BU121" s="950"/>
      <c r="BV121" s="950">
        <v>1876261</v>
      </c>
      <c r="BW121" s="950"/>
      <c r="BX121" s="950"/>
      <c r="BY121" s="950"/>
      <c r="BZ121" s="950"/>
      <c r="CA121" s="950">
        <v>1849929</v>
      </c>
      <c r="CB121" s="950"/>
      <c r="CC121" s="950"/>
      <c r="CD121" s="950"/>
      <c r="CE121" s="950"/>
      <c r="CF121" s="944">
        <v>29.6</v>
      </c>
      <c r="CG121" s="945"/>
      <c r="CH121" s="945"/>
      <c r="CI121" s="945"/>
      <c r="CJ121" s="945"/>
      <c r="CK121" s="1040"/>
      <c r="CL121" s="1041"/>
      <c r="CM121" s="1041"/>
      <c r="CN121" s="1041"/>
      <c r="CO121" s="1042"/>
      <c r="CP121" s="1050" t="s">
        <v>390</v>
      </c>
      <c r="CQ121" s="1051"/>
      <c r="CR121" s="1051"/>
      <c r="CS121" s="1051"/>
      <c r="CT121" s="1051"/>
      <c r="CU121" s="1051"/>
      <c r="CV121" s="1051"/>
      <c r="CW121" s="1051"/>
      <c r="CX121" s="1051"/>
      <c r="CY121" s="1051"/>
      <c r="CZ121" s="1051"/>
      <c r="DA121" s="1051"/>
      <c r="DB121" s="1051"/>
      <c r="DC121" s="1051"/>
      <c r="DD121" s="1051"/>
      <c r="DE121" s="1051"/>
      <c r="DF121" s="1052"/>
      <c r="DG121" s="949">
        <v>278996</v>
      </c>
      <c r="DH121" s="950"/>
      <c r="DI121" s="950"/>
      <c r="DJ121" s="950"/>
      <c r="DK121" s="950"/>
      <c r="DL121" s="950">
        <v>375223</v>
      </c>
      <c r="DM121" s="950"/>
      <c r="DN121" s="950"/>
      <c r="DO121" s="950"/>
      <c r="DP121" s="950"/>
      <c r="DQ121" s="950">
        <v>439847</v>
      </c>
      <c r="DR121" s="950"/>
      <c r="DS121" s="950"/>
      <c r="DT121" s="950"/>
      <c r="DU121" s="950"/>
      <c r="DV121" s="951">
        <v>7</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9318422</v>
      </c>
      <c r="BR122" s="1028"/>
      <c r="BS122" s="1028"/>
      <c r="BT122" s="1028"/>
      <c r="BU122" s="1028"/>
      <c r="BV122" s="1028">
        <v>9055379</v>
      </c>
      <c r="BW122" s="1028"/>
      <c r="BX122" s="1028"/>
      <c r="BY122" s="1028"/>
      <c r="BZ122" s="1028"/>
      <c r="CA122" s="1028">
        <v>8679075</v>
      </c>
      <c r="CB122" s="1028"/>
      <c r="CC122" s="1028"/>
      <c r="CD122" s="1028"/>
      <c r="CE122" s="1028"/>
      <c r="CF122" s="1048">
        <v>138.80000000000001</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485651</v>
      </c>
      <c r="DH122" s="950"/>
      <c r="DI122" s="950"/>
      <c r="DJ122" s="950"/>
      <c r="DK122" s="950"/>
      <c r="DL122" s="950">
        <v>450936</v>
      </c>
      <c r="DM122" s="950"/>
      <c r="DN122" s="950"/>
      <c r="DO122" s="950"/>
      <c r="DP122" s="950"/>
      <c r="DQ122" s="950">
        <v>359016</v>
      </c>
      <c r="DR122" s="950"/>
      <c r="DS122" s="950"/>
      <c r="DT122" s="950"/>
      <c r="DU122" s="950"/>
      <c r="DV122" s="951">
        <v>5.7</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445</v>
      </c>
      <c r="BP123" s="1036"/>
      <c r="BQ123" s="1095">
        <v>15272050</v>
      </c>
      <c r="BR123" s="1096"/>
      <c r="BS123" s="1096"/>
      <c r="BT123" s="1096"/>
      <c r="BU123" s="1096"/>
      <c r="BV123" s="1096">
        <v>15829831</v>
      </c>
      <c r="BW123" s="1096"/>
      <c r="BX123" s="1096"/>
      <c r="BY123" s="1096"/>
      <c r="BZ123" s="1096"/>
      <c r="CA123" s="1096">
        <v>15136112</v>
      </c>
      <c r="CB123" s="1096"/>
      <c r="CC123" s="1096"/>
      <c r="CD123" s="1096"/>
      <c r="CE123" s="1096"/>
      <c r="CF123" s="1029"/>
      <c r="CG123" s="1030"/>
      <c r="CH123" s="1030"/>
      <c r="CI123" s="1030"/>
      <c r="CJ123" s="1031"/>
      <c r="CK123" s="1040"/>
      <c r="CL123" s="1041"/>
      <c r="CM123" s="1041"/>
      <c r="CN123" s="1041"/>
      <c r="CO123" s="1042"/>
      <c r="CP123" s="1050" t="s">
        <v>391</v>
      </c>
      <c r="CQ123" s="1051"/>
      <c r="CR123" s="1051"/>
      <c r="CS123" s="1051"/>
      <c r="CT123" s="1051"/>
      <c r="CU123" s="1051"/>
      <c r="CV123" s="1051"/>
      <c r="CW123" s="1051"/>
      <c r="CX123" s="1051"/>
      <c r="CY123" s="1051"/>
      <c r="CZ123" s="1051"/>
      <c r="DA123" s="1051"/>
      <c r="DB123" s="1051"/>
      <c r="DC123" s="1051"/>
      <c r="DD123" s="1051"/>
      <c r="DE123" s="1051"/>
      <c r="DF123" s="1052"/>
      <c r="DG123" s="988">
        <v>132830</v>
      </c>
      <c r="DH123" s="989"/>
      <c r="DI123" s="989"/>
      <c r="DJ123" s="989"/>
      <c r="DK123" s="990"/>
      <c r="DL123" s="991">
        <v>136595</v>
      </c>
      <c r="DM123" s="989"/>
      <c r="DN123" s="989"/>
      <c r="DO123" s="989"/>
      <c r="DP123" s="990"/>
      <c r="DQ123" s="991">
        <v>137811</v>
      </c>
      <c r="DR123" s="989"/>
      <c r="DS123" s="989"/>
      <c r="DT123" s="989"/>
      <c r="DU123" s="990"/>
      <c r="DV123" s="992">
        <v>2.2000000000000002</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92</v>
      </c>
      <c r="AB127" s="989"/>
      <c r="AC127" s="989"/>
      <c r="AD127" s="989"/>
      <c r="AE127" s="990"/>
      <c r="AF127" s="991">
        <v>37</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164935</v>
      </c>
      <c r="AB128" s="1078"/>
      <c r="AC128" s="1078"/>
      <c r="AD128" s="1078"/>
      <c r="AE128" s="1079"/>
      <c r="AF128" s="1080">
        <v>206962</v>
      </c>
      <c r="AG128" s="1078"/>
      <c r="AH128" s="1078"/>
      <c r="AI128" s="1078"/>
      <c r="AJ128" s="1079"/>
      <c r="AK128" s="1080">
        <v>164456</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112</v>
      </c>
      <c r="BG128" s="1085"/>
      <c r="BH128" s="1085"/>
      <c r="BI128" s="1085"/>
      <c r="BJ128" s="1085"/>
      <c r="BK128" s="1085"/>
      <c r="BL128" s="1086"/>
      <c r="BM128" s="1084">
        <v>14.02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6593336</v>
      </c>
      <c r="AB129" s="989"/>
      <c r="AC129" s="989"/>
      <c r="AD129" s="989"/>
      <c r="AE129" s="990"/>
      <c r="AF129" s="991">
        <v>6703618</v>
      </c>
      <c r="AG129" s="989"/>
      <c r="AH129" s="989"/>
      <c r="AI129" s="989"/>
      <c r="AJ129" s="990"/>
      <c r="AK129" s="991">
        <v>7077366</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112</v>
      </c>
      <c r="BG129" s="1099"/>
      <c r="BH129" s="1099"/>
      <c r="BI129" s="1099"/>
      <c r="BJ129" s="1099"/>
      <c r="BK129" s="1099"/>
      <c r="BL129" s="1100"/>
      <c r="BM129" s="1098">
        <v>19.02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894573</v>
      </c>
      <c r="AB130" s="989"/>
      <c r="AC130" s="989"/>
      <c r="AD130" s="989"/>
      <c r="AE130" s="990"/>
      <c r="AF130" s="991">
        <v>858638</v>
      </c>
      <c r="AG130" s="989"/>
      <c r="AH130" s="989"/>
      <c r="AI130" s="989"/>
      <c r="AJ130" s="990"/>
      <c r="AK130" s="991">
        <v>825913</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2.8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5698763</v>
      </c>
      <c r="AB131" s="1014"/>
      <c r="AC131" s="1014"/>
      <c r="AD131" s="1014"/>
      <c r="AE131" s="1015"/>
      <c r="AF131" s="1013">
        <v>5844980</v>
      </c>
      <c r="AG131" s="1014"/>
      <c r="AH131" s="1014"/>
      <c r="AI131" s="1014"/>
      <c r="AJ131" s="1015"/>
      <c r="AK131" s="1013">
        <v>6251453</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3.5868310370000001</v>
      </c>
      <c r="AB132" s="1130"/>
      <c r="AC132" s="1130"/>
      <c r="AD132" s="1130"/>
      <c r="AE132" s="1131"/>
      <c r="AF132" s="1132">
        <v>2.7235508080000002</v>
      </c>
      <c r="AG132" s="1130"/>
      <c r="AH132" s="1130"/>
      <c r="AI132" s="1130"/>
      <c r="AJ132" s="1131"/>
      <c r="AK132" s="1132">
        <v>2.11923532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4.7</v>
      </c>
      <c r="AB133" s="1113"/>
      <c r="AC133" s="1113"/>
      <c r="AD133" s="1113"/>
      <c r="AE133" s="1114"/>
      <c r="AF133" s="1112">
        <v>3.8</v>
      </c>
      <c r="AG133" s="1113"/>
      <c r="AH133" s="1113"/>
      <c r="AI133" s="1113"/>
      <c r="AJ133" s="1114"/>
      <c r="AK133" s="1112">
        <v>2.8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1277944</v>
      </c>
      <c r="L9" s="266">
        <v>44549</v>
      </c>
      <c r="M9" s="267">
        <v>55845</v>
      </c>
      <c r="N9" s="268">
        <v>-20.2</v>
      </c>
    </row>
    <row r="10" spans="1:16" x14ac:dyDescent="0.15">
      <c r="A10" s="250"/>
      <c r="B10" s="246"/>
      <c r="C10" s="246"/>
      <c r="D10" s="246"/>
      <c r="E10" s="246"/>
      <c r="F10" s="246"/>
      <c r="G10" s="1152" t="s">
        <v>479</v>
      </c>
      <c r="H10" s="1153"/>
      <c r="I10" s="1153"/>
      <c r="J10" s="1154"/>
      <c r="K10" s="269">
        <v>113047</v>
      </c>
      <c r="L10" s="270">
        <v>3941</v>
      </c>
      <c r="M10" s="271">
        <v>5607</v>
      </c>
      <c r="N10" s="272">
        <v>-29.7</v>
      </c>
    </row>
    <row r="11" spans="1:16" ht="13.5" customHeight="1" x14ac:dyDescent="0.15">
      <c r="A11" s="250"/>
      <c r="B11" s="246"/>
      <c r="C11" s="246"/>
      <c r="D11" s="246"/>
      <c r="E11" s="246"/>
      <c r="F11" s="246"/>
      <c r="G11" s="1152" t="s">
        <v>480</v>
      </c>
      <c r="H11" s="1153"/>
      <c r="I11" s="1153"/>
      <c r="J11" s="1154"/>
      <c r="K11" s="269">
        <v>425325</v>
      </c>
      <c r="L11" s="270">
        <v>14827</v>
      </c>
      <c r="M11" s="271">
        <v>8384</v>
      </c>
      <c r="N11" s="272">
        <v>76.8</v>
      </c>
    </row>
    <row r="12" spans="1:16" ht="13.5" customHeight="1" x14ac:dyDescent="0.15">
      <c r="A12" s="250"/>
      <c r="B12" s="246"/>
      <c r="C12" s="246"/>
      <c r="D12" s="246"/>
      <c r="E12" s="246"/>
      <c r="F12" s="246"/>
      <c r="G12" s="1152" t="s">
        <v>481</v>
      </c>
      <c r="H12" s="1153"/>
      <c r="I12" s="1153"/>
      <c r="J12" s="1154"/>
      <c r="K12" s="269">
        <v>5674</v>
      </c>
      <c r="L12" s="270">
        <v>198</v>
      </c>
      <c r="M12" s="271">
        <v>147</v>
      </c>
      <c r="N12" s="272">
        <v>34.700000000000003</v>
      </c>
    </row>
    <row r="13" spans="1:16" ht="13.5" customHeight="1" x14ac:dyDescent="0.15">
      <c r="A13" s="250"/>
      <c r="B13" s="246"/>
      <c r="C13" s="246"/>
      <c r="D13" s="246"/>
      <c r="E13" s="246"/>
      <c r="F13" s="246"/>
      <c r="G13" s="1152" t="s">
        <v>482</v>
      </c>
      <c r="H13" s="1153"/>
      <c r="I13" s="1153"/>
      <c r="J13" s="1154"/>
      <c r="K13" s="269" t="s">
        <v>483</v>
      </c>
      <c r="L13" s="270" t="s">
        <v>483</v>
      </c>
      <c r="M13" s="271">
        <v>6</v>
      </c>
      <c r="N13" s="272" t="s">
        <v>483</v>
      </c>
    </row>
    <row r="14" spans="1:16" ht="13.5" customHeight="1" x14ac:dyDescent="0.15">
      <c r="A14" s="250"/>
      <c r="B14" s="246"/>
      <c r="C14" s="246"/>
      <c r="D14" s="246"/>
      <c r="E14" s="246"/>
      <c r="F14" s="246"/>
      <c r="G14" s="1152" t="s">
        <v>484</v>
      </c>
      <c r="H14" s="1153"/>
      <c r="I14" s="1153"/>
      <c r="J14" s="1154"/>
      <c r="K14" s="269">
        <v>85386</v>
      </c>
      <c r="L14" s="270">
        <v>2977</v>
      </c>
      <c r="M14" s="271">
        <v>2653</v>
      </c>
      <c r="N14" s="272">
        <v>12.2</v>
      </c>
    </row>
    <row r="15" spans="1:16" ht="13.5" customHeight="1" x14ac:dyDescent="0.15">
      <c r="A15" s="250"/>
      <c r="B15" s="246"/>
      <c r="C15" s="246"/>
      <c r="D15" s="246"/>
      <c r="E15" s="246"/>
      <c r="F15" s="246"/>
      <c r="G15" s="1152" t="s">
        <v>485</v>
      </c>
      <c r="H15" s="1153"/>
      <c r="I15" s="1153"/>
      <c r="J15" s="1154"/>
      <c r="K15" s="269">
        <v>17115</v>
      </c>
      <c r="L15" s="270">
        <v>597</v>
      </c>
      <c r="M15" s="271">
        <v>1240</v>
      </c>
      <c r="N15" s="272">
        <v>-51.9</v>
      </c>
    </row>
    <row r="16" spans="1:16" x14ac:dyDescent="0.15">
      <c r="A16" s="250"/>
      <c r="B16" s="246"/>
      <c r="C16" s="246"/>
      <c r="D16" s="246"/>
      <c r="E16" s="246"/>
      <c r="F16" s="246"/>
      <c r="G16" s="1155" t="s">
        <v>486</v>
      </c>
      <c r="H16" s="1156"/>
      <c r="I16" s="1156"/>
      <c r="J16" s="1157"/>
      <c r="K16" s="270">
        <v>-121827</v>
      </c>
      <c r="L16" s="270">
        <v>-4247</v>
      </c>
      <c r="M16" s="271">
        <v>-5294</v>
      </c>
      <c r="N16" s="272">
        <v>-19.8</v>
      </c>
    </row>
    <row r="17" spans="1:16" x14ac:dyDescent="0.15">
      <c r="A17" s="250"/>
      <c r="B17" s="246"/>
      <c r="C17" s="246"/>
      <c r="D17" s="246"/>
      <c r="E17" s="246"/>
      <c r="F17" s="246"/>
      <c r="G17" s="1155" t="s">
        <v>172</v>
      </c>
      <c r="H17" s="1156"/>
      <c r="I17" s="1156"/>
      <c r="J17" s="1157"/>
      <c r="K17" s="270">
        <v>1802664</v>
      </c>
      <c r="L17" s="270">
        <v>62841</v>
      </c>
      <c r="M17" s="271">
        <v>68586</v>
      </c>
      <c r="N17" s="272">
        <v>-8.4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5.96</v>
      </c>
      <c r="L21" s="283">
        <v>6.42</v>
      </c>
      <c r="M21" s="284">
        <v>-0.46</v>
      </c>
      <c r="N21" s="251"/>
      <c r="O21" s="285"/>
      <c r="P21" s="281"/>
    </row>
    <row r="22" spans="1:16" s="286" customFormat="1" x14ac:dyDescent="0.15">
      <c r="A22" s="281"/>
      <c r="B22" s="251"/>
      <c r="C22" s="251"/>
      <c r="D22" s="251"/>
      <c r="E22" s="251"/>
      <c r="F22" s="251"/>
      <c r="G22" s="1147" t="s">
        <v>492</v>
      </c>
      <c r="H22" s="1148"/>
      <c r="I22" s="1148"/>
      <c r="J22" s="1149"/>
      <c r="K22" s="287">
        <v>92.5</v>
      </c>
      <c r="L22" s="288">
        <v>97.3</v>
      </c>
      <c r="M22" s="289">
        <v>-4.8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647439</v>
      </c>
      <c r="L32" s="296">
        <v>22570</v>
      </c>
      <c r="M32" s="297">
        <v>31128</v>
      </c>
      <c r="N32" s="298">
        <v>-27.5</v>
      </c>
    </row>
    <row r="33" spans="1:16" ht="13.5" customHeight="1" x14ac:dyDescent="0.15">
      <c r="A33" s="250"/>
      <c r="B33" s="246"/>
      <c r="C33" s="246"/>
      <c r="D33" s="246"/>
      <c r="E33" s="246"/>
      <c r="F33" s="246"/>
      <c r="G33" s="1163" t="s">
        <v>497</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498</v>
      </c>
      <c r="H34" s="1164"/>
      <c r="I34" s="1164"/>
      <c r="J34" s="1165"/>
      <c r="K34" s="296" t="s">
        <v>483</v>
      </c>
      <c r="L34" s="296" t="s">
        <v>483</v>
      </c>
      <c r="M34" s="297" t="s">
        <v>483</v>
      </c>
      <c r="N34" s="298" t="s">
        <v>483</v>
      </c>
    </row>
    <row r="35" spans="1:16" ht="27" customHeight="1" x14ac:dyDescent="0.15">
      <c r="A35" s="250"/>
      <c r="B35" s="246"/>
      <c r="C35" s="246"/>
      <c r="D35" s="246"/>
      <c r="E35" s="246"/>
      <c r="F35" s="246"/>
      <c r="G35" s="1163" t="s">
        <v>499</v>
      </c>
      <c r="H35" s="1164"/>
      <c r="I35" s="1164"/>
      <c r="J35" s="1165"/>
      <c r="K35" s="296">
        <v>307065</v>
      </c>
      <c r="L35" s="296">
        <v>10704</v>
      </c>
      <c r="M35" s="297">
        <v>9784</v>
      </c>
      <c r="N35" s="298">
        <v>9.4</v>
      </c>
    </row>
    <row r="36" spans="1:16" ht="27" customHeight="1" x14ac:dyDescent="0.15">
      <c r="A36" s="250"/>
      <c r="B36" s="246"/>
      <c r="C36" s="246"/>
      <c r="D36" s="246"/>
      <c r="E36" s="246"/>
      <c r="F36" s="246"/>
      <c r="G36" s="1163" t="s">
        <v>500</v>
      </c>
      <c r="H36" s="1164"/>
      <c r="I36" s="1164"/>
      <c r="J36" s="1165"/>
      <c r="K36" s="296">
        <v>168348</v>
      </c>
      <c r="L36" s="296">
        <v>5869</v>
      </c>
      <c r="M36" s="297">
        <v>2611</v>
      </c>
      <c r="N36" s="298">
        <v>124.8</v>
      </c>
    </row>
    <row r="37" spans="1:16" ht="13.5" customHeight="1" x14ac:dyDescent="0.15">
      <c r="A37" s="250"/>
      <c r="B37" s="246"/>
      <c r="C37" s="246"/>
      <c r="D37" s="246"/>
      <c r="E37" s="246"/>
      <c r="F37" s="246"/>
      <c r="G37" s="1163" t="s">
        <v>501</v>
      </c>
      <c r="H37" s="1164"/>
      <c r="I37" s="1164"/>
      <c r="J37" s="1165"/>
      <c r="K37" s="296" t="s">
        <v>483</v>
      </c>
      <c r="L37" s="296" t="s">
        <v>483</v>
      </c>
      <c r="M37" s="297">
        <v>1177</v>
      </c>
      <c r="N37" s="298" t="s">
        <v>483</v>
      </c>
    </row>
    <row r="38" spans="1:16" ht="27" customHeight="1" x14ac:dyDescent="0.15">
      <c r="A38" s="250"/>
      <c r="B38" s="246"/>
      <c r="C38" s="246"/>
      <c r="D38" s="246"/>
      <c r="E38" s="246"/>
      <c r="F38" s="246"/>
      <c r="G38" s="1166" t="s">
        <v>502</v>
      </c>
      <c r="H38" s="1167"/>
      <c r="I38" s="1167"/>
      <c r="J38" s="1168"/>
      <c r="K38" s="299" t="s">
        <v>483</v>
      </c>
      <c r="L38" s="299" t="s">
        <v>483</v>
      </c>
      <c r="M38" s="300">
        <v>1</v>
      </c>
      <c r="N38" s="301" t="s">
        <v>483</v>
      </c>
      <c r="O38" s="295"/>
    </row>
    <row r="39" spans="1:16" x14ac:dyDescent="0.15">
      <c r="A39" s="250"/>
      <c r="B39" s="246"/>
      <c r="C39" s="246"/>
      <c r="D39" s="246"/>
      <c r="E39" s="246"/>
      <c r="F39" s="246"/>
      <c r="G39" s="1166" t="s">
        <v>503</v>
      </c>
      <c r="H39" s="1167"/>
      <c r="I39" s="1167"/>
      <c r="J39" s="1168"/>
      <c r="K39" s="302">
        <v>-164456</v>
      </c>
      <c r="L39" s="302">
        <v>-5733</v>
      </c>
      <c r="M39" s="303">
        <v>-3247</v>
      </c>
      <c r="N39" s="304">
        <v>76.599999999999994</v>
      </c>
      <c r="O39" s="295"/>
    </row>
    <row r="40" spans="1:16" ht="27" customHeight="1" x14ac:dyDescent="0.15">
      <c r="A40" s="250"/>
      <c r="B40" s="246"/>
      <c r="C40" s="246"/>
      <c r="D40" s="246"/>
      <c r="E40" s="246"/>
      <c r="F40" s="246"/>
      <c r="G40" s="1163" t="s">
        <v>504</v>
      </c>
      <c r="H40" s="1164"/>
      <c r="I40" s="1164"/>
      <c r="J40" s="1165"/>
      <c r="K40" s="302">
        <v>-825913</v>
      </c>
      <c r="L40" s="302">
        <v>-28792</v>
      </c>
      <c r="M40" s="303">
        <v>-28558</v>
      </c>
      <c r="N40" s="304">
        <v>0.8</v>
      </c>
      <c r="O40" s="295"/>
    </row>
    <row r="41" spans="1:16" x14ac:dyDescent="0.15">
      <c r="A41" s="250"/>
      <c r="B41" s="246"/>
      <c r="C41" s="246"/>
      <c r="D41" s="246"/>
      <c r="E41" s="246"/>
      <c r="F41" s="246"/>
      <c r="G41" s="1169" t="s">
        <v>283</v>
      </c>
      <c r="H41" s="1170"/>
      <c r="I41" s="1170"/>
      <c r="J41" s="1171"/>
      <c r="K41" s="296">
        <v>132483</v>
      </c>
      <c r="L41" s="302">
        <v>4618</v>
      </c>
      <c r="M41" s="303">
        <v>12895</v>
      </c>
      <c r="N41" s="304">
        <v>-64.2</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787655</v>
      </c>
      <c r="J51" s="322">
        <v>29548</v>
      </c>
      <c r="K51" s="323">
        <v>73.7</v>
      </c>
      <c r="L51" s="324">
        <v>46819</v>
      </c>
      <c r="M51" s="325">
        <v>9.3000000000000007</v>
      </c>
      <c r="N51" s="326">
        <v>64.400000000000006</v>
      </c>
    </row>
    <row r="52" spans="1:14" x14ac:dyDescent="0.15">
      <c r="A52" s="250"/>
      <c r="B52" s="246"/>
      <c r="C52" s="246"/>
      <c r="D52" s="246"/>
      <c r="E52" s="246"/>
      <c r="F52" s="246"/>
      <c r="G52" s="327"/>
      <c r="H52" s="328" t="s">
        <v>515</v>
      </c>
      <c r="I52" s="329">
        <v>404507</v>
      </c>
      <c r="J52" s="330">
        <v>15175</v>
      </c>
      <c r="K52" s="331">
        <v>10.1</v>
      </c>
      <c r="L52" s="332">
        <v>24121</v>
      </c>
      <c r="M52" s="333">
        <v>9.5</v>
      </c>
      <c r="N52" s="334">
        <v>0.6</v>
      </c>
    </row>
    <row r="53" spans="1:14" x14ac:dyDescent="0.15">
      <c r="A53" s="250"/>
      <c r="B53" s="246"/>
      <c r="C53" s="246"/>
      <c r="D53" s="246"/>
      <c r="E53" s="246"/>
      <c r="F53" s="246"/>
      <c r="G53" s="312" t="s">
        <v>516</v>
      </c>
      <c r="H53" s="313"/>
      <c r="I53" s="321">
        <v>398397</v>
      </c>
      <c r="J53" s="322">
        <v>14644</v>
      </c>
      <c r="K53" s="323">
        <v>-50.4</v>
      </c>
      <c r="L53" s="324">
        <v>53270</v>
      </c>
      <c r="M53" s="325">
        <v>13.8</v>
      </c>
      <c r="N53" s="326">
        <v>-64.2</v>
      </c>
    </row>
    <row r="54" spans="1:14" x14ac:dyDescent="0.15">
      <c r="A54" s="250"/>
      <c r="B54" s="246"/>
      <c r="C54" s="246"/>
      <c r="D54" s="246"/>
      <c r="E54" s="246"/>
      <c r="F54" s="246"/>
      <c r="G54" s="327"/>
      <c r="H54" s="328" t="s">
        <v>515</v>
      </c>
      <c r="I54" s="329">
        <v>324376</v>
      </c>
      <c r="J54" s="330">
        <v>11923</v>
      </c>
      <c r="K54" s="331">
        <v>-21.4</v>
      </c>
      <c r="L54" s="332">
        <v>24316</v>
      </c>
      <c r="M54" s="333">
        <v>0.8</v>
      </c>
      <c r="N54" s="334">
        <v>-22.2</v>
      </c>
    </row>
    <row r="55" spans="1:14" x14ac:dyDescent="0.15">
      <c r="A55" s="250"/>
      <c r="B55" s="246"/>
      <c r="C55" s="246"/>
      <c r="D55" s="246"/>
      <c r="E55" s="246"/>
      <c r="F55" s="246"/>
      <c r="G55" s="312" t="s">
        <v>517</v>
      </c>
      <c r="H55" s="313"/>
      <c r="I55" s="321">
        <v>1279872</v>
      </c>
      <c r="J55" s="322">
        <v>46120</v>
      </c>
      <c r="K55" s="323">
        <v>214.9</v>
      </c>
      <c r="L55" s="324">
        <v>53292</v>
      </c>
      <c r="M55" s="325">
        <v>0</v>
      </c>
      <c r="N55" s="326">
        <v>214.9</v>
      </c>
    </row>
    <row r="56" spans="1:14" x14ac:dyDescent="0.15">
      <c r="A56" s="250"/>
      <c r="B56" s="246"/>
      <c r="C56" s="246"/>
      <c r="D56" s="246"/>
      <c r="E56" s="246"/>
      <c r="F56" s="246"/>
      <c r="G56" s="327"/>
      <c r="H56" s="328" t="s">
        <v>515</v>
      </c>
      <c r="I56" s="329">
        <v>436649</v>
      </c>
      <c r="J56" s="330">
        <v>15735</v>
      </c>
      <c r="K56" s="331">
        <v>32</v>
      </c>
      <c r="L56" s="332">
        <v>28900</v>
      </c>
      <c r="M56" s="333">
        <v>18.899999999999999</v>
      </c>
      <c r="N56" s="334">
        <v>13.1</v>
      </c>
    </row>
    <row r="57" spans="1:14" x14ac:dyDescent="0.15">
      <c r="A57" s="250"/>
      <c r="B57" s="246"/>
      <c r="C57" s="246"/>
      <c r="D57" s="246"/>
      <c r="E57" s="246"/>
      <c r="F57" s="246"/>
      <c r="G57" s="312" t="s">
        <v>518</v>
      </c>
      <c r="H57" s="313"/>
      <c r="I57" s="321">
        <v>832238</v>
      </c>
      <c r="J57" s="322">
        <v>29399</v>
      </c>
      <c r="K57" s="323">
        <v>-36.299999999999997</v>
      </c>
      <c r="L57" s="324">
        <v>49919</v>
      </c>
      <c r="M57" s="325">
        <v>-6.3</v>
      </c>
      <c r="N57" s="326">
        <v>-30</v>
      </c>
    </row>
    <row r="58" spans="1:14" x14ac:dyDescent="0.15">
      <c r="A58" s="250"/>
      <c r="B58" s="246"/>
      <c r="C58" s="246"/>
      <c r="D58" s="246"/>
      <c r="E58" s="246"/>
      <c r="F58" s="246"/>
      <c r="G58" s="327"/>
      <c r="H58" s="328" t="s">
        <v>515</v>
      </c>
      <c r="I58" s="329">
        <v>351963</v>
      </c>
      <c r="J58" s="330">
        <v>12433</v>
      </c>
      <c r="K58" s="331">
        <v>-21</v>
      </c>
      <c r="L58" s="332">
        <v>26398</v>
      </c>
      <c r="M58" s="333">
        <v>-8.6999999999999993</v>
      </c>
      <c r="N58" s="334">
        <v>-12.3</v>
      </c>
    </row>
    <row r="59" spans="1:14" x14ac:dyDescent="0.15">
      <c r="A59" s="250"/>
      <c r="B59" s="246"/>
      <c r="C59" s="246"/>
      <c r="D59" s="246"/>
      <c r="E59" s="246"/>
      <c r="F59" s="246"/>
      <c r="G59" s="312" t="s">
        <v>519</v>
      </c>
      <c r="H59" s="313"/>
      <c r="I59" s="321">
        <v>1888446</v>
      </c>
      <c r="J59" s="322">
        <v>65832</v>
      </c>
      <c r="K59" s="323">
        <v>123.9</v>
      </c>
      <c r="L59" s="324">
        <v>47738</v>
      </c>
      <c r="M59" s="325">
        <v>-4.4000000000000004</v>
      </c>
      <c r="N59" s="326">
        <v>128.30000000000001</v>
      </c>
    </row>
    <row r="60" spans="1:14" x14ac:dyDescent="0.15">
      <c r="A60" s="250"/>
      <c r="B60" s="246"/>
      <c r="C60" s="246"/>
      <c r="D60" s="246"/>
      <c r="E60" s="246"/>
      <c r="F60" s="246"/>
      <c r="G60" s="327"/>
      <c r="H60" s="328" t="s">
        <v>515</v>
      </c>
      <c r="I60" s="335">
        <v>567060</v>
      </c>
      <c r="J60" s="330">
        <v>19768</v>
      </c>
      <c r="K60" s="331">
        <v>59</v>
      </c>
      <c r="L60" s="332">
        <v>24937</v>
      </c>
      <c r="M60" s="333">
        <v>-5.5</v>
      </c>
      <c r="N60" s="334">
        <v>64.5</v>
      </c>
    </row>
    <row r="61" spans="1:14" x14ac:dyDescent="0.15">
      <c r="A61" s="250"/>
      <c r="B61" s="246"/>
      <c r="C61" s="246"/>
      <c r="D61" s="246"/>
      <c r="E61" s="246"/>
      <c r="F61" s="246"/>
      <c r="G61" s="312" t="s">
        <v>520</v>
      </c>
      <c r="H61" s="336"/>
      <c r="I61" s="337">
        <v>1037322</v>
      </c>
      <c r="J61" s="338">
        <v>37109</v>
      </c>
      <c r="K61" s="339">
        <v>65.2</v>
      </c>
      <c r="L61" s="340">
        <v>50208</v>
      </c>
      <c r="M61" s="341">
        <v>2.5</v>
      </c>
      <c r="N61" s="326">
        <v>62.7</v>
      </c>
    </row>
    <row r="62" spans="1:14" x14ac:dyDescent="0.15">
      <c r="A62" s="250"/>
      <c r="B62" s="246"/>
      <c r="C62" s="246"/>
      <c r="D62" s="246"/>
      <c r="E62" s="246"/>
      <c r="F62" s="246"/>
      <c r="G62" s="327"/>
      <c r="H62" s="328" t="s">
        <v>515</v>
      </c>
      <c r="I62" s="329">
        <v>416911</v>
      </c>
      <c r="J62" s="330">
        <v>15007</v>
      </c>
      <c r="K62" s="331">
        <v>11.7</v>
      </c>
      <c r="L62" s="332">
        <v>25734</v>
      </c>
      <c r="M62" s="333">
        <v>3</v>
      </c>
      <c r="N62" s="334">
        <v>8.6999999999999993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18.850000000000001</v>
      </c>
      <c r="G47" s="12">
        <v>23.51</v>
      </c>
      <c r="H47" s="12">
        <v>27.69</v>
      </c>
      <c r="I47" s="12">
        <v>33.29</v>
      </c>
      <c r="J47" s="13">
        <v>37.549999999999997</v>
      </c>
    </row>
    <row r="48" spans="2:10" ht="57.75" customHeight="1" x14ac:dyDescent="0.15">
      <c r="B48" s="14"/>
      <c r="C48" s="1174" t="s">
        <v>4</v>
      </c>
      <c r="D48" s="1174"/>
      <c r="E48" s="1175"/>
      <c r="F48" s="15">
        <v>10.18</v>
      </c>
      <c r="G48" s="16">
        <v>8.07</v>
      </c>
      <c r="H48" s="16">
        <v>11.27</v>
      </c>
      <c r="I48" s="16">
        <v>12</v>
      </c>
      <c r="J48" s="17">
        <v>6.99</v>
      </c>
    </row>
    <row r="49" spans="2:10" ht="57.75" customHeight="1" thickBot="1" x14ac:dyDescent="0.2">
      <c r="B49" s="18"/>
      <c r="C49" s="1176" t="s">
        <v>5</v>
      </c>
      <c r="D49" s="1176"/>
      <c r="E49" s="1177"/>
      <c r="F49" s="19">
        <v>2.2799999999999998</v>
      </c>
      <c r="G49" s="20" t="s">
        <v>527</v>
      </c>
      <c r="H49" s="20">
        <v>3.66</v>
      </c>
      <c r="I49" s="20">
        <v>1.41</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2018-03-02T01:36:32Z</cp:lastPrinted>
  <dcterms:created xsi:type="dcterms:W3CDTF">2018-01-24T03:43:31Z</dcterms:created>
  <dcterms:modified xsi:type="dcterms:W3CDTF">2018-11-06T08:41:06Z</dcterms:modified>
  <cp:category/>
</cp:coreProperties>
</file>