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alcMode="manual"/>
</workbook>
</file>

<file path=xl/calcChain.xml><?xml version="1.0" encoding="utf-8"?>
<calcChain xmlns="http://schemas.openxmlformats.org/spreadsheetml/2006/main">
  <c r="AA74" i="11" l="1"/>
  <c r="AA73" i="11"/>
  <c r="AA72" i="11"/>
  <c r="AA71" i="11"/>
  <c r="AA70" i="11"/>
  <c r="AA69" i="11"/>
  <c r="AA68"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<sst xmlns="http://schemas.openxmlformats.org/spreadsheetml/2006/main" count="1047" uniqueCount="559">
  <si>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</si>
  <si>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</si>
  <si>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</si>
  <si>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</si>
  <si>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</si>
  <si>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</si>
  <si>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</si>
  <si>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</si>
  <si>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</si>
  <si>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</si>
  <si>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</si>
  <si>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</si>
  <si>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</si>
  <si>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</si>
  <si>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</si>
  <si>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</si>
  <si>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</si>
  <si>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</si>
  <si>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</si>
  <si>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</si>
  <si>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</si>
  <si>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</si>
  <si>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</si>
  <si>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</si>
  <si>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</si>
  <si>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</si>
  <si>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</si>
  <si>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</si>
  <si>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</si>
  <si>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</si>
  <si>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</si>
  <si>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</si>
  <si>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</si>
  <si>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</si>
  <si>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</si>
  <si>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</si>
  <si>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</si>
  <si>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</si>
  <si>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</si>
  <si>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</si>
  <si>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</si>
  <si>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</si>
  <si>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</si>
  <si>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</si>
  <si>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</si>
  <si>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</si>
  <si>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</si>
  <si>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</si>
  <si>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</si>
  <si>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</si>
  <si>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</si>
  <si>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</si>
  <si>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</si>
  <si>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</si>
  <si>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</si>
  <si>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</si>
  <si>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</si>
  <si>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</si>
  <si>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</si>
  <si>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</si>
  <si>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</si>
  <si>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</si>
  <si>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</si>
  <si>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</si>
  <si>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</si>
  <si>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</si>
  <si>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</si>
  <si>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</si>
  <si>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</si>
  <si>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</si>
  <si>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</si>
  <si>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</si>
  <si>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</si>
  <si>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</si>
  <si>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</si>
  <si>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</si>
  <si>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</si>
  <si>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</si>
  <si>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</si>
  <si>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</si>
  <si>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</si>
  <si>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</si>
  <si>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利府町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</si>
  <si>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</si>
  <si>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</si>
  <si>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</si>
  <si>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</si>
  <si>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</si>
  <si>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</si>
  <si>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</si>
  <si>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</si>
  <si>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</si>
  <si>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</si>
  <si>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</si>
  <si>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</si>
  <si>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</si>
  <si>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</si>
  <si>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</si>
  <si>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</si>
  <si>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</si>
  <si>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</si>
  <si>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</si>
  <si>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</si>
  <si>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</si>
  <si>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</si>
  <si>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</si>
  <si>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</si>
  <si>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</si>
  <si>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</si>
  <si>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</si>
  <si>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</si>
  <si>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</si>
  <si>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</si>
  <si>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</si>
  <si>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</si>
  <si>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</si>
  <si>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</si>
  <si>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</si>
  <si>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</si>
  <si>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</si>
  <si>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</si>
  <si>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</si>
  <si>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</si>
  <si>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</si>
  <si>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</si>
  <si>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</si>
  <si>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</si>
  <si>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</si>
  <si>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</si>
  <si>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</si>
  <si>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</si>
  <si>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</si>
  <si>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</si>
  <si>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</si>
  <si>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</si>
  <si>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</si>
  <si>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</si>
  <si>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</si>
  <si>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</si>
  <si>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</si>
  <si>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</si>
  <si>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</si>
  <si>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</si>
  <si>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</si>
  <si>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</si>
  <si>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</si>
  <si>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</si>
  <si>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</si>
  <si>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</si>
  <si>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</si>
  <si>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</si>
  <si>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</si>
  <si>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</si>
  <si>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</si>
  <si>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</si>
  <si>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</si>
  <si>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</si>
  <si>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</si>
  <si>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</si>
  <si>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</si>
  <si>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</si>
  <si>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</si>
  <si>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</si>
  <si>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</si>
  <si>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</si>
  <si>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</si>
  <si>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</si>
  <si>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</si>
  <si>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</si>
  <si>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</si>
  <si>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</si>
  <si>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</si>
  <si>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</si>
  <si>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</si>
  <si>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</si>
  <si>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</si>
  <si>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</si>
  <si>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</si>
  <si>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</si>
  <si>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</si>
  <si>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</si>
  <si>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</si>
  <si>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</si>
  <si>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</si>
  <si>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</si>
  <si>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</si>
  <si>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</si>
  <si>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</si>
  <si>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</si>
  <si>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</si>
  <si>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</si>
  <si>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</si>
  <si>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</si>
  <si>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</si>
  <si>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</si>
  <si>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宮城県利府町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</si>
  <si>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</si>
  <si>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</si>
  <si>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</si>
  <si>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</si>
  <si>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</si>
  <si>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</si>
  <si>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</si>
  <si>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</si>
  <si>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</si>
  <si>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</si>
  <si>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</si>
  <si>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</si>
  <si>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</si>
  <si>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</si>
  <si>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</si>
  <si>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</si>
  <si>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</si>
  <si>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</si>
  <si>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</si>
  <si>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</si>
  <si>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</si>
  <si>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</si>
  <si>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</si>
  <si>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</si>
  <si>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</si>
  <si>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</si>
  <si>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</si>
  <si>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</si>
  <si>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</si>
  <si>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</si>
  <si>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</si>
  <si>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</si>
  <si>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</si>
  <si>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</si>
  <si>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</si>
  <si>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</si>
  <si>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</si>
  <si>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</si>
  <si>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</si>
  <si>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</si>
  <si>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</si>
  <si>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</si>
  <si>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</si>
  <si>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</si>
  <si>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</si>
  <si>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</si>
  <si>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</si>
  <si>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</si>
  <si>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</si>
  <si>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</si>
  <si>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</si>
  <si>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</si>
  <si>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</si>
  <si>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</si>
  <si>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</si>
  <si>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</si>
  <si>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</si>
  <si>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</si>
  <si>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</si>
  <si>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</si>
  <si>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</si>
  <si>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</si>
  <si>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</si>
  <si>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</si>
  <si>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</si>
  <si>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</si>
  <si>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</si>
  <si>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</si>
  <si>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</si>
  <si>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</si>
  <si>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</si>
  <si>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</si>
  <si>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</si>
  <si>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</si>
  <si>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</si>
  <si>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</si>
  <si>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</si>
  <si>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</si>
  <si>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</si>
  <si>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</si>
  <si>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</si>
  <si>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</si>
  <si>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</si>
  <si>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</si>
  <si>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</si>
  <si>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</si>
  <si>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</si>
  <si>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</si>
  <si>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</si>
  <si>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</si>
  <si>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</si>
  <si>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</si>
  <si>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</si>
  <si>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</si>
  <si>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</si>
  <si>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</si>
  <si>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</si>
  <si>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</si>
  <si>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</si>
  <si>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</si>
  <si>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</si>
  <si>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</si>
  <si>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</si>
  <si>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</si>
  <si>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</si>
  <si>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</si>
  <si>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</si>
  <si>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</si>
  <si>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</si>
  <si>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</si>
  <si>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</si>
  <si>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</si>
  <si>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</si>
  <si>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</si>
  <si>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</si>
  <si>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</si>
  <si>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</si>
  <si>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</si>
  <si>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</si>
  <si>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</si>
  <si>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</si>
  <si>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</si>
  <si>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</si>
  <si>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</si>
  <si>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</si>
  <si>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</si>
  <si>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</si>
  <si>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</si>
  <si>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</si>
  <si>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</si>
  <si>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</si>
  <si>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</si>
  <si>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</si>
  <si>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</si>
  <si>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</si>
  <si>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</si>
  <si>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</si>
  <si>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</si>
  <si>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</si>
  <si>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</si>
  <si>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</si>
  <si>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</si>
  <si>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</si>
  <si>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</si>
  <si>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</si>
  <si>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</si>
  <si>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</si>
  <si>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</si>
  <si>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宮城県利府町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</si>
  <si>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</si>
  <si>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</si>
  <si>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</si>
  <si>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</si>
  <si>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</si>
  <si>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</si>
  <si>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</si>
  <si>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</si>
  <si>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</si>
  <si>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</si>
  <si>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</si>
  <si>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</si>
  <si>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</si>
  <si>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</si>
  <si>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</si>
  <si>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</si>
  <si>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</si>
  <si>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</si>
  <si>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</si>
  <si>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</si>
  <si>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</si>
  <si>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</si>
  <si>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</si>
  <si>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</si>
  <si>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</si>
  <si>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</si>
  <si>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</si>
  <si>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</si>
  <si>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</si>
  <si>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</si>
  <si>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</si>
  <si>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</si>
  <si>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</si>
  <si>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</si>
  <si>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</si>
  <si>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</si>
  <si>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</si>
  <si>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</si>
  <si>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</si>
  <si>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</si>
  <si>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</si>
  <si>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</si>
  <si>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</si>
  <si>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</si>
  <si>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</si>
  <si>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</si>
  <si>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</si>
  <si>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</si>
  <si>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</si>
  <si>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</si>
  <si>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</si>
  <si>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</si>
  <si>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</si>
  <si>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</si>
  <si>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</si>
  <si>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</si>
  <si>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</si>
  <si>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</si>
  <si>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</si>
  <si>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</si>
  <si>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</si>
  <si>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</si>
  <si>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</si>
  <si>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</si>
  <si>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</si>
  <si>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</si>
  <si>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</si>
  <si>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</si>
  <si>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</si>
  <si>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</si>
  <si>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</si>
  <si>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</si>
  <si>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</si>
  <si>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</si>
  <si>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</si>
  <si>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</si>
  <si>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</si>
  <si>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</si>
  <si>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</si>
  <si>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</si>
  <si>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</si>
  <si>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</si>
  <si>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</si>
  <si>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</si>
  <si>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</si>
  <si>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</si>
  <si>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</si>
  <si>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</si>
  <si>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</si>
  <si>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</si>
  <si>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</si>
  <si>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</si>
  <si>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</si>
  <si>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</si>
  <si>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</si>
  <si>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</si>
  <si>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</si>
  <si>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</si>
  <si>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</si>
  <si>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</si>
  <si>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</si>
  <si>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</si>
  <si>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</si>
  <si>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</si>
  <si>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</si>
  <si>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</si>
  <si>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</si>
  <si>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</si>
  <si>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</si>
  <si>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</si>
  <si>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</si>
  <si>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</si>
  <si>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</si>
  <si>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</si>
  <si>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</si>
  <si>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</si>
  <si>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</si>
  <si>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</si>
  <si>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</si>
  <si>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</si>
  <si>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</si>
  <si>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</si>
  <si>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</si>
  <si>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</si>
  <si>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</si>
  <si>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</si>
  <si>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</si>
  <si>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</si>
  <si>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</si>
  <si>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</si>
  <si>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</si>
  <si>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</si>
  <si>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</si>
  <si>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</si>
  <si>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</si>
  <si>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</si>
  <si>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</si>
  <si>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</si>
  <si>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</si>
  <si>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</si>
  <si>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</si>
  <si>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</si>
  <si>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</si>
  <si>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</si>
  <si>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</si>
  <si>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</si>
  <si>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</si>
  <si>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</si>
  <si>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</si>
  <si>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</si>
  <si>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</si>
  <si>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</si>
  <si>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</si>
  <si>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</si>
  <si>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</si>
  <si>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</si>
  <si>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</si>
  <si>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</si>
  <si>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</si>
  <si>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</si>
  <si>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</si>
  <si>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</si>
  <si>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</si>
  <si>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</si>
  <si>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</si>
  <si>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</si>
  <si>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</si>
  <si>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</si>
  <si>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</si>
  <si>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</si>
  <si>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</si>
  <si>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</si>
  <si>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</si>
  <si>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</si>
  <si>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</si>
  <si>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</si>
  <si>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3.05</t>
  </si>
  <si>
    <t>▲ 4.24</t>
  </si>
  <si>
    <t>▲ 11.57</t>
  </si>
  <si>
    <t>水道事業会計</t>
  </si>
  <si>
    <t>一般会計</t>
  </si>
  <si>
    <t>国民健康保険特別会計</t>
  </si>
  <si>
    <t>介護保険特別会計</t>
  </si>
  <si>
    <t>町営墓地特別会計</t>
  </si>
  <si>
    <t>下水道特別会計</t>
  </si>
  <si>
    <t>後期高齢者医療特別会計</t>
  </si>
  <si>
    <t>その他会計（赤字）</t>
  </si>
  <si>
    <t>その他会計（黒字）</t>
  </si>
  <si>
    <t>-</t>
    <phoneticPr fontId="2"/>
  </si>
  <si>
    <t>-</t>
    <phoneticPr fontId="2"/>
  </si>
  <si>
    <t>-</t>
    <phoneticPr fontId="2"/>
  </si>
  <si>
    <t>-</t>
    <phoneticPr fontId="2"/>
  </si>
  <si>
    <t>宮城東部衛生処理組合</t>
  </si>
  <si>
    <t>宮城県市町村職員退職手当組合</t>
  </si>
  <si>
    <t>宮城県市町村非常勤消防団員補償報償組合</t>
  </si>
  <si>
    <t>塩釜地区消防事務組合</t>
  </si>
  <si>
    <t>宮城県市町村自治振興センター</t>
  </si>
  <si>
    <t>宮城県後期高齢者医療広域連合</t>
  </si>
  <si>
    <t>宮城県後期高齢者医療事業会計</t>
    <rPh sb="10" eb="12">
      <t>ジギョウ</t>
    </rPh>
    <rPh sb="12" eb="14">
      <t>カイケイ</t>
    </rPh>
    <phoneticPr fontId="5"/>
  </si>
  <si>
    <t>-</t>
    <phoneticPr fontId="5"/>
  </si>
  <si>
    <t>-</t>
    <phoneticPr fontId="2"/>
  </si>
  <si>
    <t>株式会社まちづくり利府</t>
    <rPh sb="0" eb="4">
      <t>カブシキガイシャ</t>
    </rPh>
    <rPh sb="9" eb="11">
      <t>リフ</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</si>
  <si>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</si>
  <si>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</si>
  <si>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</si>
  <si>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</si>
  <si>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</si>
  <si>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</si>
  <si>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</si>
  <si>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</si>
  <si>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</si>
  <si>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</si>
  <si>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</si>
  <si>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実質公債費比率は、類似団体と比較して高いものの、将来負担比率は、将来負担額となる「一般会計等に係る地方債の現在高」が減少していることや、充当可能財源となる「充当可能基金」が増加していることにより、平成２６年度以降値なしとなっている。
　主な要因としては、地方債の借入抑制策（可能な限り当該年度元金償還額を上回らない当該年度借入額の設定）を継続的に実施しているためである。
　今後も地方債残高（公債費）の削減や政策的に課税客体を増やし町税収入の増加を図り、実質公債費比率についても削減に努める。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</si>
</sst>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rgb="FF000000"/>
      <name val="ＭＳ Ｐ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31"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9"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38" fontId="30" fillId="0" borderId="116" xfId="0" applyNumberFormat="1" applyFont="1" applyFill="1" applyBorder="1" applyAlignment="1" applyProtection="1">
      <alignment horizontal="right" vertical="center"/>
      <protection locked="0"/>
    </xf>
    <xf numFmtId="0" fontId="8" fillId="0" borderId="117" xfId="38" applyFont="1" applyFill="1" applyBorder="1" applyAlignment="1" applyProtection="1">
      <alignment vertical="center" shrinkToFit="1"/>
      <protection locked="0"/>
    </xf>
    <xf numFmtId="0" fontId="8" fillId="0" borderId="113" xfId="38" applyFont="1" applyFill="1" applyBorder="1" applyAlignment="1" applyProtection="1">
      <alignment vertical="center" shrinkToFit="1"/>
      <protection locked="0"/>
    </xf>
    <xf numFmtId="0" fontId="8" fillId="0" borderId="114" xfId="38" applyFont="1" applyFill="1" applyBorder="1" applyAlignment="1" applyProtection="1">
      <alignment vertical="center" shrinkToFit="1"/>
      <protection locked="0"/>
    </xf>
    <xf numFmtId="38" fontId="8" fillId="0" borderId="112" xfId="7" applyNumberFormat="1" applyFont="1" applyFill="1" applyBorder="1" applyAlignment="1" applyProtection="1">
      <alignment vertical="center"/>
      <protection locked="0"/>
    </xf>
    <xf numFmtId="38" fontId="8" fillId="0" borderId="113" xfId="7" applyNumberFormat="1" applyFont="1" applyFill="1" applyBorder="1" applyAlignment="1" applyProtection="1">
      <alignment vertical="center"/>
      <protection locked="0"/>
    </xf>
    <xf numFmtId="38" fontId="8" fillId="0" borderId="116" xfId="7" applyNumberFormat="1" applyFont="1" applyFill="1" applyBorder="1" applyAlignment="1" applyProtection="1">
      <alignment vertical="center"/>
      <protection locked="0"/>
    </xf>
    <xf numFmtId="38" fontId="0" fillId="0" borderId="116" xfId="7" applyNumberFormat="1" applyFont="1" applyFill="1" applyBorder="1" applyAlignment="1" applyProtection="1">
      <alignment vertical="center"/>
      <protection locked="0"/>
    </xf>
    <xf numFmtId="38" fontId="8" fillId="0" borderId="116" xfId="7" applyNumberFormat="1" applyFont="1" applyFill="1" applyBorder="1" applyAlignment="1" applyProtection="1">
      <alignment horizontal="right" vertical="center"/>
      <protection locked="0"/>
    </xf>
    <xf numFmtId="38" fontId="0" fillId="0" borderId="116" xfId="7" applyNumberFormat="1" applyFont="1" applyFill="1" applyBorder="1" applyAlignment="1" applyProtection="1">
      <alignment horizontal="right" vertical="center"/>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02表_【Ｈ21決算】 マニュアル補足資料" xfId="38"/>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18737</c:v>
                </c:pt>
                <c:pt idx="1">
                  <c:v>56911</c:v>
                </c:pt>
                <c:pt idx="2">
                  <c:v>45565</c:v>
                </c:pt>
                <c:pt idx="3">
                  <c:v>83076</c:v>
                </c:pt>
                <c:pt idx="4">
                  <c:v>110777</c:v>
                </c:pt>
              </c:numCache>
            </c:numRef>
          </c:val>
          <c:smooth val="0"/>
        </c:ser>
        <c:dLbls>
          <c:showLegendKey val="0"/>
          <c:showVal val="0"/>
          <c:showCatName val="0"/>
          <c:showSerName val="0"/>
          <c:showPercent val="0"/>
          <c:showBubbleSize val="0"/>
        </c:dLbls>
        <c:marker val="1"/>
        <c:smooth val="0"/>
        <c:axId val="113593344"/>
        <c:axId val="118203520"/>
      </c:lineChart>
      <c:catAx>
        <c:axId val="113593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03520"/>
        <c:crosses val="autoZero"/>
        <c:auto val="1"/>
        <c:lblAlgn val="ctr"/>
        <c:lblOffset val="100"/>
        <c:tickLblSkip val="1"/>
        <c:tickMarkSkip val="1"/>
        <c:noMultiLvlLbl val="0"/>
      </c:catAx>
      <c:valAx>
        <c:axId val="118203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9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5.1100000000000003</c:v>
                </c:pt>
                <c:pt idx="1">
                  <c:v>6.95</c:v>
                </c:pt>
                <c:pt idx="2">
                  <c:v>3.6</c:v>
                </c:pt>
                <c:pt idx="3">
                  <c:v>7.37</c:v>
                </c:pt>
                <c:pt idx="4">
                  <c:v>6.16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26.7</c:v>
                </c:pt>
                <c:pt idx="1">
                  <c:v>23.75</c:v>
                </c:pt>
                <c:pt idx="2">
                  <c:v>25.95</c:v>
                </c:pt>
                <c:pt idx="3">
                  <c:v>32.57</c:v>
                </c:pt>
                <c:pt idx="4">
                  <c:v>27.32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8612736"/>
        <c:axId val="13861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2.63</c:v>
                </c:pt>
                <c:pt idx="1">
                  <c:v>-3.05</c:v>
                </c:pt>
                <c:pt idx="2">
                  <c:v>-4.24</c:v>
                </c:pt>
                <c:pt idx="3">
                  <c:v>8.6</c:v>
                </c:pt>
                <c:pt idx="4">
                  <c:v>-11.57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8612736"/>
        <c:axId val="138614656"/>
      </c:lineChart>
      <c:catAx>
        <c:axId val="1386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614656"/>
        <c:crosses val="autoZero"/>
        <c:auto val="1"/>
        <c:lblAlgn val="ctr"/>
        <c:lblOffset val="100"/>
        <c:tickLblSkip val="1"/>
        <c:tickMarkSkip val="1"/>
        <c:noMultiLvlLbl val="0"/>
      </c:catAx>
      <c:valAx>
        <c:axId val="13861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0.09</c:v>
                </c:pt>
                <c:pt idx="4">
                  <c:v>#N/A</c:v>
                </c:pt>
                <c:pt idx="5">
                  <c:v>0.04</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0.34</c:v>
                </c:pt>
                <c:pt idx="2">
                  <c:v>#N/A</c:v>
                </c:pt>
                <c:pt idx="3">
                  <c:v>0.19</c:v>
                </c:pt>
                <c:pt idx="4">
                  <c:v>#N/A</c:v>
                </c:pt>
                <c:pt idx="5">
                  <c:v>0.31</c:v>
                </c:pt>
                <c:pt idx="6">
                  <c:v>#N/A</c:v>
                </c:pt>
                <c:pt idx="7">
                  <c:v>0.36</c:v>
                </c:pt>
                <c:pt idx="8">
                  <c:v>#N/A</c:v>
                </c:pt>
                <c:pt idx="9">
                  <c:v>0.56000000000000005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町営墓地特別会計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0.02</c:v>
                </c:pt>
                <c:pt idx="8">
                  <c:v>#N/A</c:v>
                </c:pt>
                <c:pt idx="9">
                  <c:v>0.84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0.82</c:v>
                </c:pt>
                <c:pt idx="4">
                  <c:v>#N/A</c:v>
                </c:pt>
                <c:pt idx="5">
                  <c:v>0.46</c:v>
                </c:pt>
                <c:pt idx="6">
                  <c:v>#N/A</c:v>
                </c:pt>
                <c:pt idx="7">
                  <c:v>0.59</c:v>
                </c:pt>
                <c:pt idx="8">
                  <c:v>#N/A</c:v>
                </c:pt>
                <c:pt idx="9">
                  <c:v>1.1599999999999999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5.05</c:v>
                </c:pt>
                <c:pt idx="2">
                  <c:v>#N/A</c:v>
                </c:pt>
                <c:pt idx="3">
                  <c:v>1.83</c:v>
                </c:pt>
                <c:pt idx="4">
                  <c:v>#N/A</c:v>
                </c:pt>
                <c:pt idx="5">
                  <c:v>3.12</c:v>
                </c:pt>
                <c:pt idx="6">
                  <c:v>#N/A</c:v>
                </c:pt>
                <c:pt idx="7">
                  <c:v>1.43</c:v>
                </c:pt>
                <c:pt idx="8">
                  <c:v>#N/A</c:v>
                </c:pt>
                <c:pt idx="9">
                  <c:v>1.21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5.0999999999999996</c:v>
                </c:pt>
                <c:pt idx="2">
                  <c:v>#N/A</c:v>
                </c:pt>
                <c:pt idx="3">
                  <c:v>6.95</c:v>
                </c:pt>
                <c:pt idx="4">
                  <c:v>#N/A</c:v>
                </c:pt>
                <c:pt idx="5">
                  <c:v>3.6</c:v>
                </c:pt>
                <c:pt idx="6">
                  <c:v>#N/A</c:v>
                </c:pt>
                <c:pt idx="7">
                  <c:v>7.34</c:v>
                </c:pt>
                <c:pt idx="8">
                  <c:v>#N/A</c:v>
                </c:pt>
                <c:pt idx="9">
                  <c:v>5.31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18.670000000000002</c:v>
                </c:pt>
                <c:pt idx="2">
                  <c:v>#N/A</c:v>
                </c:pt>
                <c:pt idx="3">
                  <c:v>20.350000000000001</c:v>
                </c:pt>
                <c:pt idx="4">
                  <c:v>#N/A</c:v>
                </c:pt>
                <c:pt idx="5">
                  <c:v>18.52</c:v>
                </c:pt>
                <c:pt idx="6">
                  <c:v>#N/A</c:v>
                </c:pt>
                <c:pt idx="7">
                  <c:v>14.71</c:v>
                </c:pt>
                <c:pt idx="8">
                  <c:v>#N/A</c:v>
                </c:pt>
                <c:pt idx="9">
                  <c:v>16.850000000000001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9036544"/>
        <c:axId val="139038080"/>
      </c:barChart>
      <c:catAx>
        <c:axId val="1390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38080"/>
        <c:crosses val="autoZero"/>
        <c:auto val="1"/>
        <c:lblAlgn val="ctr"/>
        <c:lblOffset val="100"/>
        <c:tickLblSkip val="1"/>
        <c:tickMarkSkip val="1"/>
        <c:noMultiLvlLbl val="0"/>
      </c:catAx>
      <c:valAx>
        <c:axId val="13903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3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825</c:v>
                </c:pt>
                <c:pt idx="5">
                  <c:v>840</c:v>
                </c:pt>
                <c:pt idx="8">
                  <c:v>845</c:v>
                </c:pt>
                <c:pt idx="11">
                  <c:v>822</c:v>
                </c:pt>
                <c:pt idx="14">
                  <c:v>836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74</c:v>
                </c:pt>
                <c:pt idx="3">
                  <c:v>74</c:v>
                </c:pt>
                <c:pt idx="6">
                  <c:v>58</c:v>
                </c:pt>
                <c:pt idx="9">
                  <c:v>27</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c:v>
                </c:pt>
                <c:pt idx="3">
                  <c:v>42</c:v>
                </c:pt>
                <c:pt idx="6">
                  <c:v>27</c:v>
                </c:pt>
                <c:pt idx="9">
                  <c:v>28</c:v>
                </c:pt>
                <c:pt idx="12">
                  <c:v>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c:v>
                </c:pt>
                <c:pt idx="3">
                  <c:v>27</c:v>
                </c:pt>
                <c:pt idx="6">
                  <c:v>45</c:v>
                </c:pt>
                <c:pt idx="9">
                  <c:v>53</c:v>
                </c:pt>
                <c:pt idx="12">
                  <c:v>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1336</c:v>
                </c:pt>
                <c:pt idx="3">
                  <c:v>1280</c:v>
                </c:pt>
                <c:pt idx="6">
                  <c:v>1311</c:v>
                </c:pt>
                <c:pt idx="9">
                  <c:v>1283</c:v>
                </c:pt>
                <c:pt idx="12">
                  <c:v>1324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6295168"/>
        <c:axId val="13629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666</c:v>
                </c:pt>
                <c:pt idx="2">
                  <c:v>#N/A</c:v>
                </c:pt>
                <c:pt idx="3">
                  <c:v>#N/A</c:v>
                </c:pt>
                <c:pt idx="4">
                  <c:v>583</c:v>
                </c:pt>
                <c:pt idx="5">
                  <c:v>#N/A</c:v>
                </c:pt>
                <c:pt idx="6">
                  <c:v>#N/A</c:v>
                </c:pt>
                <c:pt idx="7">
                  <c:v>596</c:v>
                </c:pt>
                <c:pt idx="8">
                  <c:v>#N/A</c:v>
                </c:pt>
                <c:pt idx="9">
                  <c:v>#N/A</c:v>
                </c:pt>
                <c:pt idx="10">
                  <c:v>569</c:v>
                </c:pt>
                <c:pt idx="11">
                  <c:v>#N/A</c:v>
                </c:pt>
                <c:pt idx="12">
                  <c:v>#N/A</c:v>
                </c:pt>
                <c:pt idx="13">
                  <c:v>579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6295168"/>
        <c:axId val="136297088"/>
      </c:lineChart>
      <c:catAx>
        <c:axId val="13629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97088"/>
        <c:crosses val="autoZero"/>
        <c:auto val="1"/>
        <c:lblAlgn val="ctr"/>
        <c:lblOffset val="100"/>
        <c:tickLblSkip val="1"/>
        <c:tickMarkSkip val="1"/>
        <c:noMultiLvlLbl val="0"/>
      </c:catAx>
      <c:valAx>
        <c:axId val="13629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9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8886</c:v>
                </c:pt>
                <c:pt idx="5">
                  <c:v>8802</c:v>
                </c:pt>
                <c:pt idx="8">
                  <c:v>8663</c:v>
                </c:pt>
                <c:pt idx="11">
                  <c:v>8648</c:v>
                </c:pt>
                <c:pt idx="14">
                  <c:v>8639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503</c:v>
                </c:pt>
                <c:pt idx="5">
                  <c:v>506</c:v>
                </c:pt>
                <c:pt idx="8">
                  <c:v>474</c:v>
                </c:pt>
                <c:pt idx="11">
                  <c:v>757</c:v>
                </c:pt>
                <c:pt idx="14">
                  <c:v>673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2991</c:v>
                </c:pt>
                <c:pt idx="5">
                  <c:v>3292</c:v>
                </c:pt>
                <c:pt idx="8">
                  <c:v>3537</c:v>
                </c:pt>
                <c:pt idx="11">
                  <c:v>3490</c:v>
                </c:pt>
                <c:pt idx="14">
                  <c:v>3521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467</c:v>
                </c:pt>
                <c:pt idx="3">
                  <c:v>234</c:v>
                </c:pt>
                <c:pt idx="6">
                  <c:v>145</c:v>
                </c:pt>
                <c:pt idx="9">
                  <c:v>62</c:v>
                </c:pt>
                <c:pt idx="12">
                  <c:v>17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129</c:v>
                </c:pt>
                <c:pt idx="3">
                  <c:v>101</c:v>
                </c:pt>
                <c:pt idx="6">
                  <c:v>89</c:v>
                </c:pt>
                <c:pt idx="9">
                  <c:v>69</c:v>
                </c:pt>
                <c:pt idx="12">
                  <c:v>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972</c:v>
                </c:pt>
                <c:pt idx="3">
                  <c:v>686</c:v>
                </c:pt>
                <c:pt idx="6">
                  <c:v>525</c:v>
                </c:pt>
                <c:pt idx="9">
                  <c:v>607</c:v>
                </c:pt>
                <c:pt idx="12">
                  <c:v>709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179</c:v>
                </c:pt>
                <c:pt idx="3">
                  <c:v>72</c:v>
                </c:pt>
                <c:pt idx="6">
                  <c:v>66</c:v>
                </c:pt>
                <c:pt idx="9">
                  <c:v>19</c:v>
                </c:pt>
                <c:pt idx="12">
                  <c:v>13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12488</c:v>
                </c:pt>
                <c:pt idx="3">
                  <c:v>12216</c:v>
                </c:pt>
                <c:pt idx="6">
                  <c:v>11773</c:v>
                </c:pt>
                <c:pt idx="9">
                  <c:v>11885</c:v>
                </c:pt>
                <c:pt idx="12">
                  <c:v>11705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1972608"/>
        <c:axId val="141974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1859</c:v>
                </c:pt>
                <c:pt idx="2">
                  <c:v>#N/A</c:v>
                </c:pt>
                <c:pt idx="3">
                  <c:v>#N/A</c:v>
                </c:pt>
                <c:pt idx="4">
                  <c:v>709</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1972608"/>
        <c:axId val="141974528"/>
      </c:lineChart>
      <c:catAx>
        <c:axId val="14197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974528"/>
        <c:crosses val="autoZero"/>
        <c:auto val="1"/>
        <c:lblAlgn val="ctr"/>
        <c:lblOffset val="100"/>
        <c:tickLblSkip val="1"/>
        <c:tickMarkSkip val="1"/>
        <c:noMultiLvlLbl val="0"/>
      </c:catAx>
      <c:valAx>
        <c:axId val="14197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7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1891456"/>
        <c:axId val="141905920"/>
      </c:scatterChart>
      <c:valAx>
        <c:axId val="141891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905920"/>
        <c:crosses val="autoZero"/>
        <c:crossBetween val="midCat"/>
      </c:valAx>
      <c:valAx>
        <c:axId val="141905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891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c:v>
                </c:pt>
                <c:pt idx="2">
                  <c:v>10.8</c:v>
                </c:pt>
                <c:pt idx="3">
                  <c:v>9.6</c:v>
                </c:pt>
                <c:pt idx="4">
                  <c:v>9.6</c:v>
                </c:pt>
              </c:numCache>
            </c:numRef>
          </c:xVal>
          <c:yVal>
            <c:numRef>
              <c:f>公会計指標分析・財政指標組合せ分析表!$K$73:$O$73</c:f>
              <c:numCache>
                <c:formatCode>#,##0.0;"▲ "#,##0.0</c:formatCode>
                <c:ptCount val="5"/>
                <c:pt idx="0">
                  <c:v>33.5</c:v>
                </c:pt>
                <c:pt idx="1">
                  <c:v>12.3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9147136"/>
        <c:axId val="139161600"/>
      </c:scatterChart>
      <c:valAx>
        <c:axId val="139147136"/>
        <c:scaling>
          <c:orientation val="minMax"/>
          <c:max val="12.6"/>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161600"/>
        <c:crosses val="autoZero"/>
        <c:crossBetween val="midCat"/>
      </c:valAx>
      <c:valAx>
        <c:axId val="139161600"/>
        <c:scaling>
          <c:orientation val="minMax"/>
          <c:max val="3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147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分子の大きな要因となる平成２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年度の元利償還金については、</a:t>
          </a:r>
          <a:r>
            <a:rPr kumimoji="1" lang="ja-JP" altLang="en-US" sz="1100">
              <a:solidFill>
                <a:schemeClr val="dk1"/>
              </a:solidFill>
              <a:effectLst/>
              <a:latin typeface="+mn-lt"/>
              <a:ea typeface="+mn-ea"/>
              <a:cs typeface="+mn-cs"/>
            </a:rPr>
            <a:t>平成２３年度に借り入れた</a:t>
          </a:r>
          <a:r>
            <a:rPr kumimoji="1" lang="ja-JP" altLang="ja-JP" sz="1100">
              <a:solidFill>
                <a:schemeClr val="dk1"/>
              </a:solidFill>
              <a:effectLst/>
              <a:latin typeface="+mn-lt"/>
              <a:ea typeface="+mn-ea"/>
              <a:cs typeface="+mn-cs"/>
            </a:rPr>
            <a:t>道路整備事業債</a:t>
          </a:r>
          <a:r>
            <a:rPr kumimoji="1" lang="ja-JP" altLang="en-US" sz="1100">
              <a:solidFill>
                <a:schemeClr val="dk1"/>
              </a:solidFill>
              <a:effectLst/>
              <a:latin typeface="+mn-lt"/>
              <a:ea typeface="+mn-ea"/>
              <a:cs typeface="+mn-cs"/>
            </a:rPr>
            <a:t>等の元金償還が開始されたこと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したものである。</a:t>
          </a:r>
          <a:endParaRPr lang="ja-JP" altLang="ja-JP" sz="1400">
            <a:effectLst/>
          </a:endParaRPr>
        </a:p>
        <a:p>
          <a:pPr algn="just">
            <a:spcAft>
              <a:spcPts val="0"/>
            </a:spcAft>
          </a:pPr>
          <a:r>
            <a:rPr kumimoji="1" lang="ja-JP" altLang="ja-JP" sz="1100">
              <a:solidFill>
                <a:schemeClr val="dk1"/>
              </a:solidFill>
              <a:effectLst/>
              <a:latin typeface="+mn-lt"/>
              <a:ea typeface="+mn-ea"/>
              <a:cs typeface="+mn-cs"/>
            </a:rPr>
            <a:t>　債務負担行為に基づく支出額については、</a:t>
          </a:r>
          <a:r>
            <a:rPr lang="ja-JP" altLang="ja-JP" sz="1100" kern="100">
              <a:effectLst/>
              <a:latin typeface="Century"/>
              <a:ea typeface="ＭＳ 明朝"/>
              <a:cs typeface="Times New Roman"/>
            </a:rPr>
            <a:t>しらかし台中学校整備</a:t>
          </a:r>
          <a:r>
            <a:rPr lang="ja-JP" altLang="en-US" sz="1100" kern="100">
              <a:effectLst/>
              <a:latin typeface="Century"/>
              <a:ea typeface="ＭＳ 明朝"/>
              <a:cs typeface="Times New Roman"/>
            </a:rPr>
            <a:t>事業に係る</a:t>
          </a:r>
          <a:r>
            <a:rPr kumimoji="1" lang="ja-JP" altLang="ja-JP" sz="1100">
              <a:solidFill>
                <a:schemeClr val="dk1"/>
              </a:solidFill>
              <a:effectLst/>
              <a:latin typeface="+mn-lt"/>
              <a:ea typeface="+mn-ea"/>
              <a:cs typeface="+mn-cs"/>
            </a:rPr>
            <a:t>償還完了により、減少したものである。</a:t>
          </a:r>
          <a:endParaRPr lang="ja-JP" altLang="ja-JP" sz="1400">
            <a:effectLst/>
          </a:endParaRPr>
        </a:p>
        <a:p>
          <a:r>
            <a:rPr kumimoji="1" lang="ja-JP" altLang="ja-JP" sz="1100">
              <a:solidFill>
                <a:schemeClr val="dk1"/>
              </a:solidFill>
              <a:effectLst/>
              <a:latin typeface="+mn-lt"/>
              <a:ea typeface="+mn-ea"/>
              <a:cs typeface="+mn-cs"/>
            </a:rPr>
            <a:t>　起債抑制策（当該年度元金償還額を上回らない当該年度借入額の設定）を継続的に実施していることから、地方債残高が抑制され、</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今後、元利償還金（公債費）の減により、分子が減少していくものと考える。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将来負担額のうち、「公営企業債等繰入見込額」は増加となったものの、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a:t>
          </a:r>
          <a:r>
            <a:rPr kumimoji="1" lang="ja-JP" altLang="ja-JP" sz="1100">
              <a:solidFill>
                <a:schemeClr val="dk1"/>
              </a:solidFill>
              <a:effectLst/>
              <a:latin typeface="+mn-lt"/>
              <a:ea typeface="+mn-ea"/>
              <a:cs typeface="+mn-cs"/>
            </a:rPr>
            <a:t>「債務負担行為に基づく支出予定額」、「組合等負担等見込額」、「退職手当負担見込額」が減少している。さらに、充当可能財源のうち、「充当可能基</a:t>
          </a:r>
          <a:r>
            <a:rPr kumimoji="1" lang="ja-JP" altLang="ja-JP" sz="1100" b="0" i="0" u="none" strike="noStrike" kern="0" cap="none" spc="0" normalizeH="0" baseline="0" noProof="0">
              <a:ln>
                <a:noFill/>
              </a:ln>
              <a:solidFill>
                <a:prstClr val="black"/>
              </a:solidFill>
              <a:effectLst/>
              <a:uLnTx/>
              <a:uFillTx/>
              <a:latin typeface="+mn-lt"/>
              <a:ea typeface="+mn-ea"/>
              <a:cs typeface="+mn-cs"/>
            </a:rPr>
            <a:t>特定歳入</a:t>
          </a:r>
          <a:r>
            <a:rPr kumimoji="1" lang="ja-JP" altLang="ja-JP" sz="1100">
              <a:solidFill>
                <a:schemeClr val="dk1"/>
              </a:solidFill>
              <a:effectLst/>
              <a:latin typeface="+mn-lt"/>
              <a:ea typeface="+mn-ea"/>
              <a:cs typeface="+mn-cs"/>
            </a:rPr>
            <a:t>」は減少したが、「充当可能</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」が増加したことにより、平成２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年度に引き続き、将来負担額を、充当可能財源を上回っている状況である。</a:t>
          </a:r>
          <a:endParaRPr lang="ja-JP" altLang="ja-JP" sz="1400">
            <a:effectLst/>
          </a:endParaRPr>
        </a:p>
        <a:p>
          <a:r>
            <a:rPr kumimoji="1" lang="ja-JP" altLang="ja-JP" sz="1100">
              <a:solidFill>
                <a:schemeClr val="dk1"/>
              </a:solidFill>
              <a:effectLst/>
              <a:latin typeface="+mn-lt"/>
              <a:ea typeface="+mn-ea"/>
              <a:cs typeface="+mn-cs"/>
            </a:rPr>
            <a:t>　今後も、起債抑制策（当該年度元金償還額を上回らない当該年度借入額の設定）の継続的な実施による地方債残高の減少が見込まれ、分子が減少していくものと考える。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36,287
36,166
44.89
15,253,801
13,839,120
412,424
6,693,853
11,704,749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36,287
36,166
44.89
15,253,801
13,839,120
412,424
6,693,853
11,704,749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36,287
36,166
44.89
15,253,801
13,839,120
412,424
6,693,853
11,704,749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36,287
36,166
44.89
15,253,801
13,839,120
412,424
6,693,853
11,704,749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幹線車両基地、大型ショッピングセンターなど、納税額が多額である企業の影響により、類似団体を上回る税収があることから、全国平均、宮城県平均及び類似団体平均を上回っている。平成２２年度以降東日本大震災の影響による税収の減などにより低下傾向にあったが、平成２６年度以降は上昇傾向にある。</a:t>
          </a:r>
          <a:endParaRPr lang="ja-JP" altLang="ja-JP" sz="1400">
            <a:effectLst/>
          </a:endParaRPr>
        </a:p>
        <a:p>
          <a:r>
            <a:rPr kumimoji="1" lang="ja-JP" altLang="ja-JP" sz="1100">
              <a:solidFill>
                <a:schemeClr val="dk1"/>
              </a:solidFill>
              <a:effectLst/>
              <a:latin typeface="+mn-lt"/>
              <a:ea typeface="+mn-ea"/>
              <a:cs typeface="+mn-cs"/>
            </a:rPr>
            <a:t>　今後もより効率的・効果的な町政運営を推進しつつ、町税の徴収率向上対策など歳入確保に努める。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49389</xdr:rowOff>
    </xdr:to>
    <xdr:cxnSp macro="">
      <xdr:nvCxnSpPr>
        <xdr:cNvPr id="68" name="直線コネクタ 67"/>
        <xdr:cNvCxnSpPr/>
      </xdr:nvCxnSpPr>
      <xdr:spPr>
        <a:xfrm flipV="1">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49389</xdr:rowOff>
    </xdr:from>
    <xdr:to>
      <xdr:col>6</xdr:col>
      <xdr:colOff>0</xdr:colOff>
      <xdr:row>41</xdr:row>
      <xdr:rowOff>76200</xdr:rowOff>
    </xdr:to>
    <xdr:cxnSp macro="">
      <xdr:nvCxnSpPr>
        <xdr:cNvPr id="71" name="直線コネクタ 70"/>
        <xdr:cNvCxnSpPr/>
      </xdr:nvCxnSpPr>
      <xdr:spPr>
        <a:xfrm flipV="1">
          <a:off x="3225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103011</xdr:rowOff>
    </xdr:to>
    <xdr:cxnSp macro="">
      <xdr:nvCxnSpPr>
        <xdr:cNvPr id="74" name="直線コネクタ 73"/>
        <xdr:cNvCxnSpPr/>
      </xdr:nvCxnSpPr>
      <xdr:spPr>
        <a:xfrm flipV="1">
          <a:off x="2336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103011</xdr:rowOff>
    </xdr:to>
    <xdr:cxnSp macro="">
      <xdr:nvCxnSpPr>
        <xdr:cNvPr id="77" name="直線コネクタ 76"/>
        <xdr:cNvCxnSpPr/>
      </xdr:nvCxnSpPr>
      <xdr:spPr>
        <a:xfrm>
          <a:off x="1447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170039</xdr:rowOff>
    </xdr:from>
    <xdr:to>
      <xdr:col>6</xdr:col>
      <xdr:colOff>50800</xdr:colOff>
      <xdr:row>41</xdr:row>
      <xdr:rowOff>100189</xdr:rowOff>
    </xdr:to>
    <xdr:sp macro="" textlink="">
      <xdr:nvSpPr>
        <xdr:cNvPr id="89" name="円/楕円 88"/>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110366</xdr:rowOff>
    </xdr:from>
    <xdr:ext cx="736600" cy="259045"/>
    <xdr:sp macro="" textlink="">
      <xdr:nvSpPr>
        <xdr:cNvPr id="90" name="テキスト ボックス 89"/>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5" name="円/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6" name="テキスト ボックス 95"/>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復興事業の進捗による投資的経費の大幅な</a:t>
          </a:r>
          <a:r>
            <a:rPr kumimoji="1"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地方消費税交付金や普通交付税の減による経常一般財源の減や扶助費</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公債費の増に伴い、前年度</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２．９％</a:t>
          </a:r>
          <a:r>
            <a:rPr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全国平均、宮城県平均及び類似団体平均を上回っている。近年の都市化による人口急増に伴う小・中学校や土木施設などの建設債や、臨時財政対策債の償還が全体の経常収支比率を引き上げる要因となっており、今後も経常経費の削減を図るための枠配分による予算編成を継続するとともに、事務事業の見直しや各種事業の優先度を厳しく点検し、町税等の徴収施策の向上により、現在の水準を維持すること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10414</xdr:rowOff>
    </xdr:to>
    <xdr:cxnSp macro="">
      <xdr:nvCxnSpPr>
        <xdr:cNvPr id="129" name="直線コネクタ 128"/>
        <xdr:cNvCxnSpPr/>
      </xdr:nvCxnSpPr>
      <xdr:spPr>
        <a:xfrm>
          <a:off x="4114800" y="1084808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64</xdr:row>
      <xdr:rowOff>111760</xdr:rowOff>
    </xdr:to>
    <xdr:cxnSp macro="">
      <xdr:nvCxnSpPr>
        <xdr:cNvPr id="132" name="直線コネクタ 131"/>
        <xdr:cNvCxnSpPr/>
      </xdr:nvCxnSpPr>
      <xdr:spPr>
        <a:xfrm flipV="1">
          <a:off x="3225800" y="1084808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164846</xdr:rowOff>
    </xdr:to>
    <xdr:cxnSp macro="">
      <xdr:nvCxnSpPr>
        <xdr:cNvPr id="135" name="直線コネクタ 134"/>
        <xdr:cNvCxnSpPr/>
      </xdr:nvCxnSpPr>
      <xdr:spPr>
        <a:xfrm flipV="1">
          <a:off x="2336800" y="110845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164846</xdr:rowOff>
    </xdr:to>
    <xdr:cxnSp macro="">
      <xdr:nvCxnSpPr>
        <xdr:cNvPr id="138" name="直線コネクタ 137"/>
        <xdr:cNvCxnSpPr/>
      </xdr:nvCxnSpPr>
      <xdr:spPr>
        <a:xfrm>
          <a:off x="1447800" y="1101217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48" name="円/楕円 147"/>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147591</xdr:rowOff>
    </xdr:from>
    <xdr:ext cx="762000" cy="259045"/>
    <xdr:sp macro="" textlink="">
      <xdr:nvSpPr>
        <xdr:cNvPr id="149" name="財政構造の弾力性該当値テキスト"/>
        <xdr:cNvSpPr txBox="1"/>
      </xdr:nvSpPr>
      <xdr:spPr>
        <a:xfrm>
          <a:off x="50419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50" name="円/楕円 149"/>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51" name="テキスト ボックス 150"/>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2" name="円/楕円 151"/>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3" name="テキスト ボックス 152"/>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114046</xdr:rowOff>
    </xdr:from>
    <xdr:to>
      <xdr:col>3</xdr:col>
      <xdr:colOff>330200</xdr:colOff>
      <xdr:row>65</xdr:row>
      <xdr:rowOff>44196</xdr:rowOff>
    </xdr:to>
    <xdr:sp macro="" textlink="">
      <xdr:nvSpPr>
        <xdr:cNvPr id="154" name="円/楕円 153"/>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28973</xdr:rowOff>
    </xdr:from>
    <xdr:ext cx="762000" cy="259045"/>
    <xdr:sp macro="" textlink="">
      <xdr:nvSpPr>
        <xdr:cNvPr id="155" name="テキスト ボックス 154"/>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6" name="円/楕円 155"/>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7" name="テキスト ボックス 156"/>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宮城県平均及び類似団体平均を下回っているが、現在整備を進めている東日本大震災からの復興事業等による各種施設や、既存の屋内温水プールをはじめとするスポーツ施設等の施設管理運営に要する経費が多額になることから、今後も指定管理者制度の導入などによる民間委託を推進し、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18745</xdr:rowOff>
    </xdr:from>
    <xdr:to>
      <xdr:col>7</xdr:col>
      <xdr:colOff>152400</xdr:colOff>
      <xdr:row>81</xdr:row>
      <xdr:rowOff>37802</xdr:rowOff>
    </xdr:to>
    <xdr:cxnSp macro="">
      <xdr:nvCxnSpPr>
        <xdr:cNvPr id="190" name="直線コネクタ 189"/>
        <xdr:cNvCxnSpPr/>
      </xdr:nvCxnSpPr>
      <xdr:spPr>
        <a:xfrm>
          <a:off x="4114800" y="13906195"/>
          <a:ext cx="8382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9590</xdr:rowOff>
    </xdr:from>
    <xdr:to>
      <xdr:col>6</xdr:col>
      <xdr:colOff>0</xdr:colOff>
      <xdr:row>81</xdr:row>
      <xdr:rowOff>18745</xdr:rowOff>
    </xdr:to>
    <xdr:cxnSp macro="">
      <xdr:nvCxnSpPr>
        <xdr:cNvPr id="193" name="直線コネクタ 192"/>
        <xdr:cNvCxnSpPr/>
      </xdr:nvCxnSpPr>
      <xdr:spPr>
        <a:xfrm>
          <a:off x="3225800" y="13897040"/>
          <a:ext cx="889000" cy="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163609</xdr:rowOff>
    </xdr:from>
    <xdr:to>
      <xdr:col>4</xdr:col>
      <xdr:colOff>482600</xdr:colOff>
      <xdr:row>81</xdr:row>
      <xdr:rowOff>9590</xdr:rowOff>
    </xdr:to>
    <xdr:cxnSp macro="">
      <xdr:nvCxnSpPr>
        <xdr:cNvPr id="196" name="直線コネクタ 195"/>
        <xdr:cNvCxnSpPr/>
      </xdr:nvCxnSpPr>
      <xdr:spPr>
        <a:xfrm>
          <a:off x="2336800" y="13879609"/>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160810</xdr:rowOff>
    </xdr:from>
    <xdr:to>
      <xdr:col>3</xdr:col>
      <xdr:colOff>279400</xdr:colOff>
      <xdr:row>80</xdr:row>
      <xdr:rowOff>163609</xdr:rowOff>
    </xdr:to>
    <xdr:cxnSp macro="">
      <xdr:nvCxnSpPr>
        <xdr:cNvPr id="199" name="直線コネクタ 198"/>
        <xdr:cNvCxnSpPr/>
      </xdr:nvCxnSpPr>
      <xdr:spPr>
        <a:xfrm>
          <a:off x="1447800" y="13876810"/>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158452</xdr:rowOff>
    </xdr:from>
    <xdr:to>
      <xdr:col>7</xdr:col>
      <xdr:colOff>203200</xdr:colOff>
      <xdr:row>81</xdr:row>
      <xdr:rowOff>88602</xdr:rowOff>
    </xdr:to>
    <xdr:sp macro="" textlink="">
      <xdr:nvSpPr>
        <xdr:cNvPr id="209" name="円/楕円 208"/>
        <xdr:cNvSpPr/>
      </xdr:nvSpPr>
      <xdr:spPr>
        <a:xfrm>
          <a:off x="4902200" y="138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3529</xdr:rowOff>
    </xdr:from>
    <xdr:ext cx="762000" cy="259045"/>
    <xdr:sp macro="" textlink="">
      <xdr:nvSpPr>
        <xdr:cNvPr id="210" name="人件費・物件費等の状況該当値テキスト"/>
        <xdr:cNvSpPr txBox="1"/>
      </xdr:nvSpPr>
      <xdr:spPr>
        <a:xfrm>
          <a:off x="5041900" y="1371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139395</xdr:rowOff>
    </xdr:from>
    <xdr:to>
      <xdr:col>6</xdr:col>
      <xdr:colOff>50800</xdr:colOff>
      <xdr:row>81</xdr:row>
      <xdr:rowOff>69545</xdr:rowOff>
    </xdr:to>
    <xdr:sp macro="" textlink="">
      <xdr:nvSpPr>
        <xdr:cNvPr id="211" name="円/楕円 210"/>
        <xdr:cNvSpPr/>
      </xdr:nvSpPr>
      <xdr:spPr>
        <a:xfrm>
          <a:off x="4064000" y="138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79722</xdr:rowOff>
    </xdr:from>
    <xdr:ext cx="736600" cy="259045"/>
    <xdr:sp macro="" textlink="">
      <xdr:nvSpPr>
        <xdr:cNvPr id="212" name="テキスト ボックス 211"/>
        <xdr:cNvSpPr txBox="1"/>
      </xdr:nvSpPr>
      <xdr:spPr>
        <a:xfrm>
          <a:off x="3733800" y="1362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130240</xdr:rowOff>
    </xdr:from>
    <xdr:to>
      <xdr:col>4</xdr:col>
      <xdr:colOff>533400</xdr:colOff>
      <xdr:row>81</xdr:row>
      <xdr:rowOff>60390</xdr:rowOff>
    </xdr:to>
    <xdr:sp macro="" textlink="">
      <xdr:nvSpPr>
        <xdr:cNvPr id="213" name="円/楕円 212"/>
        <xdr:cNvSpPr/>
      </xdr:nvSpPr>
      <xdr:spPr>
        <a:xfrm>
          <a:off x="3175000" y="138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70567</xdr:rowOff>
    </xdr:from>
    <xdr:ext cx="762000" cy="259045"/>
    <xdr:sp macro="" textlink="">
      <xdr:nvSpPr>
        <xdr:cNvPr id="214" name="テキスト ボックス 213"/>
        <xdr:cNvSpPr txBox="1"/>
      </xdr:nvSpPr>
      <xdr:spPr>
        <a:xfrm>
          <a:off x="2844800" y="1361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112809</xdr:rowOff>
    </xdr:from>
    <xdr:to>
      <xdr:col>3</xdr:col>
      <xdr:colOff>330200</xdr:colOff>
      <xdr:row>81</xdr:row>
      <xdr:rowOff>42959</xdr:rowOff>
    </xdr:to>
    <xdr:sp macro="" textlink="">
      <xdr:nvSpPr>
        <xdr:cNvPr id="215" name="円/楕円 214"/>
        <xdr:cNvSpPr/>
      </xdr:nvSpPr>
      <xdr:spPr>
        <a:xfrm>
          <a:off x="2286000" y="138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53136</xdr:rowOff>
    </xdr:from>
    <xdr:ext cx="762000" cy="259045"/>
    <xdr:sp macro="" textlink="">
      <xdr:nvSpPr>
        <xdr:cNvPr id="216" name="テキスト ボックス 215"/>
        <xdr:cNvSpPr txBox="1"/>
      </xdr:nvSpPr>
      <xdr:spPr>
        <a:xfrm>
          <a:off x="1955800" y="1359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110010</xdr:rowOff>
    </xdr:from>
    <xdr:to>
      <xdr:col>2</xdr:col>
      <xdr:colOff>127000</xdr:colOff>
      <xdr:row>81</xdr:row>
      <xdr:rowOff>40160</xdr:rowOff>
    </xdr:to>
    <xdr:sp macro="" textlink="">
      <xdr:nvSpPr>
        <xdr:cNvPr id="217" name="円/楕円 216"/>
        <xdr:cNvSpPr/>
      </xdr:nvSpPr>
      <xdr:spPr>
        <a:xfrm>
          <a:off x="1397000" y="138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50337</xdr:rowOff>
    </xdr:from>
    <xdr:ext cx="762000" cy="259045"/>
    <xdr:sp macro="" textlink="">
      <xdr:nvSpPr>
        <xdr:cNvPr id="218" name="テキスト ボックス 217"/>
        <xdr:cNvSpPr txBox="1"/>
      </xdr:nvSpPr>
      <xdr:spPr>
        <a:xfrm>
          <a:off x="1066800" y="135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３年度からの２年間は、国家公務員の時限的な給与改定特例法による措置により、ラスパイレス指数は１００を超えていたが、特例措置終了により平成２５年度以降は大幅な減となった。全国町村平均及び類似団体を下回っている状況であり、適正な水準内にあると考えられる。今後も適正な給与水準の保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41427</xdr:rowOff>
    </xdr:to>
    <xdr:cxnSp macro="">
      <xdr:nvCxnSpPr>
        <xdr:cNvPr id="254" name="直線コネクタ 253"/>
        <xdr:cNvCxnSpPr/>
      </xdr:nvCxnSpPr>
      <xdr:spPr>
        <a:xfrm>
          <a:off x="16179800" y="142487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83</xdr:row>
      <xdr:rowOff>18445</xdr:rowOff>
    </xdr:to>
    <xdr:cxnSp macro="">
      <xdr:nvCxnSpPr>
        <xdr:cNvPr id="257" name="直線コネクタ 256"/>
        <xdr:cNvCxnSpPr/>
      </xdr:nvCxnSpPr>
      <xdr:spPr>
        <a:xfrm>
          <a:off x="15290800" y="141224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166914</xdr:rowOff>
    </xdr:to>
    <xdr:cxnSp macro="">
      <xdr:nvCxnSpPr>
        <xdr:cNvPr id="260" name="直線コネクタ 259"/>
        <xdr:cNvCxnSpPr/>
      </xdr:nvCxnSpPr>
      <xdr:spPr>
        <a:xfrm flipV="1">
          <a:off x="14401800" y="141224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166914</xdr:rowOff>
    </xdr:from>
    <xdr:to>
      <xdr:col>21</xdr:col>
      <xdr:colOff>0</xdr:colOff>
      <xdr:row>88</xdr:row>
      <xdr:rowOff>45962</xdr:rowOff>
    </xdr:to>
    <xdr:cxnSp macro="">
      <xdr:nvCxnSpPr>
        <xdr:cNvPr id="263" name="直線コネクタ 262"/>
        <xdr:cNvCxnSpPr/>
      </xdr:nvCxnSpPr>
      <xdr:spPr>
        <a:xfrm flipV="1">
          <a:off x="13512800" y="1422581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3" name="円/楕円 272"/>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74"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5" name="円/楕円 274"/>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6" name="テキスト ボックス 275"/>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77" name="円/楕円 276"/>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78" name="テキスト ボックス 277"/>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116114</xdr:rowOff>
    </xdr:from>
    <xdr:to>
      <xdr:col>21</xdr:col>
      <xdr:colOff>50800</xdr:colOff>
      <xdr:row>83</xdr:row>
      <xdr:rowOff>46264</xdr:rowOff>
    </xdr:to>
    <xdr:sp macro="" textlink="">
      <xdr:nvSpPr>
        <xdr:cNvPr id="279" name="円/楕円 278"/>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56441</xdr:rowOff>
    </xdr:from>
    <xdr:ext cx="762000" cy="259045"/>
    <xdr:sp macro="" textlink="">
      <xdr:nvSpPr>
        <xdr:cNvPr id="280" name="テキスト ボックス 279"/>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1" name="円/楕円 280"/>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2" name="テキスト ボックス 281"/>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３年度から平成２２年度までの１０年間で７．３％の定員削減により、「定員管理の状況」は、全国平均、宮城県平均及び類似団体を下回っており、適正な水準内にあると考えられる。今後も定員適正化計画により、定員適正化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21953</xdr:rowOff>
    </xdr:from>
    <xdr:to>
      <xdr:col>24</xdr:col>
      <xdr:colOff>558800</xdr:colOff>
      <xdr:row>60</xdr:row>
      <xdr:rowOff>30571</xdr:rowOff>
    </xdr:to>
    <xdr:cxnSp macro="">
      <xdr:nvCxnSpPr>
        <xdr:cNvPr id="319" name="直線コネクタ 318"/>
        <xdr:cNvCxnSpPr/>
      </xdr:nvCxnSpPr>
      <xdr:spPr>
        <a:xfrm>
          <a:off x="16179800" y="1030895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9888</xdr:rowOff>
    </xdr:from>
    <xdr:to>
      <xdr:col>23</xdr:col>
      <xdr:colOff>406400</xdr:colOff>
      <xdr:row>60</xdr:row>
      <xdr:rowOff>21953</xdr:rowOff>
    </xdr:to>
    <xdr:cxnSp macro="">
      <xdr:nvCxnSpPr>
        <xdr:cNvPr id="322" name="直線コネクタ 321"/>
        <xdr:cNvCxnSpPr/>
      </xdr:nvCxnSpPr>
      <xdr:spPr>
        <a:xfrm>
          <a:off x="15290800" y="102968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9888</xdr:rowOff>
    </xdr:from>
    <xdr:to>
      <xdr:col>22</xdr:col>
      <xdr:colOff>203200</xdr:colOff>
      <xdr:row>60</xdr:row>
      <xdr:rowOff>13335</xdr:rowOff>
    </xdr:to>
    <xdr:cxnSp macro="">
      <xdr:nvCxnSpPr>
        <xdr:cNvPr id="325" name="直線コネクタ 324"/>
        <xdr:cNvCxnSpPr/>
      </xdr:nvCxnSpPr>
      <xdr:spPr>
        <a:xfrm flipV="1">
          <a:off x="14401800" y="1029688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21953</xdr:rowOff>
    </xdr:to>
    <xdr:cxnSp macro="">
      <xdr:nvCxnSpPr>
        <xdr:cNvPr id="328" name="直線コネクタ 327"/>
        <xdr:cNvCxnSpPr/>
      </xdr:nvCxnSpPr>
      <xdr:spPr>
        <a:xfrm flipV="1">
          <a:off x="13512800" y="1030033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151221</xdr:rowOff>
    </xdr:from>
    <xdr:to>
      <xdr:col>24</xdr:col>
      <xdr:colOff>609600</xdr:colOff>
      <xdr:row>60</xdr:row>
      <xdr:rowOff>81371</xdr:rowOff>
    </xdr:to>
    <xdr:sp macro="" textlink="">
      <xdr:nvSpPr>
        <xdr:cNvPr id="338" name="円/楕円 337"/>
        <xdr:cNvSpPr/>
      </xdr:nvSpPr>
      <xdr:spPr>
        <a:xfrm>
          <a:off x="169672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167748</xdr:rowOff>
    </xdr:from>
    <xdr:ext cx="762000" cy="259045"/>
    <xdr:sp macro="" textlink="">
      <xdr:nvSpPr>
        <xdr:cNvPr id="339" name="定員管理の状況該当値テキスト"/>
        <xdr:cNvSpPr txBox="1"/>
      </xdr:nvSpPr>
      <xdr:spPr>
        <a:xfrm>
          <a:off x="17106900" y="101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142603</xdr:rowOff>
    </xdr:from>
    <xdr:to>
      <xdr:col>23</xdr:col>
      <xdr:colOff>457200</xdr:colOff>
      <xdr:row>60</xdr:row>
      <xdr:rowOff>72753</xdr:rowOff>
    </xdr:to>
    <xdr:sp macro="" textlink="">
      <xdr:nvSpPr>
        <xdr:cNvPr id="340" name="円/楕円 339"/>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82930</xdr:rowOff>
    </xdr:from>
    <xdr:ext cx="736600" cy="259045"/>
    <xdr:sp macro="" textlink="">
      <xdr:nvSpPr>
        <xdr:cNvPr id="341" name="テキスト ボックス 340"/>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130538</xdr:rowOff>
    </xdr:from>
    <xdr:to>
      <xdr:col>22</xdr:col>
      <xdr:colOff>254000</xdr:colOff>
      <xdr:row>60</xdr:row>
      <xdr:rowOff>60688</xdr:rowOff>
    </xdr:to>
    <xdr:sp macro="" textlink="">
      <xdr:nvSpPr>
        <xdr:cNvPr id="342" name="円/楕円 341"/>
        <xdr:cNvSpPr/>
      </xdr:nvSpPr>
      <xdr:spPr>
        <a:xfrm>
          <a:off x="15240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70865</xdr:rowOff>
    </xdr:from>
    <xdr:ext cx="762000" cy="259045"/>
    <xdr:sp macro="" textlink="">
      <xdr:nvSpPr>
        <xdr:cNvPr id="343" name="テキスト ボックス 342"/>
        <xdr:cNvSpPr txBox="1"/>
      </xdr:nvSpPr>
      <xdr:spPr>
        <a:xfrm>
          <a:off x="14909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4" name="円/楕円 343"/>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74312</xdr:rowOff>
    </xdr:from>
    <xdr:ext cx="762000" cy="259045"/>
    <xdr:sp macro="" textlink="">
      <xdr:nvSpPr>
        <xdr:cNvPr id="345" name="テキスト ボックス 344"/>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142603</xdr:rowOff>
    </xdr:from>
    <xdr:to>
      <xdr:col>19</xdr:col>
      <xdr:colOff>533400</xdr:colOff>
      <xdr:row>60</xdr:row>
      <xdr:rowOff>72753</xdr:rowOff>
    </xdr:to>
    <xdr:sp macro="" textlink="">
      <xdr:nvSpPr>
        <xdr:cNvPr id="346" name="円/楕円 345"/>
        <xdr:cNvSpPr/>
      </xdr:nvSpPr>
      <xdr:spPr>
        <a:xfrm>
          <a:off x="13462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82930</xdr:rowOff>
    </xdr:from>
    <xdr:ext cx="762000" cy="259045"/>
    <xdr:sp macro="" textlink="">
      <xdr:nvSpPr>
        <xdr:cNvPr id="347" name="テキスト ボックス 346"/>
        <xdr:cNvSpPr txBox="1"/>
      </xdr:nvSpPr>
      <xdr:spPr>
        <a:xfrm>
          <a:off x="13131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年度の公債費に準ずる債務負担行為に係るものが平成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年度より減少</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たが、元利償還金や特定財源の額が増加したこと等により昨年</a:t>
          </a:r>
          <a:r>
            <a:rPr lang="ja-JP" altLang="en-US" sz="1100">
              <a:solidFill>
                <a:schemeClr val="dk1"/>
              </a:solidFill>
              <a:effectLst/>
              <a:latin typeface="+mn-lt"/>
              <a:ea typeface="+mn-ea"/>
              <a:cs typeface="+mn-cs"/>
            </a:rPr>
            <a:t>度</a:t>
          </a:r>
          <a:r>
            <a:rPr lang="ja-JP" altLang="ja-JP" sz="1100">
              <a:solidFill>
                <a:schemeClr val="dk1"/>
              </a:solidFill>
              <a:effectLst/>
              <a:latin typeface="+mn-lt"/>
              <a:ea typeface="+mn-ea"/>
              <a:cs typeface="+mn-cs"/>
            </a:rPr>
            <a:t>と同様とな</a:t>
          </a:r>
          <a:r>
            <a:rPr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、全国平均、宮城県平均及び類似団体平均を下回っている。</a:t>
          </a:r>
          <a:endParaRPr lang="ja-JP" altLang="ja-JP" sz="1400">
            <a:effectLst/>
          </a:endParaRPr>
        </a:p>
        <a:p>
          <a:r>
            <a:rPr kumimoji="1" lang="ja-JP" altLang="ja-JP" sz="1100">
              <a:solidFill>
                <a:schemeClr val="dk1"/>
              </a:solidFill>
              <a:effectLst/>
              <a:latin typeface="+mn-lt"/>
              <a:ea typeface="+mn-ea"/>
              <a:cs typeface="+mn-cs"/>
            </a:rPr>
            <a:t>　主な要因としては、地方債の借入抑制策（当該年度元金償還額を上回らない当該年度借入額の設定）により、年々比率が減少しているものと考えられる。</a:t>
          </a:r>
          <a:endParaRPr lang="ja-JP" altLang="ja-JP" sz="1400">
            <a:effectLst/>
          </a:endParaRPr>
        </a:p>
        <a:p>
          <a:r>
            <a:rPr kumimoji="1" lang="ja-JP" altLang="ja-JP" sz="1100">
              <a:solidFill>
                <a:schemeClr val="dk1"/>
              </a:solidFill>
              <a:effectLst/>
              <a:latin typeface="+mn-lt"/>
              <a:ea typeface="+mn-ea"/>
              <a:cs typeface="+mn-cs"/>
            </a:rPr>
            <a:t>　今後も地方債残高（公債費）の削減や政策的に課税客体を増やし町税収入の増加を図り、実質公債費比率の削減に努める。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41</xdr:row>
      <xdr:rowOff>158242</xdr:rowOff>
    </xdr:to>
    <xdr:cxnSp macro="">
      <xdr:nvCxnSpPr>
        <xdr:cNvPr id="379" name="直線コネクタ 378"/>
        <xdr:cNvCxnSpPr/>
      </xdr:nvCxnSpPr>
      <xdr:spPr>
        <a:xfrm>
          <a:off x="16179800" y="7187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102616</xdr:rowOff>
    </xdr:to>
    <xdr:cxnSp macro="">
      <xdr:nvCxnSpPr>
        <xdr:cNvPr id="382" name="直線コネクタ 381"/>
        <xdr:cNvCxnSpPr/>
      </xdr:nvCxnSpPr>
      <xdr:spPr>
        <a:xfrm flipV="1">
          <a:off x="15290800" y="71876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102616</xdr:rowOff>
    </xdr:from>
    <xdr:to>
      <xdr:col>22</xdr:col>
      <xdr:colOff>203200</xdr:colOff>
      <xdr:row>42</xdr:row>
      <xdr:rowOff>121920</xdr:rowOff>
    </xdr:to>
    <xdr:cxnSp macro="">
      <xdr:nvCxnSpPr>
        <xdr:cNvPr id="385" name="直線コネクタ 384"/>
        <xdr:cNvCxnSpPr/>
      </xdr:nvCxnSpPr>
      <xdr:spPr>
        <a:xfrm flipV="1">
          <a:off x="14401800" y="73035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56642</xdr:rowOff>
    </xdr:to>
    <xdr:cxnSp macro="">
      <xdr:nvCxnSpPr>
        <xdr:cNvPr id="388" name="直線コネクタ 387"/>
        <xdr:cNvCxnSpPr/>
      </xdr:nvCxnSpPr>
      <xdr:spPr>
        <a:xfrm flipV="1">
          <a:off x="13512800" y="73228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98" name="円/楕円 397"/>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399"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400" name="円/楕円 399"/>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401" name="テキスト ボックス 40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51816</xdr:rowOff>
    </xdr:from>
    <xdr:to>
      <xdr:col>22</xdr:col>
      <xdr:colOff>254000</xdr:colOff>
      <xdr:row>42</xdr:row>
      <xdr:rowOff>153416</xdr:rowOff>
    </xdr:to>
    <xdr:sp macro="" textlink="">
      <xdr:nvSpPr>
        <xdr:cNvPr id="402" name="円/楕円 401"/>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138193</xdr:rowOff>
    </xdr:from>
    <xdr:ext cx="762000" cy="259045"/>
    <xdr:sp macro="" textlink="">
      <xdr:nvSpPr>
        <xdr:cNvPr id="403" name="テキスト ボックス 402"/>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4" name="円/楕円 403"/>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5" name="テキスト ボックス 40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5842</xdr:rowOff>
    </xdr:from>
    <xdr:to>
      <xdr:col>19</xdr:col>
      <xdr:colOff>533400</xdr:colOff>
      <xdr:row>43</xdr:row>
      <xdr:rowOff>107442</xdr:rowOff>
    </xdr:to>
    <xdr:sp macro="" textlink="">
      <xdr:nvSpPr>
        <xdr:cNvPr id="406" name="円/楕円 405"/>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92219</xdr:rowOff>
    </xdr:from>
    <xdr:ext cx="762000" cy="259045"/>
    <xdr:sp macro="" textlink="">
      <xdr:nvSpPr>
        <xdr:cNvPr id="407" name="テキスト ボックス 406"/>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宮城県平均及び類似団体平均を下回っている要因としては、将来負担額となる「地方債の現在高」及び「公営企業債等繰入見込額」は増加したものの、「債務負担行為に基づく支出予定額」、「組合負担等見込額」、「退職手当負担見込額」の減少と、充当可能財源となる「充当可能特定歳入」の増加により、平成２６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値なしとなっている。</a:t>
          </a:r>
          <a:endParaRPr lang="ja-JP" altLang="ja-JP" sz="1400">
            <a:effectLst/>
          </a:endParaRPr>
        </a:p>
        <a:p>
          <a:r>
            <a:rPr kumimoji="1" lang="ja-JP" altLang="ja-JP" sz="1100">
              <a:solidFill>
                <a:schemeClr val="dk1"/>
              </a:solidFill>
              <a:effectLst/>
              <a:latin typeface="+mn-lt"/>
              <a:ea typeface="+mn-ea"/>
              <a:cs typeface="+mn-cs"/>
            </a:rPr>
            <a:t>　今後も地方債の借入抑制策（可能な限り当該年度元金償還額を上回らない当該年度借入額の設定）を実施し、将来負担比率の適正化に努める。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169520</xdr:rowOff>
    </xdr:from>
    <xdr:to>
      <xdr:col>21</xdr:col>
      <xdr:colOff>0</xdr:colOff>
      <xdr:row>16</xdr:row>
      <xdr:rowOff>31242</xdr:rowOff>
    </xdr:to>
    <xdr:cxnSp macro="">
      <xdr:nvCxnSpPr>
        <xdr:cNvPr id="439" name="直線コネクタ 438"/>
        <xdr:cNvCxnSpPr/>
      </xdr:nvCxnSpPr>
      <xdr:spPr>
        <a:xfrm flipV="1">
          <a:off x="13512800" y="2569820"/>
          <a:ext cx="889000" cy="2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2" name="フローチャート : 判断 441"/>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3" name="テキスト ボックス 442"/>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6" name="フローチャート : 判断 445"/>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47" name="テキスト ボックス 446"/>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8" name="フローチャート : 判断 447"/>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9" name="テキスト ボックス 448"/>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118720</xdr:rowOff>
    </xdr:from>
    <xdr:to>
      <xdr:col>21</xdr:col>
      <xdr:colOff>50800</xdr:colOff>
      <xdr:row>15</xdr:row>
      <xdr:rowOff>48870</xdr:rowOff>
    </xdr:to>
    <xdr:sp macro="" textlink="">
      <xdr:nvSpPr>
        <xdr:cNvPr id="455" name="円/楕円 454"/>
        <xdr:cNvSpPr/>
      </xdr:nvSpPr>
      <xdr:spPr>
        <a:xfrm>
          <a:off x="14351000" y="2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59047</xdr:rowOff>
    </xdr:from>
    <xdr:ext cx="762000" cy="259045"/>
    <xdr:sp macro="" textlink="">
      <xdr:nvSpPr>
        <xdr:cNvPr id="456" name="テキスト ボックス 455"/>
        <xdr:cNvSpPr txBox="1"/>
      </xdr:nvSpPr>
      <xdr:spPr>
        <a:xfrm>
          <a:off x="14020800" y="22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151892</xdr:rowOff>
    </xdr:from>
    <xdr:to>
      <xdr:col>19</xdr:col>
      <xdr:colOff>533400</xdr:colOff>
      <xdr:row>16</xdr:row>
      <xdr:rowOff>82042</xdr:rowOff>
    </xdr:to>
    <xdr:sp macro="" textlink="">
      <xdr:nvSpPr>
        <xdr:cNvPr id="457" name="円/楕円 456"/>
        <xdr:cNvSpPr/>
      </xdr:nvSpPr>
      <xdr:spPr>
        <a:xfrm>
          <a:off x="13462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66819</xdr:rowOff>
    </xdr:from>
    <xdr:ext cx="762000" cy="259045"/>
    <xdr:sp macro="" textlink="">
      <xdr:nvSpPr>
        <xdr:cNvPr id="458" name="テキスト ボックス 457"/>
        <xdr:cNvSpPr txBox="1"/>
      </xdr:nvSpPr>
      <xdr:spPr>
        <a:xfrm>
          <a:off x="13131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36,287
36,166
44.89
15,253,801
13,839,120
412,424
6,693,853
11,704,749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全国平均、宮城県平均を下回っており、適正な水準内にあると考えられる。</a:t>
          </a:r>
          <a:endParaRPr lang="ja-JP" altLang="ja-JP" sz="1400">
            <a:effectLst/>
          </a:endParaRPr>
        </a:p>
        <a:p>
          <a:r>
            <a:rPr kumimoji="1" lang="ja-JP" altLang="ja-JP" sz="1100">
              <a:solidFill>
                <a:schemeClr val="dk1"/>
              </a:solidFill>
              <a:effectLst/>
              <a:latin typeface="+mn-lt"/>
              <a:ea typeface="+mn-ea"/>
              <a:cs typeface="+mn-cs"/>
            </a:rPr>
            <a:t>　今後も継続的かつ計画的な給与適正化と定員適正化、行政改革への取り組みを通じて人件費の抑制に努める。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159004</xdr:rowOff>
    </xdr:to>
    <xdr:cxnSp macro="">
      <xdr:nvCxnSpPr>
        <xdr:cNvPr id="64" name="直線コネクタ 63"/>
        <xdr:cNvCxnSpPr/>
      </xdr:nvCxnSpPr>
      <xdr:spPr>
        <a:xfrm>
          <a:off x="3987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37</xdr:row>
      <xdr:rowOff>10414</xdr:rowOff>
    </xdr:to>
    <xdr:cxnSp macro="">
      <xdr:nvCxnSpPr>
        <xdr:cNvPr id="67" name="直線コネクタ 66"/>
        <xdr:cNvCxnSpPr/>
      </xdr:nvCxnSpPr>
      <xdr:spPr>
        <a:xfrm flipV="1">
          <a:off x="3098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60706</xdr:rowOff>
    </xdr:to>
    <xdr:cxnSp macro="">
      <xdr:nvCxnSpPr>
        <xdr:cNvPr id="70" name="直線コネクタ 69"/>
        <xdr:cNvCxnSpPr/>
      </xdr:nvCxnSpPr>
      <xdr:spPr>
        <a:xfrm flipV="1">
          <a:off x="2209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60706</xdr:rowOff>
    </xdr:to>
    <xdr:cxnSp macro="">
      <xdr:nvCxnSpPr>
        <xdr:cNvPr id="73" name="直線コネクタ 72"/>
        <xdr:cNvCxnSpPr/>
      </xdr:nvCxnSpPr>
      <xdr:spPr>
        <a:xfrm>
          <a:off x="1320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3" name="円/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7" name="円/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9" name="円/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1" name="円/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全国平均及び宮城県平均を上回っている要因としては、主に過去に整備したスポーツ施設や保健福祉施設の管理に要する委託料及び情報関連機器の賃借料によるものである。施設の指定管理者制度の導入などによる民間委託の推進や情報関連機器の統廃合を進め、コストの低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130810</xdr:rowOff>
    </xdr:to>
    <xdr:cxnSp macro="">
      <xdr:nvCxnSpPr>
        <xdr:cNvPr id="125" name="直線コネクタ 124"/>
        <xdr:cNvCxnSpPr/>
      </xdr:nvCxnSpPr>
      <xdr:spPr>
        <a:xfrm>
          <a:off x="15671800" y="267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16</xdr:row>
      <xdr:rowOff>81280</xdr:rowOff>
    </xdr:to>
    <xdr:cxnSp macro="">
      <xdr:nvCxnSpPr>
        <xdr:cNvPr id="128" name="直線コネクタ 127"/>
        <xdr:cNvCxnSpPr/>
      </xdr:nvCxnSpPr>
      <xdr:spPr>
        <a:xfrm flipV="1">
          <a:off x="14782800" y="2672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81280</xdr:rowOff>
    </xdr:to>
    <xdr:cxnSp macro="">
      <xdr:nvCxnSpPr>
        <xdr:cNvPr id="131" name="直線コネクタ 130"/>
        <xdr:cNvCxnSpPr/>
      </xdr:nvCxnSpPr>
      <xdr:spPr>
        <a:xfrm>
          <a:off x="13893800" y="276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20320</xdr:rowOff>
    </xdr:to>
    <xdr:cxnSp macro="">
      <xdr:nvCxnSpPr>
        <xdr:cNvPr id="134" name="直線コネクタ 133"/>
        <xdr:cNvCxnSpPr/>
      </xdr:nvCxnSpPr>
      <xdr:spPr>
        <a:xfrm>
          <a:off x="13004800" y="2679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49" name="テキスト ボックス 148"/>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0" name="円/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51" name="テキスト ボックス 150"/>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2" name="円/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53" name="テキスト ボックス 152"/>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類似団体平均を若干上回るが、</a:t>
          </a:r>
          <a:r>
            <a:rPr kumimoji="1" lang="ja-JP" altLang="ja-JP" sz="1100">
              <a:solidFill>
                <a:schemeClr val="dk1"/>
              </a:solidFill>
              <a:effectLst/>
              <a:latin typeface="+mn-lt"/>
              <a:ea typeface="+mn-ea"/>
              <a:cs typeface="+mn-cs"/>
            </a:rPr>
            <a:t>全国平均、宮城県平均及び類似団体を下回っている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近年、子ども医療費助成などの少子化対策事業の推進や高齢化率の上昇などにより扶助費が増加傾向にある。</a:t>
          </a:r>
          <a:endParaRPr lang="ja-JP" altLang="ja-JP" sz="1400">
            <a:effectLst/>
          </a:endParaRPr>
        </a:p>
        <a:p>
          <a:r>
            <a:rPr kumimoji="1" lang="ja-JP" altLang="ja-JP" sz="1100">
              <a:solidFill>
                <a:schemeClr val="dk1"/>
              </a:solidFill>
              <a:effectLst/>
              <a:latin typeface="+mn-lt"/>
              <a:ea typeface="+mn-ea"/>
              <a:cs typeface="+mn-cs"/>
            </a:rPr>
            <a:t>　今後も、高齢化率の上昇が見込まれることから、各種手当への特別加算等の見直しを進めるなど、財政を圧迫する上昇傾向に歯止めをかけるよう努める。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114300</xdr:rowOff>
    </xdr:to>
    <xdr:cxnSp macro="">
      <xdr:nvCxnSpPr>
        <xdr:cNvPr id="186" name="直線コネクタ 185"/>
        <xdr:cNvCxnSpPr/>
      </xdr:nvCxnSpPr>
      <xdr:spPr>
        <a:xfrm>
          <a:off x="3987800" y="966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63500</xdr:rowOff>
    </xdr:to>
    <xdr:cxnSp macro="">
      <xdr:nvCxnSpPr>
        <xdr:cNvPr id="189" name="直線コネクタ 188"/>
        <xdr:cNvCxnSpPr/>
      </xdr:nvCxnSpPr>
      <xdr:spPr>
        <a:xfrm>
          <a:off x="3098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57</xdr:row>
      <xdr:rowOff>6350</xdr:rowOff>
    </xdr:to>
    <xdr:cxnSp macro="">
      <xdr:nvCxnSpPr>
        <xdr:cNvPr id="192" name="直線コネクタ 191"/>
        <xdr:cNvCxnSpPr/>
      </xdr:nvCxnSpPr>
      <xdr:spPr>
        <a:xfrm flipV="1">
          <a:off x="2209800" y="9652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57</xdr:row>
      <xdr:rowOff>6350</xdr:rowOff>
    </xdr:to>
    <xdr:cxnSp macro="">
      <xdr:nvCxnSpPr>
        <xdr:cNvPr id="195" name="直線コネクタ 194"/>
        <xdr:cNvCxnSpPr/>
      </xdr:nvCxnSpPr>
      <xdr:spPr>
        <a:xfrm>
          <a:off x="1320800" y="9677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5" name="円/楕円 204"/>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06"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7" name="円/楕円 206"/>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08" name="テキスト ボックス 207"/>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0" name="テキスト ボックス 20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127000</xdr:rowOff>
    </xdr:from>
    <xdr:to>
      <xdr:col>3</xdr:col>
      <xdr:colOff>193675</xdr:colOff>
      <xdr:row>57</xdr:row>
      <xdr:rowOff>57150</xdr:rowOff>
    </xdr:to>
    <xdr:sp macro="" textlink="">
      <xdr:nvSpPr>
        <xdr:cNvPr id="211" name="円/楕円 210"/>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41927</xdr:rowOff>
    </xdr:from>
    <xdr:ext cx="762000" cy="259045"/>
    <xdr:sp macro="" textlink="">
      <xdr:nvSpPr>
        <xdr:cNvPr id="212" name="テキスト ボックス 211"/>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3" name="円/楕円 212"/>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4" name="テキスト ボックス 213"/>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宮城県平均及び類似団体平均を下回っている。今後も、適正な他会計への繰出し（繰出金）を実施するとともに、維持補修費については、道路、施設等の公共施設などの適正な管理を行い、大幅に増加しない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27940</xdr:rowOff>
    </xdr:to>
    <xdr:cxnSp macro="">
      <xdr:nvCxnSpPr>
        <xdr:cNvPr id="247" name="直線コネクタ 246"/>
        <xdr:cNvCxnSpPr/>
      </xdr:nvCxnSpPr>
      <xdr:spPr>
        <a:xfrm>
          <a:off x="15671800" y="9613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12700</xdr:rowOff>
    </xdr:to>
    <xdr:cxnSp macro="">
      <xdr:nvCxnSpPr>
        <xdr:cNvPr id="250" name="直線コネクタ 249"/>
        <xdr:cNvCxnSpPr/>
      </xdr:nvCxnSpPr>
      <xdr:spPr>
        <a:xfrm>
          <a:off x="14782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20320</xdr:rowOff>
    </xdr:to>
    <xdr:cxnSp macro="">
      <xdr:nvCxnSpPr>
        <xdr:cNvPr id="253" name="直線コネクタ 252"/>
        <xdr:cNvCxnSpPr/>
      </xdr:nvCxnSpPr>
      <xdr:spPr>
        <a:xfrm flipV="1">
          <a:off x="13893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56</xdr:row>
      <xdr:rowOff>20320</xdr:rowOff>
    </xdr:to>
    <xdr:cxnSp macro="">
      <xdr:nvCxnSpPr>
        <xdr:cNvPr id="256" name="直線コネクタ 255"/>
        <xdr:cNvCxnSpPr/>
      </xdr:nvCxnSpPr>
      <xdr:spPr>
        <a:xfrm>
          <a:off x="13004800" y="953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66" name="円/楕円 265"/>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67"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0" name="円/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2" name="円/楕円 271"/>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3" name="テキスト ボックス 272"/>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4" name="円/楕円 273"/>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5" name="テキスト ボックス 27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全国平均をやや上回るが、宮城県平均、類似団体平均を下回っている。今後も、各種団体等への補助金の見直しや類似補助事業の統廃合に努め、補助費が上昇しないように努める。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35560</xdr:rowOff>
    </xdr:to>
    <xdr:cxnSp macro="">
      <xdr:nvCxnSpPr>
        <xdr:cNvPr id="305" name="直線コネクタ 304"/>
        <xdr:cNvCxnSpPr/>
      </xdr:nvCxnSpPr>
      <xdr:spPr>
        <a:xfrm>
          <a:off x="15671800" y="61986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26416</xdr:rowOff>
    </xdr:to>
    <xdr:cxnSp macro="">
      <xdr:nvCxnSpPr>
        <xdr:cNvPr id="308" name="直線コネクタ 307"/>
        <xdr:cNvCxnSpPr/>
      </xdr:nvCxnSpPr>
      <xdr:spPr>
        <a:xfrm>
          <a:off x="14782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30988</xdr:rowOff>
    </xdr:to>
    <xdr:cxnSp macro="">
      <xdr:nvCxnSpPr>
        <xdr:cNvPr id="311" name="直線コネクタ 310"/>
        <xdr:cNvCxnSpPr/>
      </xdr:nvCxnSpPr>
      <xdr:spPr>
        <a:xfrm flipV="1">
          <a:off x="13893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35560</xdr:rowOff>
    </xdr:to>
    <xdr:cxnSp macro="">
      <xdr:nvCxnSpPr>
        <xdr:cNvPr id="314" name="直線コネクタ 313"/>
        <xdr:cNvCxnSpPr/>
      </xdr:nvCxnSpPr>
      <xdr:spPr>
        <a:xfrm flipV="1">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4" name="円/楕円 323"/>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5"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6" name="円/楕円 325"/>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7" name="テキスト ボックス 326"/>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28" name="円/楕円 327"/>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9" name="テキスト ボックス 32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0" name="円/楕円 329"/>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31" name="テキスト ボックス 330"/>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2" name="円/楕円 331"/>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3" name="テキスト ボックス 332"/>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全国平均、宮城県平均及び類似団体を上回っているが、主な要因は、近年の都市化に合わせた人口急増に伴う小・中学校や土木施設などの建設債や、臨時財政対策債などの償還によるものである。</a:t>
          </a:r>
          <a:endParaRPr lang="ja-JP" altLang="ja-JP" sz="1400">
            <a:effectLst/>
          </a:endParaRPr>
        </a:p>
        <a:p>
          <a:r>
            <a:rPr kumimoji="1" lang="ja-JP" altLang="ja-JP" sz="1100">
              <a:solidFill>
                <a:schemeClr val="dk1"/>
              </a:solidFill>
              <a:effectLst/>
              <a:latin typeface="+mn-lt"/>
              <a:ea typeface="+mn-ea"/>
              <a:cs typeface="+mn-cs"/>
            </a:rPr>
            <a:t>　今後も、起債抑制策（当該年度元金償還額を上回らない当該年度借入額の設定）を継続的に実施していくことから、地方債残高が抑制され、公債費の削減が図られるものと考える。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79</xdr:row>
      <xdr:rowOff>8889</xdr:rowOff>
    </xdr:to>
    <xdr:cxnSp macro="">
      <xdr:nvCxnSpPr>
        <xdr:cNvPr id="366" name="直線コネクタ 365"/>
        <xdr:cNvCxnSpPr/>
      </xdr:nvCxnSpPr>
      <xdr:spPr>
        <a:xfrm>
          <a:off x="3987800" y="13492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119380</xdr:rowOff>
    </xdr:from>
    <xdr:to>
      <xdr:col>5</xdr:col>
      <xdr:colOff>549275</xdr:colOff>
      <xdr:row>79</xdr:row>
      <xdr:rowOff>77470</xdr:rowOff>
    </xdr:to>
    <xdr:cxnSp macro="">
      <xdr:nvCxnSpPr>
        <xdr:cNvPr id="369" name="直線コネクタ 368"/>
        <xdr:cNvCxnSpPr/>
      </xdr:nvCxnSpPr>
      <xdr:spPr>
        <a:xfrm flipV="1">
          <a:off x="3098800" y="1349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77470</xdr:rowOff>
    </xdr:to>
    <xdr:cxnSp macro="">
      <xdr:nvCxnSpPr>
        <xdr:cNvPr id="372" name="直線コネクタ 371"/>
        <xdr:cNvCxnSpPr/>
      </xdr:nvCxnSpPr>
      <xdr:spPr>
        <a:xfrm>
          <a:off x="2209800" y="13591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107950</xdr:rowOff>
    </xdr:to>
    <xdr:cxnSp macro="">
      <xdr:nvCxnSpPr>
        <xdr:cNvPr id="375" name="直線コネクタ 374"/>
        <xdr:cNvCxnSpPr/>
      </xdr:nvCxnSpPr>
      <xdr:spPr>
        <a:xfrm flipV="1">
          <a:off x="1320800" y="135915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129539</xdr:rowOff>
    </xdr:from>
    <xdr:to>
      <xdr:col>7</xdr:col>
      <xdr:colOff>66675</xdr:colOff>
      <xdr:row>79</xdr:row>
      <xdr:rowOff>59689</xdr:rowOff>
    </xdr:to>
    <xdr:sp macro="" textlink="">
      <xdr:nvSpPr>
        <xdr:cNvPr id="385" name="円/楕円 384"/>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101616</xdr:rowOff>
    </xdr:from>
    <xdr:ext cx="762000" cy="259045"/>
    <xdr:sp macro="" textlink="">
      <xdr:nvSpPr>
        <xdr:cNvPr id="386"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87" name="円/楕円 386"/>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88" name="テキスト ボックス 387"/>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26670</xdr:rowOff>
    </xdr:from>
    <xdr:to>
      <xdr:col>4</xdr:col>
      <xdr:colOff>396875</xdr:colOff>
      <xdr:row>79</xdr:row>
      <xdr:rowOff>128270</xdr:rowOff>
    </xdr:to>
    <xdr:sp macro="" textlink="">
      <xdr:nvSpPr>
        <xdr:cNvPr id="389" name="円/楕円 388"/>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113047</xdr:rowOff>
    </xdr:from>
    <xdr:ext cx="762000" cy="259045"/>
    <xdr:sp macro="" textlink="">
      <xdr:nvSpPr>
        <xdr:cNvPr id="390" name="テキスト ボックス 389"/>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1" name="円/楕円 390"/>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2" name="テキスト ボックス 391"/>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93" name="円/楕円 392"/>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94" name="テキスト ボックス 393"/>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全国平均、宮城県平均及び類似団体平均を下回っている。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今後も、行政の効率化に努めるとともに、自主財源である税収などの歳入確保に努め、財政の健全化に努める。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76</xdr:row>
      <xdr:rowOff>21844</xdr:rowOff>
    </xdr:to>
    <xdr:cxnSp macro="">
      <xdr:nvCxnSpPr>
        <xdr:cNvPr id="425" name="直線コネクタ 424"/>
        <xdr:cNvCxnSpPr/>
      </xdr:nvCxnSpPr>
      <xdr:spPr>
        <a:xfrm>
          <a:off x="15671800" y="129606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76</xdr:row>
      <xdr:rowOff>76708</xdr:rowOff>
    </xdr:to>
    <xdr:cxnSp macro="">
      <xdr:nvCxnSpPr>
        <xdr:cNvPr id="428" name="直線コネクタ 427"/>
        <xdr:cNvCxnSpPr/>
      </xdr:nvCxnSpPr>
      <xdr:spPr>
        <a:xfrm flipV="1">
          <a:off x="14782800" y="129606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76708</xdr:rowOff>
    </xdr:from>
    <xdr:to>
      <xdr:col>21</xdr:col>
      <xdr:colOff>361950</xdr:colOff>
      <xdr:row>76</xdr:row>
      <xdr:rowOff>145287</xdr:rowOff>
    </xdr:to>
    <xdr:cxnSp macro="">
      <xdr:nvCxnSpPr>
        <xdr:cNvPr id="431" name="直線コネクタ 430"/>
        <xdr:cNvCxnSpPr/>
      </xdr:nvCxnSpPr>
      <xdr:spPr>
        <a:xfrm flipV="1">
          <a:off x="13893800" y="131069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145287</xdr:rowOff>
    </xdr:to>
    <xdr:cxnSp macro="">
      <xdr:nvCxnSpPr>
        <xdr:cNvPr id="434" name="直線コネクタ 433"/>
        <xdr:cNvCxnSpPr/>
      </xdr:nvCxnSpPr>
      <xdr:spPr>
        <a:xfrm>
          <a:off x="13004800" y="1302003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44" name="円/楕円 443"/>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45"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46" name="円/楕円 445"/>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47" name="テキスト ボックス 446"/>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48" name="円/楕円 447"/>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49" name="テキスト ボックス 44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94487</xdr:rowOff>
    </xdr:from>
    <xdr:to>
      <xdr:col>20</xdr:col>
      <xdr:colOff>209550</xdr:colOff>
      <xdr:row>77</xdr:row>
      <xdr:rowOff>24637</xdr:rowOff>
    </xdr:to>
    <xdr:sp macro="" textlink="">
      <xdr:nvSpPr>
        <xdr:cNvPr id="450" name="円/楕円 449"/>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9414</xdr:rowOff>
    </xdr:from>
    <xdr:ext cx="762000" cy="259045"/>
    <xdr:sp macro="" textlink="">
      <xdr:nvSpPr>
        <xdr:cNvPr id="451" name="テキスト ボックス 450"/>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2" name="円/楕円 451"/>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3" name="テキスト ボックス 45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宮城県利府町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117720</xdr:rowOff>
    </xdr:from>
    <xdr:to>
      <xdr:col>4</xdr:col>
      <xdr:colOff>1117600</xdr:colOff>
      <xdr:row>18</xdr:row>
      <xdr:rowOff>128937</xdr:rowOff>
    </xdr:to>
    <xdr:cxnSp macro="">
      <xdr:nvCxnSpPr>
        <xdr:cNvPr id="52" name="直線コネクタ 51"/>
        <xdr:cNvCxnSpPr/>
      </xdr:nvCxnSpPr>
      <xdr:spPr bwMode="auto">
        <a:xfrm>
          <a:off x="5003800" y="3251445"/>
          <a:ext cx="647700" cy="1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117720</xdr:rowOff>
    </xdr:from>
    <xdr:to>
      <xdr:col>4</xdr:col>
      <xdr:colOff>469900</xdr:colOff>
      <xdr:row>18</xdr:row>
      <xdr:rowOff>130832</xdr:rowOff>
    </xdr:to>
    <xdr:cxnSp macro="">
      <xdr:nvCxnSpPr>
        <xdr:cNvPr id="55" name="直線コネクタ 54"/>
        <xdr:cNvCxnSpPr/>
      </xdr:nvCxnSpPr>
      <xdr:spPr bwMode="auto">
        <a:xfrm flipV="1">
          <a:off x="4305300" y="3251445"/>
          <a:ext cx="698500" cy="13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130832</xdr:rowOff>
    </xdr:from>
    <xdr:to>
      <xdr:col>3</xdr:col>
      <xdr:colOff>904875</xdr:colOff>
      <xdr:row>18</xdr:row>
      <xdr:rowOff>143242</xdr:rowOff>
    </xdr:to>
    <xdr:cxnSp macro="">
      <xdr:nvCxnSpPr>
        <xdr:cNvPr id="58" name="直線コネクタ 57"/>
        <xdr:cNvCxnSpPr/>
      </xdr:nvCxnSpPr>
      <xdr:spPr bwMode="auto">
        <a:xfrm flipV="1">
          <a:off x="3606800" y="3264557"/>
          <a:ext cx="698500" cy="1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121345</xdr:rowOff>
    </xdr:from>
    <xdr:to>
      <xdr:col>3</xdr:col>
      <xdr:colOff>206375</xdr:colOff>
      <xdr:row>18</xdr:row>
      <xdr:rowOff>143242</xdr:rowOff>
    </xdr:to>
    <xdr:cxnSp macro="">
      <xdr:nvCxnSpPr>
        <xdr:cNvPr id="61" name="直線コネクタ 60"/>
        <xdr:cNvCxnSpPr/>
      </xdr:nvCxnSpPr>
      <xdr:spPr bwMode="auto">
        <a:xfrm>
          <a:off x="2908300" y="3255070"/>
          <a:ext cx="698500" cy="2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78138</xdr:rowOff>
    </xdr:from>
    <xdr:to>
      <xdr:col>5</xdr:col>
      <xdr:colOff>34925</xdr:colOff>
      <xdr:row>19</xdr:row>
      <xdr:rowOff>8288</xdr:rowOff>
    </xdr:to>
    <xdr:sp macro="" textlink="">
      <xdr:nvSpPr>
        <xdr:cNvPr id="71" name="円/楕円 70"/>
        <xdr:cNvSpPr/>
      </xdr:nvSpPr>
      <xdr:spPr bwMode="auto">
        <a:xfrm>
          <a:off x="5600700" y="321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50215</xdr:rowOff>
    </xdr:from>
    <xdr:ext cx="762000" cy="259045"/>
    <xdr:sp macro="" textlink="">
      <xdr:nvSpPr>
        <xdr:cNvPr id="72" name="人口1人当たり決算額の推移該当値テキスト130"/>
        <xdr:cNvSpPr txBox="1"/>
      </xdr:nvSpPr>
      <xdr:spPr>
        <a:xfrm>
          <a:off x="5740400" y="31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66920</xdr:rowOff>
    </xdr:from>
    <xdr:to>
      <xdr:col>4</xdr:col>
      <xdr:colOff>520700</xdr:colOff>
      <xdr:row>18</xdr:row>
      <xdr:rowOff>168520</xdr:rowOff>
    </xdr:to>
    <xdr:sp macro="" textlink="">
      <xdr:nvSpPr>
        <xdr:cNvPr id="73" name="円/楕円 72"/>
        <xdr:cNvSpPr/>
      </xdr:nvSpPr>
      <xdr:spPr bwMode="auto">
        <a:xfrm>
          <a:off x="4953000" y="320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153297</xdr:rowOff>
    </xdr:from>
    <xdr:ext cx="736600" cy="259045"/>
    <xdr:sp macro="" textlink="">
      <xdr:nvSpPr>
        <xdr:cNvPr id="74" name="テキスト ボックス 73"/>
        <xdr:cNvSpPr txBox="1"/>
      </xdr:nvSpPr>
      <xdr:spPr>
        <a:xfrm>
          <a:off x="4622800" y="3287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61,985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80032</xdr:rowOff>
    </xdr:from>
    <xdr:to>
      <xdr:col>3</xdr:col>
      <xdr:colOff>955675</xdr:colOff>
      <xdr:row>19</xdr:row>
      <xdr:rowOff>10182</xdr:rowOff>
    </xdr:to>
    <xdr:sp macro="" textlink="">
      <xdr:nvSpPr>
        <xdr:cNvPr id="75" name="円/楕円 74"/>
        <xdr:cNvSpPr/>
      </xdr:nvSpPr>
      <xdr:spPr bwMode="auto">
        <a:xfrm>
          <a:off x="4254500" y="321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166409</xdr:rowOff>
    </xdr:from>
    <xdr:ext cx="762000" cy="259045"/>
    <xdr:sp macro="" textlink="">
      <xdr:nvSpPr>
        <xdr:cNvPr id="76" name="テキスト ボックス 75"/>
        <xdr:cNvSpPr txBox="1"/>
      </xdr:nvSpPr>
      <xdr:spPr>
        <a:xfrm>
          <a:off x="3924300" y="330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61,182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92441</xdr:rowOff>
    </xdr:from>
    <xdr:to>
      <xdr:col>3</xdr:col>
      <xdr:colOff>257175</xdr:colOff>
      <xdr:row>19</xdr:row>
      <xdr:rowOff>22592</xdr:rowOff>
    </xdr:to>
    <xdr:sp macro="" textlink="">
      <xdr:nvSpPr>
        <xdr:cNvPr id="77" name="円/楕円 76"/>
        <xdr:cNvSpPr/>
      </xdr:nvSpPr>
      <xdr:spPr bwMode="auto">
        <a:xfrm>
          <a:off x="3556000" y="32261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7369</xdr:rowOff>
    </xdr:from>
    <xdr:ext cx="762000" cy="259045"/>
    <xdr:sp macro="" textlink="">
      <xdr:nvSpPr>
        <xdr:cNvPr id="78" name="テキスト ボックス 77"/>
        <xdr:cNvSpPr txBox="1"/>
      </xdr:nvSpPr>
      <xdr:spPr>
        <a:xfrm>
          <a:off x="3225800" y="33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60,422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70545</xdr:rowOff>
    </xdr:from>
    <xdr:to>
      <xdr:col>2</xdr:col>
      <xdr:colOff>692150</xdr:colOff>
      <xdr:row>19</xdr:row>
      <xdr:rowOff>695</xdr:rowOff>
    </xdr:to>
    <xdr:sp macro="" textlink="">
      <xdr:nvSpPr>
        <xdr:cNvPr id="79" name="円/楕円 78"/>
        <xdr:cNvSpPr/>
      </xdr:nvSpPr>
      <xdr:spPr bwMode="auto">
        <a:xfrm>
          <a:off x="2857500" y="320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156922</xdr:rowOff>
    </xdr:from>
    <xdr:ext cx="762000" cy="259045"/>
    <xdr:sp macro="" textlink="">
      <xdr:nvSpPr>
        <xdr:cNvPr id="80" name="テキスト ボックス 79"/>
        <xdr:cNvSpPr txBox="1"/>
      </xdr:nvSpPr>
      <xdr:spPr>
        <a:xfrm>
          <a:off x="2527300" y="329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338798</xdr:rowOff>
    </xdr:from>
    <xdr:to>
      <xdr:col>4</xdr:col>
      <xdr:colOff>1117600</xdr:colOff>
      <xdr:row>36</xdr:row>
      <xdr:rowOff>8280</xdr:rowOff>
    </xdr:to>
    <xdr:cxnSp macro="">
      <xdr:nvCxnSpPr>
        <xdr:cNvPr id="114" name="直線コネクタ 113"/>
        <xdr:cNvCxnSpPr/>
      </xdr:nvCxnSpPr>
      <xdr:spPr bwMode="auto">
        <a:xfrm flipV="1">
          <a:off x="5003800" y="6949148"/>
          <a:ext cx="647700" cy="1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322453</xdr:rowOff>
    </xdr:from>
    <xdr:to>
      <xdr:col>4</xdr:col>
      <xdr:colOff>469900</xdr:colOff>
      <xdr:row>36</xdr:row>
      <xdr:rowOff>8280</xdr:rowOff>
    </xdr:to>
    <xdr:cxnSp macro="">
      <xdr:nvCxnSpPr>
        <xdr:cNvPr id="117" name="直線コネクタ 116"/>
        <xdr:cNvCxnSpPr/>
      </xdr:nvCxnSpPr>
      <xdr:spPr bwMode="auto">
        <a:xfrm>
          <a:off x="4305300" y="6932803"/>
          <a:ext cx="6985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322453</xdr:rowOff>
    </xdr:from>
    <xdr:to>
      <xdr:col>3</xdr:col>
      <xdr:colOff>904875</xdr:colOff>
      <xdr:row>35</xdr:row>
      <xdr:rowOff>329768</xdr:rowOff>
    </xdr:to>
    <xdr:cxnSp macro="">
      <xdr:nvCxnSpPr>
        <xdr:cNvPr id="120" name="直線コネクタ 119"/>
        <xdr:cNvCxnSpPr/>
      </xdr:nvCxnSpPr>
      <xdr:spPr bwMode="auto">
        <a:xfrm flipV="1">
          <a:off x="3606800" y="6932803"/>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236500</xdr:rowOff>
    </xdr:from>
    <xdr:to>
      <xdr:col>3</xdr:col>
      <xdr:colOff>206375</xdr:colOff>
      <xdr:row>35</xdr:row>
      <xdr:rowOff>329768</xdr:rowOff>
    </xdr:to>
    <xdr:cxnSp macro="">
      <xdr:nvCxnSpPr>
        <xdr:cNvPr id="123" name="直線コネクタ 122"/>
        <xdr:cNvCxnSpPr/>
      </xdr:nvCxnSpPr>
      <xdr:spPr bwMode="auto">
        <a:xfrm>
          <a:off x="2908300" y="6846850"/>
          <a:ext cx="698500" cy="93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287998</xdr:rowOff>
    </xdr:from>
    <xdr:to>
      <xdr:col>5</xdr:col>
      <xdr:colOff>34925</xdr:colOff>
      <xdr:row>36</xdr:row>
      <xdr:rowOff>46698</xdr:rowOff>
    </xdr:to>
    <xdr:sp macro="" textlink="">
      <xdr:nvSpPr>
        <xdr:cNvPr id="133" name="円/楕円 132"/>
        <xdr:cNvSpPr/>
      </xdr:nvSpPr>
      <xdr:spPr bwMode="auto">
        <a:xfrm>
          <a:off x="5600700" y="689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133075</xdr:rowOff>
    </xdr:from>
    <xdr:ext cx="762000" cy="259045"/>
    <xdr:sp macro="" textlink="">
      <xdr:nvSpPr>
        <xdr:cNvPr id="134" name="人口1人当たり決算額の推移該当値テキスト445"/>
        <xdr:cNvSpPr txBox="1"/>
      </xdr:nvSpPr>
      <xdr:spPr>
        <a:xfrm>
          <a:off x="5740400" y="674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300380</xdr:rowOff>
    </xdr:from>
    <xdr:to>
      <xdr:col>4</xdr:col>
      <xdr:colOff>520700</xdr:colOff>
      <xdr:row>36</xdr:row>
      <xdr:rowOff>59080</xdr:rowOff>
    </xdr:to>
    <xdr:sp macro="" textlink="">
      <xdr:nvSpPr>
        <xdr:cNvPr id="135" name="円/楕円 134"/>
        <xdr:cNvSpPr/>
      </xdr:nvSpPr>
      <xdr:spPr bwMode="auto">
        <a:xfrm>
          <a:off x="4953000" y="691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69257</xdr:rowOff>
    </xdr:from>
    <xdr:ext cx="736600" cy="259045"/>
    <xdr:sp macro="" textlink="">
      <xdr:nvSpPr>
        <xdr:cNvPr id="136" name="テキスト ボックス 135"/>
        <xdr:cNvSpPr txBox="1"/>
      </xdr:nvSpPr>
      <xdr:spPr>
        <a:xfrm>
          <a:off x="4622800" y="667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271653</xdr:rowOff>
    </xdr:from>
    <xdr:to>
      <xdr:col>3</xdr:col>
      <xdr:colOff>955675</xdr:colOff>
      <xdr:row>36</xdr:row>
      <xdr:rowOff>30353</xdr:rowOff>
    </xdr:to>
    <xdr:sp macro="" textlink="">
      <xdr:nvSpPr>
        <xdr:cNvPr id="137" name="円/楕円 136"/>
        <xdr:cNvSpPr/>
      </xdr:nvSpPr>
      <xdr:spPr bwMode="auto">
        <a:xfrm>
          <a:off x="4254500" y="688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40530</xdr:rowOff>
    </xdr:from>
    <xdr:ext cx="762000" cy="259045"/>
    <xdr:sp macro="" textlink="">
      <xdr:nvSpPr>
        <xdr:cNvPr id="138" name="テキスト ボックス 137"/>
        <xdr:cNvSpPr txBox="1"/>
      </xdr:nvSpPr>
      <xdr:spPr>
        <a:xfrm>
          <a:off x="3924300" y="66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278968</xdr:rowOff>
    </xdr:from>
    <xdr:to>
      <xdr:col>3</xdr:col>
      <xdr:colOff>257175</xdr:colOff>
      <xdr:row>36</xdr:row>
      <xdr:rowOff>37668</xdr:rowOff>
    </xdr:to>
    <xdr:sp macro="" textlink="">
      <xdr:nvSpPr>
        <xdr:cNvPr id="139" name="円/楕円 138"/>
        <xdr:cNvSpPr/>
      </xdr:nvSpPr>
      <xdr:spPr bwMode="auto">
        <a:xfrm>
          <a:off x="3556000" y="688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47845</xdr:rowOff>
    </xdr:from>
    <xdr:ext cx="762000" cy="259045"/>
    <xdr:sp macro="" textlink="">
      <xdr:nvSpPr>
        <xdr:cNvPr id="140" name="テキスト ボックス 139"/>
        <xdr:cNvSpPr txBox="1"/>
      </xdr:nvSpPr>
      <xdr:spPr>
        <a:xfrm>
          <a:off x="3225800" y="66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185700</xdr:rowOff>
    </xdr:from>
    <xdr:to>
      <xdr:col>2</xdr:col>
      <xdr:colOff>692150</xdr:colOff>
      <xdr:row>35</xdr:row>
      <xdr:rowOff>287300</xdr:rowOff>
    </xdr:to>
    <xdr:sp macro="" textlink="">
      <xdr:nvSpPr>
        <xdr:cNvPr id="141" name="円/楕円 140"/>
        <xdr:cNvSpPr/>
      </xdr:nvSpPr>
      <xdr:spPr bwMode="auto">
        <a:xfrm>
          <a:off x="2857500" y="679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297477</xdr:rowOff>
    </xdr:from>
    <xdr:ext cx="762000" cy="259045"/>
    <xdr:sp macro="" textlink="">
      <xdr:nvSpPr>
        <xdr:cNvPr id="142" name="テキスト ボックス 141"/>
        <xdr:cNvSpPr txBox="1"/>
      </xdr:nvSpPr>
      <xdr:spPr>
        <a:xfrm>
          <a:off x="2527300" y="65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36,287
36,166
44.89
15,253,801
13,839,120
412,424
6,693,853
11,704,749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6998</xdr:rowOff>
    </xdr:from>
    <xdr:to>
      <xdr:col>6</xdr:col>
      <xdr:colOff>511175</xdr:colOff>
      <xdr:row>38</xdr:row>
      <xdr:rowOff>23019</xdr:rowOff>
    </xdr:to>
    <xdr:cxnSp macro="">
      <xdr:nvCxnSpPr>
        <xdr:cNvPr id="61" name="直線コネクタ 60"/>
        <xdr:cNvCxnSpPr/>
      </xdr:nvCxnSpPr>
      <xdr:spPr>
        <a:xfrm>
          <a:off x="3797300" y="6522098"/>
          <a:ext cx="8382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6998</xdr:rowOff>
    </xdr:from>
    <xdr:to>
      <xdr:col>5</xdr:col>
      <xdr:colOff>358775</xdr:colOff>
      <xdr:row>38</xdr:row>
      <xdr:rowOff>7321</xdr:rowOff>
    </xdr:to>
    <xdr:cxnSp macro="">
      <xdr:nvCxnSpPr>
        <xdr:cNvPr id="64" name="直線コネクタ 63"/>
        <xdr:cNvCxnSpPr/>
      </xdr:nvCxnSpPr>
      <xdr:spPr>
        <a:xfrm flipV="1">
          <a:off x="2908300" y="6522098"/>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7321</xdr:rowOff>
    </xdr:from>
    <xdr:to>
      <xdr:col>4</xdr:col>
      <xdr:colOff>155575</xdr:colOff>
      <xdr:row>38</xdr:row>
      <xdr:rowOff>25229</xdr:rowOff>
    </xdr:to>
    <xdr:cxnSp macro="">
      <xdr:nvCxnSpPr>
        <xdr:cNvPr id="67" name="直線コネクタ 66"/>
        <xdr:cNvCxnSpPr/>
      </xdr:nvCxnSpPr>
      <xdr:spPr>
        <a:xfrm flipV="1">
          <a:off x="2019300" y="6522421"/>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19647</xdr:rowOff>
    </xdr:from>
    <xdr:to>
      <xdr:col>2</xdr:col>
      <xdr:colOff>638175</xdr:colOff>
      <xdr:row>38</xdr:row>
      <xdr:rowOff>25229</xdr:rowOff>
    </xdr:to>
    <xdr:cxnSp macro="">
      <xdr:nvCxnSpPr>
        <xdr:cNvPr id="70" name="直線コネクタ 69"/>
        <xdr:cNvCxnSpPr/>
      </xdr:nvCxnSpPr>
      <xdr:spPr>
        <a:xfrm>
          <a:off x="1130300" y="6534747"/>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143669</xdr:rowOff>
    </xdr:from>
    <xdr:to>
      <xdr:col>6</xdr:col>
      <xdr:colOff>561975</xdr:colOff>
      <xdr:row>38</xdr:row>
      <xdr:rowOff>73819</xdr:rowOff>
    </xdr:to>
    <xdr:sp macro="" textlink="">
      <xdr:nvSpPr>
        <xdr:cNvPr id="80" name="円/楕円 79"/>
        <xdr:cNvSpPr/>
      </xdr:nvSpPr>
      <xdr:spPr>
        <a:xfrm>
          <a:off x="4584700" y="64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122096</xdr:rowOff>
    </xdr:from>
    <xdr:ext cx="534377" cy="259045"/>
    <xdr:sp macro="" textlink="">
      <xdr:nvSpPr>
        <xdr:cNvPr id="81" name="人件費該当値テキスト"/>
        <xdr:cNvSpPr txBox="1"/>
      </xdr:nvSpPr>
      <xdr:spPr>
        <a:xfrm>
          <a:off x="4686300" y="646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127648</xdr:rowOff>
    </xdr:from>
    <xdr:to>
      <xdr:col>5</xdr:col>
      <xdr:colOff>409575</xdr:colOff>
      <xdr:row>38</xdr:row>
      <xdr:rowOff>57798</xdr:rowOff>
    </xdr:to>
    <xdr:sp macro="" textlink="">
      <xdr:nvSpPr>
        <xdr:cNvPr id="82" name="円/楕円 81"/>
        <xdr:cNvSpPr/>
      </xdr:nvSpPr>
      <xdr:spPr>
        <a:xfrm>
          <a:off x="3746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48925</xdr:rowOff>
    </xdr:from>
    <xdr:ext cx="534377" cy="259045"/>
    <xdr:sp macro="" textlink="">
      <xdr:nvSpPr>
        <xdr:cNvPr id="83" name="テキスト ボックス 82"/>
        <xdr:cNvSpPr txBox="1"/>
      </xdr:nvSpPr>
      <xdr:spPr>
        <a:xfrm>
          <a:off x="3530111" y="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127972</xdr:rowOff>
    </xdr:from>
    <xdr:to>
      <xdr:col>4</xdr:col>
      <xdr:colOff>206375</xdr:colOff>
      <xdr:row>38</xdr:row>
      <xdr:rowOff>58122</xdr:rowOff>
    </xdr:to>
    <xdr:sp macro="" textlink="">
      <xdr:nvSpPr>
        <xdr:cNvPr id="84" name="円/楕円 83"/>
        <xdr:cNvSpPr/>
      </xdr:nvSpPr>
      <xdr:spPr>
        <a:xfrm>
          <a:off x="2857500" y="647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49248</xdr:rowOff>
    </xdr:from>
    <xdr:ext cx="534377" cy="259045"/>
    <xdr:sp macro="" textlink="">
      <xdr:nvSpPr>
        <xdr:cNvPr id="85" name="テキスト ボックス 84"/>
        <xdr:cNvSpPr txBox="1"/>
      </xdr:nvSpPr>
      <xdr:spPr>
        <a:xfrm>
          <a:off x="2641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145879</xdr:rowOff>
    </xdr:from>
    <xdr:to>
      <xdr:col>3</xdr:col>
      <xdr:colOff>3175</xdr:colOff>
      <xdr:row>38</xdr:row>
      <xdr:rowOff>76029</xdr:rowOff>
    </xdr:to>
    <xdr:sp macro="" textlink="">
      <xdr:nvSpPr>
        <xdr:cNvPr id="86" name="円/楕円 85"/>
        <xdr:cNvSpPr/>
      </xdr:nvSpPr>
      <xdr:spPr>
        <a:xfrm>
          <a:off x="1968500" y="64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67156</xdr:rowOff>
    </xdr:from>
    <xdr:ext cx="534377" cy="259045"/>
    <xdr:sp macro="" textlink="">
      <xdr:nvSpPr>
        <xdr:cNvPr id="87" name="テキスト ボックス 86"/>
        <xdr:cNvSpPr txBox="1"/>
      </xdr:nvSpPr>
      <xdr:spPr>
        <a:xfrm>
          <a:off x="1752111" y="658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140297</xdr:rowOff>
    </xdr:from>
    <xdr:to>
      <xdr:col>1</xdr:col>
      <xdr:colOff>485775</xdr:colOff>
      <xdr:row>38</xdr:row>
      <xdr:rowOff>70447</xdr:rowOff>
    </xdr:to>
    <xdr:sp macro="" textlink="">
      <xdr:nvSpPr>
        <xdr:cNvPr id="88" name="円/楕円 87"/>
        <xdr:cNvSpPr/>
      </xdr:nvSpPr>
      <xdr:spPr>
        <a:xfrm>
          <a:off x="1079500" y="64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61574</xdr:rowOff>
    </xdr:from>
    <xdr:ext cx="534377" cy="259045"/>
    <xdr:sp macro="" textlink="">
      <xdr:nvSpPr>
        <xdr:cNvPr id="89" name="テキスト ボックス 88"/>
        <xdr:cNvSpPr txBox="1"/>
      </xdr:nvSpPr>
      <xdr:spPr>
        <a:xfrm>
          <a:off x="863111" y="65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66306</xdr:rowOff>
    </xdr:from>
    <xdr:to>
      <xdr:col>6</xdr:col>
      <xdr:colOff>511175</xdr:colOff>
      <xdr:row>57</xdr:row>
      <xdr:rowOff>83382</xdr:rowOff>
    </xdr:to>
    <xdr:cxnSp macro="">
      <xdr:nvCxnSpPr>
        <xdr:cNvPr id="116" name="直線コネクタ 115"/>
        <xdr:cNvCxnSpPr/>
      </xdr:nvCxnSpPr>
      <xdr:spPr>
        <a:xfrm flipV="1">
          <a:off x="3797300" y="9838956"/>
          <a:ext cx="8382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83382</xdr:rowOff>
    </xdr:from>
    <xdr:to>
      <xdr:col>5</xdr:col>
      <xdr:colOff>358775</xdr:colOff>
      <xdr:row>57</xdr:row>
      <xdr:rowOff>86975</xdr:rowOff>
    </xdr:to>
    <xdr:cxnSp macro="">
      <xdr:nvCxnSpPr>
        <xdr:cNvPr id="119" name="直線コネクタ 118"/>
        <xdr:cNvCxnSpPr/>
      </xdr:nvCxnSpPr>
      <xdr:spPr>
        <a:xfrm flipV="1">
          <a:off x="2908300" y="9856032"/>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86975</xdr:rowOff>
    </xdr:from>
    <xdr:to>
      <xdr:col>4</xdr:col>
      <xdr:colOff>155575</xdr:colOff>
      <xdr:row>57</xdr:row>
      <xdr:rowOff>103558</xdr:rowOff>
    </xdr:to>
    <xdr:cxnSp macro="">
      <xdr:nvCxnSpPr>
        <xdr:cNvPr id="122" name="直線コネクタ 121"/>
        <xdr:cNvCxnSpPr/>
      </xdr:nvCxnSpPr>
      <xdr:spPr>
        <a:xfrm flipV="1">
          <a:off x="2019300" y="9859625"/>
          <a:ext cx="889000" cy="1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103558</xdr:rowOff>
    </xdr:from>
    <xdr:to>
      <xdr:col>2</xdr:col>
      <xdr:colOff>638175</xdr:colOff>
      <xdr:row>57</xdr:row>
      <xdr:rowOff>104322</xdr:rowOff>
    </xdr:to>
    <xdr:cxnSp macro="">
      <xdr:nvCxnSpPr>
        <xdr:cNvPr id="125" name="直線コネクタ 124"/>
        <xdr:cNvCxnSpPr/>
      </xdr:nvCxnSpPr>
      <xdr:spPr>
        <a:xfrm flipV="1">
          <a:off x="1130300" y="9876208"/>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15506</xdr:rowOff>
    </xdr:from>
    <xdr:to>
      <xdr:col>6</xdr:col>
      <xdr:colOff>561975</xdr:colOff>
      <xdr:row>57</xdr:row>
      <xdr:rowOff>117106</xdr:rowOff>
    </xdr:to>
    <xdr:sp macro="" textlink="">
      <xdr:nvSpPr>
        <xdr:cNvPr id="135" name="円/楕円 134"/>
        <xdr:cNvSpPr/>
      </xdr:nvSpPr>
      <xdr:spPr>
        <a:xfrm>
          <a:off x="4584700" y="97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32582</xdr:rowOff>
    </xdr:from>
    <xdr:to>
      <xdr:col>5</xdr:col>
      <xdr:colOff>409575</xdr:colOff>
      <xdr:row>57</xdr:row>
      <xdr:rowOff>134182</xdr:rowOff>
    </xdr:to>
    <xdr:sp macro="" textlink="">
      <xdr:nvSpPr>
        <xdr:cNvPr id="137" name="円/楕円 136"/>
        <xdr:cNvSpPr/>
      </xdr:nvSpPr>
      <xdr:spPr>
        <a:xfrm>
          <a:off x="3746500" y="98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125309</xdr:rowOff>
    </xdr:from>
    <xdr:ext cx="534377" cy="259045"/>
    <xdr:sp macro="" textlink="">
      <xdr:nvSpPr>
        <xdr:cNvPr id="138" name="テキスト ボックス 137"/>
        <xdr:cNvSpPr txBox="1"/>
      </xdr:nvSpPr>
      <xdr:spPr>
        <a:xfrm>
          <a:off x="3530111" y="98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36175</xdr:rowOff>
    </xdr:from>
    <xdr:to>
      <xdr:col>4</xdr:col>
      <xdr:colOff>206375</xdr:colOff>
      <xdr:row>57</xdr:row>
      <xdr:rowOff>137775</xdr:rowOff>
    </xdr:to>
    <xdr:sp macro="" textlink="">
      <xdr:nvSpPr>
        <xdr:cNvPr id="139" name="円/楕円 138"/>
        <xdr:cNvSpPr/>
      </xdr:nvSpPr>
      <xdr:spPr>
        <a:xfrm>
          <a:off x="2857500" y="98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128902</xdr:rowOff>
    </xdr:from>
    <xdr:ext cx="534377" cy="259045"/>
    <xdr:sp macro="" textlink="">
      <xdr:nvSpPr>
        <xdr:cNvPr id="140" name="テキスト ボックス 139"/>
        <xdr:cNvSpPr txBox="1"/>
      </xdr:nvSpPr>
      <xdr:spPr>
        <a:xfrm>
          <a:off x="2641111" y="99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52758</xdr:rowOff>
    </xdr:from>
    <xdr:to>
      <xdr:col>3</xdr:col>
      <xdr:colOff>3175</xdr:colOff>
      <xdr:row>57</xdr:row>
      <xdr:rowOff>154358</xdr:rowOff>
    </xdr:to>
    <xdr:sp macro="" textlink="">
      <xdr:nvSpPr>
        <xdr:cNvPr id="141" name="円/楕円 140"/>
        <xdr:cNvSpPr/>
      </xdr:nvSpPr>
      <xdr:spPr>
        <a:xfrm>
          <a:off x="1968500" y="98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145485</xdr:rowOff>
    </xdr:from>
    <xdr:ext cx="534377" cy="259045"/>
    <xdr:sp macro="" textlink="">
      <xdr:nvSpPr>
        <xdr:cNvPr id="142" name="テキスト ボックス 141"/>
        <xdr:cNvSpPr txBox="1"/>
      </xdr:nvSpPr>
      <xdr:spPr>
        <a:xfrm>
          <a:off x="1752111" y="991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53522</xdr:rowOff>
    </xdr:from>
    <xdr:to>
      <xdr:col>1</xdr:col>
      <xdr:colOff>485775</xdr:colOff>
      <xdr:row>57</xdr:row>
      <xdr:rowOff>155122</xdr:rowOff>
    </xdr:to>
    <xdr:sp macro="" textlink="">
      <xdr:nvSpPr>
        <xdr:cNvPr id="143" name="円/楕円 142"/>
        <xdr:cNvSpPr/>
      </xdr:nvSpPr>
      <xdr:spPr>
        <a:xfrm>
          <a:off x="1079500" y="98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146249</xdr:rowOff>
    </xdr:from>
    <xdr:ext cx="534377" cy="259045"/>
    <xdr:sp macro="" textlink="">
      <xdr:nvSpPr>
        <xdr:cNvPr id="144" name="テキスト ボックス 143"/>
        <xdr:cNvSpPr txBox="1"/>
      </xdr:nvSpPr>
      <xdr:spPr>
        <a:xfrm>
          <a:off x="863111" y="99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60758</xdr:rowOff>
    </xdr:from>
    <xdr:to>
      <xdr:col>6</xdr:col>
      <xdr:colOff>511175</xdr:colOff>
      <xdr:row>76</xdr:row>
      <xdr:rowOff>98933</xdr:rowOff>
    </xdr:to>
    <xdr:cxnSp macro="">
      <xdr:nvCxnSpPr>
        <xdr:cNvPr id="173" name="直線コネクタ 172"/>
        <xdr:cNvCxnSpPr/>
      </xdr:nvCxnSpPr>
      <xdr:spPr>
        <a:xfrm flipV="1">
          <a:off x="3797300" y="13090958"/>
          <a:ext cx="838200" cy="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98933</xdr:rowOff>
    </xdr:from>
    <xdr:to>
      <xdr:col>5</xdr:col>
      <xdr:colOff>358775</xdr:colOff>
      <xdr:row>76</xdr:row>
      <xdr:rowOff>117069</xdr:rowOff>
    </xdr:to>
    <xdr:cxnSp macro="">
      <xdr:nvCxnSpPr>
        <xdr:cNvPr id="176" name="直線コネクタ 175"/>
        <xdr:cNvCxnSpPr/>
      </xdr:nvCxnSpPr>
      <xdr:spPr>
        <a:xfrm flipV="1">
          <a:off x="2908300" y="1312913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81483</xdr:rowOff>
    </xdr:from>
    <xdr:to>
      <xdr:col>4</xdr:col>
      <xdr:colOff>155575</xdr:colOff>
      <xdr:row>76</xdr:row>
      <xdr:rowOff>117069</xdr:rowOff>
    </xdr:to>
    <xdr:cxnSp macro="">
      <xdr:nvCxnSpPr>
        <xdr:cNvPr id="179" name="直線コネクタ 178"/>
        <xdr:cNvCxnSpPr/>
      </xdr:nvCxnSpPr>
      <xdr:spPr>
        <a:xfrm>
          <a:off x="2019300" y="13111683"/>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81483</xdr:rowOff>
    </xdr:from>
    <xdr:to>
      <xdr:col>2</xdr:col>
      <xdr:colOff>638175</xdr:colOff>
      <xdr:row>76</xdr:row>
      <xdr:rowOff>116002</xdr:rowOff>
    </xdr:to>
    <xdr:cxnSp macro="">
      <xdr:nvCxnSpPr>
        <xdr:cNvPr id="182" name="直線コネクタ 181"/>
        <xdr:cNvCxnSpPr/>
      </xdr:nvCxnSpPr>
      <xdr:spPr>
        <a:xfrm flipV="1">
          <a:off x="1130300" y="13111683"/>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9958</xdr:rowOff>
    </xdr:from>
    <xdr:to>
      <xdr:col>6</xdr:col>
      <xdr:colOff>561975</xdr:colOff>
      <xdr:row>76</xdr:row>
      <xdr:rowOff>111558</xdr:rowOff>
    </xdr:to>
    <xdr:sp macro="" textlink="">
      <xdr:nvSpPr>
        <xdr:cNvPr id="192" name="円/楕円 191"/>
        <xdr:cNvSpPr/>
      </xdr:nvSpPr>
      <xdr:spPr>
        <a:xfrm>
          <a:off x="45847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32834</xdr:rowOff>
    </xdr:from>
    <xdr:ext cx="469744" cy="259045"/>
    <xdr:sp macro="" textlink="">
      <xdr:nvSpPr>
        <xdr:cNvPr id="193" name="維持補修費該当値テキスト"/>
        <xdr:cNvSpPr txBox="1"/>
      </xdr:nvSpPr>
      <xdr:spPr>
        <a:xfrm>
          <a:off x="4686300" y="1289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48133</xdr:rowOff>
    </xdr:from>
    <xdr:to>
      <xdr:col>5</xdr:col>
      <xdr:colOff>409575</xdr:colOff>
      <xdr:row>76</xdr:row>
      <xdr:rowOff>149733</xdr:rowOff>
    </xdr:to>
    <xdr:sp macro="" textlink="">
      <xdr:nvSpPr>
        <xdr:cNvPr id="194" name="円/楕円 193"/>
        <xdr:cNvSpPr/>
      </xdr:nvSpPr>
      <xdr:spPr>
        <a:xfrm>
          <a:off x="3746500" y="130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166260</xdr:rowOff>
    </xdr:from>
    <xdr:ext cx="469744" cy="259045"/>
    <xdr:sp macro="" textlink="">
      <xdr:nvSpPr>
        <xdr:cNvPr id="195" name="テキスト ボックス 194"/>
        <xdr:cNvSpPr txBox="1"/>
      </xdr:nvSpPr>
      <xdr:spPr>
        <a:xfrm>
          <a:off x="3562427" y="1285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66269</xdr:rowOff>
    </xdr:from>
    <xdr:to>
      <xdr:col>4</xdr:col>
      <xdr:colOff>206375</xdr:colOff>
      <xdr:row>76</xdr:row>
      <xdr:rowOff>167869</xdr:rowOff>
    </xdr:to>
    <xdr:sp macro="" textlink="">
      <xdr:nvSpPr>
        <xdr:cNvPr id="196" name="円/楕円 195"/>
        <xdr:cNvSpPr/>
      </xdr:nvSpPr>
      <xdr:spPr>
        <a:xfrm>
          <a:off x="2857500" y="130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12946</xdr:rowOff>
    </xdr:from>
    <xdr:ext cx="469744" cy="259045"/>
    <xdr:sp macro="" textlink="">
      <xdr:nvSpPr>
        <xdr:cNvPr id="197" name="テキスト ボックス 196"/>
        <xdr:cNvSpPr txBox="1"/>
      </xdr:nvSpPr>
      <xdr:spPr>
        <a:xfrm>
          <a:off x="2673427" y="128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30683</xdr:rowOff>
    </xdr:from>
    <xdr:to>
      <xdr:col>3</xdr:col>
      <xdr:colOff>3175</xdr:colOff>
      <xdr:row>76</xdr:row>
      <xdr:rowOff>132283</xdr:rowOff>
    </xdr:to>
    <xdr:sp macro="" textlink="">
      <xdr:nvSpPr>
        <xdr:cNvPr id="198" name="円/楕円 197"/>
        <xdr:cNvSpPr/>
      </xdr:nvSpPr>
      <xdr:spPr>
        <a:xfrm>
          <a:off x="1968500" y="130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148810</xdr:rowOff>
    </xdr:from>
    <xdr:ext cx="469744" cy="259045"/>
    <xdr:sp macro="" textlink="">
      <xdr:nvSpPr>
        <xdr:cNvPr id="199" name="テキスト ボックス 198"/>
        <xdr:cNvSpPr txBox="1"/>
      </xdr:nvSpPr>
      <xdr:spPr>
        <a:xfrm>
          <a:off x="1784427" y="1283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65202</xdr:rowOff>
    </xdr:from>
    <xdr:to>
      <xdr:col>1</xdr:col>
      <xdr:colOff>485775</xdr:colOff>
      <xdr:row>76</xdr:row>
      <xdr:rowOff>166802</xdr:rowOff>
    </xdr:to>
    <xdr:sp macro="" textlink="">
      <xdr:nvSpPr>
        <xdr:cNvPr id="200" name="円/楕円 199"/>
        <xdr:cNvSpPr/>
      </xdr:nvSpPr>
      <xdr:spPr>
        <a:xfrm>
          <a:off x="1079500" y="130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11878</xdr:rowOff>
    </xdr:from>
    <xdr:ext cx="469744" cy="259045"/>
    <xdr:sp macro="" textlink="">
      <xdr:nvSpPr>
        <xdr:cNvPr id="201" name="テキスト ボックス 200"/>
        <xdr:cNvSpPr txBox="1"/>
      </xdr:nvSpPr>
      <xdr:spPr>
        <a:xfrm>
          <a:off x="895427" y="128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3150</xdr:rowOff>
    </xdr:from>
    <xdr:to>
      <xdr:col>6</xdr:col>
      <xdr:colOff>511175</xdr:colOff>
      <xdr:row>97</xdr:row>
      <xdr:rowOff>65196</xdr:rowOff>
    </xdr:to>
    <xdr:cxnSp macro="">
      <xdr:nvCxnSpPr>
        <xdr:cNvPr id="231" name="直線コネクタ 230"/>
        <xdr:cNvCxnSpPr/>
      </xdr:nvCxnSpPr>
      <xdr:spPr>
        <a:xfrm flipV="1">
          <a:off x="3797300" y="16633800"/>
          <a:ext cx="8382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65196</xdr:rowOff>
    </xdr:from>
    <xdr:to>
      <xdr:col>5</xdr:col>
      <xdr:colOff>358775</xdr:colOff>
      <xdr:row>97</xdr:row>
      <xdr:rowOff>89579</xdr:rowOff>
    </xdr:to>
    <xdr:cxnSp macro="">
      <xdr:nvCxnSpPr>
        <xdr:cNvPr id="234" name="直線コネクタ 233"/>
        <xdr:cNvCxnSpPr/>
      </xdr:nvCxnSpPr>
      <xdr:spPr>
        <a:xfrm flipV="1">
          <a:off x="2908300" y="16695846"/>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89579</xdr:rowOff>
    </xdr:from>
    <xdr:to>
      <xdr:col>4</xdr:col>
      <xdr:colOff>155575</xdr:colOff>
      <xdr:row>98</xdr:row>
      <xdr:rowOff>27896</xdr:rowOff>
    </xdr:to>
    <xdr:cxnSp macro="">
      <xdr:nvCxnSpPr>
        <xdr:cNvPr id="237" name="直線コネクタ 236"/>
        <xdr:cNvCxnSpPr/>
      </xdr:nvCxnSpPr>
      <xdr:spPr>
        <a:xfrm flipV="1">
          <a:off x="2019300" y="16720229"/>
          <a:ext cx="889000" cy="10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27896</xdr:rowOff>
    </xdr:from>
    <xdr:to>
      <xdr:col>2</xdr:col>
      <xdr:colOff>638175</xdr:colOff>
      <xdr:row>98</xdr:row>
      <xdr:rowOff>86283</xdr:rowOff>
    </xdr:to>
    <xdr:cxnSp macro="">
      <xdr:nvCxnSpPr>
        <xdr:cNvPr id="240" name="直線コネクタ 239"/>
        <xdr:cNvCxnSpPr/>
      </xdr:nvCxnSpPr>
      <xdr:spPr>
        <a:xfrm flipV="1">
          <a:off x="1130300" y="16829996"/>
          <a:ext cx="889000" cy="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123800</xdr:rowOff>
    </xdr:from>
    <xdr:to>
      <xdr:col>6</xdr:col>
      <xdr:colOff>561975</xdr:colOff>
      <xdr:row>97</xdr:row>
      <xdr:rowOff>53950</xdr:rowOff>
    </xdr:to>
    <xdr:sp macro="" textlink="">
      <xdr:nvSpPr>
        <xdr:cNvPr id="250" name="円/楕円 249"/>
        <xdr:cNvSpPr/>
      </xdr:nvSpPr>
      <xdr:spPr>
        <a:xfrm>
          <a:off x="4584700" y="165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102227</xdr:rowOff>
    </xdr:from>
    <xdr:ext cx="534377" cy="259045"/>
    <xdr:sp macro="" textlink="">
      <xdr:nvSpPr>
        <xdr:cNvPr id="251" name="扶助費該当値テキスト"/>
        <xdr:cNvSpPr txBox="1"/>
      </xdr:nvSpPr>
      <xdr:spPr>
        <a:xfrm>
          <a:off x="4686300" y="165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14396</xdr:rowOff>
    </xdr:from>
    <xdr:to>
      <xdr:col>5</xdr:col>
      <xdr:colOff>409575</xdr:colOff>
      <xdr:row>97</xdr:row>
      <xdr:rowOff>115996</xdr:rowOff>
    </xdr:to>
    <xdr:sp macro="" textlink="">
      <xdr:nvSpPr>
        <xdr:cNvPr id="252" name="円/楕円 251"/>
        <xdr:cNvSpPr/>
      </xdr:nvSpPr>
      <xdr:spPr>
        <a:xfrm>
          <a:off x="3746500" y="1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107123</xdr:rowOff>
    </xdr:from>
    <xdr:ext cx="534377" cy="259045"/>
    <xdr:sp macro="" textlink="">
      <xdr:nvSpPr>
        <xdr:cNvPr id="253" name="テキスト ボックス 252"/>
        <xdr:cNvSpPr txBox="1"/>
      </xdr:nvSpPr>
      <xdr:spPr>
        <a:xfrm>
          <a:off x="3530111" y="1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38779</xdr:rowOff>
    </xdr:from>
    <xdr:to>
      <xdr:col>4</xdr:col>
      <xdr:colOff>206375</xdr:colOff>
      <xdr:row>97</xdr:row>
      <xdr:rowOff>140379</xdr:rowOff>
    </xdr:to>
    <xdr:sp macro="" textlink="">
      <xdr:nvSpPr>
        <xdr:cNvPr id="254" name="円/楕円 253"/>
        <xdr:cNvSpPr/>
      </xdr:nvSpPr>
      <xdr:spPr>
        <a:xfrm>
          <a:off x="2857500" y="166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131506</xdr:rowOff>
    </xdr:from>
    <xdr:ext cx="534377" cy="259045"/>
    <xdr:sp macro="" textlink="">
      <xdr:nvSpPr>
        <xdr:cNvPr id="255" name="テキスト ボックス 254"/>
        <xdr:cNvSpPr txBox="1"/>
      </xdr:nvSpPr>
      <xdr:spPr>
        <a:xfrm>
          <a:off x="2641111" y="167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148546</xdr:rowOff>
    </xdr:from>
    <xdr:to>
      <xdr:col>3</xdr:col>
      <xdr:colOff>3175</xdr:colOff>
      <xdr:row>98</xdr:row>
      <xdr:rowOff>78696</xdr:rowOff>
    </xdr:to>
    <xdr:sp macro="" textlink="">
      <xdr:nvSpPr>
        <xdr:cNvPr id="256" name="円/楕円 255"/>
        <xdr:cNvSpPr/>
      </xdr:nvSpPr>
      <xdr:spPr>
        <a:xfrm>
          <a:off x="1968500" y="167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69823</xdr:rowOff>
    </xdr:from>
    <xdr:ext cx="534377" cy="259045"/>
    <xdr:sp macro="" textlink="">
      <xdr:nvSpPr>
        <xdr:cNvPr id="257" name="テキスト ボックス 256"/>
        <xdr:cNvSpPr txBox="1"/>
      </xdr:nvSpPr>
      <xdr:spPr>
        <a:xfrm>
          <a:off x="1752111" y="168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35483</xdr:rowOff>
    </xdr:from>
    <xdr:to>
      <xdr:col>1</xdr:col>
      <xdr:colOff>485775</xdr:colOff>
      <xdr:row>98</xdr:row>
      <xdr:rowOff>137083</xdr:rowOff>
    </xdr:to>
    <xdr:sp macro="" textlink="">
      <xdr:nvSpPr>
        <xdr:cNvPr id="258" name="円/楕円 257"/>
        <xdr:cNvSpPr/>
      </xdr:nvSpPr>
      <xdr:spPr>
        <a:xfrm>
          <a:off x="1079500" y="168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128210</xdr:rowOff>
    </xdr:from>
    <xdr:ext cx="534377" cy="259045"/>
    <xdr:sp macro="" textlink="">
      <xdr:nvSpPr>
        <xdr:cNvPr id="259" name="テキスト ボックス 258"/>
        <xdr:cNvSpPr txBox="1"/>
      </xdr:nvSpPr>
      <xdr:spPr>
        <a:xfrm>
          <a:off x="863111" y="169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4168</xdr:rowOff>
    </xdr:from>
    <xdr:to>
      <xdr:col>15</xdr:col>
      <xdr:colOff>180975</xdr:colOff>
      <xdr:row>38</xdr:row>
      <xdr:rowOff>12498</xdr:rowOff>
    </xdr:to>
    <xdr:cxnSp macro="">
      <xdr:nvCxnSpPr>
        <xdr:cNvPr id="286" name="直線コネクタ 285"/>
        <xdr:cNvCxnSpPr/>
      </xdr:nvCxnSpPr>
      <xdr:spPr>
        <a:xfrm>
          <a:off x="9639300" y="6519268"/>
          <a:ext cx="8382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4168</xdr:rowOff>
    </xdr:from>
    <xdr:to>
      <xdr:col>14</xdr:col>
      <xdr:colOff>28575</xdr:colOff>
      <xdr:row>38</xdr:row>
      <xdr:rowOff>13608</xdr:rowOff>
    </xdr:to>
    <xdr:cxnSp macro="">
      <xdr:nvCxnSpPr>
        <xdr:cNvPr id="289" name="直線コネクタ 288"/>
        <xdr:cNvCxnSpPr/>
      </xdr:nvCxnSpPr>
      <xdr:spPr>
        <a:xfrm flipV="1">
          <a:off x="8750300" y="6519268"/>
          <a:ext cx="889000" cy="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12905</xdr:rowOff>
    </xdr:from>
    <xdr:to>
      <xdr:col>12</xdr:col>
      <xdr:colOff>511175</xdr:colOff>
      <xdr:row>38</xdr:row>
      <xdr:rowOff>13608</xdr:rowOff>
    </xdr:to>
    <xdr:cxnSp macro="">
      <xdr:nvCxnSpPr>
        <xdr:cNvPr id="292" name="直線コネクタ 291"/>
        <xdr:cNvCxnSpPr/>
      </xdr:nvCxnSpPr>
      <xdr:spPr>
        <a:xfrm>
          <a:off x="7861300" y="6528005"/>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7482</xdr:rowOff>
    </xdr:from>
    <xdr:to>
      <xdr:col>11</xdr:col>
      <xdr:colOff>307975</xdr:colOff>
      <xdr:row>38</xdr:row>
      <xdr:rowOff>12905</xdr:rowOff>
    </xdr:to>
    <xdr:cxnSp macro="">
      <xdr:nvCxnSpPr>
        <xdr:cNvPr id="295" name="直線コネクタ 294"/>
        <xdr:cNvCxnSpPr/>
      </xdr:nvCxnSpPr>
      <xdr:spPr>
        <a:xfrm>
          <a:off x="6972300" y="6522582"/>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133148</xdr:rowOff>
    </xdr:from>
    <xdr:to>
      <xdr:col>15</xdr:col>
      <xdr:colOff>231775</xdr:colOff>
      <xdr:row>38</xdr:row>
      <xdr:rowOff>63298</xdr:rowOff>
    </xdr:to>
    <xdr:sp macro="" textlink="">
      <xdr:nvSpPr>
        <xdr:cNvPr id="305" name="円/楕円 304"/>
        <xdr:cNvSpPr/>
      </xdr:nvSpPr>
      <xdr:spPr>
        <a:xfrm>
          <a:off x="10426700" y="64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48075</xdr:rowOff>
    </xdr:from>
    <xdr:ext cx="534377" cy="259045"/>
    <xdr:sp macro="" textlink="">
      <xdr:nvSpPr>
        <xdr:cNvPr id="306" name="補助費等該当値テキスト"/>
        <xdr:cNvSpPr txBox="1"/>
      </xdr:nvSpPr>
      <xdr:spPr>
        <a:xfrm>
          <a:off x="10528300" y="63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124818</xdr:rowOff>
    </xdr:from>
    <xdr:to>
      <xdr:col>14</xdr:col>
      <xdr:colOff>79375</xdr:colOff>
      <xdr:row>38</xdr:row>
      <xdr:rowOff>54967</xdr:rowOff>
    </xdr:to>
    <xdr:sp macro="" textlink="">
      <xdr:nvSpPr>
        <xdr:cNvPr id="307" name="円/楕円 306"/>
        <xdr:cNvSpPr/>
      </xdr:nvSpPr>
      <xdr:spPr>
        <a:xfrm>
          <a:off x="9588500" y="64684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46095</xdr:rowOff>
    </xdr:from>
    <xdr:ext cx="534377" cy="259045"/>
    <xdr:sp macro="" textlink="">
      <xdr:nvSpPr>
        <xdr:cNvPr id="308" name="テキスト ボックス 307"/>
        <xdr:cNvSpPr txBox="1"/>
      </xdr:nvSpPr>
      <xdr:spPr>
        <a:xfrm>
          <a:off x="9372111" y="656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134259</xdr:rowOff>
    </xdr:from>
    <xdr:to>
      <xdr:col>12</xdr:col>
      <xdr:colOff>561975</xdr:colOff>
      <xdr:row>38</xdr:row>
      <xdr:rowOff>64408</xdr:rowOff>
    </xdr:to>
    <xdr:sp macro="" textlink="">
      <xdr:nvSpPr>
        <xdr:cNvPr id="309" name="円/楕円 308"/>
        <xdr:cNvSpPr/>
      </xdr:nvSpPr>
      <xdr:spPr>
        <a:xfrm>
          <a:off x="8699500" y="6477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55535</xdr:rowOff>
    </xdr:from>
    <xdr:ext cx="534377" cy="259045"/>
    <xdr:sp macro="" textlink="">
      <xdr:nvSpPr>
        <xdr:cNvPr id="310" name="テキスト ボックス 309"/>
        <xdr:cNvSpPr txBox="1"/>
      </xdr:nvSpPr>
      <xdr:spPr>
        <a:xfrm>
          <a:off x="8483111" y="65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133555</xdr:rowOff>
    </xdr:from>
    <xdr:to>
      <xdr:col>11</xdr:col>
      <xdr:colOff>358775</xdr:colOff>
      <xdr:row>38</xdr:row>
      <xdr:rowOff>63705</xdr:rowOff>
    </xdr:to>
    <xdr:sp macro="" textlink="">
      <xdr:nvSpPr>
        <xdr:cNvPr id="311" name="円/楕円 310"/>
        <xdr:cNvSpPr/>
      </xdr:nvSpPr>
      <xdr:spPr>
        <a:xfrm>
          <a:off x="7810500" y="64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54832</xdr:rowOff>
    </xdr:from>
    <xdr:ext cx="534377" cy="259045"/>
    <xdr:sp macro="" textlink="">
      <xdr:nvSpPr>
        <xdr:cNvPr id="312" name="テキスト ボックス 311"/>
        <xdr:cNvSpPr txBox="1"/>
      </xdr:nvSpPr>
      <xdr:spPr>
        <a:xfrm>
          <a:off x="7594111" y="65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128132</xdr:rowOff>
    </xdr:from>
    <xdr:to>
      <xdr:col>10</xdr:col>
      <xdr:colOff>155575</xdr:colOff>
      <xdr:row>38</xdr:row>
      <xdr:rowOff>58282</xdr:rowOff>
    </xdr:to>
    <xdr:sp macro="" textlink="">
      <xdr:nvSpPr>
        <xdr:cNvPr id="313" name="円/楕円 312"/>
        <xdr:cNvSpPr/>
      </xdr:nvSpPr>
      <xdr:spPr>
        <a:xfrm>
          <a:off x="6921500" y="64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49409</xdr:rowOff>
    </xdr:from>
    <xdr:ext cx="534377" cy="259045"/>
    <xdr:sp macro="" textlink="">
      <xdr:nvSpPr>
        <xdr:cNvPr id="314" name="テキスト ボックス 313"/>
        <xdr:cNvSpPr txBox="1"/>
      </xdr:nvSpPr>
      <xdr:spPr>
        <a:xfrm>
          <a:off x="6705111" y="65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57579</xdr:rowOff>
    </xdr:from>
    <xdr:to>
      <xdr:col>15</xdr:col>
      <xdr:colOff>180975</xdr:colOff>
      <xdr:row>55</xdr:row>
      <xdr:rowOff>97211</xdr:rowOff>
    </xdr:to>
    <xdr:cxnSp macro="">
      <xdr:nvCxnSpPr>
        <xdr:cNvPr id="343" name="直線コネクタ 342"/>
        <xdr:cNvCxnSpPr/>
      </xdr:nvCxnSpPr>
      <xdr:spPr>
        <a:xfrm flipV="1">
          <a:off x="9639300" y="9315879"/>
          <a:ext cx="838200" cy="2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97211</xdr:rowOff>
    </xdr:from>
    <xdr:to>
      <xdr:col>14</xdr:col>
      <xdr:colOff>28575</xdr:colOff>
      <xdr:row>57</xdr:row>
      <xdr:rowOff>40145</xdr:rowOff>
    </xdr:to>
    <xdr:cxnSp macro="">
      <xdr:nvCxnSpPr>
        <xdr:cNvPr id="346" name="直線コネクタ 345"/>
        <xdr:cNvCxnSpPr/>
      </xdr:nvCxnSpPr>
      <xdr:spPr>
        <a:xfrm flipV="1">
          <a:off x="8750300" y="9526961"/>
          <a:ext cx="889000" cy="28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125138</xdr:rowOff>
    </xdr:from>
    <xdr:to>
      <xdr:col>12</xdr:col>
      <xdr:colOff>511175</xdr:colOff>
      <xdr:row>57</xdr:row>
      <xdr:rowOff>40145</xdr:rowOff>
    </xdr:to>
    <xdr:cxnSp macro="">
      <xdr:nvCxnSpPr>
        <xdr:cNvPr id="349" name="直線コネクタ 348"/>
        <xdr:cNvCxnSpPr/>
      </xdr:nvCxnSpPr>
      <xdr:spPr>
        <a:xfrm>
          <a:off x="7861300" y="9726338"/>
          <a:ext cx="889000" cy="8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125138</xdr:rowOff>
    </xdr:from>
    <xdr:to>
      <xdr:col>11</xdr:col>
      <xdr:colOff>307975</xdr:colOff>
      <xdr:row>58</xdr:row>
      <xdr:rowOff>73124</xdr:rowOff>
    </xdr:to>
    <xdr:cxnSp macro="">
      <xdr:nvCxnSpPr>
        <xdr:cNvPr id="352" name="直線コネクタ 351"/>
        <xdr:cNvCxnSpPr/>
      </xdr:nvCxnSpPr>
      <xdr:spPr>
        <a:xfrm flipV="1">
          <a:off x="6972300" y="9726338"/>
          <a:ext cx="889000" cy="29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6779</xdr:rowOff>
    </xdr:from>
    <xdr:to>
      <xdr:col>15</xdr:col>
      <xdr:colOff>231775</xdr:colOff>
      <xdr:row>54</xdr:row>
      <xdr:rowOff>108379</xdr:rowOff>
    </xdr:to>
    <xdr:sp macro="" textlink="">
      <xdr:nvSpPr>
        <xdr:cNvPr id="362" name="円/楕円 361"/>
        <xdr:cNvSpPr/>
      </xdr:nvSpPr>
      <xdr:spPr>
        <a:xfrm>
          <a:off x="10426700" y="92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29656</xdr:rowOff>
    </xdr:from>
    <xdr:ext cx="599010" cy="259045"/>
    <xdr:sp macro="" textlink="">
      <xdr:nvSpPr>
        <xdr:cNvPr id="363" name="普通建設事業費該当値テキスト"/>
        <xdr:cNvSpPr txBox="1"/>
      </xdr:nvSpPr>
      <xdr:spPr>
        <a:xfrm>
          <a:off x="10528300" y="911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110,777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46411</xdr:rowOff>
    </xdr:from>
    <xdr:to>
      <xdr:col>14</xdr:col>
      <xdr:colOff>79375</xdr:colOff>
      <xdr:row>55</xdr:row>
      <xdr:rowOff>148011</xdr:rowOff>
    </xdr:to>
    <xdr:sp macro="" textlink="">
      <xdr:nvSpPr>
        <xdr:cNvPr id="364" name="円/楕円 363"/>
        <xdr:cNvSpPr/>
      </xdr:nvSpPr>
      <xdr:spPr>
        <a:xfrm>
          <a:off x="9588500" y="94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164538</xdr:rowOff>
    </xdr:from>
    <xdr:ext cx="534377" cy="259045"/>
    <xdr:sp macro="" textlink="">
      <xdr:nvSpPr>
        <xdr:cNvPr id="365" name="テキスト ボックス 364"/>
        <xdr:cNvSpPr txBox="1"/>
      </xdr:nvSpPr>
      <xdr:spPr>
        <a:xfrm>
          <a:off x="9372111" y="925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160795</xdr:rowOff>
    </xdr:from>
    <xdr:to>
      <xdr:col>12</xdr:col>
      <xdr:colOff>561975</xdr:colOff>
      <xdr:row>57</xdr:row>
      <xdr:rowOff>90945</xdr:rowOff>
    </xdr:to>
    <xdr:sp macro="" textlink="">
      <xdr:nvSpPr>
        <xdr:cNvPr id="366" name="円/楕円 365"/>
        <xdr:cNvSpPr/>
      </xdr:nvSpPr>
      <xdr:spPr>
        <a:xfrm>
          <a:off x="8699500" y="97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82072</xdr:rowOff>
    </xdr:from>
    <xdr:ext cx="534377" cy="259045"/>
    <xdr:sp macro="" textlink="">
      <xdr:nvSpPr>
        <xdr:cNvPr id="367" name="テキスト ボックス 366"/>
        <xdr:cNvSpPr txBox="1"/>
      </xdr:nvSpPr>
      <xdr:spPr>
        <a:xfrm>
          <a:off x="8483111" y="98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74338</xdr:rowOff>
    </xdr:from>
    <xdr:to>
      <xdr:col>11</xdr:col>
      <xdr:colOff>358775</xdr:colOff>
      <xdr:row>57</xdr:row>
      <xdr:rowOff>4488</xdr:rowOff>
    </xdr:to>
    <xdr:sp macro="" textlink="">
      <xdr:nvSpPr>
        <xdr:cNvPr id="368" name="円/楕円 367"/>
        <xdr:cNvSpPr/>
      </xdr:nvSpPr>
      <xdr:spPr>
        <a:xfrm>
          <a:off x="7810500" y="96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21015</xdr:rowOff>
    </xdr:from>
    <xdr:ext cx="534377" cy="259045"/>
    <xdr:sp macro="" textlink="">
      <xdr:nvSpPr>
        <xdr:cNvPr id="369" name="テキスト ボックス 368"/>
        <xdr:cNvSpPr txBox="1"/>
      </xdr:nvSpPr>
      <xdr:spPr>
        <a:xfrm>
          <a:off x="7594111" y="94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22324</xdr:rowOff>
    </xdr:from>
    <xdr:to>
      <xdr:col>10</xdr:col>
      <xdr:colOff>155575</xdr:colOff>
      <xdr:row>58</xdr:row>
      <xdr:rowOff>123924</xdr:rowOff>
    </xdr:to>
    <xdr:sp macro="" textlink="">
      <xdr:nvSpPr>
        <xdr:cNvPr id="370" name="円/楕円 369"/>
        <xdr:cNvSpPr/>
      </xdr:nvSpPr>
      <xdr:spPr>
        <a:xfrm>
          <a:off x="6921500" y="99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115051</xdr:rowOff>
    </xdr:from>
    <xdr:ext cx="534377" cy="259045"/>
    <xdr:sp macro="" textlink="">
      <xdr:nvSpPr>
        <xdr:cNvPr id="371" name="テキスト ボックス 370"/>
        <xdr:cNvSpPr txBox="1"/>
      </xdr:nvSpPr>
      <xdr:spPr>
        <a:xfrm>
          <a:off x="6705111" y="1005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14504</xdr:rowOff>
    </xdr:from>
    <xdr:to>
      <xdr:col>15</xdr:col>
      <xdr:colOff>180975</xdr:colOff>
      <xdr:row>74</xdr:row>
      <xdr:rowOff>93866</xdr:rowOff>
    </xdr:to>
    <xdr:cxnSp macro="">
      <xdr:nvCxnSpPr>
        <xdr:cNvPr id="400" name="直線コネクタ 399"/>
        <xdr:cNvCxnSpPr/>
      </xdr:nvCxnSpPr>
      <xdr:spPr>
        <a:xfrm flipV="1">
          <a:off x="9639300" y="12530354"/>
          <a:ext cx="838200" cy="2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93866</xdr:rowOff>
    </xdr:from>
    <xdr:to>
      <xdr:col>14</xdr:col>
      <xdr:colOff>28575</xdr:colOff>
      <xdr:row>76</xdr:row>
      <xdr:rowOff>56642</xdr:rowOff>
    </xdr:to>
    <xdr:cxnSp macro="">
      <xdr:nvCxnSpPr>
        <xdr:cNvPr id="403" name="直線コネクタ 402"/>
        <xdr:cNvCxnSpPr/>
      </xdr:nvCxnSpPr>
      <xdr:spPr>
        <a:xfrm flipV="1">
          <a:off x="8750300" y="12781166"/>
          <a:ext cx="889000" cy="30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135154</xdr:rowOff>
    </xdr:from>
    <xdr:to>
      <xdr:col>15</xdr:col>
      <xdr:colOff>231775</xdr:colOff>
      <xdr:row>73</xdr:row>
      <xdr:rowOff>65304</xdr:rowOff>
    </xdr:to>
    <xdr:sp macro="" textlink="">
      <xdr:nvSpPr>
        <xdr:cNvPr id="413" name="円/楕円 412"/>
        <xdr:cNvSpPr/>
      </xdr:nvSpPr>
      <xdr:spPr>
        <a:xfrm>
          <a:off x="10426700" y="124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158031</xdr:rowOff>
    </xdr:from>
    <xdr:ext cx="534377" cy="259045"/>
    <xdr:sp macro="" textlink="">
      <xdr:nvSpPr>
        <xdr:cNvPr id="414" name="普通建設事業費 （ うち新規整備　）該当値テキスト"/>
        <xdr:cNvSpPr txBox="1"/>
      </xdr:nvSpPr>
      <xdr:spPr>
        <a:xfrm>
          <a:off x="10528300" y="123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83,358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43066</xdr:rowOff>
    </xdr:from>
    <xdr:to>
      <xdr:col>14</xdr:col>
      <xdr:colOff>79375</xdr:colOff>
      <xdr:row>74</xdr:row>
      <xdr:rowOff>144666</xdr:rowOff>
    </xdr:to>
    <xdr:sp macro="" textlink="">
      <xdr:nvSpPr>
        <xdr:cNvPr id="415" name="円/楕円 414"/>
        <xdr:cNvSpPr/>
      </xdr:nvSpPr>
      <xdr:spPr>
        <a:xfrm>
          <a:off x="9588500" y="127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161193</xdr:rowOff>
    </xdr:from>
    <xdr:ext cx="534377" cy="259045"/>
    <xdr:sp macro="" textlink="">
      <xdr:nvSpPr>
        <xdr:cNvPr id="416" name="テキスト ボックス 415"/>
        <xdr:cNvSpPr txBox="1"/>
      </xdr:nvSpPr>
      <xdr:spPr>
        <a:xfrm>
          <a:off x="9372111" y="125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5842</xdr:rowOff>
    </xdr:from>
    <xdr:to>
      <xdr:col>12</xdr:col>
      <xdr:colOff>561975</xdr:colOff>
      <xdr:row>76</xdr:row>
      <xdr:rowOff>107442</xdr:rowOff>
    </xdr:to>
    <xdr:sp macro="" textlink="">
      <xdr:nvSpPr>
        <xdr:cNvPr id="417" name="円/楕円 416"/>
        <xdr:cNvSpPr/>
      </xdr:nvSpPr>
      <xdr:spPr>
        <a:xfrm>
          <a:off x="8699500" y="130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123969</xdr:rowOff>
    </xdr:from>
    <xdr:ext cx="534377" cy="259045"/>
    <xdr:sp macro="" textlink="">
      <xdr:nvSpPr>
        <xdr:cNvPr id="418" name="テキスト ボックス 417"/>
        <xdr:cNvSpPr txBox="1"/>
      </xdr:nvSpPr>
      <xdr:spPr>
        <a:xfrm>
          <a:off x="8483111" y="128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71374</xdr:rowOff>
    </xdr:from>
    <xdr:to>
      <xdr:col>15</xdr:col>
      <xdr:colOff>180975</xdr:colOff>
      <xdr:row>97</xdr:row>
      <xdr:rowOff>143763</xdr:rowOff>
    </xdr:to>
    <xdr:cxnSp macro="">
      <xdr:nvCxnSpPr>
        <xdr:cNvPr id="447" name="直線コネクタ 446"/>
        <xdr:cNvCxnSpPr/>
      </xdr:nvCxnSpPr>
      <xdr:spPr>
        <a:xfrm flipV="1">
          <a:off x="9639300" y="1670202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143763</xdr:rowOff>
    </xdr:from>
    <xdr:to>
      <xdr:col>14</xdr:col>
      <xdr:colOff>28575</xdr:colOff>
      <xdr:row>99</xdr:row>
      <xdr:rowOff>16687</xdr:rowOff>
    </xdr:to>
    <xdr:cxnSp macro="">
      <xdr:nvCxnSpPr>
        <xdr:cNvPr id="450" name="直線コネクタ 449"/>
        <xdr:cNvCxnSpPr/>
      </xdr:nvCxnSpPr>
      <xdr:spPr>
        <a:xfrm flipV="1">
          <a:off x="8750300" y="16774413"/>
          <a:ext cx="889000" cy="2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20574</xdr:rowOff>
    </xdr:from>
    <xdr:to>
      <xdr:col>15</xdr:col>
      <xdr:colOff>231775</xdr:colOff>
      <xdr:row>97</xdr:row>
      <xdr:rowOff>122174</xdr:rowOff>
    </xdr:to>
    <xdr:sp macro="" textlink="">
      <xdr:nvSpPr>
        <xdr:cNvPr id="460" name="円/楕円 459"/>
        <xdr:cNvSpPr/>
      </xdr:nvSpPr>
      <xdr:spPr>
        <a:xfrm>
          <a:off x="10426700" y="166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43451</xdr:rowOff>
    </xdr:from>
    <xdr:ext cx="534377" cy="259045"/>
    <xdr:sp macro="" textlink="">
      <xdr:nvSpPr>
        <xdr:cNvPr id="461" name="普通建設事業費 （ うち更新整備　）該当値テキスト"/>
        <xdr:cNvSpPr txBox="1"/>
      </xdr:nvSpPr>
      <xdr:spPr>
        <a:xfrm>
          <a:off x="10528300" y="165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92963</xdr:rowOff>
    </xdr:from>
    <xdr:to>
      <xdr:col>14</xdr:col>
      <xdr:colOff>79375</xdr:colOff>
      <xdr:row>98</xdr:row>
      <xdr:rowOff>23113</xdr:rowOff>
    </xdr:to>
    <xdr:sp macro="" textlink="">
      <xdr:nvSpPr>
        <xdr:cNvPr id="462" name="円/楕円 461"/>
        <xdr:cNvSpPr/>
      </xdr:nvSpPr>
      <xdr:spPr>
        <a:xfrm>
          <a:off x="9588500" y="16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39640</xdr:rowOff>
    </xdr:from>
    <xdr:ext cx="534377" cy="259045"/>
    <xdr:sp macro="" textlink="">
      <xdr:nvSpPr>
        <xdr:cNvPr id="463" name="テキスト ボックス 462"/>
        <xdr:cNvSpPr txBox="1"/>
      </xdr:nvSpPr>
      <xdr:spPr>
        <a:xfrm>
          <a:off x="9372111" y="164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137337</xdr:rowOff>
    </xdr:from>
    <xdr:to>
      <xdr:col>12</xdr:col>
      <xdr:colOff>561975</xdr:colOff>
      <xdr:row>99</xdr:row>
      <xdr:rowOff>67487</xdr:rowOff>
    </xdr:to>
    <xdr:sp macro="" textlink="">
      <xdr:nvSpPr>
        <xdr:cNvPr id="464" name="円/楕円 463"/>
        <xdr:cNvSpPr/>
      </xdr:nvSpPr>
      <xdr:spPr>
        <a:xfrm>
          <a:off x="8699500" y="169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58614</xdr:rowOff>
    </xdr:from>
    <xdr:ext cx="469744" cy="259045"/>
    <xdr:sp macro="" textlink="">
      <xdr:nvSpPr>
        <xdr:cNvPr id="465" name="テキスト ボックス 464"/>
        <xdr:cNvSpPr txBox="1"/>
      </xdr:nvSpPr>
      <xdr:spPr>
        <a:xfrm>
          <a:off x="8515427" y="170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38468</xdr:rowOff>
    </xdr:from>
    <xdr:to>
      <xdr:col>23</xdr:col>
      <xdr:colOff>517525</xdr:colOff>
      <xdr:row>39</xdr:row>
      <xdr:rowOff>41459</xdr:rowOff>
    </xdr:to>
    <xdr:cxnSp macro="">
      <xdr:nvCxnSpPr>
        <xdr:cNvPr id="494" name="直線コネクタ 493"/>
        <xdr:cNvCxnSpPr/>
      </xdr:nvCxnSpPr>
      <xdr:spPr>
        <a:xfrm>
          <a:off x="15481300" y="6725018"/>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114135</xdr:rowOff>
    </xdr:from>
    <xdr:to>
      <xdr:col>22</xdr:col>
      <xdr:colOff>365125</xdr:colOff>
      <xdr:row>39</xdr:row>
      <xdr:rowOff>38468</xdr:rowOff>
    </xdr:to>
    <xdr:cxnSp macro="">
      <xdr:nvCxnSpPr>
        <xdr:cNvPr id="497" name="直線コネクタ 496"/>
        <xdr:cNvCxnSpPr/>
      </xdr:nvCxnSpPr>
      <xdr:spPr>
        <a:xfrm>
          <a:off x="14592300" y="6457785"/>
          <a:ext cx="889000" cy="26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114135</xdr:rowOff>
    </xdr:from>
    <xdr:to>
      <xdr:col>21</xdr:col>
      <xdr:colOff>161925</xdr:colOff>
      <xdr:row>38</xdr:row>
      <xdr:rowOff>167360</xdr:rowOff>
    </xdr:to>
    <xdr:cxnSp macro="">
      <xdr:nvCxnSpPr>
        <xdr:cNvPr id="500" name="直線コネクタ 499"/>
        <xdr:cNvCxnSpPr/>
      </xdr:nvCxnSpPr>
      <xdr:spPr>
        <a:xfrm flipV="1">
          <a:off x="13703300" y="6457785"/>
          <a:ext cx="889000" cy="2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95466</xdr:rowOff>
    </xdr:from>
    <xdr:to>
      <xdr:col>19</xdr:col>
      <xdr:colOff>644525</xdr:colOff>
      <xdr:row>38</xdr:row>
      <xdr:rowOff>167360</xdr:rowOff>
    </xdr:to>
    <xdr:cxnSp macro="">
      <xdr:nvCxnSpPr>
        <xdr:cNvPr id="503" name="直線コネクタ 502"/>
        <xdr:cNvCxnSpPr/>
      </xdr:nvCxnSpPr>
      <xdr:spPr>
        <a:xfrm>
          <a:off x="12814300" y="6267666"/>
          <a:ext cx="889000" cy="4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47686</xdr:rowOff>
    </xdr:from>
    <xdr:ext cx="469744" cy="259045"/>
    <xdr:sp macro="" textlink="">
      <xdr:nvSpPr>
        <xdr:cNvPr id="505" name="テキスト ボックス 504"/>
        <xdr:cNvSpPr txBox="1"/>
      </xdr:nvSpPr>
      <xdr:spPr>
        <a:xfrm>
          <a:off x="13468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162109</xdr:rowOff>
    </xdr:from>
    <xdr:to>
      <xdr:col>23</xdr:col>
      <xdr:colOff>568325</xdr:colOff>
      <xdr:row>39</xdr:row>
      <xdr:rowOff>92259</xdr:rowOff>
    </xdr:to>
    <xdr:sp macro="" textlink="">
      <xdr:nvSpPr>
        <xdr:cNvPr id="513" name="円/楕円 512"/>
        <xdr:cNvSpPr/>
      </xdr:nvSpPr>
      <xdr:spPr>
        <a:xfrm>
          <a:off x="16268700" y="66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159118</xdr:rowOff>
    </xdr:from>
    <xdr:to>
      <xdr:col>22</xdr:col>
      <xdr:colOff>415925</xdr:colOff>
      <xdr:row>39</xdr:row>
      <xdr:rowOff>89268</xdr:rowOff>
    </xdr:to>
    <xdr:sp macro="" textlink="">
      <xdr:nvSpPr>
        <xdr:cNvPr id="515" name="円/楕円 514"/>
        <xdr:cNvSpPr/>
      </xdr:nvSpPr>
      <xdr:spPr>
        <a:xfrm>
          <a:off x="154305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80395</xdr:rowOff>
    </xdr:from>
    <xdr:ext cx="378565" cy="259045"/>
    <xdr:sp macro="" textlink="">
      <xdr:nvSpPr>
        <xdr:cNvPr id="516" name="テキスト ボックス 515"/>
        <xdr:cNvSpPr txBox="1"/>
      </xdr:nvSpPr>
      <xdr:spPr>
        <a:xfrm>
          <a:off x="15292017" y="67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63335</xdr:rowOff>
    </xdr:from>
    <xdr:to>
      <xdr:col>21</xdr:col>
      <xdr:colOff>212725</xdr:colOff>
      <xdr:row>37</xdr:row>
      <xdr:rowOff>164935</xdr:rowOff>
    </xdr:to>
    <xdr:sp macro="" textlink="">
      <xdr:nvSpPr>
        <xdr:cNvPr id="517" name="円/楕円 516"/>
        <xdr:cNvSpPr/>
      </xdr:nvSpPr>
      <xdr:spPr>
        <a:xfrm>
          <a:off x="14541500" y="64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10012</xdr:rowOff>
    </xdr:from>
    <xdr:ext cx="534377" cy="259045"/>
    <xdr:sp macro="" textlink="">
      <xdr:nvSpPr>
        <xdr:cNvPr id="518" name="テキスト ボックス 517"/>
        <xdr:cNvSpPr txBox="1"/>
      </xdr:nvSpPr>
      <xdr:spPr>
        <a:xfrm>
          <a:off x="14325111" y="61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116560</xdr:rowOff>
    </xdr:from>
    <xdr:to>
      <xdr:col>20</xdr:col>
      <xdr:colOff>9525</xdr:colOff>
      <xdr:row>39</xdr:row>
      <xdr:rowOff>46710</xdr:rowOff>
    </xdr:to>
    <xdr:sp macro="" textlink="">
      <xdr:nvSpPr>
        <xdr:cNvPr id="519" name="円/楕円 518"/>
        <xdr:cNvSpPr/>
      </xdr:nvSpPr>
      <xdr:spPr>
        <a:xfrm>
          <a:off x="13652500" y="66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63238</xdr:rowOff>
    </xdr:from>
    <xdr:ext cx="469744" cy="259045"/>
    <xdr:sp macro="" textlink="">
      <xdr:nvSpPr>
        <xdr:cNvPr id="520" name="テキスト ボックス 519"/>
        <xdr:cNvSpPr txBox="1"/>
      </xdr:nvSpPr>
      <xdr:spPr>
        <a:xfrm>
          <a:off x="13468427" y="64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44666</xdr:rowOff>
    </xdr:from>
    <xdr:to>
      <xdr:col>18</xdr:col>
      <xdr:colOff>492125</xdr:colOff>
      <xdr:row>36</xdr:row>
      <xdr:rowOff>146266</xdr:rowOff>
    </xdr:to>
    <xdr:sp macro="" textlink="">
      <xdr:nvSpPr>
        <xdr:cNvPr id="521" name="円/楕円 520"/>
        <xdr:cNvSpPr/>
      </xdr:nvSpPr>
      <xdr:spPr>
        <a:xfrm>
          <a:off x="12763500" y="6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162793</xdr:rowOff>
    </xdr:from>
    <xdr:ext cx="534377" cy="259045"/>
    <xdr:sp macro="" textlink="">
      <xdr:nvSpPr>
        <xdr:cNvPr id="522" name="テキスト ボックス 521"/>
        <xdr:cNvSpPr txBox="1"/>
      </xdr:nvSpPr>
      <xdr:spPr>
        <a:xfrm>
          <a:off x="12547111" y="59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44515</xdr:rowOff>
    </xdr:from>
    <xdr:to>
      <xdr:col>23</xdr:col>
      <xdr:colOff>517525</xdr:colOff>
      <xdr:row>77</xdr:row>
      <xdr:rowOff>57959</xdr:rowOff>
    </xdr:to>
    <xdr:cxnSp macro="">
      <xdr:nvCxnSpPr>
        <xdr:cNvPr id="602" name="直線コネクタ 601"/>
        <xdr:cNvCxnSpPr/>
      </xdr:nvCxnSpPr>
      <xdr:spPr>
        <a:xfrm flipV="1">
          <a:off x="15481300" y="13246165"/>
          <a:ext cx="8382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49206</xdr:rowOff>
    </xdr:from>
    <xdr:to>
      <xdr:col>22</xdr:col>
      <xdr:colOff>365125</xdr:colOff>
      <xdr:row>77</xdr:row>
      <xdr:rowOff>57959</xdr:rowOff>
    </xdr:to>
    <xdr:cxnSp macro="">
      <xdr:nvCxnSpPr>
        <xdr:cNvPr id="605" name="直線コネクタ 604"/>
        <xdr:cNvCxnSpPr/>
      </xdr:nvCxnSpPr>
      <xdr:spPr>
        <a:xfrm>
          <a:off x="14592300" y="13250856"/>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49206</xdr:rowOff>
    </xdr:from>
    <xdr:to>
      <xdr:col>21</xdr:col>
      <xdr:colOff>161925</xdr:colOff>
      <xdr:row>77</xdr:row>
      <xdr:rowOff>54955</xdr:rowOff>
    </xdr:to>
    <xdr:cxnSp macro="">
      <xdr:nvCxnSpPr>
        <xdr:cNvPr id="608" name="直線コネクタ 607"/>
        <xdr:cNvCxnSpPr/>
      </xdr:nvCxnSpPr>
      <xdr:spPr>
        <a:xfrm flipV="1">
          <a:off x="13703300" y="13250856"/>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34936</xdr:rowOff>
    </xdr:from>
    <xdr:to>
      <xdr:col>19</xdr:col>
      <xdr:colOff>644525</xdr:colOff>
      <xdr:row>77</xdr:row>
      <xdr:rowOff>54955</xdr:rowOff>
    </xdr:to>
    <xdr:cxnSp macro="">
      <xdr:nvCxnSpPr>
        <xdr:cNvPr id="611" name="直線コネクタ 610"/>
        <xdr:cNvCxnSpPr/>
      </xdr:nvCxnSpPr>
      <xdr:spPr>
        <a:xfrm>
          <a:off x="12814300" y="13236586"/>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165165</xdr:rowOff>
    </xdr:from>
    <xdr:to>
      <xdr:col>23</xdr:col>
      <xdr:colOff>568325</xdr:colOff>
      <xdr:row>77</xdr:row>
      <xdr:rowOff>95315</xdr:rowOff>
    </xdr:to>
    <xdr:sp macro="" textlink="">
      <xdr:nvSpPr>
        <xdr:cNvPr id="621" name="円/楕円 620"/>
        <xdr:cNvSpPr/>
      </xdr:nvSpPr>
      <xdr:spPr>
        <a:xfrm>
          <a:off x="16268700" y="131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16592</xdr:rowOff>
    </xdr:from>
    <xdr:ext cx="534377" cy="259045"/>
    <xdr:sp macro="" textlink="">
      <xdr:nvSpPr>
        <xdr:cNvPr id="622" name="公債費該当値テキスト"/>
        <xdr:cNvSpPr txBox="1"/>
      </xdr:nvSpPr>
      <xdr:spPr>
        <a:xfrm>
          <a:off x="16370300" y="1304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7159</xdr:rowOff>
    </xdr:from>
    <xdr:to>
      <xdr:col>22</xdr:col>
      <xdr:colOff>415925</xdr:colOff>
      <xdr:row>77</xdr:row>
      <xdr:rowOff>108759</xdr:rowOff>
    </xdr:to>
    <xdr:sp macro="" textlink="">
      <xdr:nvSpPr>
        <xdr:cNvPr id="623" name="円/楕円 622"/>
        <xdr:cNvSpPr/>
      </xdr:nvSpPr>
      <xdr:spPr>
        <a:xfrm>
          <a:off x="15430500" y="132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125286</xdr:rowOff>
    </xdr:from>
    <xdr:ext cx="534377" cy="259045"/>
    <xdr:sp macro="" textlink="">
      <xdr:nvSpPr>
        <xdr:cNvPr id="624" name="テキスト ボックス 623"/>
        <xdr:cNvSpPr txBox="1"/>
      </xdr:nvSpPr>
      <xdr:spPr>
        <a:xfrm>
          <a:off x="15214111" y="1298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169856</xdr:rowOff>
    </xdr:from>
    <xdr:to>
      <xdr:col>21</xdr:col>
      <xdr:colOff>212725</xdr:colOff>
      <xdr:row>77</xdr:row>
      <xdr:rowOff>100006</xdr:rowOff>
    </xdr:to>
    <xdr:sp macro="" textlink="">
      <xdr:nvSpPr>
        <xdr:cNvPr id="625" name="円/楕円 624"/>
        <xdr:cNvSpPr/>
      </xdr:nvSpPr>
      <xdr:spPr>
        <a:xfrm>
          <a:off x="14541500" y="132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116533</xdr:rowOff>
    </xdr:from>
    <xdr:ext cx="534377" cy="259045"/>
    <xdr:sp macro="" textlink="">
      <xdr:nvSpPr>
        <xdr:cNvPr id="626" name="テキスト ボックス 625"/>
        <xdr:cNvSpPr txBox="1"/>
      </xdr:nvSpPr>
      <xdr:spPr>
        <a:xfrm>
          <a:off x="14325111" y="129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4155</xdr:rowOff>
    </xdr:from>
    <xdr:to>
      <xdr:col>20</xdr:col>
      <xdr:colOff>9525</xdr:colOff>
      <xdr:row>77</xdr:row>
      <xdr:rowOff>105755</xdr:rowOff>
    </xdr:to>
    <xdr:sp macro="" textlink="">
      <xdr:nvSpPr>
        <xdr:cNvPr id="627" name="円/楕円 626"/>
        <xdr:cNvSpPr/>
      </xdr:nvSpPr>
      <xdr:spPr>
        <a:xfrm>
          <a:off x="13652500" y="132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122282</xdr:rowOff>
    </xdr:from>
    <xdr:ext cx="534377" cy="259045"/>
    <xdr:sp macro="" textlink="">
      <xdr:nvSpPr>
        <xdr:cNvPr id="628" name="テキスト ボックス 627"/>
        <xdr:cNvSpPr txBox="1"/>
      </xdr:nvSpPr>
      <xdr:spPr>
        <a:xfrm>
          <a:off x="13436111" y="129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155586</xdr:rowOff>
    </xdr:from>
    <xdr:to>
      <xdr:col>18</xdr:col>
      <xdr:colOff>492125</xdr:colOff>
      <xdr:row>77</xdr:row>
      <xdr:rowOff>85736</xdr:rowOff>
    </xdr:to>
    <xdr:sp macro="" textlink="">
      <xdr:nvSpPr>
        <xdr:cNvPr id="629" name="円/楕円 628"/>
        <xdr:cNvSpPr/>
      </xdr:nvSpPr>
      <xdr:spPr>
        <a:xfrm>
          <a:off x="12763500" y="131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102263</xdr:rowOff>
    </xdr:from>
    <xdr:ext cx="534377" cy="259045"/>
    <xdr:sp macro="" textlink="">
      <xdr:nvSpPr>
        <xdr:cNvPr id="630" name="テキスト ボックス 629"/>
        <xdr:cNvSpPr txBox="1"/>
      </xdr:nvSpPr>
      <xdr:spPr>
        <a:xfrm>
          <a:off x="12547111" y="129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69469</xdr:rowOff>
    </xdr:from>
    <xdr:to>
      <xdr:col>23</xdr:col>
      <xdr:colOff>517525</xdr:colOff>
      <xdr:row>98</xdr:row>
      <xdr:rowOff>149098</xdr:rowOff>
    </xdr:to>
    <xdr:cxnSp macro="">
      <xdr:nvCxnSpPr>
        <xdr:cNvPr id="659" name="直線コネクタ 658"/>
        <xdr:cNvCxnSpPr/>
      </xdr:nvCxnSpPr>
      <xdr:spPr>
        <a:xfrm>
          <a:off x="15481300" y="16700119"/>
          <a:ext cx="838200" cy="2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131102</xdr:rowOff>
    </xdr:from>
    <xdr:to>
      <xdr:col>22</xdr:col>
      <xdr:colOff>365125</xdr:colOff>
      <xdr:row>97</xdr:row>
      <xdr:rowOff>69469</xdr:rowOff>
    </xdr:to>
    <xdr:cxnSp macro="">
      <xdr:nvCxnSpPr>
        <xdr:cNvPr id="662" name="直線コネクタ 661"/>
        <xdr:cNvCxnSpPr/>
      </xdr:nvCxnSpPr>
      <xdr:spPr>
        <a:xfrm>
          <a:off x="14592300" y="16590302"/>
          <a:ext cx="889000" cy="1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114567</xdr:rowOff>
    </xdr:from>
    <xdr:to>
      <xdr:col>21</xdr:col>
      <xdr:colOff>161925</xdr:colOff>
      <xdr:row>96</xdr:row>
      <xdr:rowOff>131102</xdr:rowOff>
    </xdr:to>
    <xdr:cxnSp macro="">
      <xdr:nvCxnSpPr>
        <xdr:cNvPr id="665" name="直線コネクタ 664"/>
        <xdr:cNvCxnSpPr/>
      </xdr:nvCxnSpPr>
      <xdr:spPr>
        <a:xfrm>
          <a:off x="13703300" y="16402317"/>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111100</xdr:rowOff>
    </xdr:from>
    <xdr:to>
      <xdr:col>19</xdr:col>
      <xdr:colOff>644525</xdr:colOff>
      <xdr:row>95</xdr:row>
      <xdr:rowOff>114567</xdr:rowOff>
    </xdr:to>
    <xdr:cxnSp macro="">
      <xdr:nvCxnSpPr>
        <xdr:cNvPr id="668" name="直線コネクタ 667"/>
        <xdr:cNvCxnSpPr/>
      </xdr:nvCxnSpPr>
      <xdr:spPr>
        <a:xfrm>
          <a:off x="12814300" y="15884500"/>
          <a:ext cx="889000" cy="5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147045</xdr:rowOff>
    </xdr:from>
    <xdr:ext cx="534377" cy="259045"/>
    <xdr:sp macro="" textlink="">
      <xdr:nvSpPr>
        <xdr:cNvPr id="672" name="テキスト ボックス 671"/>
        <xdr:cNvSpPr txBox="1"/>
      </xdr:nvSpPr>
      <xdr:spPr>
        <a:xfrm>
          <a:off x="12547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98298</xdr:rowOff>
    </xdr:from>
    <xdr:to>
      <xdr:col>23</xdr:col>
      <xdr:colOff>568325</xdr:colOff>
      <xdr:row>99</xdr:row>
      <xdr:rowOff>28448</xdr:rowOff>
    </xdr:to>
    <xdr:sp macro="" textlink="">
      <xdr:nvSpPr>
        <xdr:cNvPr id="678" name="円/楕円 677"/>
        <xdr:cNvSpPr/>
      </xdr:nvSpPr>
      <xdr:spPr>
        <a:xfrm>
          <a:off x="16268700" y="169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13225</xdr:rowOff>
    </xdr:from>
    <xdr:ext cx="469744" cy="259045"/>
    <xdr:sp macro="" textlink="">
      <xdr:nvSpPr>
        <xdr:cNvPr id="679" name="積立金該当値テキスト"/>
        <xdr:cNvSpPr txBox="1"/>
      </xdr:nvSpPr>
      <xdr:spPr>
        <a:xfrm>
          <a:off x="16370300" y="1681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18669</xdr:rowOff>
    </xdr:from>
    <xdr:to>
      <xdr:col>22</xdr:col>
      <xdr:colOff>415925</xdr:colOff>
      <xdr:row>97</xdr:row>
      <xdr:rowOff>120269</xdr:rowOff>
    </xdr:to>
    <xdr:sp macro="" textlink="">
      <xdr:nvSpPr>
        <xdr:cNvPr id="680" name="円/楕円 679"/>
        <xdr:cNvSpPr/>
      </xdr:nvSpPr>
      <xdr:spPr>
        <a:xfrm>
          <a:off x="15430500" y="166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136796</xdr:rowOff>
    </xdr:from>
    <xdr:ext cx="534377" cy="259045"/>
    <xdr:sp macro="" textlink="">
      <xdr:nvSpPr>
        <xdr:cNvPr id="681" name="テキスト ボックス 680"/>
        <xdr:cNvSpPr txBox="1"/>
      </xdr:nvSpPr>
      <xdr:spPr>
        <a:xfrm>
          <a:off x="15214111" y="164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80302</xdr:rowOff>
    </xdr:from>
    <xdr:to>
      <xdr:col>21</xdr:col>
      <xdr:colOff>212725</xdr:colOff>
      <xdr:row>97</xdr:row>
      <xdr:rowOff>10452</xdr:rowOff>
    </xdr:to>
    <xdr:sp macro="" textlink="">
      <xdr:nvSpPr>
        <xdr:cNvPr id="682" name="円/楕円 681"/>
        <xdr:cNvSpPr/>
      </xdr:nvSpPr>
      <xdr:spPr>
        <a:xfrm>
          <a:off x="14541500" y="165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26979</xdr:rowOff>
    </xdr:from>
    <xdr:ext cx="534377" cy="259045"/>
    <xdr:sp macro="" textlink="">
      <xdr:nvSpPr>
        <xdr:cNvPr id="683" name="テキスト ボックス 682"/>
        <xdr:cNvSpPr txBox="1"/>
      </xdr:nvSpPr>
      <xdr:spPr>
        <a:xfrm>
          <a:off x="14325111" y="163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63767</xdr:rowOff>
    </xdr:from>
    <xdr:to>
      <xdr:col>20</xdr:col>
      <xdr:colOff>9525</xdr:colOff>
      <xdr:row>95</xdr:row>
      <xdr:rowOff>165367</xdr:rowOff>
    </xdr:to>
    <xdr:sp macro="" textlink="">
      <xdr:nvSpPr>
        <xdr:cNvPr id="684" name="円/楕円 683"/>
        <xdr:cNvSpPr/>
      </xdr:nvSpPr>
      <xdr:spPr>
        <a:xfrm>
          <a:off x="13652500" y="163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10444</xdr:rowOff>
    </xdr:from>
    <xdr:ext cx="534377" cy="259045"/>
    <xdr:sp macro="" textlink="">
      <xdr:nvSpPr>
        <xdr:cNvPr id="685" name="テキスト ボックス 684"/>
        <xdr:cNvSpPr txBox="1"/>
      </xdr:nvSpPr>
      <xdr:spPr>
        <a:xfrm>
          <a:off x="13436111" y="161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60300</xdr:rowOff>
    </xdr:from>
    <xdr:to>
      <xdr:col>18</xdr:col>
      <xdr:colOff>492125</xdr:colOff>
      <xdr:row>92</xdr:row>
      <xdr:rowOff>161900</xdr:rowOff>
    </xdr:to>
    <xdr:sp macro="" textlink="">
      <xdr:nvSpPr>
        <xdr:cNvPr id="686" name="円/楕円 685"/>
        <xdr:cNvSpPr/>
      </xdr:nvSpPr>
      <xdr:spPr>
        <a:xfrm>
          <a:off x="12763500" y="158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6977</xdr:rowOff>
    </xdr:from>
    <xdr:ext cx="534377" cy="259045"/>
    <xdr:sp macro="" textlink="">
      <xdr:nvSpPr>
        <xdr:cNvPr id="687" name="テキスト ボックス 686"/>
        <xdr:cNvSpPr txBox="1"/>
      </xdr:nvSpPr>
      <xdr:spPr>
        <a:xfrm>
          <a:off x="12547111" y="156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96593</xdr:rowOff>
    </xdr:from>
    <xdr:to>
      <xdr:col>32</xdr:col>
      <xdr:colOff>187325</xdr:colOff>
      <xdr:row>39</xdr:row>
      <xdr:rowOff>96810</xdr:rowOff>
    </xdr:to>
    <xdr:cxnSp macro="">
      <xdr:nvCxnSpPr>
        <xdr:cNvPr id="718" name="直線コネクタ 717"/>
        <xdr:cNvCxnSpPr/>
      </xdr:nvCxnSpPr>
      <xdr:spPr>
        <a:xfrm flipV="1">
          <a:off x="21323300" y="6783143"/>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96810</xdr:rowOff>
    </xdr:from>
    <xdr:to>
      <xdr:col>31</xdr:col>
      <xdr:colOff>34925</xdr:colOff>
      <xdr:row>39</xdr:row>
      <xdr:rowOff>96919</xdr:rowOff>
    </xdr:to>
    <xdr:cxnSp macro="">
      <xdr:nvCxnSpPr>
        <xdr:cNvPr id="721" name="直線コネクタ 720"/>
        <xdr:cNvCxnSpPr/>
      </xdr:nvCxnSpPr>
      <xdr:spPr>
        <a:xfrm flipV="1">
          <a:off x="20434300" y="678336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96919</xdr:rowOff>
    </xdr:from>
    <xdr:to>
      <xdr:col>29</xdr:col>
      <xdr:colOff>517525</xdr:colOff>
      <xdr:row>39</xdr:row>
      <xdr:rowOff>97028</xdr:rowOff>
    </xdr:to>
    <xdr:cxnSp macro="">
      <xdr:nvCxnSpPr>
        <xdr:cNvPr id="724" name="直線コネクタ 723"/>
        <xdr:cNvCxnSpPr/>
      </xdr:nvCxnSpPr>
      <xdr:spPr>
        <a:xfrm flipV="1">
          <a:off x="19545300" y="6783469"/>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97028</xdr:rowOff>
    </xdr:from>
    <xdr:to>
      <xdr:col>28</xdr:col>
      <xdr:colOff>314325</xdr:colOff>
      <xdr:row>39</xdr:row>
      <xdr:rowOff>97137</xdr:rowOff>
    </xdr:to>
    <xdr:cxnSp macro="">
      <xdr:nvCxnSpPr>
        <xdr:cNvPr id="727" name="直線コネクタ 726"/>
        <xdr:cNvCxnSpPr/>
      </xdr:nvCxnSpPr>
      <xdr:spPr>
        <a:xfrm flipV="1">
          <a:off x="18656300" y="6783578"/>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45793</xdr:rowOff>
    </xdr:from>
    <xdr:to>
      <xdr:col>32</xdr:col>
      <xdr:colOff>238125</xdr:colOff>
      <xdr:row>39</xdr:row>
      <xdr:rowOff>147393</xdr:rowOff>
    </xdr:to>
    <xdr:sp macro="" textlink="">
      <xdr:nvSpPr>
        <xdr:cNvPr id="737" name="円/楕円 736"/>
        <xdr:cNvSpPr/>
      </xdr:nvSpPr>
      <xdr:spPr>
        <a:xfrm>
          <a:off x="22110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132170</xdr:rowOff>
    </xdr:from>
    <xdr:ext cx="313932" cy="259045"/>
    <xdr:sp macro="" textlink="">
      <xdr:nvSpPr>
        <xdr:cNvPr id="738" name="投資及び出資金該当値テキスト"/>
        <xdr:cNvSpPr txBox="1"/>
      </xdr:nvSpPr>
      <xdr:spPr>
        <a:xfrm>
          <a:off x="22212300" y="664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46010</xdr:rowOff>
    </xdr:from>
    <xdr:to>
      <xdr:col>31</xdr:col>
      <xdr:colOff>85725</xdr:colOff>
      <xdr:row>39</xdr:row>
      <xdr:rowOff>147610</xdr:rowOff>
    </xdr:to>
    <xdr:sp macro="" textlink="">
      <xdr:nvSpPr>
        <xdr:cNvPr id="739" name="円/楕円 738"/>
        <xdr:cNvSpPr/>
      </xdr:nvSpPr>
      <xdr:spPr>
        <a:xfrm>
          <a:off x="21272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138737</xdr:rowOff>
    </xdr:from>
    <xdr:ext cx="313932" cy="259045"/>
    <xdr:sp macro="" textlink="">
      <xdr:nvSpPr>
        <xdr:cNvPr id="740" name="テキスト ボックス 739"/>
        <xdr:cNvSpPr txBox="1"/>
      </xdr:nvSpPr>
      <xdr:spPr>
        <a:xfrm>
          <a:off x="21166333" y="682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46119</xdr:rowOff>
    </xdr:from>
    <xdr:to>
      <xdr:col>29</xdr:col>
      <xdr:colOff>568325</xdr:colOff>
      <xdr:row>39</xdr:row>
      <xdr:rowOff>147719</xdr:rowOff>
    </xdr:to>
    <xdr:sp macro="" textlink="">
      <xdr:nvSpPr>
        <xdr:cNvPr id="741" name="円/楕円 740"/>
        <xdr:cNvSpPr/>
      </xdr:nvSpPr>
      <xdr:spPr>
        <a:xfrm>
          <a:off x="20383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138846</xdr:rowOff>
    </xdr:from>
    <xdr:ext cx="313932" cy="259045"/>
    <xdr:sp macro="" textlink="">
      <xdr:nvSpPr>
        <xdr:cNvPr id="742" name="テキスト ボックス 741"/>
        <xdr:cNvSpPr txBox="1"/>
      </xdr:nvSpPr>
      <xdr:spPr>
        <a:xfrm>
          <a:off x="20277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46228</xdr:rowOff>
    </xdr:from>
    <xdr:to>
      <xdr:col>28</xdr:col>
      <xdr:colOff>365125</xdr:colOff>
      <xdr:row>39</xdr:row>
      <xdr:rowOff>147828</xdr:rowOff>
    </xdr:to>
    <xdr:sp macro="" textlink="">
      <xdr:nvSpPr>
        <xdr:cNvPr id="743" name="円/楕円 742"/>
        <xdr:cNvSpPr/>
      </xdr:nvSpPr>
      <xdr:spPr>
        <a:xfrm>
          <a:off x="19494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138955</xdr:rowOff>
    </xdr:from>
    <xdr:ext cx="313932" cy="259045"/>
    <xdr:sp macro="" textlink="">
      <xdr:nvSpPr>
        <xdr:cNvPr id="744" name="テキスト ボックス 743"/>
        <xdr:cNvSpPr txBox="1"/>
      </xdr:nvSpPr>
      <xdr:spPr>
        <a:xfrm>
          <a:off x="19388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46337</xdr:rowOff>
    </xdr:from>
    <xdr:to>
      <xdr:col>27</xdr:col>
      <xdr:colOff>161925</xdr:colOff>
      <xdr:row>39</xdr:row>
      <xdr:rowOff>147937</xdr:rowOff>
    </xdr:to>
    <xdr:sp macro="" textlink="">
      <xdr:nvSpPr>
        <xdr:cNvPr id="745" name="円/楕円 744"/>
        <xdr:cNvSpPr/>
      </xdr:nvSpPr>
      <xdr:spPr>
        <a:xfrm>
          <a:off x="186055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139064</xdr:rowOff>
    </xdr:from>
    <xdr:ext cx="313932" cy="259045"/>
    <xdr:sp macro="" textlink="">
      <xdr:nvSpPr>
        <xdr:cNvPr id="746" name="テキスト ボックス 745"/>
        <xdr:cNvSpPr txBox="1"/>
      </xdr:nvSpPr>
      <xdr:spPr>
        <a:xfrm>
          <a:off x="18499333" y="68256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164754</xdr:rowOff>
    </xdr:from>
    <xdr:to>
      <xdr:col>32</xdr:col>
      <xdr:colOff>187325</xdr:colOff>
      <xdr:row>57</xdr:row>
      <xdr:rowOff>159954</xdr:rowOff>
    </xdr:to>
    <xdr:cxnSp macro="">
      <xdr:nvCxnSpPr>
        <xdr:cNvPr id="773" name="直線コネクタ 772"/>
        <xdr:cNvCxnSpPr/>
      </xdr:nvCxnSpPr>
      <xdr:spPr>
        <a:xfrm>
          <a:off x="21323300" y="9765954"/>
          <a:ext cx="838200" cy="1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164754</xdr:rowOff>
    </xdr:from>
    <xdr:to>
      <xdr:col>31</xdr:col>
      <xdr:colOff>34925</xdr:colOff>
      <xdr:row>58</xdr:row>
      <xdr:rowOff>3866</xdr:rowOff>
    </xdr:to>
    <xdr:cxnSp macro="">
      <xdr:nvCxnSpPr>
        <xdr:cNvPr id="776" name="直線コネクタ 775"/>
        <xdr:cNvCxnSpPr/>
      </xdr:nvCxnSpPr>
      <xdr:spPr>
        <a:xfrm flipV="1">
          <a:off x="20434300" y="9765954"/>
          <a:ext cx="889000" cy="1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105821</xdr:rowOff>
    </xdr:from>
    <xdr:to>
      <xdr:col>29</xdr:col>
      <xdr:colOff>517525</xdr:colOff>
      <xdr:row>58</xdr:row>
      <xdr:rowOff>3866</xdr:rowOff>
    </xdr:to>
    <xdr:cxnSp macro="">
      <xdr:nvCxnSpPr>
        <xdr:cNvPr id="779" name="直線コネクタ 778"/>
        <xdr:cNvCxnSpPr/>
      </xdr:nvCxnSpPr>
      <xdr:spPr>
        <a:xfrm>
          <a:off x="19545300" y="9878471"/>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120726</xdr:rowOff>
    </xdr:from>
    <xdr:to>
      <xdr:col>28</xdr:col>
      <xdr:colOff>314325</xdr:colOff>
      <xdr:row>57</xdr:row>
      <xdr:rowOff>105821</xdr:rowOff>
    </xdr:to>
    <xdr:cxnSp macro="">
      <xdr:nvCxnSpPr>
        <xdr:cNvPr id="782" name="直線コネクタ 781"/>
        <xdr:cNvCxnSpPr/>
      </xdr:nvCxnSpPr>
      <xdr:spPr>
        <a:xfrm>
          <a:off x="18656300" y="9379026"/>
          <a:ext cx="889000" cy="49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109154</xdr:rowOff>
    </xdr:from>
    <xdr:to>
      <xdr:col>32</xdr:col>
      <xdr:colOff>238125</xdr:colOff>
      <xdr:row>58</xdr:row>
      <xdr:rowOff>39304</xdr:rowOff>
    </xdr:to>
    <xdr:sp macro="" textlink="">
      <xdr:nvSpPr>
        <xdr:cNvPr id="792" name="円/楕円 791"/>
        <xdr:cNvSpPr/>
      </xdr:nvSpPr>
      <xdr:spPr>
        <a:xfrm>
          <a:off x="22110700" y="988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132031</xdr:rowOff>
    </xdr:from>
    <xdr:ext cx="469744" cy="259045"/>
    <xdr:sp macro="" textlink="">
      <xdr:nvSpPr>
        <xdr:cNvPr id="793" name="貸付金該当値テキスト"/>
        <xdr:cNvSpPr txBox="1"/>
      </xdr:nvSpPr>
      <xdr:spPr>
        <a:xfrm>
          <a:off x="22212300" y="973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113954</xdr:rowOff>
    </xdr:from>
    <xdr:to>
      <xdr:col>31</xdr:col>
      <xdr:colOff>85725</xdr:colOff>
      <xdr:row>57</xdr:row>
      <xdr:rowOff>44104</xdr:rowOff>
    </xdr:to>
    <xdr:sp macro="" textlink="">
      <xdr:nvSpPr>
        <xdr:cNvPr id="794" name="円/楕円 793"/>
        <xdr:cNvSpPr/>
      </xdr:nvSpPr>
      <xdr:spPr>
        <a:xfrm>
          <a:off x="21272500" y="9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60631</xdr:rowOff>
    </xdr:from>
    <xdr:ext cx="469744" cy="259045"/>
    <xdr:sp macro="" textlink="">
      <xdr:nvSpPr>
        <xdr:cNvPr id="795" name="テキスト ボックス 794"/>
        <xdr:cNvSpPr txBox="1"/>
      </xdr:nvSpPr>
      <xdr:spPr>
        <a:xfrm>
          <a:off x="21088427" y="949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124516</xdr:rowOff>
    </xdr:from>
    <xdr:to>
      <xdr:col>29</xdr:col>
      <xdr:colOff>568325</xdr:colOff>
      <xdr:row>58</xdr:row>
      <xdr:rowOff>54666</xdr:rowOff>
    </xdr:to>
    <xdr:sp macro="" textlink="">
      <xdr:nvSpPr>
        <xdr:cNvPr id="796" name="円/楕円 795"/>
        <xdr:cNvSpPr/>
      </xdr:nvSpPr>
      <xdr:spPr>
        <a:xfrm>
          <a:off x="20383500" y="98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71193</xdr:rowOff>
    </xdr:from>
    <xdr:ext cx="469744" cy="259045"/>
    <xdr:sp macro="" textlink="">
      <xdr:nvSpPr>
        <xdr:cNvPr id="797" name="テキスト ボックス 796"/>
        <xdr:cNvSpPr txBox="1"/>
      </xdr:nvSpPr>
      <xdr:spPr>
        <a:xfrm>
          <a:off x="20199427" y="96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55021</xdr:rowOff>
    </xdr:from>
    <xdr:to>
      <xdr:col>28</xdr:col>
      <xdr:colOff>365125</xdr:colOff>
      <xdr:row>57</xdr:row>
      <xdr:rowOff>156621</xdr:rowOff>
    </xdr:to>
    <xdr:sp macro="" textlink="">
      <xdr:nvSpPr>
        <xdr:cNvPr id="798" name="円/楕円 797"/>
        <xdr:cNvSpPr/>
      </xdr:nvSpPr>
      <xdr:spPr>
        <a:xfrm>
          <a:off x="19494500" y="98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1698</xdr:rowOff>
    </xdr:from>
    <xdr:ext cx="469744" cy="259045"/>
    <xdr:sp macro="" textlink="">
      <xdr:nvSpPr>
        <xdr:cNvPr id="799" name="テキスト ボックス 798"/>
        <xdr:cNvSpPr txBox="1"/>
      </xdr:nvSpPr>
      <xdr:spPr>
        <a:xfrm>
          <a:off x="19310427" y="960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69926</xdr:rowOff>
    </xdr:from>
    <xdr:to>
      <xdr:col>27</xdr:col>
      <xdr:colOff>161925</xdr:colOff>
      <xdr:row>55</xdr:row>
      <xdr:rowOff>76</xdr:rowOff>
    </xdr:to>
    <xdr:sp macro="" textlink="">
      <xdr:nvSpPr>
        <xdr:cNvPr id="800" name="円/楕円 799"/>
        <xdr:cNvSpPr/>
      </xdr:nvSpPr>
      <xdr:spPr>
        <a:xfrm>
          <a:off x="18605500" y="93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16603</xdr:rowOff>
    </xdr:from>
    <xdr:ext cx="534377" cy="259045"/>
    <xdr:sp macro="" textlink="">
      <xdr:nvSpPr>
        <xdr:cNvPr id="801" name="テキスト ボックス 800"/>
        <xdr:cNvSpPr txBox="1"/>
      </xdr:nvSpPr>
      <xdr:spPr>
        <a:xfrm>
          <a:off x="18389111" y="91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137643</xdr:rowOff>
    </xdr:from>
    <xdr:to>
      <xdr:col>32</xdr:col>
      <xdr:colOff>187325</xdr:colOff>
      <xdr:row>77</xdr:row>
      <xdr:rowOff>147495</xdr:rowOff>
    </xdr:to>
    <xdr:cxnSp macro="">
      <xdr:nvCxnSpPr>
        <xdr:cNvPr id="829" name="直線コネクタ 828"/>
        <xdr:cNvCxnSpPr/>
      </xdr:nvCxnSpPr>
      <xdr:spPr>
        <a:xfrm>
          <a:off x="21323300" y="13339293"/>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137643</xdr:rowOff>
    </xdr:from>
    <xdr:to>
      <xdr:col>31</xdr:col>
      <xdr:colOff>34925</xdr:colOff>
      <xdr:row>78</xdr:row>
      <xdr:rowOff>138145</xdr:rowOff>
    </xdr:to>
    <xdr:cxnSp macro="">
      <xdr:nvCxnSpPr>
        <xdr:cNvPr id="832" name="直線コネクタ 831"/>
        <xdr:cNvCxnSpPr/>
      </xdr:nvCxnSpPr>
      <xdr:spPr>
        <a:xfrm flipV="1">
          <a:off x="20434300" y="13339293"/>
          <a:ext cx="889000" cy="1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150375</xdr:rowOff>
    </xdr:from>
    <xdr:to>
      <xdr:col>29</xdr:col>
      <xdr:colOff>517525</xdr:colOff>
      <xdr:row>78</xdr:row>
      <xdr:rowOff>138145</xdr:rowOff>
    </xdr:to>
    <xdr:cxnSp macro="">
      <xdr:nvCxnSpPr>
        <xdr:cNvPr id="835" name="直線コネクタ 834"/>
        <xdr:cNvCxnSpPr/>
      </xdr:nvCxnSpPr>
      <xdr:spPr>
        <a:xfrm>
          <a:off x="19545300" y="13180575"/>
          <a:ext cx="889000" cy="3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150375</xdr:rowOff>
    </xdr:from>
    <xdr:to>
      <xdr:col>28</xdr:col>
      <xdr:colOff>314325</xdr:colOff>
      <xdr:row>78</xdr:row>
      <xdr:rowOff>164640</xdr:rowOff>
    </xdr:to>
    <xdr:cxnSp macro="">
      <xdr:nvCxnSpPr>
        <xdr:cNvPr id="838" name="直線コネクタ 837"/>
        <xdr:cNvCxnSpPr/>
      </xdr:nvCxnSpPr>
      <xdr:spPr>
        <a:xfrm flipV="1">
          <a:off x="18656300" y="13180575"/>
          <a:ext cx="889000" cy="3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96695</xdr:rowOff>
    </xdr:from>
    <xdr:to>
      <xdr:col>32</xdr:col>
      <xdr:colOff>238125</xdr:colOff>
      <xdr:row>78</xdr:row>
      <xdr:rowOff>26845</xdr:rowOff>
    </xdr:to>
    <xdr:sp macro="" textlink="">
      <xdr:nvSpPr>
        <xdr:cNvPr id="848" name="円/楕円 847"/>
        <xdr:cNvSpPr/>
      </xdr:nvSpPr>
      <xdr:spPr>
        <a:xfrm>
          <a:off x="22110700" y="132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11622</xdr:rowOff>
    </xdr:from>
    <xdr:ext cx="534377" cy="259045"/>
    <xdr:sp macro="" textlink="">
      <xdr:nvSpPr>
        <xdr:cNvPr id="849" name="繰出金該当値テキスト"/>
        <xdr:cNvSpPr txBox="1"/>
      </xdr:nvSpPr>
      <xdr:spPr>
        <a:xfrm>
          <a:off x="22212300" y="1321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86843</xdr:rowOff>
    </xdr:from>
    <xdr:to>
      <xdr:col>31</xdr:col>
      <xdr:colOff>85725</xdr:colOff>
      <xdr:row>78</xdr:row>
      <xdr:rowOff>16993</xdr:rowOff>
    </xdr:to>
    <xdr:sp macro="" textlink="">
      <xdr:nvSpPr>
        <xdr:cNvPr id="850" name="円/楕円 849"/>
        <xdr:cNvSpPr/>
      </xdr:nvSpPr>
      <xdr:spPr>
        <a:xfrm>
          <a:off x="21272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8120</xdr:rowOff>
    </xdr:from>
    <xdr:ext cx="534377" cy="259045"/>
    <xdr:sp macro="" textlink="">
      <xdr:nvSpPr>
        <xdr:cNvPr id="851" name="テキスト ボックス 850"/>
        <xdr:cNvSpPr txBox="1"/>
      </xdr:nvSpPr>
      <xdr:spPr>
        <a:xfrm>
          <a:off x="21056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87345</xdr:rowOff>
    </xdr:from>
    <xdr:to>
      <xdr:col>29</xdr:col>
      <xdr:colOff>568325</xdr:colOff>
      <xdr:row>79</xdr:row>
      <xdr:rowOff>17495</xdr:rowOff>
    </xdr:to>
    <xdr:sp macro="" textlink="">
      <xdr:nvSpPr>
        <xdr:cNvPr id="852" name="円/楕円 851"/>
        <xdr:cNvSpPr/>
      </xdr:nvSpPr>
      <xdr:spPr>
        <a:xfrm>
          <a:off x="20383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8622</xdr:rowOff>
    </xdr:from>
    <xdr:ext cx="534377" cy="259045"/>
    <xdr:sp macro="" textlink="">
      <xdr:nvSpPr>
        <xdr:cNvPr id="853" name="テキスト ボックス 852"/>
        <xdr:cNvSpPr txBox="1"/>
      </xdr:nvSpPr>
      <xdr:spPr>
        <a:xfrm>
          <a:off x="20167111" y="135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99575</xdr:rowOff>
    </xdr:from>
    <xdr:to>
      <xdr:col>28</xdr:col>
      <xdr:colOff>365125</xdr:colOff>
      <xdr:row>77</xdr:row>
      <xdr:rowOff>29725</xdr:rowOff>
    </xdr:to>
    <xdr:sp macro="" textlink="">
      <xdr:nvSpPr>
        <xdr:cNvPr id="854" name="円/楕円 853"/>
        <xdr:cNvSpPr/>
      </xdr:nvSpPr>
      <xdr:spPr>
        <a:xfrm>
          <a:off x="19494500" y="131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20852</xdr:rowOff>
    </xdr:from>
    <xdr:ext cx="534377" cy="259045"/>
    <xdr:sp macro="" textlink="">
      <xdr:nvSpPr>
        <xdr:cNvPr id="855" name="テキスト ボックス 854"/>
        <xdr:cNvSpPr txBox="1"/>
      </xdr:nvSpPr>
      <xdr:spPr>
        <a:xfrm>
          <a:off x="19278111" y="132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113840</xdr:rowOff>
    </xdr:from>
    <xdr:to>
      <xdr:col>27</xdr:col>
      <xdr:colOff>161925</xdr:colOff>
      <xdr:row>79</xdr:row>
      <xdr:rowOff>43990</xdr:rowOff>
    </xdr:to>
    <xdr:sp macro="" textlink="">
      <xdr:nvSpPr>
        <xdr:cNvPr id="856" name="円/楕円 855"/>
        <xdr:cNvSpPr/>
      </xdr:nvSpPr>
      <xdr:spPr>
        <a:xfrm>
          <a:off x="18605500" y="134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35117</xdr:rowOff>
    </xdr:from>
    <xdr:ext cx="534377" cy="259045"/>
    <xdr:sp macro="" textlink="">
      <xdr:nvSpPr>
        <xdr:cNvPr id="857" name="テキスト ボックス 856"/>
        <xdr:cNvSpPr txBox="1"/>
      </xdr:nvSpPr>
      <xdr:spPr>
        <a:xfrm>
          <a:off x="18389111" y="135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１１０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７７７</a:t>
          </a:r>
          <a:r>
            <a:rPr kumimoji="1" lang="ja-JP" altLang="ja-JP" sz="1100">
              <a:solidFill>
                <a:schemeClr val="dk1"/>
              </a:solidFill>
              <a:effectLst/>
              <a:latin typeface="+mn-lt"/>
              <a:ea typeface="+mn-ea"/>
              <a:cs typeface="+mn-cs"/>
            </a:rPr>
            <a:t>円となっており、全国平均及び類似団体平均を上回っている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　復興事業により普通建設事業費が一時的に増加し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ものであり、今後、復興事業の完了により年々減少する</a:t>
          </a:r>
          <a:r>
            <a:rPr kumimoji="1" lang="ja-JP" altLang="en-US" sz="1100">
              <a:solidFill>
                <a:schemeClr val="dk1"/>
              </a:solidFill>
              <a:effectLst/>
              <a:latin typeface="+mn-lt"/>
              <a:ea typeface="+mn-ea"/>
              <a:cs typeface="+mn-cs"/>
            </a:rPr>
            <a:t>見込み</a:t>
          </a:r>
          <a:r>
            <a:rPr kumimoji="1" lang="ja-JP" altLang="ja-JP" sz="1100">
              <a:solidFill>
                <a:schemeClr val="dk1"/>
              </a:solidFill>
              <a:effectLst/>
              <a:latin typeface="+mn-lt"/>
              <a:ea typeface="+mn-ea"/>
              <a:cs typeface="+mn-cs"/>
            </a:rPr>
            <a:t>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２７，１５９</a:t>
          </a:r>
          <a:r>
            <a:rPr kumimoji="1" lang="ja-JP" altLang="ja-JP" sz="1100">
              <a:solidFill>
                <a:schemeClr val="dk1"/>
              </a:solidFill>
              <a:effectLst/>
              <a:latin typeface="+mn-lt"/>
              <a:ea typeface="+mn-ea"/>
              <a:cs typeface="+mn-cs"/>
            </a:rPr>
            <a:t>円となっており、全国平均</a:t>
          </a:r>
          <a:r>
            <a:rPr kumimoji="1" lang="ja-JP" altLang="en-US" sz="1100">
              <a:solidFill>
                <a:schemeClr val="dk1"/>
              </a:solidFill>
              <a:effectLst/>
              <a:latin typeface="+mn-lt"/>
              <a:ea typeface="+mn-ea"/>
              <a:cs typeface="+mn-cs"/>
            </a:rPr>
            <a:t>、宮城県平均</a:t>
          </a:r>
          <a:r>
            <a:rPr kumimoji="1" lang="ja-JP" altLang="ja-JP" sz="1100">
              <a:solidFill>
                <a:schemeClr val="dk1"/>
              </a:solidFill>
              <a:effectLst/>
              <a:latin typeface="+mn-lt"/>
              <a:ea typeface="+mn-ea"/>
              <a:cs typeface="+mn-cs"/>
            </a:rPr>
            <a:t>及び類似団体平均を</a:t>
          </a:r>
          <a:r>
            <a:rPr kumimoji="1" lang="ja-JP" altLang="en-US" sz="1100">
              <a:solidFill>
                <a:schemeClr val="dk1"/>
              </a:solidFill>
              <a:effectLst/>
              <a:latin typeface="+mn-lt"/>
              <a:ea typeface="+mn-ea"/>
              <a:cs typeface="+mn-cs"/>
            </a:rPr>
            <a:t>大幅に下</a:t>
          </a:r>
          <a:r>
            <a:rPr kumimoji="1" lang="ja-JP" altLang="ja-JP" sz="1100">
              <a:solidFill>
                <a:schemeClr val="dk1"/>
              </a:solidFill>
              <a:effectLst/>
              <a:latin typeface="+mn-lt"/>
              <a:ea typeface="+mn-ea"/>
              <a:cs typeface="+mn-cs"/>
            </a:rPr>
            <a:t>回っているが、</a:t>
          </a:r>
          <a:r>
            <a:rPr kumimoji="1" lang="ja-JP" altLang="en-US" sz="1100">
              <a:solidFill>
                <a:schemeClr val="dk1"/>
              </a:solidFill>
              <a:effectLst/>
              <a:latin typeface="+mn-lt"/>
              <a:ea typeface="+mn-ea"/>
              <a:cs typeface="+mn-cs"/>
            </a:rPr>
            <a:t>復興事業による下水道特別会計への繰出金が含まれており、</a:t>
          </a:r>
          <a:r>
            <a:rPr kumimoji="1" lang="ja-JP" altLang="ja-JP" sz="1100">
              <a:solidFill>
                <a:schemeClr val="dk1"/>
              </a:solidFill>
              <a:effectLst/>
              <a:latin typeface="+mn-lt"/>
              <a:ea typeface="+mn-ea"/>
              <a:cs typeface="+mn-cs"/>
            </a:rPr>
            <a:t>今後、復興事業の完了により減少する</a:t>
          </a:r>
          <a:r>
            <a:rPr kumimoji="1" lang="ja-JP" altLang="en-US" sz="1100">
              <a:solidFill>
                <a:schemeClr val="dk1"/>
              </a:solidFill>
              <a:effectLst/>
              <a:latin typeface="+mn-lt"/>
              <a:ea typeface="+mn-ea"/>
              <a:cs typeface="+mn-cs"/>
            </a:rPr>
            <a:t>見込み</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積立金は、</a:t>
          </a:r>
          <a:r>
            <a:rPr kumimoji="1" lang="ja-JP" altLang="en-US" sz="1100">
              <a:solidFill>
                <a:schemeClr val="dk1"/>
              </a:solidFill>
              <a:effectLst/>
              <a:latin typeface="+mn-lt"/>
              <a:ea typeface="+mn-ea"/>
              <a:cs typeface="+mn-cs"/>
            </a:rPr>
            <a:t>平成２４年度以降</a:t>
          </a:r>
          <a:r>
            <a:rPr kumimoji="1" lang="ja-JP" altLang="ja-JP" sz="1100">
              <a:solidFill>
                <a:schemeClr val="dk1"/>
              </a:solidFill>
              <a:effectLst/>
              <a:latin typeface="+mn-lt"/>
              <a:ea typeface="+mn-ea"/>
              <a:cs typeface="+mn-cs"/>
            </a:rPr>
            <a:t>東日本大震災復興交付金</a:t>
          </a:r>
          <a:r>
            <a:rPr kumimoji="1" lang="ja-JP" altLang="en-US" sz="1100">
              <a:solidFill>
                <a:schemeClr val="dk1"/>
              </a:solidFill>
              <a:effectLst/>
              <a:latin typeface="+mn-lt"/>
              <a:ea typeface="+mn-ea"/>
              <a:cs typeface="+mn-cs"/>
            </a:rPr>
            <a:t>基金へ</a:t>
          </a:r>
          <a:r>
            <a:rPr kumimoji="1" lang="ja-JP" altLang="ja-JP" sz="1100">
              <a:solidFill>
                <a:schemeClr val="dk1"/>
              </a:solidFill>
              <a:effectLst/>
              <a:latin typeface="+mn-lt"/>
              <a:ea typeface="+mn-ea"/>
              <a:cs typeface="+mn-cs"/>
            </a:rPr>
            <a:t>の予算積立により、全国平均及び類似団体平均を上回る</a:t>
          </a:r>
          <a:r>
            <a:rPr kumimoji="1" lang="ja-JP" altLang="en-US" sz="1100">
              <a:solidFill>
                <a:schemeClr val="dk1"/>
              </a:solidFill>
              <a:effectLst/>
              <a:latin typeface="+mn-lt"/>
              <a:ea typeface="+mn-ea"/>
              <a:cs typeface="+mn-cs"/>
            </a:rPr>
            <a:t>状況であった</a:t>
          </a:r>
          <a:r>
            <a:rPr kumimoji="1" lang="ja-JP" altLang="ja-JP" sz="1100">
              <a:solidFill>
                <a:schemeClr val="dk1"/>
              </a:solidFill>
              <a:effectLst/>
              <a:latin typeface="+mn-lt"/>
              <a:ea typeface="+mn-ea"/>
              <a:cs typeface="+mn-cs"/>
            </a:rPr>
            <a:t>が、住民一人当たり</a:t>
          </a:r>
          <a:r>
            <a:rPr kumimoji="1" lang="ja-JP" altLang="en-US" sz="1100">
              <a:solidFill>
                <a:schemeClr val="dk1"/>
              </a:solidFill>
              <a:effectLst/>
              <a:latin typeface="+mn-lt"/>
              <a:ea typeface="+mn-ea"/>
              <a:cs typeface="+mn-cs"/>
            </a:rPr>
            <a:t>５，２６０</a:t>
          </a:r>
          <a:r>
            <a:rPr kumimoji="1" lang="ja-JP" altLang="ja-JP" sz="1100">
              <a:solidFill>
                <a:schemeClr val="dk1"/>
              </a:solidFill>
              <a:effectLst/>
              <a:latin typeface="+mn-lt"/>
              <a:ea typeface="+mn-ea"/>
              <a:cs typeface="+mn-cs"/>
            </a:rPr>
            <a:t>円となり、復興事業の進捗により、全国平均、宮城県平均及び類似団体平均を下回っている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36,287
36,166
44.89
15,253,801
13,839,120
412,424
6,693,853
11,704,749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85217</xdr:rowOff>
    </xdr:from>
    <xdr:to>
      <xdr:col>6</xdr:col>
      <xdr:colOff>511175</xdr:colOff>
      <xdr:row>35</xdr:row>
      <xdr:rowOff>93599</xdr:rowOff>
    </xdr:to>
    <xdr:cxnSp macro="">
      <xdr:nvCxnSpPr>
        <xdr:cNvPr id="61" name="直線コネクタ 60"/>
        <xdr:cNvCxnSpPr/>
      </xdr:nvCxnSpPr>
      <xdr:spPr>
        <a:xfrm>
          <a:off x="3797300" y="608596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85217</xdr:rowOff>
    </xdr:from>
    <xdr:to>
      <xdr:col>5</xdr:col>
      <xdr:colOff>358775</xdr:colOff>
      <xdr:row>36</xdr:row>
      <xdr:rowOff>8255</xdr:rowOff>
    </xdr:to>
    <xdr:cxnSp macro="">
      <xdr:nvCxnSpPr>
        <xdr:cNvPr id="64" name="直線コネクタ 63"/>
        <xdr:cNvCxnSpPr/>
      </xdr:nvCxnSpPr>
      <xdr:spPr>
        <a:xfrm flipV="1">
          <a:off x="2908300" y="6085967"/>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91694</xdr:rowOff>
    </xdr:from>
    <xdr:to>
      <xdr:col>4</xdr:col>
      <xdr:colOff>155575</xdr:colOff>
      <xdr:row>36</xdr:row>
      <xdr:rowOff>8255</xdr:rowOff>
    </xdr:to>
    <xdr:cxnSp macro="">
      <xdr:nvCxnSpPr>
        <xdr:cNvPr id="67" name="直線コネクタ 66"/>
        <xdr:cNvCxnSpPr/>
      </xdr:nvCxnSpPr>
      <xdr:spPr>
        <a:xfrm>
          <a:off x="2019300" y="6092444"/>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93599</xdr:rowOff>
    </xdr:from>
    <xdr:to>
      <xdr:col>2</xdr:col>
      <xdr:colOff>638175</xdr:colOff>
      <xdr:row>35</xdr:row>
      <xdr:rowOff>91694</xdr:rowOff>
    </xdr:to>
    <xdr:cxnSp macro="">
      <xdr:nvCxnSpPr>
        <xdr:cNvPr id="70" name="直線コネクタ 69"/>
        <xdr:cNvCxnSpPr/>
      </xdr:nvCxnSpPr>
      <xdr:spPr>
        <a:xfrm>
          <a:off x="1130300" y="5922899"/>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42799</xdr:rowOff>
    </xdr:from>
    <xdr:to>
      <xdr:col>6</xdr:col>
      <xdr:colOff>561975</xdr:colOff>
      <xdr:row>35</xdr:row>
      <xdr:rowOff>144399</xdr:rowOff>
    </xdr:to>
    <xdr:sp macro="" textlink="">
      <xdr:nvSpPr>
        <xdr:cNvPr id="80" name="円/楕円 79"/>
        <xdr:cNvSpPr/>
      </xdr:nvSpPr>
      <xdr:spPr>
        <a:xfrm>
          <a:off x="45847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21226</xdr:rowOff>
    </xdr:from>
    <xdr:ext cx="469744" cy="259045"/>
    <xdr:sp macro="" textlink="">
      <xdr:nvSpPr>
        <xdr:cNvPr id="81" name="議会費該当値テキスト"/>
        <xdr:cNvSpPr txBox="1"/>
      </xdr:nvSpPr>
      <xdr:spPr>
        <a:xfrm>
          <a:off x="4686300" y="602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34417</xdr:rowOff>
    </xdr:from>
    <xdr:to>
      <xdr:col>5</xdr:col>
      <xdr:colOff>409575</xdr:colOff>
      <xdr:row>35</xdr:row>
      <xdr:rowOff>136017</xdr:rowOff>
    </xdr:to>
    <xdr:sp macro="" textlink="">
      <xdr:nvSpPr>
        <xdr:cNvPr id="82" name="円/楕円 81"/>
        <xdr:cNvSpPr/>
      </xdr:nvSpPr>
      <xdr:spPr>
        <a:xfrm>
          <a:off x="3746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127144</xdr:rowOff>
    </xdr:from>
    <xdr:ext cx="469744" cy="259045"/>
    <xdr:sp macro="" textlink="">
      <xdr:nvSpPr>
        <xdr:cNvPr id="83" name="テキスト ボックス 82"/>
        <xdr:cNvSpPr txBox="1"/>
      </xdr:nvSpPr>
      <xdr:spPr>
        <a:xfrm>
          <a:off x="3562427"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128905</xdr:rowOff>
    </xdr:from>
    <xdr:to>
      <xdr:col>4</xdr:col>
      <xdr:colOff>206375</xdr:colOff>
      <xdr:row>36</xdr:row>
      <xdr:rowOff>59055</xdr:rowOff>
    </xdr:to>
    <xdr:sp macro="" textlink="">
      <xdr:nvSpPr>
        <xdr:cNvPr id="84" name="円/楕円 83"/>
        <xdr:cNvSpPr/>
      </xdr:nvSpPr>
      <xdr:spPr>
        <a:xfrm>
          <a:off x="2857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50182</xdr:rowOff>
    </xdr:from>
    <xdr:ext cx="469744" cy="259045"/>
    <xdr:sp macro="" textlink="">
      <xdr:nvSpPr>
        <xdr:cNvPr id="85" name="テキスト ボックス 84"/>
        <xdr:cNvSpPr txBox="1"/>
      </xdr:nvSpPr>
      <xdr:spPr>
        <a:xfrm>
          <a:off x="2673427"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40894</xdr:rowOff>
    </xdr:from>
    <xdr:to>
      <xdr:col>3</xdr:col>
      <xdr:colOff>3175</xdr:colOff>
      <xdr:row>35</xdr:row>
      <xdr:rowOff>142494</xdr:rowOff>
    </xdr:to>
    <xdr:sp macro="" textlink="">
      <xdr:nvSpPr>
        <xdr:cNvPr id="86" name="円/楕円 85"/>
        <xdr:cNvSpPr/>
      </xdr:nvSpPr>
      <xdr:spPr>
        <a:xfrm>
          <a:off x="1968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133621</xdr:rowOff>
    </xdr:from>
    <xdr:ext cx="469744" cy="259045"/>
    <xdr:sp macro="" textlink="">
      <xdr:nvSpPr>
        <xdr:cNvPr id="87" name="テキスト ボックス 86"/>
        <xdr:cNvSpPr txBox="1"/>
      </xdr:nvSpPr>
      <xdr:spPr>
        <a:xfrm>
          <a:off x="1784427"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42799</xdr:rowOff>
    </xdr:from>
    <xdr:to>
      <xdr:col>1</xdr:col>
      <xdr:colOff>485775</xdr:colOff>
      <xdr:row>34</xdr:row>
      <xdr:rowOff>144399</xdr:rowOff>
    </xdr:to>
    <xdr:sp macro="" textlink="">
      <xdr:nvSpPr>
        <xdr:cNvPr id="88" name="円/楕円 87"/>
        <xdr:cNvSpPr/>
      </xdr:nvSpPr>
      <xdr:spPr>
        <a:xfrm>
          <a:off x="1079500" y="58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135526</xdr:rowOff>
    </xdr:from>
    <xdr:ext cx="469744" cy="259045"/>
    <xdr:sp macro="" textlink="">
      <xdr:nvSpPr>
        <xdr:cNvPr id="89" name="テキスト ボックス 88"/>
        <xdr:cNvSpPr txBox="1"/>
      </xdr:nvSpPr>
      <xdr:spPr>
        <a:xfrm>
          <a:off x="895427" y="59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82039</xdr:rowOff>
    </xdr:from>
    <xdr:to>
      <xdr:col>6</xdr:col>
      <xdr:colOff>511175</xdr:colOff>
      <xdr:row>57</xdr:row>
      <xdr:rowOff>62936</xdr:rowOff>
    </xdr:to>
    <xdr:cxnSp macro="">
      <xdr:nvCxnSpPr>
        <xdr:cNvPr id="118" name="直線コネクタ 117"/>
        <xdr:cNvCxnSpPr/>
      </xdr:nvCxnSpPr>
      <xdr:spPr>
        <a:xfrm>
          <a:off x="3797300" y="9683239"/>
          <a:ext cx="838200" cy="15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29957</xdr:rowOff>
    </xdr:from>
    <xdr:to>
      <xdr:col>5</xdr:col>
      <xdr:colOff>358775</xdr:colOff>
      <xdr:row>56</xdr:row>
      <xdr:rowOff>82039</xdr:rowOff>
    </xdr:to>
    <xdr:cxnSp macro="">
      <xdr:nvCxnSpPr>
        <xdr:cNvPr id="121" name="直線コネクタ 120"/>
        <xdr:cNvCxnSpPr/>
      </xdr:nvCxnSpPr>
      <xdr:spPr>
        <a:xfrm>
          <a:off x="2908300" y="9631157"/>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71706</xdr:rowOff>
    </xdr:from>
    <xdr:to>
      <xdr:col>4</xdr:col>
      <xdr:colOff>155575</xdr:colOff>
      <xdr:row>56</xdr:row>
      <xdr:rowOff>29957</xdr:rowOff>
    </xdr:to>
    <xdr:cxnSp macro="">
      <xdr:nvCxnSpPr>
        <xdr:cNvPr id="124" name="直線コネクタ 123"/>
        <xdr:cNvCxnSpPr/>
      </xdr:nvCxnSpPr>
      <xdr:spPr>
        <a:xfrm>
          <a:off x="2019300" y="9501456"/>
          <a:ext cx="889000" cy="12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26878</xdr:rowOff>
    </xdr:from>
    <xdr:to>
      <xdr:col>2</xdr:col>
      <xdr:colOff>638175</xdr:colOff>
      <xdr:row>55</xdr:row>
      <xdr:rowOff>71706</xdr:rowOff>
    </xdr:to>
    <xdr:cxnSp macro="">
      <xdr:nvCxnSpPr>
        <xdr:cNvPr id="127" name="直線コネクタ 126"/>
        <xdr:cNvCxnSpPr/>
      </xdr:nvCxnSpPr>
      <xdr:spPr>
        <a:xfrm>
          <a:off x="1130300" y="9113728"/>
          <a:ext cx="889000" cy="38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1" name="テキスト ボックス 130"/>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12136</xdr:rowOff>
    </xdr:from>
    <xdr:to>
      <xdr:col>6</xdr:col>
      <xdr:colOff>561975</xdr:colOff>
      <xdr:row>57</xdr:row>
      <xdr:rowOff>113736</xdr:rowOff>
    </xdr:to>
    <xdr:sp macro="" textlink="">
      <xdr:nvSpPr>
        <xdr:cNvPr id="137" name="円/楕円 136"/>
        <xdr:cNvSpPr/>
      </xdr:nvSpPr>
      <xdr:spPr>
        <a:xfrm>
          <a:off x="4584700" y="97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98513</xdr:rowOff>
    </xdr:from>
    <xdr:ext cx="534377" cy="259045"/>
    <xdr:sp macro="" textlink="">
      <xdr:nvSpPr>
        <xdr:cNvPr id="138" name="総務費該当値テキスト"/>
        <xdr:cNvSpPr txBox="1"/>
      </xdr:nvSpPr>
      <xdr:spPr>
        <a:xfrm>
          <a:off x="4686300" y="969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31239</xdr:rowOff>
    </xdr:from>
    <xdr:to>
      <xdr:col>5</xdr:col>
      <xdr:colOff>409575</xdr:colOff>
      <xdr:row>56</xdr:row>
      <xdr:rowOff>132839</xdr:rowOff>
    </xdr:to>
    <xdr:sp macro="" textlink="">
      <xdr:nvSpPr>
        <xdr:cNvPr id="139" name="円/楕円 138"/>
        <xdr:cNvSpPr/>
      </xdr:nvSpPr>
      <xdr:spPr>
        <a:xfrm>
          <a:off x="3746500" y="96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149366</xdr:rowOff>
    </xdr:from>
    <xdr:ext cx="534377" cy="259045"/>
    <xdr:sp macro="" textlink="">
      <xdr:nvSpPr>
        <xdr:cNvPr id="140" name="テキスト ボックス 139"/>
        <xdr:cNvSpPr txBox="1"/>
      </xdr:nvSpPr>
      <xdr:spPr>
        <a:xfrm>
          <a:off x="3530111" y="94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150607</xdr:rowOff>
    </xdr:from>
    <xdr:to>
      <xdr:col>4</xdr:col>
      <xdr:colOff>206375</xdr:colOff>
      <xdr:row>56</xdr:row>
      <xdr:rowOff>80757</xdr:rowOff>
    </xdr:to>
    <xdr:sp macro="" textlink="">
      <xdr:nvSpPr>
        <xdr:cNvPr id="141" name="円/楕円 140"/>
        <xdr:cNvSpPr/>
      </xdr:nvSpPr>
      <xdr:spPr>
        <a:xfrm>
          <a:off x="2857500" y="95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97284</xdr:rowOff>
    </xdr:from>
    <xdr:ext cx="534377" cy="259045"/>
    <xdr:sp macro="" textlink="">
      <xdr:nvSpPr>
        <xdr:cNvPr id="142" name="テキスト ボックス 141"/>
        <xdr:cNvSpPr txBox="1"/>
      </xdr:nvSpPr>
      <xdr:spPr>
        <a:xfrm>
          <a:off x="2641111" y="93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20906</xdr:rowOff>
    </xdr:from>
    <xdr:to>
      <xdr:col>3</xdr:col>
      <xdr:colOff>3175</xdr:colOff>
      <xdr:row>55</xdr:row>
      <xdr:rowOff>122506</xdr:rowOff>
    </xdr:to>
    <xdr:sp macro="" textlink="">
      <xdr:nvSpPr>
        <xdr:cNvPr id="143" name="円/楕円 142"/>
        <xdr:cNvSpPr/>
      </xdr:nvSpPr>
      <xdr:spPr>
        <a:xfrm>
          <a:off x="1968500" y="945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139033</xdr:rowOff>
    </xdr:from>
    <xdr:ext cx="534377" cy="259045"/>
    <xdr:sp macro="" textlink="">
      <xdr:nvSpPr>
        <xdr:cNvPr id="144" name="テキスト ボックス 143"/>
        <xdr:cNvSpPr txBox="1"/>
      </xdr:nvSpPr>
      <xdr:spPr>
        <a:xfrm>
          <a:off x="1752111" y="922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86,423</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147528</xdr:rowOff>
    </xdr:from>
    <xdr:to>
      <xdr:col>1</xdr:col>
      <xdr:colOff>485775</xdr:colOff>
      <xdr:row>53</xdr:row>
      <xdr:rowOff>77678</xdr:rowOff>
    </xdr:to>
    <xdr:sp macro="" textlink="">
      <xdr:nvSpPr>
        <xdr:cNvPr id="145" name="円/楕円 144"/>
        <xdr:cNvSpPr/>
      </xdr:nvSpPr>
      <xdr:spPr>
        <a:xfrm>
          <a:off x="1079500" y="90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94205</xdr:rowOff>
    </xdr:from>
    <xdr:ext cx="599010" cy="259045"/>
    <xdr:sp macro="" textlink="">
      <xdr:nvSpPr>
        <xdr:cNvPr id="146" name="テキスト ボックス 145"/>
        <xdr:cNvSpPr txBox="1"/>
      </xdr:nvSpPr>
      <xdr:spPr>
        <a:xfrm>
          <a:off x="830794" y="883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168927</xdr:rowOff>
    </xdr:from>
    <xdr:ext cx="531299" cy="259045"/>
    <xdr:sp macro="" textlink="">
      <xdr:nvSpPr>
        <xdr:cNvPr id="159" name="テキスト ボックス 158"/>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61" name="テキスト ボックス 160"/>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83788</xdr:rowOff>
    </xdr:from>
    <xdr:to>
      <xdr:col>6</xdr:col>
      <xdr:colOff>510540</xdr:colOff>
      <xdr:row>78</xdr:row>
      <xdr:rowOff>34697</xdr:rowOff>
    </xdr:to>
    <xdr:cxnSp macro="">
      <xdr:nvCxnSpPr>
        <xdr:cNvPr id="175" name="直線コネクタ 174"/>
        <xdr:cNvCxnSpPr/>
      </xdr:nvCxnSpPr>
      <xdr:spPr>
        <a:xfrm flipV="1">
          <a:off x="4633595" y="12085288"/>
          <a:ext cx="1270" cy="1322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38524</xdr:rowOff>
    </xdr:from>
    <xdr:ext cx="534377" cy="259045"/>
    <xdr:sp macro="" textlink="">
      <xdr:nvSpPr>
        <xdr:cNvPr id="176" name="民生費最小値テキスト"/>
        <xdr:cNvSpPr txBox="1"/>
      </xdr:nvSpPr>
      <xdr:spPr>
        <a:xfrm>
          <a:off x="4686300" y="134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78</xdr:row>
      <xdr:rowOff>34697</xdr:rowOff>
    </xdr:from>
    <xdr:to>
      <xdr:col>6</xdr:col>
      <xdr:colOff>600075</xdr:colOff>
      <xdr:row>78</xdr:row>
      <xdr:rowOff>34697</xdr:rowOff>
    </xdr:to>
    <xdr:cxnSp macro="">
      <xdr:nvCxnSpPr>
        <xdr:cNvPr id="177" name="直線コネクタ 176"/>
        <xdr:cNvCxnSpPr/>
      </xdr:nvCxnSpPr>
      <xdr:spPr>
        <a:xfrm>
          <a:off x="4546600" y="1340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30465</xdr:rowOff>
    </xdr:from>
    <xdr:ext cx="599010" cy="259045"/>
    <xdr:sp macro="" textlink="">
      <xdr:nvSpPr>
        <xdr:cNvPr id="178" name="民生費最大値テキスト"/>
        <xdr:cNvSpPr txBox="1"/>
      </xdr:nvSpPr>
      <xdr:spPr>
        <a:xfrm>
          <a:off x="4686300" y="118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83788</xdr:rowOff>
    </xdr:from>
    <xdr:to>
      <xdr:col>6</xdr:col>
      <xdr:colOff>600075</xdr:colOff>
      <xdr:row>70</xdr:row>
      <xdr:rowOff>83788</xdr:rowOff>
    </xdr:to>
    <xdr:cxnSp macro="">
      <xdr:nvCxnSpPr>
        <xdr:cNvPr id="179" name="直線コネクタ 178"/>
        <xdr:cNvCxnSpPr/>
      </xdr:nvCxnSpPr>
      <xdr:spPr>
        <a:xfrm>
          <a:off x="4546600" y="1208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119211</xdr:rowOff>
    </xdr:from>
    <xdr:to>
      <xdr:col>6</xdr:col>
      <xdr:colOff>511175</xdr:colOff>
      <xdr:row>77</xdr:row>
      <xdr:rowOff>150054</xdr:rowOff>
    </xdr:to>
    <xdr:cxnSp macro="">
      <xdr:nvCxnSpPr>
        <xdr:cNvPr id="180" name="直線コネクタ 179"/>
        <xdr:cNvCxnSpPr/>
      </xdr:nvCxnSpPr>
      <xdr:spPr>
        <a:xfrm flipV="1">
          <a:off x="3797300" y="13320861"/>
          <a:ext cx="838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36025</xdr:rowOff>
    </xdr:from>
    <xdr:ext cx="599010" cy="259045"/>
    <xdr:sp macro="" textlink="">
      <xdr:nvSpPr>
        <xdr:cNvPr id="181" name="民生費平均値テキスト"/>
        <xdr:cNvSpPr txBox="1"/>
      </xdr:nvSpPr>
      <xdr:spPr>
        <a:xfrm>
          <a:off x="4686300" y="128947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13148</xdr:rowOff>
    </xdr:from>
    <xdr:to>
      <xdr:col>6</xdr:col>
      <xdr:colOff>561975</xdr:colOff>
      <xdr:row>76</xdr:row>
      <xdr:rowOff>114748</xdr:rowOff>
    </xdr:to>
    <xdr:sp macro="" textlink="">
      <xdr:nvSpPr>
        <xdr:cNvPr id="182" name="フローチャート : 判断 181"/>
        <xdr:cNvSpPr/>
      </xdr:nvSpPr>
      <xdr:spPr>
        <a:xfrm>
          <a:off x="4584700" y="13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150054</xdr:rowOff>
    </xdr:from>
    <xdr:to>
      <xdr:col>5</xdr:col>
      <xdr:colOff>358775</xdr:colOff>
      <xdr:row>78</xdr:row>
      <xdr:rowOff>14827</xdr:rowOff>
    </xdr:to>
    <xdr:cxnSp macro="">
      <xdr:nvCxnSpPr>
        <xdr:cNvPr id="183" name="直線コネクタ 182"/>
        <xdr:cNvCxnSpPr/>
      </xdr:nvCxnSpPr>
      <xdr:spPr>
        <a:xfrm flipV="1">
          <a:off x="2908300" y="13351704"/>
          <a:ext cx="889000" cy="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83813</xdr:rowOff>
    </xdr:from>
    <xdr:to>
      <xdr:col>5</xdr:col>
      <xdr:colOff>409575</xdr:colOff>
      <xdr:row>77</xdr:row>
      <xdr:rowOff>13963</xdr:rowOff>
    </xdr:to>
    <xdr:sp macro="" textlink="">
      <xdr:nvSpPr>
        <xdr:cNvPr id="184" name="フローチャート : 判断 183"/>
        <xdr:cNvSpPr/>
      </xdr:nvSpPr>
      <xdr:spPr>
        <a:xfrm>
          <a:off x="3746500" y="131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30490</xdr:rowOff>
    </xdr:from>
    <xdr:ext cx="599010" cy="259045"/>
    <xdr:sp macro="" textlink="">
      <xdr:nvSpPr>
        <xdr:cNvPr id="185" name="テキスト ボックス 184"/>
        <xdr:cNvSpPr txBox="1"/>
      </xdr:nvSpPr>
      <xdr:spPr>
        <a:xfrm>
          <a:off x="3497794" y="1288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14827</xdr:rowOff>
    </xdr:from>
    <xdr:to>
      <xdr:col>4</xdr:col>
      <xdr:colOff>155575</xdr:colOff>
      <xdr:row>78</xdr:row>
      <xdr:rowOff>103515</xdr:rowOff>
    </xdr:to>
    <xdr:cxnSp macro="">
      <xdr:nvCxnSpPr>
        <xdr:cNvPr id="186" name="直線コネクタ 185"/>
        <xdr:cNvCxnSpPr/>
      </xdr:nvCxnSpPr>
      <xdr:spPr>
        <a:xfrm flipV="1">
          <a:off x="2019300" y="13387927"/>
          <a:ext cx="889000" cy="8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110370</xdr:rowOff>
    </xdr:from>
    <xdr:to>
      <xdr:col>4</xdr:col>
      <xdr:colOff>206375</xdr:colOff>
      <xdr:row>77</xdr:row>
      <xdr:rowOff>40520</xdr:rowOff>
    </xdr:to>
    <xdr:sp macro="" textlink="">
      <xdr:nvSpPr>
        <xdr:cNvPr id="187" name="フローチャート : 判断 186"/>
        <xdr:cNvSpPr/>
      </xdr:nvSpPr>
      <xdr:spPr>
        <a:xfrm>
          <a:off x="2857500" y="131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57046</xdr:rowOff>
    </xdr:from>
    <xdr:ext cx="599010" cy="259045"/>
    <xdr:sp macro="" textlink="">
      <xdr:nvSpPr>
        <xdr:cNvPr id="188" name="テキスト ボックス 187"/>
        <xdr:cNvSpPr txBox="1"/>
      </xdr:nvSpPr>
      <xdr:spPr>
        <a:xfrm>
          <a:off x="2608794" y="129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76997</xdr:rowOff>
    </xdr:from>
    <xdr:to>
      <xdr:col>2</xdr:col>
      <xdr:colOff>638175</xdr:colOff>
      <xdr:row>78</xdr:row>
      <xdr:rowOff>103515</xdr:rowOff>
    </xdr:to>
    <xdr:cxnSp macro="">
      <xdr:nvCxnSpPr>
        <xdr:cNvPr id="189" name="直線コネクタ 188"/>
        <xdr:cNvCxnSpPr/>
      </xdr:nvCxnSpPr>
      <xdr:spPr>
        <a:xfrm>
          <a:off x="1130300" y="1345009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154212</xdr:rowOff>
    </xdr:from>
    <xdr:to>
      <xdr:col>3</xdr:col>
      <xdr:colOff>3175</xdr:colOff>
      <xdr:row>77</xdr:row>
      <xdr:rowOff>84362</xdr:rowOff>
    </xdr:to>
    <xdr:sp macro="" textlink="">
      <xdr:nvSpPr>
        <xdr:cNvPr id="190" name="フローチャート : 判断 189"/>
        <xdr:cNvSpPr/>
      </xdr:nvSpPr>
      <xdr:spPr>
        <a:xfrm>
          <a:off x="1968500" y="1318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100890</xdr:rowOff>
    </xdr:from>
    <xdr:ext cx="599010" cy="259045"/>
    <xdr:sp macro="" textlink="">
      <xdr:nvSpPr>
        <xdr:cNvPr id="191" name="テキスト ボックス 190"/>
        <xdr:cNvSpPr txBox="1"/>
      </xdr:nvSpPr>
      <xdr:spPr>
        <a:xfrm>
          <a:off x="1719794" y="1295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1603</xdr:rowOff>
    </xdr:from>
    <xdr:to>
      <xdr:col>1</xdr:col>
      <xdr:colOff>485775</xdr:colOff>
      <xdr:row>77</xdr:row>
      <xdr:rowOff>103203</xdr:rowOff>
    </xdr:to>
    <xdr:sp macro="" textlink="">
      <xdr:nvSpPr>
        <xdr:cNvPr id="192" name="フローチャート : 判断 191"/>
        <xdr:cNvSpPr/>
      </xdr:nvSpPr>
      <xdr:spPr>
        <a:xfrm>
          <a:off x="1079500" y="1320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119730</xdr:rowOff>
    </xdr:from>
    <xdr:ext cx="599010" cy="259045"/>
    <xdr:sp macro="" textlink="">
      <xdr:nvSpPr>
        <xdr:cNvPr id="193" name="テキスト ボックス 192"/>
        <xdr:cNvSpPr txBox="1"/>
      </xdr:nvSpPr>
      <xdr:spPr>
        <a:xfrm>
          <a:off x="830794" y="1297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68411</xdr:rowOff>
    </xdr:from>
    <xdr:to>
      <xdr:col>6</xdr:col>
      <xdr:colOff>561975</xdr:colOff>
      <xdr:row>77</xdr:row>
      <xdr:rowOff>170011</xdr:rowOff>
    </xdr:to>
    <xdr:sp macro="" textlink="">
      <xdr:nvSpPr>
        <xdr:cNvPr id="199" name="円/楕円 198"/>
        <xdr:cNvSpPr/>
      </xdr:nvSpPr>
      <xdr:spPr>
        <a:xfrm>
          <a:off x="4584700" y="1327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154788</xdr:rowOff>
    </xdr:from>
    <xdr:ext cx="534377" cy="259045"/>
    <xdr:sp macro="" textlink="">
      <xdr:nvSpPr>
        <xdr:cNvPr id="200" name="民生費該当値テキスト"/>
        <xdr:cNvSpPr txBox="1"/>
      </xdr:nvSpPr>
      <xdr:spPr>
        <a:xfrm>
          <a:off x="4686300" y="131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99254</xdr:rowOff>
    </xdr:from>
    <xdr:to>
      <xdr:col>5</xdr:col>
      <xdr:colOff>409575</xdr:colOff>
      <xdr:row>78</xdr:row>
      <xdr:rowOff>29404</xdr:rowOff>
    </xdr:to>
    <xdr:sp macro="" textlink="">
      <xdr:nvSpPr>
        <xdr:cNvPr id="201" name="円/楕円 200"/>
        <xdr:cNvSpPr/>
      </xdr:nvSpPr>
      <xdr:spPr>
        <a:xfrm>
          <a:off x="3746500" y="133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20531</xdr:rowOff>
    </xdr:from>
    <xdr:ext cx="534377" cy="259045"/>
    <xdr:sp macro="" textlink="">
      <xdr:nvSpPr>
        <xdr:cNvPr id="202" name="テキスト ボックス 201"/>
        <xdr:cNvSpPr txBox="1"/>
      </xdr:nvSpPr>
      <xdr:spPr>
        <a:xfrm>
          <a:off x="3530111" y="1339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135477</xdr:rowOff>
    </xdr:from>
    <xdr:to>
      <xdr:col>4</xdr:col>
      <xdr:colOff>206375</xdr:colOff>
      <xdr:row>78</xdr:row>
      <xdr:rowOff>65627</xdr:rowOff>
    </xdr:to>
    <xdr:sp macro="" textlink="">
      <xdr:nvSpPr>
        <xdr:cNvPr id="203" name="円/楕円 202"/>
        <xdr:cNvSpPr/>
      </xdr:nvSpPr>
      <xdr:spPr>
        <a:xfrm>
          <a:off x="2857500" y="133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56754</xdr:rowOff>
    </xdr:from>
    <xdr:ext cx="534377" cy="259045"/>
    <xdr:sp macro="" textlink="">
      <xdr:nvSpPr>
        <xdr:cNvPr id="204" name="テキスト ボックス 203"/>
        <xdr:cNvSpPr txBox="1"/>
      </xdr:nvSpPr>
      <xdr:spPr>
        <a:xfrm>
          <a:off x="2641111" y="134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52715</xdr:rowOff>
    </xdr:from>
    <xdr:to>
      <xdr:col>3</xdr:col>
      <xdr:colOff>3175</xdr:colOff>
      <xdr:row>78</xdr:row>
      <xdr:rowOff>154315</xdr:rowOff>
    </xdr:to>
    <xdr:sp macro="" textlink="">
      <xdr:nvSpPr>
        <xdr:cNvPr id="205" name="円/楕円 204"/>
        <xdr:cNvSpPr/>
      </xdr:nvSpPr>
      <xdr:spPr>
        <a:xfrm>
          <a:off x="1968500" y="134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145442</xdr:rowOff>
    </xdr:from>
    <xdr:ext cx="534377" cy="259045"/>
    <xdr:sp macro="" textlink="">
      <xdr:nvSpPr>
        <xdr:cNvPr id="206" name="テキスト ボックス 205"/>
        <xdr:cNvSpPr txBox="1"/>
      </xdr:nvSpPr>
      <xdr:spPr>
        <a:xfrm>
          <a:off x="1752111" y="1351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26197</xdr:rowOff>
    </xdr:from>
    <xdr:to>
      <xdr:col>1</xdr:col>
      <xdr:colOff>485775</xdr:colOff>
      <xdr:row>78</xdr:row>
      <xdr:rowOff>127797</xdr:rowOff>
    </xdr:to>
    <xdr:sp macro="" textlink="">
      <xdr:nvSpPr>
        <xdr:cNvPr id="207" name="円/楕円 206"/>
        <xdr:cNvSpPr/>
      </xdr:nvSpPr>
      <xdr:spPr>
        <a:xfrm>
          <a:off x="1079500" y="1339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118924</xdr:rowOff>
    </xdr:from>
    <xdr:ext cx="534377" cy="259045"/>
    <xdr:sp macro="" textlink="">
      <xdr:nvSpPr>
        <xdr:cNvPr id="208" name="テキスト ボックス 207"/>
        <xdr:cNvSpPr txBox="1"/>
      </xdr:nvSpPr>
      <xdr:spPr>
        <a:xfrm>
          <a:off x="863111" y="134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2" name="直線コネクタ 231"/>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3"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4" name="直線コネクタ 233"/>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5"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6" name="直線コネクタ 235"/>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128586</xdr:rowOff>
    </xdr:from>
    <xdr:to>
      <xdr:col>6</xdr:col>
      <xdr:colOff>511175</xdr:colOff>
      <xdr:row>98</xdr:row>
      <xdr:rowOff>128894</xdr:rowOff>
    </xdr:to>
    <xdr:cxnSp macro="">
      <xdr:nvCxnSpPr>
        <xdr:cNvPr id="237" name="直線コネクタ 236"/>
        <xdr:cNvCxnSpPr/>
      </xdr:nvCxnSpPr>
      <xdr:spPr>
        <a:xfrm>
          <a:off x="3797300" y="16930686"/>
          <a:ext cx="8382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8"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9" name="フローチャート : 判断 238"/>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128586</xdr:rowOff>
    </xdr:from>
    <xdr:to>
      <xdr:col>5</xdr:col>
      <xdr:colOff>358775</xdr:colOff>
      <xdr:row>98</xdr:row>
      <xdr:rowOff>146337</xdr:rowOff>
    </xdr:to>
    <xdr:cxnSp macro="">
      <xdr:nvCxnSpPr>
        <xdr:cNvPr id="240" name="直線コネクタ 239"/>
        <xdr:cNvCxnSpPr/>
      </xdr:nvCxnSpPr>
      <xdr:spPr>
        <a:xfrm flipV="1">
          <a:off x="2908300" y="16930686"/>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41" name="フローチャート : 判断 240"/>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2" name="テキスト ボックス 241"/>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146337</xdr:rowOff>
    </xdr:from>
    <xdr:to>
      <xdr:col>4</xdr:col>
      <xdr:colOff>155575</xdr:colOff>
      <xdr:row>98</xdr:row>
      <xdr:rowOff>150109</xdr:rowOff>
    </xdr:to>
    <xdr:cxnSp macro="">
      <xdr:nvCxnSpPr>
        <xdr:cNvPr id="243" name="直線コネクタ 242"/>
        <xdr:cNvCxnSpPr/>
      </xdr:nvCxnSpPr>
      <xdr:spPr>
        <a:xfrm flipV="1">
          <a:off x="2019300" y="1694843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4" name="フローチャート : 判断 243"/>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5" name="テキスト ボックス 244"/>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148501</xdr:rowOff>
    </xdr:from>
    <xdr:to>
      <xdr:col>2</xdr:col>
      <xdr:colOff>638175</xdr:colOff>
      <xdr:row>98</xdr:row>
      <xdr:rowOff>150109</xdr:rowOff>
    </xdr:to>
    <xdr:cxnSp macro="">
      <xdr:nvCxnSpPr>
        <xdr:cNvPr id="246" name="直線コネクタ 245"/>
        <xdr:cNvCxnSpPr/>
      </xdr:nvCxnSpPr>
      <xdr:spPr>
        <a:xfrm>
          <a:off x="1130300" y="1695060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7" name="フローチャート : 判断 246"/>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8" name="テキスト ボックス 247"/>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9" name="フローチャート : 判断 248"/>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50" name="テキスト ボックス 249"/>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78094</xdr:rowOff>
    </xdr:from>
    <xdr:to>
      <xdr:col>6</xdr:col>
      <xdr:colOff>561975</xdr:colOff>
      <xdr:row>99</xdr:row>
      <xdr:rowOff>8244</xdr:rowOff>
    </xdr:to>
    <xdr:sp macro="" textlink="">
      <xdr:nvSpPr>
        <xdr:cNvPr id="256" name="円/楕円 255"/>
        <xdr:cNvSpPr/>
      </xdr:nvSpPr>
      <xdr:spPr>
        <a:xfrm>
          <a:off x="4584700" y="168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7"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77786</xdr:rowOff>
    </xdr:from>
    <xdr:to>
      <xdr:col>5</xdr:col>
      <xdr:colOff>409575</xdr:colOff>
      <xdr:row>99</xdr:row>
      <xdr:rowOff>7936</xdr:rowOff>
    </xdr:to>
    <xdr:sp macro="" textlink="">
      <xdr:nvSpPr>
        <xdr:cNvPr id="258" name="円/楕円 257"/>
        <xdr:cNvSpPr/>
      </xdr:nvSpPr>
      <xdr:spPr>
        <a:xfrm>
          <a:off x="3746500" y="16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170513</xdr:rowOff>
    </xdr:from>
    <xdr:ext cx="534377" cy="259045"/>
    <xdr:sp macro="" textlink="">
      <xdr:nvSpPr>
        <xdr:cNvPr id="259" name="テキスト ボックス 258"/>
        <xdr:cNvSpPr txBox="1"/>
      </xdr:nvSpPr>
      <xdr:spPr>
        <a:xfrm>
          <a:off x="3530111" y="169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95537</xdr:rowOff>
    </xdr:from>
    <xdr:to>
      <xdr:col>4</xdr:col>
      <xdr:colOff>206375</xdr:colOff>
      <xdr:row>99</xdr:row>
      <xdr:rowOff>25687</xdr:rowOff>
    </xdr:to>
    <xdr:sp macro="" textlink="">
      <xdr:nvSpPr>
        <xdr:cNvPr id="260" name="円/楕円 259"/>
        <xdr:cNvSpPr/>
      </xdr:nvSpPr>
      <xdr:spPr>
        <a:xfrm>
          <a:off x="2857500" y="168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16814</xdr:rowOff>
    </xdr:from>
    <xdr:ext cx="534377" cy="259045"/>
    <xdr:sp macro="" textlink="">
      <xdr:nvSpPr>
        <xdr:cNvPr id="261" name="テキスト ボックス 260"/>
        <xdr:cNvSpPr txBox="1"/>
      </xdr:nvSpPr>
      <xdr:spPr>
        <a:xfrm>
          <a:off x="2641111" y="1699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99309</xdr:rowOff>
    </xdr:from>
    <xdr:to>
      <xdr:col>3</xdr:col>
      <xdr:colOff>3175</xdr:colOff>
      <xdr:row>99</xdr:row>
      <xdr:rowOff>29459</xdr:rowOff>
    </xdr:to>
    <xdr:sp macro="" textlink="">
      <xdr:nvSpPr>
        <xdr:cNvPr id="262" name="円/楕円 261"/>
        <xdr:cNvSpPr/>
      </xdr:nvSpPr>
      <xdr:spPr>
        <a:xfrm>
          <a:off x="1968500" y="169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20586</xdr:rowOff>
    </xdr:from>
    <xdr:ext cx="534377" cy="259045"/>
    <xdr:sp macro="" textlink="">
      <xdr:nvSpPr>
        <xdr:cNvPr id="263" name="テキスト ボックス 262"/>
        <xdr:cNvSpPr txBox="1"/>
      </xdr:nvSpPr>
      <xdr:spPr>
        <a:xfrm>
          <a:off x="1752111" y="1699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97701</xdr:rowOff>
    </xdr:from>
    <xdr:to>
      <xdr:col>1</xdr:col>
      <xdr:colOff>485775</xdr:colOff>
      <xdr:row>99</xdr:row>
      <xdr:rowOff>27851</xdr:rowOff>
    </xdr:to>
    <xdr:sp macro="" textlink="">
      <xdr:nvSpPr>
        <xdr:cNvPr id="264" name="円/楕円 263"/>
        <xdr:cNvSpPr/>
      </xdr:nvSpPr>
      <xdr:spPr>
        <a:xfrm>
          <a:off x="1079500" y="168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18978</xdr:rowOff>
    </xdr:from>
    <xdr:ext cx="534377" cy="259045"/>
    <xdr:sp macro="" textlink="">
      <xdr:nvSpPr>
        <xdr:cNvPr id="265" name="テキスト ボックス 264"/>
        <xdr:cNvSpPr txBox="1"/>
      </xdr:nvSpPr>
      <xdr:spPr>
        <a:xfrm>
          <a:off x="863111" y="169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9" name="直線コネクタ 288"/>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2"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3" name="直線コネクタ 292"/>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142367</xdr:rowOff>
    </xdr:from>
    <xdr:to>
      <xdr:col>15</xdr:col>
      <xdr:colOff>180975</xdr:colOff>
      <xdr:row>36</xdr:row>
      <xdr:rowOff>136652</xdr:rowOff>
    </xdr:to>
    <xdr:cxnSp macro="">
      <xdr:nvCxnSpPr>
        <xdr:cNvPr id="294" name="直線コネクタ 293"/>
        <xdr:cNvCxnSpPr/>
      </xdr:nvCxnSpPr>
      <xdr:spPr>
        <a:xfrm>
          <a:off x="9639300" y="5800217"/>
          <a:ext cx="8382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5"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6" name="フローチャート : 判断 295"/>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61595</xdr:rowOff>
    </xdr:from>
    <xdr:to>
      <xdr:col>14</xdr:col>
      <xdr:colOff>28575</xdr:colOff>
      <xdr:row>33</xdr:row>
      <xdr:rowOff>142367</xdr:rowOff>
    </xdr:to>
    <xdr:cxnSp macro="">
      <xdr:nvCxnSpPr>
        <xdr:cNvPr id="297" name="直線コネクタ 296"/>
        <xdr:cNvCxnSpPr/>
      </xdr:nvCxnSpPr>
      <xdr:spPr>
        <a:xfrm>
          <a:off x="8750300" y="5376545"/>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8" name="フローチャート : 判断 297"/>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9" name="テキスト ボックス 298"/>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61595</xdr:rowOff>
    </xdr:from>
    <xdr:to>
      <xdr:col>12</xdr:col>
      <xdr:colOff>511175</xdr:colOff>
      <xdr:row>32</xdr:row>
      <xdr:rowOff>125222</xdr:rowOff>
    </xdr:to>
    <xdr:cxnSp macro="">
      <xdr:nvCxnSpPr>
        <xdr:cNvPr id="300" name="直線コネクタ 299"/>
        <xdr:cNvCxnSpPr/>
      </xdr:nvCxnSpPr>
      <xdr:spPr>
        <a:xfrm flipV="1">
          <a:off x="7861300" y="5376545"/>
          <a:ext cx="889000" cy="2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301" name="フローチャート : 判断 300"/>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2" name="テキスト ボックス 301"/>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125222</xdr:rowOff>
    </xdr:from>
    <xdr:to>
      <xdr:col>11</xdr:col>
      <xdr:colOff>307975</xdr:colOff>
      <xdr:row>32</xdr:row>
      <xdr:rowOff>131318</xdr:rowOff>
    </xdr:to>
    <xdr:cxnSp macro="">
      <xdr:nvCxnSpPr>
        <xdr:cNvPr id="303" name="直線コネクタ 302"/>
        <xdr:cNvCxnSpPr/>
      </xdr:nvCxnSpPr>
      <xdr:spPr>
        <a:xfrm flipV="1">
          <a:off x="6972300" y="56116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4" name="フローチャート : 判断 303"/>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5" name="テキスト ボックス 304"/>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6" name="フローチャート : 判断 305"/>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7" name="テキスト ボックス 306"/>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85852</xdr:rowOff>
    </xdr:from>
    <xdr:to>
      <xdr:col>15</xdr:col>
      <xdr:colOff>231775</xdr:colOff>
      <xdr:row>37</xdr:row>
      <xdr:rowOff>16002</xdr:rowOff>
    </xdr:to>
    <xdr:sp macro="" textlink="">
      <xdr:nvSpPr>
        <xdr:cNvPr id="313" name="円/楕円 312"/>
        <xdr:cNvSpPr/>
      </xdr:nvSpPr>
      <xdr:spPr>
        <a:xfrm>
          <a:off x="104267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108729</xdr:rowOff>
    </xdr:from>
    <xdr:ext cx="469744" cy="259045"/>
    <xdr:sp macro="" textlink="">
      <xdr:nvSpPr>
        <xdr:cNvPr id="314" name="労働費該当値テキスト"/>
        <xdr:cNvSpPr txBox="1"/>
      </xdr:nvSpPr>
      <xdr:spPr>
        <a:xfrm>
          <a:off x="10528300" y="610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91567</xdr:rowOff>
    </xdr:from>
    <xdr:to>
      <xdr:col>14</xdr:col>
      <xdr:colOff>79375</xdr:colOff>
      <xdr:row>34</xdr:row>
      <xdr:rowOff>21717</xdr:rowOff>
    </xdr:to>
    <xdr:sp macro="" textlink="">
      <xdr:nvSpPr>
        <xdr:cNvPr id="315" name="円/楕円 314"/>
        <xdr:cNvSpPr/>
      </xdr:nvSpPr>
      <xdr:spPr>
        <a:xfrm>
          <a:off x="95885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38244</xdr:rowOff>
    </xdr:from>
    <xdr:ext cx="469744" cy="259045"/>
    <xdr:sp macro="" textlink="">
      <xdr:nvSpPr>
        <xdr:cNvPr id="316" name="テキスト ボックス 315"/>
        <xdr:cNvSpPr txBox="1"/>
      </xdr:nvSpPr>
      <xdr:spPr>
        <a:xfrm>
          <a:off x="9404427" y="5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10795</xdr:rowOff>
    </xdr:from>
    <xdr:to>
      <xdr:col>12</xdr:col>
      <xdr:colOff>561975</xdr:colOff>
      <xdr:row>31</xdr:row>
      <xdr:rowOff>112395</xdr:rowOff>
    </xdr:to>
    <xdr:sp macro="" textlink="">
      <xdr:nvSpPr>
        <xdr:cNvPr id="317" name="円/楕円 316"/>
        <xdr:cNvSpPr/>
      </xdr:nvSpPr>
      <xdr:spPr>
        <a:xfrm>
          <a:off x="8699500" y="53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128922</xdr:rowOff>
    </xdr:from>
    <xdr:ext cx="469744" cy="259045"/>
    <xdr:sp macro="" textlink="">
      <xdr:nvSpPr>
        <xdr:cNvPr id="318" name="テキスト ボックス 317"/>
        <xdr:cNvSpPr txBox="1"/>
      </xdr:nvSpPr>
      <xdr:spPr>
        <a:xfrm>
          <a:off x="8515427" y="5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74422</xdr:rowOff>
    </xdr:from>
    <xdr:to>
      <xdr:col>11</xdr:col>
      <xdr:colOff>358775</xdr:colOff>
      <xdr:row>33</xdr:row>
      <xdr:rowOff>4572</xdr:rowOff>
    </xdr:to>
    <xdr:sp macro="" textlink="">
      <xdr:nvSpPr>
        <xdr:cNvPr id="319" name="円/楕円 318"/>
        <xdr:cNvSpPr/>
      </xdr:nvSpPr>
      <xdr:spPr>
        <a:xfrm>
          <a:off x="7810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21099</xdr:rowOff>
    </xdr:from>
    <xdr:ext cx="469744" cy="259045"/>
    <xdr:sp macro="" textlink="">
      <xdr:nvSpPr>
        <xdr:cNvPr id="320" name="テキスト ボックス 319"/>
        <xdr:cNvSpPr txBox="1"/>
      </xdr:nvSpPr>
      <xdr:spPr>
        <a:xfrm>
          <a:off x="7626427" y="5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80518</xdr:rowOff>
    </xdr:from>
    <xdr:to>
      <xdr:col>10</xdr:col>
      <xdr:colOff>155575</xdr:colOff>
      <xdr:row>33</xdr:row>
      <xdr:rowOff>10668</xdr:rowOff>
    </xdr:to>
    <xdr:sp macro="" textlink="">
      <xdr:nvSpPr>
        <xdr:cNvPr id="321" name="円/楕円 320"/>
        <xdr:cNvSpPr/>
      </xdr:nvSpPr>
      <xdr:spPr>
        <a:xfrm>
          <a:off x="6921500" y="55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27195</xdr:rowOff>
    </xdr:from>
    <xdr:ext cx="469744" cy="259045"/>
    <xdr:sp macro="" textlink="">
      <xdr:nvSpPr>
        <xdr:cNvPr id="322" name="テキスト ボックス 321"/>
        <xdr:cNvSpPr txBox="1"/>
      </xdr:nvSpPr>
      <xdr:spPr>
        <a:xfrm>
          <a:off x="6737427" y="53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6" name="直線コネクタ 345"/>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7"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8" name="直線コネクタ 347"/>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9"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50" name="直線コネクタ 349"/>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131642</xdr:rowOff>
    </xdr:from>
    <xdr:to>
      <xdr:col>15</xdr:col>
      <xdr:colOff>180975</xdr:colOff>
      <xdr:row>56</xdr:row>
      <xdr:rowOff>25647</xdr:rowOff>
    </xdr:to>
    <xdr:cxnSp macro="">
      <xdr:nvCxnSpPr>
        <xdr:cNvPr id="351" name="直線コネクタ 350"/>
        <xdr:cNvCxnSpPr/>
      </xdr:nvCxnSpPr>
      <xdr:spPr>
        <a:xfrm flipV="1">
          <a:off x="9639300" y="9047042"/>
          <a:ext cx="838200" cy="57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2"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3" name="フローチャート : 判断 352"/>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25647</xdr:rowOff>
    </xdr:from>
    <xdr:to>
      <xdr:col>14</xdr:col>
      <xdr:colOff>28575</xdr:colOff>
      <xdr:row>58</xdr:row>
      <xdr:rowOff>95294</xdr:rowOff>
    </xdr:to>
    <xdr:cxnSp macro="">
      <xdr:nvCxnSpPr>
        <xdr:cNvPr id="354" name="直線コネクタ 353"/>
        <xdr:cNvCxnSpPr/>
      </xdr:nvCxnSpPr>
      <xdr:spPr>
        <a:xfrm flipV="1">
          <a:off x="8750300" y="9626847"/>
          <a:ext cx="889000" cy="4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5" name="フローチャート : 判断 354"/>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6" name="テキスト ボックス 355"/>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11284</xdr:rowOff>
    </xdr:from>
    <xdr:to>
      <xdr:col>12</xdr:col>
      <xdr:colOff>511175</xdr:colOff>
      <xdr:row>58</xdr:row>
      <xdr:rowOff>95294</xdr:rowOff>
    </xdr:to>
    <xdr:cxnSp macro="">
      <xdr:nvCxnSpPr>
        <xdr:cNvPr id="357" name="直線コネクタ 356"/>
        <xdr:cNvCxnSpPr/>
      </xdr:nvCxnSpPr>
      <xdr:spPr>
        <a:xfrm>
          <a:off x="7861300" y="9955384"/>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8" name="フローチャート : 判断 357"/>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9" name="テキスト ボックス 358"/>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11284</xdr:rowOff>
    </xdr:from>
    <xdr:to>
      <xdr:col>11</xdr:col>
      <xdr:colOff>307975</xdr:colOff>
      <xdr:row>58</xdr:row>
      <xdr:rowOff>148825</xdr:rowOff>
    </xdr:to>
    <xdr:cxnSp macro="">
      <xdr:nvCxnSpPr>
        <xdr:cNvPr id="360" name="直線コネクタ 359"/>
        <xdr:cNvCxnSpPr/>
      </xdr:nvCxnSpPr>
      <xdr:spPr>
        <a:xfrm flipV="1">
          <a:off x="6972300" y="9955384"/>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1" name="フローチャート : 判断 360"/>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2" name="テキスト ボックス 361"/>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3" name="フローチャート : 判断 362"/>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4" name="テキスト ボックス 363"/>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80842</xdr:rowOff>
    </xdr:from>
    <xdr:to>
      <xdr:col>15</xdr:col>
      <xdr:colOff>231775</xdr:colOff>
      <xdr:row>53</xdr:row>
      <xdr:rowOff>10992</xdr:rowOff>
    </xdr:to>
    <xdr:sp macro="" textlink="">
      <xdr:nvSpPr>
        <xdr:cNvPr id="370" name="円/楕円 369"/>
        <xdr:cNvSpPr/>
      </xdr:nvSpPr>
      <xdr:spPr>
        <a:xfrm>
          <a:off x="10426700" y="899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103719</xdr:rowOff>
    </xdr:from>
    <xdr:ext cx="534377" cy="259045"/>
    <xdr:sp macro="" textlink="">
      <xdr:nvSpPr>
        <xdr:cNvPr id="371" name="農林水産業費該当値テキスト"/>
        <xdr:cNvSpPr txBox="1"/>
      </xdr:nvSpPr>
      <xdr:spPr>
        <a:xfrm>
          <a:off x="10528300" y="884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58,423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146297</xdr:rowOff>
    </xdr:from>
    <xdr:to>
      <xdr:col>14</xdr:col>
      <xdr:colOff>79375</xdr:colOff>
      <xdr:row>56</xdr:row>
      <xdr:rowOff>76447</xdr:rowOff>
    </xdr:to>
    <xdr:sp macro="" textlink="">
      <xdr:nvSpPr>
        <xdr:cNvPr id="372" name="円/楕円 371"/>
        <xdr:cNvSpPr/>
      </xdr:nvSpPr>
      <xdr:spPr>
        <a:xfrm>
          <a:off x="9588500" y="95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92974</xdr:rowOff>
    </xdr:from>
    <xdr:ext cx="534377" cy="259045"/>
    <xdr:sp macro="" textlink="">
      <xdr:nvSpPr>
        <xdr:cNvPr id="373" name="テキスト ボックス 372"/>
        <xdr:cNvSpPr txBox="1"/>
      </xdr:nvSpPr>
      <xdr:spPr>
        <a:xfrm>
          <a:off x="9372111" y="93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44494</xdr:rowOff>
    </xdr:from>
    <xdr:to>
      <xdr:col>12</xdr:col>
      <xdr:colOff>561975</xdr:colOff>
      <xdr:row>58</xdr:row>
      <xdr:rowOff>146094</xdr:rowOff>
    </xdr:to>
    <xdr:sp macro="" textlink="">
      <xdr:nvSpPr>
        <xdr:cNvPr id="374" name="円/楕円 373"/>
        <xdr:cNvSpPr/>
      </xdr:nvSpPr>
      <xdr:spPr>
        <a:xfrm>
          <a:off x="8699500" y="9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137221</xdr:rowOff>
    </xdr:from>
    <xdr:ext cx="469744" cy="259045"/>
    <xdr:sp macro="" textlink="">
      <xdr:nvSpPr>
        <xdr:cNvPr id="375" name="テキスト ボックス 374"/>
        <xdr:cNvSpPr txBox="1"/>
      </xdr:nvSpPr>
      <xdr:spPr>
        <a:xfrm>
          <a:off x="8515427" y="1008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131934</xdr:rowOff>
    </xdr:from>
    <xdr:to>
      <xdr:col>11</xdr:col>
      <xdr:colOff>358775</xdr:colOff>
      <xdr:row>58</xdr:row>
      <xdr:rowOff>62084</xdr:rowOff>
    </xdr:to>
    <xdr:sp macro="" textlink="">
      <xdr:nvSpPr>
        <xdr:cNvPr id="376" name="円/楕円 375"/>
        <xdr:cNvSpPr/>
      </xdr:nvSpPr>
      <xdr:spPr>
        <a:xfrm>
          <a:off x="7810500" y="99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53211</xdr:rowOff>
    </xdr:from>
    <xdr:ext cx="534377" cy="259045"/>
    <xdr:sp macro="" textlink="">
      <xdr:nvSpPr>
        <xdr:cNvPr id="377" name="テキスト ボックス 376"/>
        <xdr:cNvSpPr txBox="1"/>
      </xdr:nvSpPr>
      <xdr:spPr>
        <a:xfrm>
          <a:off x="7594111" y="99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98025</xdr:rowOff>
    </xdr:from>
    <xdr:to>
      <xdr:col>10</xdr:col>
      <xdr:colOff>155575</xdr:colOff>
      <xdr:row>59</xdr:row>
      <xdr:rowOff>28175</xdr:rowOff>
    </xdr:to>
    <xdr:sp macro="" textlink="">
      <xdr:nvSpPr>
        <xdr:cNvPr id="378" name="円/楕円 377"/>
        <xdr:cNvSpPr/>
      </xdr:nvSpPr>
      <xdr:spPr>
        <a:xfrm>
          <a:off x="6921500" y="100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19302</xdr:rowOff>
    </xdr:from>
    <xdr:ext cx="469744" cy="259045"/>
    <xdr:sp macro="" textlink="">
      <xdr:nvSpPr>
        <xdr:cNvPr id="379" name="テキスト ボックス 378"/>
        <xdr:cNvSpPr txBox="1"/>
      </xdr:nvSpPr>
      <xdr:spPr>
        <a:xfrm>
          <a:off x="6737427" y="101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3" name="直線コネクタ 402"/>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4"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5" name="直線コネクタ 404"/>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6"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7" name="直線コネクタ 406"/>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75006</xdr:rowOff>
    </xdr:from>
    <xdr:to>
      <xdr:col>15</xdr:col>
      <xdr:colOff>180975</xdr:colOff>
      <xdr:row>78</xdr:row>
      <xdr:rowOff>104039</xdr:rowOff>
    </xdr:to>
    <xdr:cxnSp macro="">
      <xdr:nvCxnSpPr>
        <xdr:cNvPr id="408" name="直線コネクタ 407"/>
        <xdr:cNvCxnSpPr/>
      </xdr:nvCxnSpPr>
      <xdr:spPr>
        <a:xfrm>
          <a:off x="9639300" y="13448106"/>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9"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10" name="フローチャート : 判断 409"/>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75006</xdr:rowOff>
    </xdr:from>
    <xdr:to>
      <xdr:col>14</xdr:col>
      <xdr:colOff>28575</xdr:colOff>
      <xdr:row>78</xdr:row>
      <xdr:rowOff>126327</xdr:rowOff>
    </xdr:to>
    <xdr:cxnSp macro="">
      <xdr:nvCxnSpPr>
        <xdr:cNvPr id="411" name="直線コネクタ 410"/>
        <xdr:cNvCxnSpPr/>
      </xdr:nvCxnSpPr>
      <xdr:spPr>
        <a:xfrm flipV="1">
          <a:off x="8750300" y="13448106"/>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2" name="フローチャート : 判断 411"/>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3" name="テキスト ボックス 412"/>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116115</xdr:rowOff>
    </xdr:from>
    <xdr:to>
      <xdr:col>12</xdr:col>
      <xdr:colOff>511175</xdr:colOff>
      <xdr:row>78</xdr:row>
      <xdr:rowOff>126327</xdr:rowOff>
    </xdr:to>
    <xdr:cxnSp macro="">
      <xdr:nvCxnSpPr>
        <xdr:cNvPr id="414" name="直線コネクタ 413"/>
        <xdr:cNvCxnSpPr/>
      </xdr:nvCxnSpPr>
      <xdr:spPr>
        <a:xfrm>
          <a:off x="7861300" y="13489215"/>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5" name="フローチャート : 判断 414"/>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6" name="テキスト ボックス 415"/>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116115</xdr:rowOff>
    </xdr:from>
    <xdr:to>
      <xdr:col>11</xdr:col>
      <xdr:colOff>307975</xdr:colOff>
      <xdr:row>78</xdr:row>
      <xdr:rowOff>117563</xdr:rowOff>
    </xdr:to>
    <xdr:cxnSp macro="">
      <xdr:nvCxnSpPr>
        <xdr:cNvPr id="417" name="直線コネクタ 416"/>
        <xdr:cNvCxnSpPr/>
      </xdr:nvCxnSpPr>
      <xdr:spPr>
        <a:xfrm flipV="1">
          <a:off x="6972300" y="1348921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8" name="フローチャート : 判断 417"/>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9" name="テキスト ボックス 418"/>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20" name="フローチャート : 判断 419"/>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1" name="テキスト ボックス 420"/>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53239</xdr:rowOff>
    </xdr:from>
    <xdr:to>
      <xdr:col>15</xdr:col>
      <xdr:colOff>231775</xdr:colOff>
      <xdr:row>78</xdr:row>
      <xdr:rowOff>154839</xdr:rowOff>
    </xdr:to>
    <xdr:sp macro="" textlink="">
      <xdr:nvSpPr>
        <xdr:cNvPr id="427" name="円/楕円 426"/>
        <xdr:cNvSpPr/>
      </xdr:nvSpPr>
      <xdr:spPr>
        <a:xfrm>
          <a:off x="104267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139616</xdr:rowOff>
    </xdr:from>
    <xdr:ext cx="469744" cy="259045"/>
    <xdr:sp macro="" textlink="">
      <xdr:nvSpPr>
        <xdr:cNvPr id="428" name="商工費該当値テキスト"/>
        <xdr:cNvSpPr txBox="1"/>
      </xdr:nvSpPr>
      <xdr:spPr>
        <a:xfrm>
          <a:off x="10528300" y="1334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24206</xdr:rowOff>
    </xdr:from>
    <xdr:to>
      <xdr:col>14</xdr:col>
      <xdr:colOff>79375</xdr:colOff>
      <xdr:row>78</xdr:row>
      <xdr:rowOff>125806</xdr:rowOff>
    </xdr:to>
    <xdr:sp macro="" textlink="">
      <xdr:nvSpPr>
        <xdr:cNvPr id="429" name="円/楕円 428"/>
        <xdr:cNvSpPr/>
      </xdr:nvSpPr>
      <xdr:spPr>
        <a:xfrm>
          <a:off x="9588500" y="133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116933</xdr:rowOff>
    </xdr:from>
    <xdr:ext cx="469744" cy="259045"/>
    <xdr:sp macro="" textlink="">
      <xdr:nvSpPr>
        <xdr:cNvPr id="430" name="テキスト ボックス 429"/>
        <xdr:cNvSpPr txBox="1"/>
      </xdr:nvSpPr>
      <xdr:spPr>
        <a:xfrm>
          <a:off x="9404427" y="13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75527</xdr:rowOff>
    </xdr:from>
    <xdr:to>
      <xdr:col>12</xdr:col>
      <xdr:colOff>561975</xdr:colOff>
      <xdr:row>79</xdr:row>
      <xdr:rowOff>5677</xdr:rowOff>
    </xdr:to>
    <xdr:sp macro="" textlink="">
      <xdr:nvSpPr>
        <xdr:cNvPr id="431" name="円/楕円 430"/>
        <xdr:cNvSpPr/>
      </xdr:nvSpPr>
      <xdr:spPr>
        <a:xfrm>
          <a:off x="86995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168254</xdr:rowOff>
    </xdr:from>
    <xdr:ext cx="469744" cy="259045"/>
    <xdr:sp macro="" textlink="">
      <xdr:nvSpPr>
        <xdr:cNvPr id="432" name="テキスト ボックス 431"/>
        <xdr:cNvSpPr txBox="1"/>
      </xdr:nvSpPr>
      <xdr:spPr>
        <a:xfrm>
          <a:off x="8515427" y="1354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65315</xdr:rowOff>
    </xdr:from>
    <xdr:to>
      <xdr:col>11</xdr:col>
      <xdr:colOff>358775</xdr:colOff>
      <xdr:row>78</xdr:row>
      <xdr:rowOff>166915</xdr:rowOff>
    </xdr:to>
    <xdr:sp macro="" textlink="">
      <xdr:nvSpPr>
        <xdr:cNvPr id="433" name="円/楕円 432"/>
        <xdr:cNvSpPr/>
      </xdr:nvSpPr>
      <xdr:spPr>
        <a:xfrm>
          <a:off x="7810500" y="134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158042</xdr:rowOff>
    </xdr:from>
    <xdr:ext cx="469744" cy="259045"/>
    <xdr:sp macro="" textlink="">
      <xdr:nvSpPr>
        <xdr:cNvPr id="434" name="テキスト ボックス 433"/>
        <xdr:cNvSpPr txBox="1"/>
      </xdr:nvSpPr>
      <xdr:spPr>
        <a:xfrm>
          <a:off x="7626427" y="135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66763</xdr:rowOff>
    </xdr:from>
    <xdr:to>
      <xdr:col>10</xdr:col>
      <xdr:colOff>155575</xdr:colOff>
      <xdr:row>78</xdr:row>
      <xdr:rowOff>168363</xdr:rowOff>
    </xdr:to>
    <xdr:sp macro="" textlink="">
      <xdr:nvSpPr>
        <xdr:cNvPr id="435" name="円/楕円 434"/>
        <xdr:cNvSpPr/>
      </xdr:nvSpPr>
      <xdr:spPr>
        <a:xfrm>
          <a:off x="6921500" y="134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159490</xdr:rowOff>
    </xdr:from>
    <xdr:ext cx="469744" cy="259045"/>
    <xdr:sp macro="" textlink="">
      <xdr:nvSpPr>
        <xdr:cNvPr id="436" name="テキスト ボックス 435"/>
        <xdr:cNvSpPr txBox="1"/>
      </xdr:nvSpPr>
      <xdr:spPr>
        <a:xfrm>
          <a:off x="6737427" y="135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4" name="直線コネクタ 463"/>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5"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6" name="直線コネクタ 465"/>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7"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8" name="直線コネクタ 467"/>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154560</xdr:rowOff>
    </xdr:from>
    <xdr:to>
      <xdr:col>15</xdr:col>
      <xdr:colOff>180975</xdr:colOff>
      <xdr:row>96</xdr:row>
      <xdr:rowOff>164007</xdr:rowOff>
    </xdr:to>
    <xdr:cxnSp macro="">
      <xdr:nvCxnSpPr>
        <xdr:cNvPr id="469" name="直線コネクタ 468"/>
        <xdr:cNvCxnSpPr/>
      </xdr:nvCxnSpPr>
      <xdr:spPr>
        <a:xfrm flipV="1">
          <a:off x="9639300" y="16613760"/>
          <a:ext cx="8382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70"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71" name="フローチャート : 判断 470"/>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164007</xdr:rowOff>
    </xdr:from>
    <xdr:to>
      <xdr:col>14</xdr:col>
      <xdr:colOff>28575</xdr:colOff>
      <xdr:row>97</xdr:row>
      <xdr:rowOff>131347</xdr:rowOff>
    </xdr:to>
    <xdr:cxnSp macro="">
      <xdr:nvCxnSpPr>
        <xdr:cNvPr id="472" name="直線コネクタ 471"/>
        <xdr:cNvCxnSpPr/>
      </xdr:nvCxnSpPr>
      <xdr:spPr>
        <a:xfrm flipV="1">
          <a:off x="8750300" y="16623207"/>
          <a:ext cx="889000" cy="13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3" name="フローチャート : 判断 472"/>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4" name="テキスト ボックス 473"/>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7950</xdr:rowOff>
    </xdr:from>
    <xdr:to>
      <xdr:col>12</xdr:col>
      <xdr:colOff>511175</xdr:colOff>
      <xdr:row>97</xdr:row>
      <xdr:rowOff>131347</xdr:rowOff>
    </xdr:to>
    <xdr:cxnSp macro="">
      <xdr:nvCxnSpPr>
        <xdr:cNvPr id="475" name="直線コネクタ 474"/>
        <xdr:cNvCxnSpPr/>
      </xdr:nvCxnSpPr>
      <xdr:spPr>
        <a:xfrm>
          <a:off x="7861300" y="16638600"/>
          <a:ext cx="889000" cy="12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6" name="フローチャート : 判断 475"/>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7" name="テキスト ボックス 476"/>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7950</xdr:rowOff>
    </xdr:from>
    <xdr:to>
      <xdr:col>11</xdr:col>
      <xdr:colOff>307975</xdr:colOff>
      <xdr:row>98</xdr:row>
      <xdr:rowOff>122326</xdr:rowOff>
    </xdr:to>
    <xdr:cxnSp macro="">
      <xdr:nvCxnSpPr>
        <xdr:cNvPr id="478" name="直線コネクタ 477"/>
        <xdr:cNvCxnSpPr/>
      </xdr:nvCxnSpPr>
      <xdr:spPr>
        <a:xfrm flipV="1">
          <a:off x="6972300" y="16638600"/>
          <a:ext cx="889000" cy="28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9" name="フローチャート : 判断 478"/>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80" name="テキスト ボックス 479"/>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81" name="フローチャート : 判断 480"/>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2" name="テキスト ボックス 481"/>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103760</xdr:rowOff>
    </xdr:from>
    <xdr:to>
      <xdr:col>15</xdr:col>
      <xdr:colOff>231775</xdr:colOff>
      <xdr:row>97</xdr:row>
      <xdr:rowOff>33910</xdr:rowOff>
    </xdr:to>
    <xdr:sp macro="" textlink="">
      <xdr:nvSpPr>
        <xdr:cNvPr id="488" name="円/楕円 487"/>
        <xdr:cNvSpPr/>
      </xdr:nvSpPr>
      <xdr:spPr>
        <a:xfrm>
          <a:off x="104267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126637</xdr:rowOff>
    </xdr:from>
    <xdr:ext cx="534377" cy="259045"/>
    <xdr:sp macro="" textlink="">
      <xdr:nvSpPr>
        <xdr:cNvPr id="489" name="土木費該当値テキスト"/>
        <xdr:cNvSpPr txBox="1"/>
      </xdr:nvSpPr>
      <xdr:spPr>
        <a:xfrm>
          <a:off x="10528300" y="164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113207</xdr:rowOff>
    </xdr:from>
    <xdr:to>
      <xdr:col>14</xdr:col>
      <xdr:colOff>79375</xdr:colOff>
      <xdr:row>97</xdr:row>
      <xdr:rowOff>43357</xdr:rowOff>
    </xdr:to>
    <xdr:sp macro="" textlink="">
      <xdr:nvSpPr>
        <xdr:cNvPr id="490" name="円/楕円 489"/>
        <xdr:cNvSpPr/>
      </xdr:nvSpPr>
      <xdr:spPr>
        <a:xfrm>
          <a:off x="9588500" y="165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59884</xdr:rowOff>
    </xdr:from>
    <xdr:ext cx="534377" cy="259045"/>
    <xdr:sp macro="" textlink="">
      <xdr:nvSpPr>
        <xdr:cNvPr id="491" name="テキスト ボックス 490"/>
        <xdr:cNvSpPr txBox="1"/>
      </xdr:nvSpPr>
      <xdr:spPr>
        <a:xfrm>
          <a:off x="9372111" y="16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80547</xdr:rowOff>
    </xdr:from>
    <xdr:to>
      <xdr:col>12</xdr:col>
      <xdr:colOff>561975</xdr:colOff>
      <xdr:row>98</xdr:row>
      <xdr:rowOff>10697</xdr:rowOff>
    </xdr:to>
    <xdr:sp macro="" textlink="">
      <xdr:nvSpPr>
        <xdr:cNvPr id="492" name="円/楕円 491"/>
        <xdr:cNvSpPr/>
      </xdr:nvSpPr>
      <xdr:spPr>
        <a:xfrm>
          <a:off x="8699500" y="167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1824</xdr:rowOff>
    </xdr:from>
    <xdr:ext cx="534377" cy="259045"/>
    <xdr:sp macro="" textlink="">
      <xdr:nvSpPr>
        <xdr:cNvPr id="493" name="テキスト ボックス 492"/>
        <xdr:cNvSpPr txBox="1"/>
      </xdr:nvSpPr>
      <xdr:spPr>
        <a:xfrm>
          <a:off x="8483111" y="168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128600</xdr:rowOff>
    </xdr:from>
    <xdr:to>
      <xdr:col>11</xdr:col>
      <xdr:colOff>358775</xdr:colOff>
      <xdr:row>97</xdr:row>
      <xdr:rowOff>58750</xdr:rowOff>
    </xdr:to>
    <xdr:sp macro="" textlink="">
      <xdr:nvSpPr>
        <xdr:cNvPr id="494" name="円/楕円 493"/>
        <xdr:cNvSpPr/>
      </xdr:nvSpPr>
      <xdr:spPr>
        <a:xfrm>
          <a:off x="7810500" y="165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75277</xdr:rowOff>
    </xdr:from>
    <xdr:ext cx="534377" cy="259045"/>
    <xdr:sp macro="" textlink="">
      <xdr:nvSpPr>
        <xdr:cNvPr id="495" name="テキスト ボックス 494"/>
        <xdr:cNvSpPr txBox="1"/>
      </xdr:nvSpPr>
      <xdr:spPr>
        <a:xfrm>
          <a:off x="7594111" y="163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71526</xdr:rowOff>
    </xdr:from>
    <xdr:to>
      <xdr:col>10</xdr:col>
      <xdr:colOff>155575</xdr:colOff>
      <xdr:row>99</xdr:row>
      <xdr:rowOff>1676</xdr:rowOff>
    </xdr:to>
    <xdr:sp macro="" textlink="">
      <xdr:nvSpPr>
        <xdr:cNvPr id="496" name="円/楕円 495"/>
        <xdr:cNvSpPr/>
      </xdr:nvSpPr>
      <xdr:spPr>
        <a:xfrm>
          <a:off x="6921500" y="168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164253</xdr:rowOff>
    </xdr:from>
    <xdr:ext cx="534377" cy="259045"/>
    <xdr:sp macro="" textlink="">
      <xdr:nvSpPr>
        <xdr:cNvPr id="497" name="テキスト ボックス 496"/>
        <xdr:cNvSpPr txBox="1"/>
      </xdr:nvSpPr>
      <xdr:spPr>
        <a:xfrm>
          <a:off x="6705111" y="169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20" name="直線コネクタ 519"/>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21"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2" name="直線コネクタ 521"/>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3"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4" name="直線コネクタ 523"/>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78664</xdr:rowOff>
    </xdr:from>
    <xdr:to>
      <xdr:col>23</xdr:col>
      <xdr:colOff>517525</xdr:colOff>
      <xdr:row>37</xdr:row>
      <xdr:rowOff>152181</xdr:rowOff>
    </xdr:to>
    <xdr:cxnSp macro="">
      <xdr:nvCxnSpPr>
        <xdr:cNvPr id="525" name="直線コネクタ 524"/>
        <xdr:cNvCxnSpPr/>
      </xdr:nvCxnSpPr>
      <xdr:spPr>
        <a:xfrm>
          <a:off x="15481300" y="6422314"/>
          <a:ext cx="838200" cy="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6"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7" name="フローチャート : 判断 526"/>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78664</xdr:rowOff>
    </xdr:from>
    <xdr:to>
      <xdr:col>22</xdr:col>
      <xdr:colOff>365125</xdr:colOff>
      <xdr:row>38</xdr:row>
      <xdr:rowOff>6197</xdr:rowOff>
    </xdr:to>
    <xdr:cxnSp macro="">
      <xdr:nvCxnSpPr>
        <xdr:cNvPr id="528" name="直線コネクタ 527"/>
        <xdr:cNvCxnSpPr/>
      </xdr:nvCxnSpPr>
      <xdr:spPr>
        <a:xfrm flipV="1">
          <a:off x="14592300" y="6422314"/>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9" name="フローチャート : 判断 528"/>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30" name="テキスト ボックス 529"/>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62570</xdr:rowOff>
    </xdr:from>
    <xdr:to>
      <xdr:col>21</xdr:col>
      <xdr:colOff>161925</xdr:colOff>
      <xdr:row>38</xdr:row>
      <xdr:rowOff>6197</xdr:rowOff>
    </xdr:to>
    <xdr:cxnSp macro="">
      <xdr:nvCxnSpPr>
        <xdr:cNvPr id="531" name="直線コネクタ 530"/>
        <xdr:cNvCxnSpPr/>
      </xdr:nvCxnSpPr>
      <xdr:spPr>
        <a:xfrm>
          <a:off x="13703300" y="5891870"/>
          <a:ext cx="889000" cy="62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2" name="フローチャート : 判断 531"/>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3" name="テキスト ボックス 532"/>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62570</xdr:rowOff>
    </xdr:from>
    <xdr:to>
      <xdr:col>19</xdr:col>
      <xdr:colOff>644525</xdr:colOff>
      <xdr:row>37</xdr:row>
      <xdr:rowOff>171018</xdr:rowOff>
    </xdr:to>
    <xdr:cxnSp macro="">
      <xdr:nvCxnSpPr>
        <xdr:cNvPr id="534" name="直線コネクタ 533"/>
        <xdr:cNvCxnSpPr/>
      </xdr:nvCxnSpPr>
      <xdr:spPr>
        <a:xfrm flipV="1">
          <a:off x="12814300" y="5891870"/>
          <a:ext cx="889000" cy="6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5" name="フローチャート : 判断 534"/>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6" name="テキスト ボックス 535"/>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7" name="フローチャート : 判断 536"/>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8" name="テキスト ボックス 537"/>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101381</xdr:rowOff>
    </xdr:from>
    <xdr:to>
      <xdr:col>23</xdr:col>
      <xdr:colOff>568325</xdr:colOff>
      <xdr:row>38</xdr:row>
      <xdr:rowOff>31531</xdr:rowOff>
    </xdr:to>
    <xdr:sp macro="" textlink="">
      <xdr:nvSpPr>
        <xdr:cNvPr id="544" name="円/楕円 543"/>
        <xdr:cNvSpPr/>
      </xdr:nvSpPr>
      <xdr:spPr>
        <a:xfrm>
          <a:off x="162687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79808</xdr:rowOff>
    </xdr:from>
    <xdr:ext cx="534377" cy="259045"/>
    <xdr:sp macro="" textlink="">
      <xdr:nvSpPr>
        <xdr:cNvPr id="545" name="消防費該当値テキスト"/>
        <xdr:cNvSpPr txBox="1"/>
      </xdr:nvSpPr>
      <xdr:spPr>
        <a:xfrm>
          <a:off x="16370300" y="642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27864</xdr:rowOff>
    </xdr:from>
    <xdr:to>
      <xdr:col>22</xdr:col>
      <xdr:colOff>415925</xdr:colOff>
      <xdr:row>37</xdr:row>
      <xdr:rowOff>129464</xdr:rowOff>
    </xdr:to>
    <xdr:sp macro="" textlink="">
      <xdr:nvSpPr>
        <xdr:cNvPr id="546" name="円/楕円 545"/>
        <xdr:cNvSpPr/>
      </xdr:nvSpPr>
      <xdr:spPr>
        <a:xfrm>
          <a:off x="154305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120591</xdr:rowOff>
    </xdr:from>
    <xdr:ext cx="534377" cy="259045"/>
    <xdr:sp macro="" textlink="">
      <xdr:nvSpPr>
        <xdr:cNvPr id="547" name="テキスト ボックス 546"/>
        <xdr:cNvSpPr txBox="1"/>
      </xdr:nvSpPr>
      <xdr:spPr>
        <a:xfrm>
          <a:off x="15214111" y="64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126848</xdr:rowOff>
    </xdr:from>
    <xdr:to>
      <xdr:col>21</xdr:col>
      <xdr:colOff>212725</xdr:colOff>
      <xdr:row>38</xdr:row>
      <xdr:rowOff>56998</xdr:rowOff>
    </xdr:to>
    <xdr:sp macro="" textlink="">
      <xdr:nvSpPr>
        <xdr:cNvPr id="548" name="円/楕円 547"/>
        <xdr:cNvSpPr/>
      </xdr:nvSpPr>
      <xdr:spPr>
        <a:xfrm>
          <a:off x="14541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48124</xdr:rowOff>
    </xdr:from>
    <xdr:ext cx="534377" cy="259045"/>
    <xdr:sp macro="" textlink="">
      <xdr:nvSpPr>
        <xdr:cNvPr id="549" name="テキスト ボックス 548"/>
        <xdr:cNvSpPr txBox="1"/>
      </xdr:nvSpPr>
      <xdr:spPr>
        <a:xfrm>
          <a:off x="14325111" y="65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11770</xdr:rowOff>
    </xdr:from>
    <xdr:to>
      <xdr:col>20</xdr:col>
      <xdr:colOff>9525</xdr:colOff>
      <xdr:row>34</xdr:row>
      <xdr:rowOff>113370</xdr:rowOff>
    </xdr:to>
    <xdr:sp macro="" textlink="">
      <xdr:nvSpPr>
        <xdr:cNvPr id="550" name="円/楕円 549"/>
        <xdr:cNvSpPr/>
      </xdr:nvSpPr>
      <xdr:spPr>
        <a:xfrm>
          <a:off x="13652500" y="58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129897</xdr:rowOff>
    </xdr:from>
    <xdr:ext cx="534377" cy="259045"/>
    <xdr:sp macro="" textlink="">
      <xdr:nvSpPr>
        <xdr:cNvPr id="551" name="テキスト ボックス 550"/>
        <xdr:cNvSpPr txBox="1"/>
      </xdr:nvSpPr>
      <xdr:spPr>
        <a:xfrm>
          <a:off x="13436111" y="561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120218</xdr:rowOff>
    </xdr:from>
    <xdr:to>
      <xdr:col>18</xdr:col>
      <xdr:colOff>492125</xdr:colOff>
      <xdr:row>38</xdr:row>
      <xdr:rowOff>50368</xdr:rowOff>
    </xdr:to>
    <xdr:sp macro="" textlink="">
      <xdr:nvSpPr>
        <xdr:cNvPr id="552" name="円/楕円 551"/>
        <xdr:cNvSpPr/>
      </xdr:nvSpPr>
      <xdr:spPr>
        <a:xfrm>
          <a:off x="12763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41495</xdr:rowOff>
    </xdr:from>
    <xdr:ext cx="534377" cy="259045"/>
    <xdr:sp macro="" textlink="">
      <xdr:nvSpPr>
        <xdr:cNvPr id="553" name="テキスト ボックス 552"/>
        <xdr:cNvSpPr txBox="1"/>
      </xdr:nvSpPr>
      <xdr:spPr>
        <a:xfrm>
          <a:off x="12547111" y="65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5" name="テキスト ボックス 56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9" name="直線コネクタ 578"/>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0"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1" name="直線コネクタ 580"/>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2"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3" name="直線コネクタ 582"/>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54901</xdr:rowOff>
    </xdr:from>
    <xdr:to>
      <xdr:col>23</xdr:col>
      <xdr:colOff>517525</xdr:colOff>
      <xdr:row>56</xdr:row>
      <xdr:rowOff>78598</xdr:rowOff>
    </xdr:to>
    <xdr:cxnSp macro="">
      <xdr:nvCxnSpPr>
        <xdr:cNvPr id="584" name="直線コネクタ 583"/>
        <xdr:cNvCxnSpPr/>
      </xdr:nvCxnSpPr>
      <xdr:spPr>
        <a:xfrm>
          <a:off x="15481300" y="9656101"/>
          <a:ext cx="8382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5"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6" name="フローチャート : 判断 585"/>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54901</xdr:rowOff>
    </xdr:from>
    <xdr:to>
      <xdr:col>22</xdr:col>
      <xdr:colOff>365125</xdr:colOff>
      <xdr:row>56</xdr:row>
      <xdr:rowOff>101186</xdr:rowOff>
    </xdr:to>
    <xdr:cxnSp macro="">
      <xdr:nvCxnSpPr>
        <xdr:cNvPr id="587" name="直線コネクタ 586"/>
        <xdr:cNvCxnSpPr/>
      </xdr:nvCxnSpPr>
      <xdr:spPr>
        <a:xfrm flipV="1">
          <a:off x="14592300" y="9656101"/>
          <a:ext cx="889000" cy="4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8" name="フローチャート : 判断 587"/>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9" name="テキスト ボックス 588"/>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101186</xdr:rowOff>
    </xdr:from>
    <xdr:to>
      <xdr:col>21</xdr:col>
      <xdr:colOff>161925</xdr:colOff>
      <xdr:row>56</xdr:row>
      <xdr:rowOff>158990</xdr:rowOff>
    </xdr:to>
    <xdr:cxnSp macro="">
      <xdr:nvCxnSpPr>
        <xdr:cNvPr id="590" name="直線コネクタ 589"/>
        <xdr:cNvCxnSpPr/>
      </xdr:nvCxnSpPr>
      <xdr:spPr>
        <a:xfrm flipV="1">
          <a:off x="13703300" y="9702386"/>
          <a:ext cx="889000" cy="5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1" name="フローチャート : 判断 590"/>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2" name="テキスト ボックス 591"/>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158990</xdr:rowOff>
    </xdr:from>
    <xdr:to>
      <xdr:col>19</xdr:col>
      <xdr:colOff>644525</xdr:colOff>
      <xdr:row>57</xdr:row>
      <xdr:rowOff>73929</xdr:rowOff>
    </xdr:to>
    <xdr:cxnSp macro="">
      <xdr:nvCxnSpPr>
        <xdr:cNvPr id="593" name="直線コネクタ 592"/>
        <xdr:cNvCxnSpPr/>
      </xdr:nvCxnSpPr>
      <xdr:spPr>
        <a:xfrm flipV="1">
          <a:off x="12814300" y="9760190"/>
          <a:ext cx="889000" cy="8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4" name="フローチャート : 判断 593"/>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5" name="テキスト ボックス 594"/>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6" name="フローチャート : 判断 595"/>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7" name="テキスト ボックス 596"/>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27798</xdr:rowOff>
    </xdr:from>
    <xdr:to>
      <xdr:col>23</xdr:col>
      <xdr:colOff>568325</xdr:colOff>
      <xdr:row>56</xdr:row>
      <xdr:rowOff>129398</xdr:rowOff>
    </xdr:to>
    <xdr:sp macro="" textlink="">
      <xdr:nvSpPr>
        <xdr:cNvPr id="603" name="円/楕円 602"/>
        <xdr:cNvSpPr/>
      </xdr:nvSpPr>
      <xdr:spPr>
        <a:xfrm>
          <a:off x="16268700" y="96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50675</xdr:rowOff>
    </xdr:from>
    <xdr:ext cx="534377" cy="259045"/>
    <xdr:sp macro="" textlink="">
      <xdr:nvSpPr>
        <xdr:cNvPr id="604" name="教育費該当値テキスト"/>
        <xdr:cNvSpPr txBox="1"/>
      </xdr:nvSpPr>
      <xdr:spPr>
        <a:xfrm>
          <a:off x="16370300" y="94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49,113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4101</xdr:rowOff>
    </xdr:from>
    <xdr:to>
      <xdr:col>22</xdr:col>
      <xdr:colOff>415925</xdr:colOff>
      <xdr:row>56</xdr:row>
      <xdr:rowOff>105701</xdr:rowOff>
    </xdr:to>
    <xdr:sp macro="" textlink="">
      <xdr:nvSpPr>
        <xdr:cNvPr id="605" name="円/楕円 604"/>
        <xdr:cNvSpPr/>
      </xdr:nvSpPr>
      <xdr:spPr>
        <a:xfrm>
          <a:off x="15430500" y="96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122228</xdr:rowOff>
    </xdr:from>
    <xdr:ext cx="534377" cy="259045"/>
    <xdr:sp macro="" textlink="">
      <xdr:nvSpPr>
        <xdr:cNvPr id="606" name="テキスト ボックス 605"/>
        <xdr:cNvSpPr txBox="1"/>
      </xdr:nvSpPr>
      <xdr:spPr>
        <a:xfrm>
          <a:off x="15214111" y="93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50386</xdr:rowOff>
    </xdr:from>
    <xdr:to>
      <xdr:col>21</xdr:col>
      <xdr:colOff>212725</xdr:colOff>
      <xdr:row>56</xdr:row>
      <xdr:rowOff>151986</xdr:rowOff>
    </xdr:to>
    <xdr:sp macro="" textlink="">
      <xdr:nvSpPr>
        <xdr:cNvPr id="607" name="円/楕円 606"/>
        <xdr:cNvSpPr/>
      </xdr:nvSpPr>
      <xdr:spPr>
        <a:xfrm>
          <a:off x="14541500" y="96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168513</xdr:rowOff>
    </xdr:from>
    <xdr:ext cx="534377" cy="259045"/>
    <xdr:sp macro="" textlink="">
      <xdr:nvSpPr>
        <xdr:cNvPr id="608" name="テキスト ボックス 607"/>
        <xdr:cNvSpPr txBox="1"/>
      </xdr:nvSpPr>
      <xdr:spPr>
        <a:xfrm>
          <a:off x="14325111" y="94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108190</xdr:rowOff>
    </xdr:from>
    <xdr:to>
      <xdr:col>20</xdr:col>
      <xdr:colOff>9525</xdr:colOff>
      <xdr:row>57</xdr:row>
      <xdr:rowOff>38340</xdr:rowOff>
    </xdr:to>
    <xdr:sp macro="" textlink="">
      <xdr:nvSpPr>
        <xdr:cNvPr id="609" name="円/楕円 608"/>
        <xdr:cNvSpPr/>
      </xdr:nvSpPr>
      <xdr:spPr>
        <a:xfrm>
          <a:off x="13652500" y="9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29467</xdr:rowOff>
    </xdr:from>
    <xdr:ext cx="534377" cy="259045"/>
    <xdr:sp macro="" textlink="">
      <xdr:nvSpPr>
        <xdr:cNvPr id="610" name="テキスト ボックス 609"/>
        <xdr:cNvSpPr txBox="1"/>
      </xdr:nvSpPr>
      <xdr:spPr>
        <a:xfrm>
          <a:off x="13436111" y="980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23129</xdr:rowOff>
    </xdr:from>
    <xdr:to>
      <xdr:col>18</xdr:col>
      <xdr:colOff>492125</xdr:colOff>
      <xdr:row>57</xdr:row>
      <xdr:rowOff>124729</xdr:rowOff>
    </xdr:to>
    <xdr:sp macro="" textlink="">
      <xdr:nvSpPr>
        <xdr:cNvPr id="611" name="円/楕円 610"/>
        <xdr:cNvSpPr/>
      </xdr:nvSpPr>
      <xdr:spPr>
        <a:xfrm>
          <a:off x="12763500" y="97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115856</xdr:rowOff>
    </xdr:from>
    <xdr:ext cx="534377" cy="259045"/>
    <xdr:sp macro="" textlink="">
      <xdr:nvSpPr>
        <xdr:cNvPr id="612" name="テキスト ボックス 611"/>
        <xdr:cNvSpPr txBox="1"/>
      </xdr:nvSpPr>
      <xdr:spPr>
        <a:xfrm>
          <a:off x="12547111" y="98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6" name="直線コネクタ 635"/>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7"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9"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0" name="直線コネクタ 639"/>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38469</xdr:rowOff>
    </xdr:from>
    <xdr:to>
      <xdr:col>23</xdr:col>
      <xdr:colOff>517525</xdr:colOff>
      <xdr:row>79</xdr:row>
      <xdr:rowOff>41459</xdr:rowOff>
    </xdr:to>
    <xdr:cxnSp macro="">
      <xdr:nvCxnSpPr>
        <xdr:cNvPr id="641" name="直線コネクタ 640"/>
        <xdr:cNvCxnSpPr/>
      </xdr:nvCxnSpPr>
      <xdr:spPr>
        <a:xfrm>
          <a:off x="15481300" y="13583019"/>
          <a:ext cx="8382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2"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3" name="フローチャート : 判断 642"/>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114136</xdr:rowOff>
    </xdr:from>
    <xdr:to>
      <xdr:col>22</xdr:col>
      <xdr:colOff>365125</xdr:colOff>
      <xdr:row>79</xdr:row>
      <xdr:rowOff>38469</xdr:rowOff>
    </xdr:to>
    <xdr:cxnSp macro="">
      <xdr:nvCxnSpPr>
        <xdr:cNvPr id="644" name="直線コネクタ 643"/>
        <xdr:cNvCxnSpPr/>
      </xdr:nvCxnSpPr>
      <xdr:spPr>
        <a:xfrm>
          <a:off x="14592300" y="13315786"/>
          <a:ext cx="889000" cy="26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5" name="フローチャート : 判断 644"/>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6" name="テキスト ボックス 645"/>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114136</xdr:rowOff>
    </xdr:from>
    <xdr:to>
      <xdr:col>21</xdr:col>
      <xdr:colOff>161925</xdr:colOff>
      <xdr:row>78</xdr:row>
      <xdr:rowOff>167360</xdr:rowOff>
    </xdr:to>
    <xdr:cxnSp macro="">
      <xdr:nvCxnSpPr>
        <xdr:cNvPr id="647" name="直線コネクタ 646"/>
        <xdr:cNvCxnSpPr/>
      </xdr:nvCxnSpPr>
      <xdr:spPr>
        <a:xfrm flipV="1">
          <a:off x="13703300" y="13315786"/>
          <a:ext cx="889000" cy="2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8" name="フローチャート : 判断 647"/>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9" name="テキスト ボックス 648"/>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95465</xdr:rowOff>
    </xdr:from>
    <xdr:to>
      <xdr:col>19</xdr:col>
      <xdr:colOff>644525</xdr:colOff>
      <xdr:row>78</xdr:row>
      <xdr:rowOff>167360</xdr:rowOff>
    </xdr:to>
    <xdr:cxnSp macro="">
      <xdr:nvCxnSpPr>
        <xdr:cNvPr id="650" name="直線コネクタ 649"/>
        <xdr:cNvCxnSpPr/>
      </xdr:nvCxnSpPr>
      <xdr:spPr>
        <a:xfrm>
          <a:off x="12814300" y="13125665"/>
          <a:ext cx="889000" cy="4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1" name="フローチャート : 判断 650"/>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47668</xdr:rowOff>
    </xdr:from>
    <xdr:ext cx="469744" cy="259045"/>
    <xdr:sp macro="" textlink="">
      <xdr:nvSpPr>
        <xdr:cNvPr id="652" name="テキスト ボックス 651"/>
        <xdr:cNvSpPr txBox="1"/>
      </xdr:nvSpPr>
      <xdr:spPr>
        <a:xfrm>
          <a:off x="13468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3" name="フローチャート : 判断 652"/>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4" name="テキスト ボックス 653"/>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162109</xdr:rowOff>
    </xdr:from>
    <xdr:to>
      <xdr:col>23</xdr:col>
      <xdr:colOff>568325</xdr:colOff>
      <xdr:row>79</xdr:row>
      <xdr:rowOff>92259</xdr:rowOff>
    </xdr:to>
    <xdr:sp macro="" textlink="">
      <xdr:nvSpPr>
        <xdr:cNvPr id="660" name="円/楕円 659"/>
        <xdr:cNvSpPr/>
      </xdr:nvSpPr>
      <xdr:spPr>
        <a:xfrm>
          <a:off x="16268700" y="13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61"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159119</xdr:rowOff>
    </xdr:from>
    <xdr:to>
      <xdr:col>22</xdr:col>
      <xdr:colOff>415925</xdr:colOff>
      <xdr:row>79</xdr:row>
      <xdr:rowOff>89269</xdr:rowOff>
    </xdr:to>
    <xdr:sp macro="" textlink="">
      <xdr:nvSpPr>
        <xdr:cNvPr id="662" name="円/楕円 661"/>
        <xdr:cNvSpPr/>
      </xdr:nvSpPr>
      <xdr:spPr>
        <a:xfrm>
          <a:off x="154305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80396</xdr:rowOff>
    </xdr:from>
    <xdr:ext cx="378565" cy="259045"/>
    <xdr:sp macro="" textlink="">
      <xdr:nvSpPr>
        <xdr:cNvPr id="663" name="テキスト ボックス 662"/>
        <xdr:cNvSpPr txBox="1"/>
      </xdr:nvSpPr>
      <xdr:spPr>
        <a:xfrm>
          <a:off x="15292017" y="1362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63336</xdr:rowOff>
    </xdr:from>
    <xdr:to>
      <xdr:col>21</xdr:col>
      <xdr:colOff>212725</xdr:colOff>
      <xdr:row>77</xdr:row>
      <xdr:rowOff>164936</xdr:rowOff>
    </xdr:to>
    <xdr:sp macro="" textlink="">
      <xdr:nvSpPr>
        <xdr:cNvPr id="664" name="円/楕円 663"/>
        <xdr:cNvSpPr/>
      </xdr:nvSpPr>
      <xdr:spPr>
        <a:xfrm>
          <a:off x="14541500" y="132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10013</xdr:rowOff>
    </xdr:from>
    <xdr:ext cx="534377" cy="259045"/>
    <xdr:sp macro="" textlink="">
      <xdr:nvSpPr>
        <xdr:cNvPr id="665" name="テキスト ボックス 664"/>
        <xdr:cNvSpPr txBox="1"/>
      </xdr:nvSpPr>
      <xdr:spPr>
        <a:xfrm>
          <a:off x="14325111" y="130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116560</xdr:rowOff>
    </xdr:from>
    <xdr:to>
      <xdr:col>20</xdr:col>
      <xdr:colOff>9525</xdr:colOff>
      <xdr:row>79</xdr:row>
      <xdr:rowOff>46710</xdr:rowOff>
    </xdr:to>
    <xdr:sp macro="" textlink="">
      <xdr:nvSpPr>
        <xdr:cNvPr id="666" name="円/楕円 665"/>
        <xdr:cNvSpPr/>
      </xdr:nvSpPr>
      <xdr:spPr>
        <a:xfrm>
          <a:off x="13652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63237</xdr:rowOff>
    </xdr:from>
    <xdr:ext cx="469744" cy="259045"/>
    <xdr:sp macro="" textlink="">
      <xdr:nvSpPr>
        <xdr:cNvPr id="667" name="テキスト ボックス 666"/>
        <xdr:cNvSpPr txBox="1"/>
      </xdr:nvSpPr>
      <xdr:spPr>
        <a:xfrm>
          <a:off x="13468427" y="1326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44665</xdr:rowOff>
    </xdr:from>
    <xdr:to>
      <xdr:col>18</xdr:col>
      <xdr:colOff>492125</xdr:colOff>
      <xdr:row>76</xdr:row>
      <xdr:rowOff>146265</xdr:rowOff>
    </xdr:to>
    <xdr:sp macro="" textlink="">
      <xdr:nvSpPr>
        <xdr:cNvPr id="668" name="円/楕円 667"/>
        <xdr:cNvSpPr/>
      </xdr:nvSpPr>
      <xdr:spPr>
        <a:xfrm>
          <a:off x="12763500" y="130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162793</xdr:rowOff>
    </xdr:from>
    <xdr:ext cx="534377" cy="259045"/>
    <xdr:sp macro="" textlink="">
      <xdr:nvSpPr>
        <xdr:cNvPr id="669" name="テキスト ボックス 668"/>
        <xdr:cNvSpPr txBox="1"/>
      </xdr:nvSpPr>
      <xdr:spPr>
        <a:xfrm>
          <a:off x="12547111" y="12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5" name="直線コネクタ 694"/>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6"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7" name="直線コネクタ 696"/>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8"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9" name="直線コネクタ 698"/>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44515</xdr:rowOff>
    </xdr:from>
    <xdr:to>
      <xdr:col>23</xdr:col>
      <xdr:colOff>517525</xdr:colOff>
      <xdr:row>97</xdr:row>
      <xdr:rowOff>57959</xdr:rowOff>
    </xdr:to>
    <xdr:cxnSp macro="">
      <xdr:nvCxnSpPr>
        <xdr:cNvPr id="700" name="直線コネクタ 699"/>
        <xdr:cNvCxnSpPr/>
      </xdr:nvCxnSpPr>
      <xdr:spPr>
        <a:xfrm flipV="1">
          <a:off x="15481300" y="16675165"/>
          <a:ext cx="8382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701"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2" name="フローチャート : 判断 701"/>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49206</xdr:rowOff>
    </xdr:from>
    <xdr:to>
      <xdr:col>22</xdr:col>
      <xdr:colOff>365125</xdr:colOff>
      <xdr:row>97</xdr:row>
      <xdr:rowOff>57959</xdr:rowOff>
    </xdr:to>
    <xdr:cxnSp macro="">
      <xdr:nvCxnSpPr>
        <xdr:cNvPr id="703" name="直線コネクタ 702"/>
        <xdr:cNvCxnSpPr/>
      </xdr:nvCxnSpPr>
      <xdr:spPr>
        <a:xfrm>
          <a:off x="14592300" y="16679856"/>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4" name="フローチャート : 判断 703"/>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5" name="テキスト ボックス 704"/>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49206</xdr:rowOff>
    </xdr:from>
    <xdr:to>
      <xdr:col>21</xdr:col>
      <xdr:colOff>161925</xdr:colOff>
      <xdr:row>97</xdr:row>
      <xdr:rowOff>54955</xdr:rowOff>
    </xdr:to>
    <xdr:cxnSp macro="">
      <xdr:nvCxnSpPr>
        <xdr:cNvPr id="706" name="直線コネクタ 705"/>
        <xdr:cNvCxnSpPr/>
      </xdr:nvCxnSpPr>
      <xdr:spPr>
        <a:xfrm flipV="1">
          <a:off x="13703300" y="16679856"/>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7" name="フローチャート : 判断 706"/>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8" name="テキスト ボックス 707"/>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34936</xdr:rowOff>
    </xdr:from>
    <xdr:to>
      <xdr:col>19</xdr:col>
      <xdr:colOff>644525</xdr:colOff>
      <xdr:row>97</xdr:row>
      <xdr:rowOff>54955</xdr:rowOff>
    </xdr:to>
    <xdr:cxnSp macro="">
      <xdr:nvCxnSpPr>
        <xdr:cNvPr id="709" name="直線コネクタ 708"/>
        <xdr:cNvCxnSpPr/>
      </xdr:nvCxnSpPr>
      <xdr:spPr>
        <a:xfrm>
          <a:off x="12814300" y="16665586"/>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0" name="フローチャート : 判断 709"/>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11" name="テキスト ボックス 710"/>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2" name="フローチャート : 判断 711"/>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3" name="テキスト ボックス 712"/>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165165</xdr:rowOff>
    </xdr:from>
    <xdr:to>
      <xdr:col>23</xdr:col>
      <xdr:colOff>568325</xdr:colOff>
      <xdr:row>97</xdr:row>
      <xdr:rowOff>95315</xdr:rowOff>
    </xdr:to>
    <xdr:sp macro="" textlink="">
      <xdr:nvSpPr>
        <xdr:cNvPr id="719" name="円/楕円 718"/>
        <xdr:cNvSpPr/>
      </xdr:nvSpPr>
      <xdr:spPr>
        <a:xfrm>
          <a:off x="16268700" y="166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16592</xdr:rowOff>
    </xdr:from>
    <xdr:ext cx="534377" cy="259045"/>
    <xdr:sp macro="" textlink="">
      <xdr:nvSpPr>
        <xdr:cNvPr id="720" name="公債費該当値テキスト"/>
        <xdr:cNvSpPr txBox="1"/>
      </xdr:nvSpPr>
      <xdr:spPr>
        <a:xfrm>
          <a:off x="16370300" y="164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7159</xdr:rowOff>
    </xdr:from>
    <xdr:to>
      <xdr:col>22</xdr:col>
      <xdr:colOff>415925</xdr:colOff>
      <xdr:row>97</xdr:row>
      <xdr:rowOff>108759</xdr:rowOff>
    </xdr:to>
    <xdr:sp macro="" textlink="">
      <xdr:nvSpPr>
        <xdr:cNvPr id="721" name="円/楕円 720"/>
        <xdr:cNvSpPr/>
      </xdr:nvSpPr>
      <xdr:spPr>
        <a:xfrm>
          <a:off x="15430500" y="166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125286</xdr:rowOff>
    </xdr:from>
    <xdr:ext cx="534377" cy="259045"/>
    <xdr:sp macro="" textlink="">
      <xdr:nvSpPr>
        <xdr:cNvPr id="722" name="テキスト ボックス 721"/>
        <xdr:cNvSpPr txBox="1"/>
      </xdr:nvSpPr>
      <xdr:spPr>
        <a:xfrm>
          <a:off x="15214111" y="1641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169856</xdr:rowOff>
    </xdr:from>
    <xdr:to>
      <xdr:col>21</xdr:col>
      <xdr:colOff>212725</xdr:colOff>
      <xdr:row>97</xdr:row>
      <xdr:rowOff>100006</xdr:rowOff>
    </xdr:to>
    <xdr:sp macro="" textlink="">
      <xdr:nvSpPr>
        <xdr:cNvPr id="723" name="円/楕円 722"/>
        <xdr:cNvSpPr/>
      </xdr:nvSpPr>
      <xdr:spPr>
        <a:xfrm>
          <a:off x="14541500" y="166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116533</xdr:rowOff>
    </xdr:from>
    <xdr:ext cx="534377" cy="259045"/>
    <xdr:sp macro="" textlink="">
      <xdr:nvSpPr>
        <xdr:cNvPr id="724" name="テキスト ボックス 723"/>
        <xdr:cNvSpPr txBox="1"/>
      </xdr:nvSpPr>
      <xdr:spPr>
        <a:xfrm>
          <a:off x="14325111" y="1640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4155</xdr:rowOff>
    </xdr:from>
    <xdr:to>
      <xdr:col>20</xdr:col>
      <xdr:colOff>9525</xdr:colOff>
      <xdr:row>97</xdr:row>
      <xdr:rowOff>105755</xdr:rowOff>
    </xdr:to>
    <xdr:sp macro="" textlink="">
      <xdr:nvSpPr>
        <xdr:cNvPr id="725" name="円/楕円 724"/>
        <xdr:cNvSpPr/>
      </xdr:nvSpPr>
      <xdr:spPr>
        <a:xfrm>
          <a:off x="13652500" y="166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122282</xdr:rowOff>
    </xdr:from>
    <xdr:ext cx="534377" cy="259045"/>
    <xdr:sp macro="" textlink="">
      <xdr:nvSpPr>
        <xdr:cNvPr id="726" name="テキスト ボックス 725"/>
        <xdr:cNvSpPr txBox="1"/>
      </xdr:nvSpPr>
      <xdr:spPr>
        <a:xfrm>
          <a:off x="13436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155586</xdr:rowOff>
    </xdr:from>
    <xdr:to>
      <xdr:col>18</xdr:col>
      <xdr:colOff>492125</xdr:colOff>
      <xdr:row>97</xdr:row>
      <xdr:rowOff>85736</xdr:rowOff>
    </xdr:to>
    <xdr:sp macro="" textlink="">
      <xdr:nvSpPr>
        <xdr:cNvPr id="727" name="円/楕円 726"/>
        <xdr:cNvSpPr/>
      </xdr:nvSpPr>
      <xdr:spPr>
        <a:xfrm>
          <a:off x="12763500" y="166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102263</xdr:rowOff>
    </xdr:from>
    <xdr:ext cx="534377" cy="259045"/>
    <xdr:sp macro="" textlink="">
      <xdr:nvSpPr>
        <xdr:cNvPr id="728" name="テキスト ボックス 727"/>
        <xdr:cNvSpPr txBox="1"/>
      </xdr:nvSpPr>
      <xdr:spPr>
        <a:xfrm>
          <a:off x="12547111" y="163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2" name="直線コネクタ 751"/>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3"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5"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6" name="直線コネクタ 755"/>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8"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9" name="フローチャート : 判断 758"/>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61" name="フローチャート : 判断 760"/>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2" name="テキスト ボックス 761"/>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4" name="フローチャート : 判断 763"/>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5" name="テキスト ボックス 764"/>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7" name="フローチャート : 判断 766"/>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8" name="テキスト ボックス 767"/>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9" name="フローチャート : 判断 768"/>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0" name="テキスト ボックス 769"/>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7"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農林水産業費は、住民一人当たり</a:t>
          </a:r>
          <a:r>
            <a:rPr kumimoji="1" lang="ja-JP" altLang="en-US" sz="1100">
              <a:solidFill>
                <a:schemeClr val="dk1"/>
              </a:solidFill>
              <a:effectLst/>
              <a:latin typeface="+mn-lt"/>
              <a:ea typeface="+mn-ea"/>
              <a:cs typeface="+mn-cs"/>
            </a:rPr>
            <a:t>５８，４２３</a:t>
          </a:r>
          <a:r>
            <a:rPr kumimoji="1" lang="ja-JP" altLang="ja-JP" sz="1100">
              <a:solidFill>
                <a:schemeClr val="dk1"/>
              </a:solidFill>
              <a:effectLst/>
              <a:latin typeface="+mn-lt"/>
              <a:ea typeface="+mn-ea"/>
              <a:cs typeface="+mn-cs"/>
            </a:rPr>
            <a:t>円となっており、全国平均</a:t>
          </a:r>
          <a:r>
            <a:rPr kumimoji="1" lang="ja-JP" altLang="en-US" sz="1100">
              <a:solidFill>
                <a:schemeClr val="dk1"/>
              </a:solidFill>
              <a:effectLst/>
              <a:latin typeface="+mn-lt"/>
              <a:ea typeface="+mn-ea"/>
              <a:cs typeface="+mn-cs"/>
            </a:rPr>
            <a:t>、宮城県平均</a:t>
          </a:r>
          <a:r>
            <a:rPr kumimoji="1" lang="ja-JP" altLang="ja-JP" sz="1100">
              <a:solidFill>
                <a:schemeClr val="dk1"/>
              </a:solidFill>
              <a:effectLst/>
              <a:latin typeface="+mn-lt"/>
              <a:ea typeface="+mn-ea"/>
              <a:cs typeface="+mn-cs"/>
            </a:rPr>
            <a:t>及び類似団体平均を大幅に上回っている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主な要因としては、復興事業として整備を進めている防潮堤整備事業や水門整備事業</a:t>
          </a:r>
          <a:r>
            <a:rPr kumimoji="1" lang="ja-JP" altLang="en-US" sz="1100">
              <a:solidFill>
                <a:schemeClr val="dk1"/>
              </a:solidFill>
              <a:effectLst/>
              <a:latin typeface="+mn-lt"/>
              <a:ea typeface="+mn-ea"/>
              <a:cs typeface="+mn-cs"/>
            </a:rPr>
            <a:t>の実施</a:t>
          </a:r>
          <a:r>
            <a:rPr kumimoji="1" lang="ja-JP" altLang="ja-JP" sz="1100">
              <a:solidFill>
                <a:schemeClr val="dk1"/>
              </a:solidFill>
              <a:effectLst/>
              <a:latin typeface="+mn-lt"/>
              <a:ea typeface="+mn-ea"/>
              <a:cs typeface="+mn-cs"/>
            </a:rPr>
            <a:t>により増加したものであり、今後、復興事業の完了により年々減少するものである。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ja-JP" altLang="en-US" sz="1100">
              <a:solidFill>
                <a:schemeClr val="dk1"/>
              </a:solidFill>
              <a:effectLst/>
              <a:latin typeface="+mn-lt"/>
              <a:ea typeface="+mn-ea"/>
              <a:cs typeface="+mn-cs"/>
            </a:rPr>
            <a:t>９８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１５１</a:t>
          </a:r>
          <a:r>
            <a:rPr kumimoji="1" lang="ja-JP" altLang="ja-JP" sz="1100">
              <a:solidFill>
                <a:schemeClr val="dk1"/>
              </a:solidFill>
              <a:effectLst/>
              <a:latin typeface="+mn-lt"/>
              <a:ea typeface="+mn-ea"/>
              <a:cs typeface="+mn-cs"/>
            </a:rPr>
            <a:t>円となっており、全国平均</a:t>
          </a:r>
          <a:r>
            <a:rPr kumimoji="1" lang="ja-JP" altLang="en-US" sz="1100">
              <a:solidFill>
                <a:schemeClr val="dk1"/>
              </a:solidFill>
              <a:effectLst/>
              <a:latin typeface="+mn-lt"/>
              <a:ea typeface="+mn-ea"/>
              <a:cs typeface="+mn-cs"/>
            </a:rPr>
            <a:t>、宮城県平均</a:t>
          </a:r>
          <a:r>
            <a:rPr kumimoji="1" lang="ja-JP" altLang="ja-JP" sz="1100">
              <a:solidFill>
                <a:schemeClr val="dk1"/>
              </a:solidFill>
              <a:effectLst/>
              <a:latin typeface="+mn-lt"/>
              <a:ea typeface="+mn-ea"/>
              <a:cs typeface="+mn-cs"/>
            </a:rPr>
            <a:t>及び類似団体平均を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近年の大規模団地開発等による若い世代の転入により、他団体と比較して高齢者人口は少ない状況であるが、</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本町にも高齢化の波が押し寄せており、平成２６年度以降増加傾向にあることから、今後も増加する見込みである。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a:t>
          </a:r>
          <a:r>
            <a:rPr kumimoji="1" lang="ja-JP" altLang="ja-JP" sz="1100">
              <a:solidFill>
                <a:schemeClr val="dk1"/>
              </a:solidFill>
              <a:effectLst/>
              <a:latin typeface="+mn-lt"/>
              <a:ea typeface="+mn-ea"/>
              <a:cs typeface="+mn-cs"/>
            </a:rPr>
            <a:t>費は、住民一人当たり</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４４０</a:t>
          </a:r>
          <a:r>
            <a:rPr kumimoji="1" lang="ja-JP" altLang="ja-JP" sz="1100">
              <a:solidFill>
                <a:schemeClr val="dk1"/>
              </a:solidFill>
              <a:effectLst/>
              <a:latin typeface="+mn-lt"/>
              <a:ea typeface="+mn-ea"/>
              <a:cs typeface="+mn-cs"/>
            </a:rPr>
            <a:t>円となっており、全国平均及び類似団体平均を上回っているが、主な要因としては、復興事業として整備を進めている</a:t>
          </a:r>
          <a:r>
            <a:rPr kumimoji="1" lang="ja-JP" altLang="en-US" sz="1100">
              <a:solidFill>
                <a:schemeClr val="dk1"/>
              </a:solidFill>
              <a:effectLst/>
              <a:latin typeface="+mn-lt"/>
              <a:ea typeface="+mn-ea"/>
              <a:cs typeface="+mn-cs"/>
            </a:rPr>
            <a:t>避難道路の整備を実施</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ていることに</a:t>
          </a:r>
          <a:r>
            <a:rPr kumimoji="1" lang="ja-JP" altLang="ja-JP" sz="1100">
              <a:solidFill>
                <a:schemeClr val="dk1"/>
              </a:solidFill>
              <a:effectLst/>
              <a:latin typeface="+mn-lt"/>
              <a:ea typeface="+mn-ea"/>
              <a:cs typeface="+mn-cs"/>
            </a:rPr>
            <a:t>より増加したものであり、今後、復興事業の完了により年々減少するものである。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a:t>
          </a:r>
          <a:r>
            <a:rPr kumimoji="1" lang="ja-JP" altLang="en-US" sz="1100">
              <a:solidFill>
                <a:schemeClr val="dk1"/>
              </a:solidFill>
              <a:effectLst/>
              <a:latin typeface="+mn-lt"/>
              <a:ea typeface="+mn-ea"/>
              <a:cs typeface="+mn-cs"/>
            </a:rPr>
            <a:t>積立金取崩し額の増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実質収支額（実質収支比率）は、</a:t>
          </a:r>
          <a:r>
            <a:rPr kumimoji="1" lang="ja-JP" altLang="en-US" sz="1100">
              <a:solidFill>
                <a:schemeClr val="dk1"/>
              </a:solidFill>
              <a:effectLst/>
              <a:latin typeface="+mn-lt"/>
              <a:ea typeface="+mn-ea"/>
              <a:cs typeface="+mn-cs"/>
            </a:rPr>
            <a:t>６．１６</a:t>
          </a:r>
          <a:r>
            <a:rPr kumimoji="1" lang="ja-JP" altLang="ja-JP" sz="1100">
              <a:solidFill>
                <a:schemeClr val="dk1"/>
              </a:solidFill>
              <a:effectLst/>
              <a:latin typeface="+mn-lt"/>
              <a:ea typeface="+mn-ea"/>
              <a:cs typeface="+mn-cs"/>
            </a:rPr>
            <a:t>％で望ましいとされる３～５％の範囲を超えたが、復興事業</a:t>
          </a:r>
          <a:r>
            <a:rPr kumimoji="1" lang="ja-JP" altLang="en-US" sz="1100">
              <a:solidFill>
                <a:schemeClr val="dk1"/>
              </a:solidFill>
              <a:effectLst/>
              <a:latin typeface="+mn-lt"/>
              <a:ea typeface="+mn-ea"/>
              <a:cs typeface="+mn-cs"/>
            </a:rPr>
            <a:t>の繰越事業費に係る繰入金</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既収特財としていることが</a:t>
          </a:r>
          <a:r>
            <a:rPr kumimoji="1" lang="ja-JP" altLang="ja-JP" sz="1100">
              <a:solidFill>
                <a:schemeClr val="dk1"/>
              </a:solidFill>
              <a:effectLst/>
              <a:latin typeface="+mn-lt"/>
              <a:ea typeface="+mn-ea"/>
              <a:cs typeface="+mn-cs"/>
            </a:rPr>
            <a:t>影響したものである。</a:t>
          </a:r>
          <a:endParaRPr lang="ja-JP" altLang="ja-JP" sz="1400">
            <a:effectLst/>
          </a:endParaRPr>
        </a:p>
        <a:p>
          <a:r>
            <a:rPr kumimoji="1" lang="ja-JP" altLang="ja-JP" sz="1100">
              <a:solidFill>
                <a:schemeClr val="dk1"/>
              </a:solidFill>
              <a:effectLst/>
              <a:latin typeface="+mn-lt"/>
              <a:ea typeface="+mn-ea"/>
              <a:cs typeface="+mn-cs"/>
            </a:rPr>
            <a:t>　実質単年度収支については、財政調整基金</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の積立</a:t>
          </a:r>
          <a:r>
            <a:rPr kumimoji="1" lang="ja-JP" altLang="en-US" sz="1100">
              <a:solidFill>
                <a:schemeClr val="dk1"/>
              </a:solidFill>
              <a:effectLst/>
              <a:latin typeface="+mn-lt"/>
              <a:ea typeface="+mn-ea"/>
              <a:cs typeface="+mn-cs"/>
            </a:rPr>
            <a:t>金の減や</a:t>
          </a:r>
          <a:r>
            <a:rPr kumimoji="1" lang="ja-JP" altLang="ja-JP" sz="1100">
              <a:solidFill>
                <a:schemeClr val="dk1"/>
              </a:solidFill>
              <a:effectLst/>
              <a:latin typeface="+mn-lt"/>
              <a:ea typeface="+mn-ea"/>
              <a:cs typeface="+mn-cs"/>
            </a:rPr>
            <a:t>積立金取崩し額の増により</a:t>
          </a:r>
          <a:r>
            <a:rPr kumimoji="1" lang="ja-JP" altLang="en-US" sz="1100">
              <a:solidFill>
                <a:schemeClr val="dk1"/>
              </a:solidFill>
              <a:effectLst/>
              <a:latin typeface="+mn-lt"/>
              <a:ea typeface="+mn-ea"/>
              <a:cs typeface="+mn-cs"/>
            </a:rPr>
            <a:t>赤</a:t>
          </a:r>
          <a:r>
            <a:rPr kumimoji="1" lang="ja-JP" altLang="ja-JP" sz="1100">
              <a:solidFill>
                <a:schemeClr val="dk1"/>
              </a:solidFill>
              <a:effectLst/>
              <a:latin typeface="+mn-lt"/>
              <a:ea typeface="+mn-ea"/>
              <a:cs typeface="+mn-cs"/>
            </a:rPr>
            <a:t>字となった。</a:t>
          </a:r>
          <a:endParaRPr lang="ja-JP" altLang="ja-JP" sz="1400">
            <a:effectLst/>
          </a:endParaRPr>
        </a:p>
        <a:p>
          <a:r>
            <a:rPr kumimoji="1" lang="ja-JP" altLang="ja-JP" sz="1100">
              <a:solidFill>
                <a:schemeClr val="dk1"/>
              </a:solidFill>
              <a:effectLst/>
              <a:latin typeface="+mn-lt"/>
              <a:ea typeface="+mn-ea"/>
              <a:cs typeface="+mn-cs"/>
            </a:rPr>
            <a:t>　今後も、事務事業の見直し・統廃合などによる歳出合理化等の行財政改革を推進し、財政の健全化を図る。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平成１９年度から全ての会計で赤字は発生しておらず、健全な状態で推移している。今後も引き続き、赤字が発生しないよう健全な財政運営に努める。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15253801</v>
      </c>
      <c r="BO4" s="411"/>
      <c r="BP4" s="411"/>
      <c r="BQ4" s="411"/>
      <c r="BR4" s="411"/>
      <c r="BS4" s="411"/>
      <c r="BT4" s="411"/>
      <c r="BU4" s="412"/>
      <c r="BV4" s="410">
        <v>15695239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6.2</v>
      </c>
      <c r="CU4" s="588"/>
      <c r="CV4" s="588"/>
      <c r="CW4" s="588"/>
      <c r="CX4" s="588"/>
      <c r="CY4" s="588"/>
      <c r="CZ4" s="588"/>
      <c r="DA4" s="589"/>
      <c r="DB4" s="587">
        <v>7.4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13839120</v>
      </c>
      <c r="BO5" s="416"/>
      <c r="BP5" s="416"/>
      <c r="BQ5" s="416"/>
      <c r="BR5" s="416"/>
      <c r="BS5" s="416"/>
      <c r="BT5" s="416"/>
      <c r="BU5" s="417"/>
      <c r="BV5" s="415">
        <v>13524152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88.9</v>
      </c>
      <c r="CU5" s="386"/>
      <c r="CV5" s="386"/>
      <c r="CW5" s="386"/>
      <c r="CX5" s="386"/>
      <c r="CY5" s="386"/>
      <c r="CZ5" s="386"/>
      <c r="DA5" s="387"/>
      <c r="DB5" s="385">
        <v>86.1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1414681</v>
      </c>
      <c r="BO6" s="416"/>
      <c r="BP6" s="416"/>
      <c r="BQ6" s="416"/>
      <c r="BR6" s="416"/>
      <c r="BS6" s="416"/>
      <c r="BT6" s="416"/>
      <c r="BU6" s="417"/>
      <c r="BV6" s="415">
        <v>2171087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95.1</v>
      </c>
      <c r="CU6" s="562"/>
      <c r="CV6" s="562"/>
      <c r="CW6" s="562"/>
      <c r="CX6" s="562"/>
      <c r="CY6" s="562"/>
      <c r="CZ6" s="562"/>
      <c r="DA6" s="563"/>
      <c r="DB6" s="561">
        <v>92.6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1002257</v>
      </c>
      <c r="BO7" s="416"/>
      <c r="BP7" s="416"/>
      <c r="BQ7" s="416"/>
      <c r="BR7" s="416"/>
      <c r="BS7" s="416"/>
      <c r="BT7" s="416"/>
      <c r="BU7" s="417"/>
      <c r="BV7" s="415">
        <v>1679143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6693853</v>
      </c>
      <c r="CU7" s="416"/>
      <c r="CV7" s="416"/>
      <c r="CW7" s="416"/>
      <c r="CX7" s="416"/>
      <c r="CY7" s="416"/>
      <c r="CZ7" s="416"/>
      <c r="DA7" s="417"/>
      <c r="DB7" s="415">
        <v>6674114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412424</v>
      </c>
      <c r="BO8" s="416"/>
      <c r="BP8" s="416"/>
      <c r="BQ8" s="416"/>
      <c r="BR8" s="416"/>
      <c r="BS8" s="416"/>
      <c r="BT8" s="416"/>
      <c r="BU8" s="417"/>
      <c r="BV8" s="415">
        <v>491944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0.84</v>
      </c>
      <c r="CU8" s="525"/>
      <c r="CV8" s="525"/>
      <c r="CW8" s="525"/>
      <c r="CX8" s="525"/>
      <c r="CY8" s="525"/>
      <c r="CZ8" s="525"/>
      <c r="DA8" s="526"/>
      <c r="DB8" s="524">
        <v>0.83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35835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-79520</v>
      </c>
      <c r="BO9" s="416"/>
      <c r="BP9" s="416"/>
      <c r="BQ9" s="416"/>
      <c r="BR9" s="416"/>
      <c r="BS9" s="416"/>
      <c r="BT9" s="416"/>
      <c r="BU9" s="417"/>
      <c r="BV9" s="415">
        <v>251690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14.7</v>
      </c>
      <c r="CU9" s="386"/>
      <c r="CV9" s="386"/>
      <c r="CW9" s="386"/>
      <c r="CX9" s="386"/>
      <c r="CY9" s="386"/>
      <c r="CZ9" s="386"/>
      <c r="DA9" s="387"/>
      <c r="DB9" s="385">
        <v>12.1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33994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2774</v>
      </c>
      <c r="BO10" s="416"/>
      <c r="BP10" s="416"/>
      <c r="BQ10" s="416"/>
      <c r="BR10" s="416"/>
      <c r="BS10" s="416"/>
      <c r="BT10" s="416"/>
      <c r="BU10" s="417"/>
      <c r="BV10" s="415">
        <v>451860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36287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697581</v>
      </c>
      <c r="BO12" s="416"/>
      <c r="BP12" s="416"/>
      <c r="BQ12" s="416"/>
      <c r="BR12" s="416"/>
      <c r="BS12" s="416"/>
      <c r="BT12" s="416"/>
      <c r="BU12" s="417"/>
      <c r="BV12" s="415">
        <v>129340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36166</v>
      </c>
      <c r="S13" s="517"/>
      <c r="T13" s="517"/>
      <c r="U13" s="517"/>
      <c r="V13" s="518"/>
      <c r="W13" s="504" t="s">
        <v>123</v>
      </c>
      <c r="X13" s="428"/>
      <c r="Y13" s="428"/>
      <c r="Z13" s="428"/>
      <c r="AA13" s="428"/>
      <c r="AB13" s="429"/>
      <c r="AC13" s="391">
        <v>336</v>
      </c>
      <c r="AD13" s="392"/>
      <c r="AE13" s="392"/>
      <c r="AF13" s="392"/>
      <c r="AG13" s="393"/>
      <c r="AH13" s="391">
        <v>335</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-774327</v>
      </c>
      <c r="BO13" s="416"/>
      <c r="BP13" s="416"/>
      <c r="BQ13" s="416"/>
      <c r="BR13" s="416"/>
      <c r="BS13" s="416"/>
      <c r="BT13" s="416"/>
      <c r="BU13" s="417"/>
      <c r="BV13" s="415">
        <v>574210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9.6</v>
      </c>
      <c r="CU13" s="386"/>
      <c r="CV13" s="386"/>
      <c r="CW13" s="386"/>
      <c r="CX13" s="386"/>
      <c r="CY13" s="386"/>
      <c r="CZ13" s="386"/>
      <c r="DA13" s="387"/>
      <c r="DB13" s="385">
        <v>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36393</v>
      </c>
      <c r="S14" s="517"/>
      <c r="T14" s="517"/>
      <c r="U14" s="517"/>
      <c r="V14" s="518"/>
      <c r="W14" s="519"/>
      <c r="X14" s="431"/>
      <c r="Y14" s="431"/>
      <c r="Z14" s="431"/>
      <c r="AA14" s="431"/>
      <c r="AB14" s="432"/>
      <c r="AC14" s="509">
        <v>1.9</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36282</v>
      </c>
      <c r="S15" s="517"/>
      <c r="T15" s="517"/>
      <c r="U15" s="517"/>
      <c r="V15" s="518"/>
      <c r="W15" s="504" t="s">
        <v>129</v>
      </c>
      <c r="X15" s="428"/>
      <c r="Y15" s="428"/>
      <c r="Z15" s="428"/>
      <c r="AA15" s="428"/>
      <c r="AB15" s="429"/>
      <c r="AC15" s="391">
        <v>4030</v>
      </c>
      <c r="AD15" s="392"/>
      <c r="AE15" s="392"/>
      <c r="AF15" s="392"/>
      <c r="AG15" s="393"/>
      <c r="AH15" s="391">
        <v>3468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4258853</v>
      </c>
      <c r="BO15" s="411"/>
      <c r="BP15" s="411"/>
      <c r="BQ15" s="411"/>
      <c r="BR15" s="411"/>
      <c r="BS15" s="411"/>
      <c r="BT15" s="411"/>
      <c r="BU15" s="412"/>
      <c r="BV15" s="410">
        <v>4167527</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23.1</v>
      </c>
      <c r="AD16" s="510"/>
      <c r="AE16" s="510"/>
      <c r="AF16" s="510"/>
      <c r="AG16" s="511"/>
      <c r="AH16" s="509">
        <v>21.9</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5056610</v>
      </c>
      <c r="BO16" s="416"/>
      <c r="BP16" s="416"/>
      <c r="BQ16" s="416"/>
      <c r="BR16" s="416"/>
      <c r="BS16" s="416"/>
      <c r="BT16" s="416"/>
      <c r="BU16" s="417"/>
      <c r="BV16" s="415">
        <v>5012967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13056</v>
      </c>
      <c r="AD17" s="392"/>
      <c r="AE17" s="392"/>
      <c r="AF17" s="392"/>
      <c r="AG17" s="393"/>
      <c r="AH17" s="391">
        <v>12041</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5443967</v>
      </c>
      <c r="BO17" s="416"/>
      <c r="BP17" s="416"/>
      <c r="BQ17" s="416"/>
      <c r="BR17" s="416"/>
      <c r="BS17" s="416"/>
      <c r="BT17" s="416"/>
      <c r="BU17" s="417"/>
      <c r="BV17" s="415">
        <v>5329134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44.89</v>
      </c>
      <c r="M18" s="480"/>
      <c r="N18" s="480"/>
      <c r="O18" s="480"/>
      <c r="P18" s="480"/>
      <c r="Q18" s="480"/>
      <c r="R18" s="481"/>
      <c r="S18" s="481"/>
      <c r="T18" s="481"/>
      <c r="U18" s="481"/>
      <c r="V18" s="482"/>
      <c r="W18" s="496"/>
      <c r="X18" s="497"/>
      <c r="Y18" s="497"/>
      <c r="Z18" s="497"/>
      <c r="AA18" s="497"/>
      <c r="AB18" s="505"/>
      <c r="AC18" s="379">
        <v>74.900000000000006</v>
      </c>
      <c r="AD18" s="380"/>
      <c r="AE18" s="380"/>
      <c r="AF18" s="380"/>
      <c r="AG18" s="483"/>
      <c r="AH18" s="379">
        <v>76</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5985170</v>
      </c>
      <c r="BO18" s="416"/>
      <c r="BP18" s="416"/>
      <c r="BQ18" s="416"/>
      <c r="BR18" s="416"/>
      <c r="BS18" s="416"/>
      <c r="BT18" s="416"/>
      <c r="BU18" s="417"/>
      <c r="BV18" s="415">
        <v>5923767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798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8571807</v>
      </c>
      <c r="BO19" s="416"/>
      <c r="BP19" s="416"/>
      <c r="BQ19" s="416"/>
      <c r="BR19" s="416"/>
      <c r="BS19" s="416"/>
      <c r="BT19" s="416"/>
      <c r="BU19" s="417"/>
      <c r="BV19" s="415">
        <v>10167230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12191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11704749</v>
      </c>
      <c r="BO23" s="416"/>
      <c r="BP23" s="416"/>
      <c r="BQ23" s="416"/>
      <c r="BR23" s="416"/>
      <c r="BS23" s="416"/>
      <c r="BT23" s="416"/>
      <c r="BU23" s="417"/>
      <c r="BV23" s="415">
        <v>11885224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8113</v>
      </c>
      <c r="R24" s="392"/>
      <c r="S24" s="392"/>
      <c r="T24" s="392"/>
      <c r="U24" s="392"/>
      <c r="V24" s="393"/>
      <c r="W24" s="457"/>
      <c r="X24" s="448"/>
      <c r="Y24" s="449"/>
      <c r="Z24" s="388" t="s">
        <v>152</v>
      </c>
      <c r="AA24" s="389"/>
      <c r="AB24" s="389"/>
      <c r="AC24" s="389"/>
      <c r="AD24" s="389"/>
      <c r="AE24" s="389"/>
      <c r="AF24" s="389"/>
      <c r="AG24" s="390"/>
      <c r="AH24" s="391">
        <v>224</v>
      </c>
      <c r="AI24" s="392"/>
      <c r="AJ24" s="392"/>
      <c r="AK24" s="392"/>
      <c r="AL24" s="393"/>
      <c r="AM24" s="391">
        <v>649600</v>
      </c>
      <c r="AN24" s="392"/>
      <c r="AO24" s="392"/>
      <c r="AP24" s="392"/>
      <c r="AQ24" s="392"/>
      <c r="AR24" s="393"/>
      <c r="AS24" s="391">
        <v>2900</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9968630</v>
      </c>
      <c r="BO24" s="416"/>
      <c r="BP24" s="416"/>
      <c r="BQ24" s="416"/>
      <c r="BR24" s="416"/>
      <c r="BS24" s="416"/>
      <c r="BT24" s="416"/>
      <c r="BU24" s="417"/>
      <c r="BV24" s="415">
        <v>10087716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6173</v>
      </c>
      <c r="R25" s="392"/>
      <c r="S25" s="392"/>
      <c r="T25" s="392"/>
      <c r="U25" s="392"/>
      <c r="V25" s="393"/>
      <c r="W25" s="457"/>
      <c r="X25" s="448"/>
      <c r="Y25" s="449"/>
      <c r="Z25" s="388" t="s">
        <v>155</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2563749</v>
      </c>
      <c r="BO25" s="411"/>
      <c r="BP25" s="411"/>
      <c r="BQ25" s="411"/>
      <c r="BR25" s="411"/>
      <c r="BS25" s="411"/>
      <c r="BT25" s="411"/>
      <c r="BU25" s="412"/>
      <c r="BV25" s="410">
        <v>1944287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5484</v>
      </c>
      <c r="R26" s="392"/>
      <c r="S26" s="392"/>
      <c r="T26" s="392"/>
      <c r="U26" s="392"/>
      <c r="V26" s="393"/>
      <c r="W26" s="457"/>
      <c r="X26" s="448"/>
      <c r="Y26" s="449"/>
      <c r="Z26" s="388" t="s">
        <v>158</v>
      </c>
      <c r="AA26" s="470"/>
      <c r="AB26" s="470"/>
      <c r="AC26" s="470"/>
      <c r="AD26" s="470"/>
      <c r="AE26" s="470"/>
      <c r="AF26" s="470"/>
      <c r="AG26" s="471"/>
      <c r="AH26" s="391">
        <v>22</v>
      </c>
      <c r="AI26" s="392"/>
      <c r="AJ26" s="392"/>
      <c r="AK26" s="392"/>
      <c r="AL26" s="393"/>
      <c r="AM26" s="391">
        <v>61534</v>
      </c>
      <c r="AN26" s="392"/>
      <c r="AO26" s="392"/>
      <c r="AP26" s="392"/>
      <c r="AQ26" s="392"/>
      <c r="AR26" s="393"/>
      <c r="AS26" s="391">
        <v>2797</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2980</v>
      </c>
      <c r="R27" s="392"/>
      <c r="S27" s="392"/>
      <c r="T27" s="392"/>
      <c r="U27" s="392"/>
      <c r="V27" s="393"/>
      <c r="W27" s="457"/>
      <c r="X27" s="448"/>
      <c r="Y27" s="449"/>
      <c r="Z27" s="388" t="s">
        <v>161</v>
      </c>
      <c r="AA27" s="389"/>
      <c r="AB27" s="389"/>
      <c r="AC27" s="389"/>
      <c r="AD27" s="389"/>
      <c r="AE27" s="389"/>
      <c r="AF27" s="389"/>
      <c r="AG27" s="390"/>
      <c r="AH27" s="391">
        <v>2</v>
      </c>
      <c r="AI27" s="392"/>
      <c r="AJ27" s="392"/>
      <c r="AK27" s="392"/>
      <c r="AL27" s="393"/>
      <c r="AM27" s="391" t="s">
        <v>162</v>
      </c>
      <c r="AN27" s="392"/>
      <c r="AO27" s="392"/>
      <c r="AP27" s="392"/>
      <c r="AQ27" s="392"/>
      <c r="AR27" s="393"/>
      <c r="AS27" s="391" t="s">
        <v>162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200000</v>
      </c>
      <c r="BO27" s="419"/>
      <c r="BP27" s="419"/>
      <c r="BQ27" s="419"/>
      <c r="BR27" s="419"/>
      <c r="BS27" s="419"/>
      <c r="BT27" s="419"/>
      <c r="BU27" s="420"/>
      <c r="BV27" s="418">
        <v>200000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2430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1828696</v>
      </c>
      <c r="BO28" s="411"/>
      <c r="BP28" s="411"/>
      <c r="BQ28" s="411"/>
      <c r="BR28" s="411"/>
      <c r="BS28" s="411"/>
      <c r="BT28" s="411"/>
      <c r="BU28" s="412"/>
      <c r="BV28" s="410">
        <v>2173503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16</v>
      </c>
      <c r="M29" s="392"/>
      <c r="N29" s="392"/>
      <c r="O29" s="392"/>
      <c r="P29" s="393"/>
      <c r="Q29" s="391">
        <v>2290</v>
      </c>
      <c r="R29" s="392"/>
      <c r="S29" s="392"/>
      <c r="T29" s="392"/>
      <c r="U29" s="392"/>
      <c r="V29" s="393"/>
      <c r="W29" s="458"/>
      <c r="X29" s="459"/>
      <c r="Y29" s="460"/>
      <c r="Z29" s="388" t="s">
        <v>169</v>
      </c>
      <c r="AA29" s="389"/>
      <c r="AB29" s="389"/>
      <c r="AC29" s="389"/>
      <c r="AD29" s="389"/>
      <c r="AE29" s="389"/>
      <c r="AF29" s="389"/>
      <c r="AG29" s="390"/>
      <c r="AH29" s="391">
        <v>226</v>
      </c>
      <c r="AI29" s="392"/>
      <c r="AJ29" s="392"/>
      <c r="AK29" s="392"/>
      <c r="AL29" s="393"/>
      <c r="AM29" s="391">
        <v>656676</v>
      </c>
      <c r="AN29" s="392"/>
      <c r="AO29" s="392"/>
      <c r="AP29" s="392"/>
      <c r="AQ29" s="392"/>
      <c r="AR29" s="393"/>
      <c r="AS29" s="391">
        <v>2906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74638</v>
      </c>
      <c r="BO29" s="416"/>
      <c r="BP29" s="416"/>
      <c r="BQ29" s="416"/>
      <c r="BR29" s="416"/>
      <c r="BS29" s="416"/>
      <c r="BT29" s="416"/>
      <c r="BU29" s="417"/>
      <c r="BV29" s="415">
        <v>78809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94.6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2891989</v>
      </c>
      <c r="BO30" s="419"/>
      <c r="BP30" s="419"/>
      <c r="BQ30" s="419"/>
      <c r="BR30" s="419"/>
      <c r="BS30" s="419"/>
      <c r="BT30" s="419"/>
      <c r="BU30" s="420"/>
      <c r="BV30" s="418">
        <v>3809229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宮城東部衛生処理組合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株式会社まちづくり利府</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町営墓地特別会計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宮城県市町村職員退職手当組合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宮城県市町村非常勤消防団員補償報償組合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塩釜地区消防事務組合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宮城県市町村自治振興センター</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宮城県後期高齢者医療広域連合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宮城県後期高齢者医療事業会計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90" t="s">
        <v>524</v>
      </c>
      <c r="D34" s="1190"/>
      <c r="E34" s="1191"/>
      <c r="F34" s="32">
        <v>18.670000000000002</v>
      </c>
      <c r="G34" s="33">
        <v>20.350000000000001</v>
      </c>
      <c r="H34" s="33">
        <v>18.52</v>
      </c>
      <c r="I34" s="33">
        <v>14.71</v>
      </c>
      <c r="J34" s="34">
        <v>16.850000000000001</v>
      </c>
      <c r="K34" s="22"/>
      <c r="L34" s="22"/>
      <c r="M34" s="22"/>
      <c r="N34" s="22"/>
      <c r="O34" s="22"/>
      <c r="P34" s="22"/>
    </row>
    <row r="35" spans="1:16" ht="39" customHeight="1" x14ac:dyDescent="0.15">
      <c r="A35" s="22"/>
      <c r="B35" s="35"/>
      <c r="C35" s="1184" t="s">
        <v>525</v>
      </c>
      <c r="D35" s="1185"/>
      <c r="E35" s="1186"/>
      <c r="F35" s="36">
        <v>5.0999999999999996</v>
      </c>
      <c r="G35" s="37">
        <v>6.95</v>
      </c>
      <c r="H35" s="37">
        <v>3.6</v>
      </c>
      <c r="I35" s="37">
        <v>7.34</v>
      </c>
      <c r="J35" s="38">
        <v>5.31</v>
      </c>
      <c r="K35" s="22"/>
      <c r="L35" s="22"/>
      <c r="M35" s="22"/>
      <c r="N35" s="22"/>
      <c r="O35" s="22"/>
      <c r="P35" s="22"/>
    </row>
    <row r="36" spans="1:16" ht="39" customHeight="1" x14ac:dyDescent="0.15">
      <c r="A36" s="22"/>
      <c r="B36" s="35"/>
      <c r="C36" s="1184" t="s">
        <v>526</v>
      </c>
      <c r="D36" s="1185"/>
      <c r="E36" s="1186"/>
      <c r="F36" s="36">
        <v>5.05</v>
      </c>
      <c r="G36" s="37">
        <v>1.83</v>
      </c>
      <c r="H36" s="37">
        <v>3.12</v>
      </c>
      <c r="I36" s="37">
        <v>1.43</v>
      </c>
      <c r="J36" s="38">
        <v>1.21</v>
      </c>
      <c r="K36" s="22"/>
      <c r="L36" s="22"/>
      <c r="M36" s="22"/>
      <c r="N36" s="22"/>
      <c r="O36" s="22"/>
      <c r="P36" s="22"/>
    </row>
    <row r="37" spans="1:16" ht="39" customHeight="1" x14ac:dyDescent="0.15">
      <c r="A37" s="22"/>
      <c r="B37" s="35"/>
      <c r="C37" s="1184" t="s">
        <v>527</v>
      </c>
      <c r="D37" s="1185"/>
      <c r="E37" s="1186"/>
      <c r="F37" s="36">
        <v>0.44</v>
      </c>
      <c r="G37" s="37">
        <v>0.82</v>
      </c>
      <c r="H37" s="37">
        <v>0.46</v>
      </c>
      <c r="I37" s="37">
        <v>0.59</v>
      </c>
      <c r="J37" s="38">
        <v>1.1599999999999999</v>
      </c>
      <c r="K37" s="22"/>
      <c r="L37" s="22"/>
      <c r="M37" s="22"/>
      <c r="N37" s="22"/>
      <c r="O37" s="22"/>
      <c r="P37" s="22"/>
    </row>
    <row r="38" spans="1:16" ht="39" customHeight="1" x14ac:dyDescent="0.15">
      <c r="A38" s="22"/>
      <c r="B38" s="35"/>
      <c r="C38" s="1184" t="s">
        <v>528</v>
      </c>
      <c r="D38" s="1185"/>
      <c r="E38" s="1186"/>
      <c r="F38" s="36" t="s">
        <v>477</v>
      </c>
      <c r="G38" s="37" t="s">
        <v>477</v>
      </c>
      <c r="H38" s="37">
        <v>0</v>
      </c>
      <c r="I38" s="37">
        <v>0.02</v>
      </c>
      <c r="J38" s="38">
        <v>0.84</v>
      </c>
      <c r="K38" s="22"/>
      <c r="L38" s="22"/>
      <c r="M38" s="22"/>
      <c r="N38" s="22"/>
      <c r="O38" s="22"/>
      <c r="P38" s="22"/>
    </row>
    <row r="39" spans="1:16" ht="39" customHeight="1" x14ac:dyDescent="0.15">
      <c r="A39" s="22"/>
      <c r="B39" s="35"/>
      <c r="C39" s="1184" t="s">
        <v>529</v>
      </c>
      <c r="D39" s="1185"/>
      <c r="E39" s="1186"/>
      <c r="F39" s="36">
        <v>0.34</v>
      </c>
      <c r="G39" s="37">
        <v>0.19</v>
      </c>
      <c r="H39" s="37">
        <v>0.31</v>
      </c>
      <c r="I39" s="37">
        <v>0.36</v>
      </c>
      <c r="J39" s="38">
        <v>0.56000000000000005</v>
      </c>
      <c r="K39" s="22"/>
      <c r="L39" s="22"/>
      <c r="M39" s="22"/>
      <c r="N39" s="22"/>
      <c r="O39" s="22"/>
      <c r="P39" s="22"/>
    </row>
    <row r="40" spans="1:16" ht="39" customHeight="1" x14ac:dyDescent="0.15">
      <c r="A40" s="22"/>
      <c r="B40" s="35"/>
      <c r="C40" s="1184" t="s">
        <v>530</v>
      </c>
      <c r="D40" s="1185"/>
      <c r="E40" s="1186"/>
      <c r="F40" s="36">
        <v>0.08</v>
      </c>
      <c r="G40" s="37">
        <v>0.09</v>
      </c>
      <c r="H40" s="37">
        <v>0.04</v>
      </c>
      <c r="I40" s="37">
        <v>0.03</v>
      </c>
      <c r="J40" s="38">
        <v>0.09</v>
      </c>
      <c r="K40" s="22"/>
      <c r="L40" s="22"/>
      <c r="M40" s="22"/>
      <c r="N40" s="22"/>
      <c r="O40" s="22"/>
      <c r="P40" s="22"/>
    </row>
    <row r="41" spans="1:16" ht="39" customHeight="1" x14ac:dyDescent="0.15">
      <c r="A41" s="22"/>
      <c r="B41" s="35"/>
      <c r="C41" s="1184"/>
      <c r="D41" s="1185"/>
      <c r="E41" s="1186"/>
      <c r="F41" s="36"/>
      <c r="G41" s="37"/>
      <c r="H41" s="37"/>
      <c r="I41" s="37"/>
      <c r="J41" s="38"/>
      <c r="K41" s="22"/>
      <c r="L41" s="22"/>
      <c r="M41" s="22"/>
      <c r="N41" s="22"/>
      <c r="O41" s="22"/>
      <c r="P41" s="22"/>
    </row>
    <row r="42" spans="1:16" ht="39" customHeight="1" x14ac:dyDescent="0.15">
      <c r="A42" s="22"/>
      <c r="B42" s="39"/>
      <c r="C42" s="1184" t="s">
        <v>531</v>
      </c>
      <c r="D42" s="1185"/>
      <c r="E42" s="1186"/>
      <c r="F42" s="36" t="s">
        <v>477</v>
      </c>
      <c r="G42" s="37" t="s">
        <v>477</v>
      </c>
      <c r="H42" s="37" t="s">
        <v>477</v>
      </c>
      <c r="I42" s="37" t="s">
        <v>477</v>
      </c>
      <c r="J42" s="38" t="s">
        <v>477</v>
      </c>
      <c r="K42" s="22"/>
      <c r="L42" s="22"/>
      <c r="M42" s="22"/>
      <c r="N42" s="22"/>
      <c r="O42" s="22"/>
      <c r="P42" s="22"/>
    </row>
    <row r="43" spans="1:16" ht="39" customHeight="1" thickBot="1" x14ac:dyDescent="0.2">
      <c r="A43" s="22"/>
      <c r="B43" s="40"/>
      <c r="C43" s="1187" t="s">
        <v>532</v>
      </c>
      <c r="D43" s="1188"/>
      <c r="E43" s="1189"/>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1336</v>
      </c>
      <c r="L45" s="60">
        <v>1280</v>
      </c>
      <c r="M45" s="60">
        <v>1311</v>
      </c>
      <c r="N45" s="60">
        <v>1283</v>
      </c>
      <c r="O45" s="61">
        <v>1324</v>
      </c>
      <c r="P45" s="48"/>
      <c r="Q45" s="48"/>
      <c r="R45" s="48"/>
      <c r="S45" s="48"/>
      <c r="T45" s="48"/>
      <c r="U45" s="48"/>
    </row>
    <row r="46" spans="1:21" ht="30.75" customHeight="1" x14ac:dyDescent="0.15">
      <c r="A46" s="48"/>
      <c r="B46" s="1202"/>
      <c r="C46" s="1203"/>
      <c r="D46" s="62"/>
      <c r="E46" s="1194" t="s">
        <v>13</v>
      </c>
      <c r="F46" s="1194"/>
      <c r="G46" s="1194"/>
      <c r="H46" s="1194"/>
      <c r="I46" s="1194"/>
      <c r="J46" s="1195"/>
      <c r="K46" s="63" t="s">
        <v>477</v>
      </c>
      <c r="L46" s="64" t="s">
        <v>477</v>
      </c>
      <c r="M46" s="64" t="s">
        <v>477</v>
      </c>
      <c r="N46" s="64" t="s">
        <v>477</v>
      </c>
      <c r="O46" s="65" t="s">
        <v>477</v>
      </c>
      <c r="P46" s="48"/>
      <c r="Q46" s="48"/>
      <c r="R46" s="48"/>
      <c r="S46" s="48"/>
      <c r="T46" s="48"/>
      <c r="U46" s="48"/>
    </row>
    <row r="47" spans="1:21" ht="30.75" customHeight="1" x14ac:dyDescent="0.15">
      <c r="A47" s="48"/>
      <c r="B47" s="1202"/>
      <c r="C47" s="1203"/>
      <c r="D47" s="62"/>
      <c r="E47" s="1194" t="s">
        <v>14</v>
      </c>
      <c r="F47" s="1194"/>
      <c r="G47" s="1194"/>
      <c r="H47" s="1194"/>
      <c r="I47" s="1194"/>
      <c r="J47" s="1195"/>
      <c r="K47" s="63" t="s">
        <v>477</v>
      </c>
      <c r="L47" s="64" t="s">
        <v>477</v>
      </c>
      <c r="M47" s="64" t="s">
        <v>477</v>
      </c>
      <c r="N47" s="64" t="s">
        <v>477</v>
      </c>
      <c r="O47" s="65" t="s">
        <v>477</v>
      </c>
      <c r="P47" s="48"/>
      <c r="Q47" s="48"/>
      <c r="R47" s="48"/>
      <c r="S47" s="48"/>
      <c r="T47" s="48"/>
      <c r="U47" s="48"/>
    </row>
    <row r="48" spans="1:21" ht="30.75" customHeight="1" x14ac:dyDescent="0.15">
      <c r="A48" s="48"/>
      <c r="B48" s="1202"/>
      <c r="C48" s="1203"/>
      <c r="D48" s="62"/>
      <c r="E48" s="1194" t="s">
        <v>15</v>
      </c>
      <c r="F48" s="1194"/>
      <c r="G48" s="1194"/>
      <c r="H48" s="1194"/>
      <c r="I48" s="1194"/>
      <c r="J48" s="1195"/>
      <c r="K48" s="63">
        <v>39</v>
      </c>
      <c r="L48" s="64">
        <v>27</v>
      </c>
      <c r="M48" s="64">
        <v>45</v>
      </c>
      <c r="N48" s="64">
        <v>53</v>
      </c>
      <c r="O48" s="65">
        <v>55</v>
      </c>
      <c r="P48" s="48"/>
      <c r="Q48" s="48"/>
      <c r="R48" s="48"/>
      <c r="S48" s="48"/>
      <c r="T48" s="48"/>
      <c r="U48" s="48"/>
    </row>
    <row r="49" spans="1:21" ht="30.75" customHeight="1" x14ac:dyDescent="0.15">
      <c r="A49" s="48"/>
      <c r="B49" s="1202"/>
      <c r="C49" s="1203"/>
      <c r="D49" s="62"/>
      <c r="E49" s="1194" t="s">
        <v>16</v>
      </c>
      <c r="F49" s="1194"/>
      <c r="G49" s="1194"/>
      <c r="H49" s="1194"/>
      <c r="I49" s="1194"/>
      <c r="J49" s="1195"/>
      <c r="K49" s="63">
        <v>42</v>
      </c>
      <c r="L49" s="64">
        <v>42</v>
      </c>
      <c r="M49" s="64">
        <v>27</v>
      </c>
      <c r="N49" s="64">
        <v>28</v>
      </c>
      <c r="O49" s="65">
        <v>29</v>
      </c>
      <c r="P49" s="48"/>
      <c r="Q49" s="48"/>
      <c r="R49" s="48"/>
      <c r="S49" s="48"/>
      <c r="T49" s="48"/>
      <c r="U49" s="48"/>
    </row>
    <row r="50" spans="1:21" ht="30.75" customHeight="1" x14ac:dyDescent="0.15">
      <c r="A50" s="48"/>
      <c r="B50" s="1202"/>
      <c r="C50" s="1203"/>
      <c r="D50" s="62"/>
      <c r="E50" s="1194" t="s">
        <v>17</v>
      </c>
      <c r="F50" s="1194"/>
      <c r="G50" s="1194"/>
      <c r="H50" s="1194"/>
      <c r="I50" s="1194"/>
      <c r="J50" s="1195"/>
      <c r="K50" s="63">
        <v>74</v>
      </c>
      <c r="L50" s="64">
        <v>74</v>
      </c>
      <c r="M50" s="64">
        <v>58</v>
      </c>
      <c r="N50" s="64">
        <v>27</v>
      </c>
      <c r="O50" s="65">
        <v>7</v>
      </c>
      <c r="P50" s="48"/>
      <c r="Q50" s="48"/>
      <c r="R50" s="48"/>
      <c r="S50" s="48"/>
      <c r="T50" s="48"/>
      <c r="U50" s="48"/>
    </row>
    <row r="51" spans="1:21" ht="30.75" customHeight="1" x14ac:dyDescent="0.15">
      <c r="A51" s="48"/>
      <c r="B51" s="1204"/>
      <c r="C51" s="1205"/>
      <c r="D51" s="66"/>
      <c r="E51" s="1194" t="s">
        <v>18</v>
      </c>
      <c r="F51" s="1194"/>
      <c r="G51" s="1194"/>
      <c r="H51" s="1194"/>
      <c r="I51" s="1194"/>
      <c r="J51" s="1195"/>
      <c r="K51" s="63" t="s">
        <v>477</v>
      </c>
      <c r="L51" s="64" t="s">
        <v>477</v>
      </c>
      <c r="M51" s="64" t="s">
        <v>477</v>
      </c>
      <c r="N51" s="64" t="s">
        <v>477</v>
      </c>
      <c r="O51" s="65" t="s">
        <v>477</v>
      </c>
      <c r="P51" s="48"/>
      <c r="Q51" s="48"/>
      <c r="R51" s="48"/>
      <c r="S51" s="48"/>
      <c r="T51" s="48"/>
      <c r="U51" s="48"/>
    </row>
    <row r="52" spans="1:21" ht="30.75" customHeight="1" x14ac:dyDescent="0.15">
      <c r="A52" s="48"/>
      <c r="B52" s="1192" t="s">
        <v>19</v>
      </c>
      <c r="C52" s="1193"/>
      <c r="D52" s="66"/>
      <c r="E52" s="1194" t="s">
        <v>20</v>
      </c>
      <c r="F52" s="1194"/>
      <c r="G52" s="1194"/>
      <c r="H52" s="1194"/>
      <c r="I52" s="1194"/>
      <c r="J52" s="1195"/>
      <c r="K52" s="63">
        <v>825</v>
      </c>
      <c r="L52" s="64">
        <v>840</v>
      </c>
      <c r="M52" s="64">
        <v>845</v>
      </c>
      <c r="N52" s="64">
        <v>822</v>
      </c>
      <c r="O52" s="65">
        <v>836</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666</v>
      </c>
      <c r="L53" s="69">
        <v>583</v>
      </c>
      <c r="M53" s="69">
        <v>596</v>
      </c>
      <c r="N53" s="69">
        <v>569</v>
      </c>
      <c r="O53" s="70">
        <v>579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20" t="s">
        <v>24</v>
      </c>
      <c r="C41" s="1221"/>
      <c r="D41" s="81"/>
      <c r="E41" s="1222" t="s">
        <v>25</v>
      </c>
      <c r="F41" s="1222"/>
      <c r="G41" s="1222"/>
      <c r="H41" s="1223"/>
      <c r="I41" s="82">
        <v>12488</v>
      </c>
      <c r="J41" s="83">
        <v>12216</v>
      </c>
      <c r="K41" s="83">
        <v>11773</v>
      </c>
      <c r="L41" s="83">
        <v>11885</v>
      </c>
      <c r="M41" s="84">
        <v>11705</v>
      </c>
    </row>
    <row r="42" spans="2:13" ht="27.75" customHeight="1" x14ac:dyDescent="0.15">
      <c r="B42" s="1210"/>
      <c r="C42" s="1211"/>
      <c r="D42" s="85"/>
      <c r="E42" s="1214" t="s">
        <v>26</v>
      </c>
      <c r="F42" s="1214"/>
      <c r="G42" s="1214"/>
      <c r="H42" s="1215"/>
      <c r="I42" s="86">
        <v>179</v>
      </c>
      <c r="J42" s="87">
        <v>72</v>
      </c>
      <c r="K42" s="87">
        <v>66</v>
      </c>
      <c r="L42" s="87">
        <v>19</v>
      </c>
      <c r="M42" s="88">
        <v>13</v>
      </c>
    </row>
    <row r="43" spans="2:13" ht="27.75" customHeight="1" x14ac:dyDescent="0.15">
      <c r="B43" s="1210"/>
      <c r="C43" s="1211"/>
      <c r="D43" s="85"/>
      <c r="E43" s="1214" t="s">
        <v>27</v>
      </c>
      <c r="F43" s="1214"/>
      <c r="G43" s="1214"/>
      <c r="H43" s="1215"/>
      <c r="I43" s="86">
        <v>972</v>
      </c>
      <c r="J43" s="87">
        <v>686</v>
      </c>
      <c r="K43" s="87">
        <v>525</v>
      </c>
      <c r="L43" s="87">
        <v>607</v>
      </c>
      <c r="M43" s="88">
        <v>709</v>
      </c>
    </row>
    <row r="44" spans="2:13" ht="27.75" customHeight="1" x14ac:dyDescent="0.15">
      <c r="B44" s="1210"/>
      <c r="C44" s="1211"/>
      <c r="D44" s="85"/>
      <c r="E44" s="1214" t="s">
        <v>28</v>
      </c>
      <c r="F44" s="1214"/>
      <c r="G44" s="1214"/>
      <c r="H44" s="1215"/>
      <c r="I44" s="86">
        <v>129</v>
      </c>
      <c r="J44" s="87">
        <v>101</v>
      </c>
      <c r="K44" s="87">
        <v>89</v>
      </c>
      <c r="L44" s="87">
        <v>69</v>
      </c>
      <c r="M44" s="88">
        <v>43</v>
      </c>
    </row>
    <row r="45" spans="2:13" ht="27.75" customHeight="1" x14ac:dyDescent="0.15">
      <c r="B45" s="1210"/>
      <c r="C45" s="1211"/>
      <c r="D45" s="85"/>
      <c r="E45" s="1214" t="s">
        <v>29</v>
      </c>
      <c r="F45" s="1214"/>
      <c r="G45" s="1214"/>
      <c r="H45" s="1215"/>
      <c r="I45" s="86">
        <v>467</v>
      </c>
      <c r="J45" s="87">
        <v>234</v>
      </c>
      <c r="K45" s="87">
        <v>145</v>
      </c>
      <c r="L45" s="87">
        <v>62</v>
      </c>
      <c r="M45" s="88">
        <v>17</v>
      </c>
    </row>
    <row r="46" spans="2:13" ht="27.75" customHeight="1" x14ac:dyDescent="0.15">
      <c r="B46" s="1210"/>
      <c r="C46" s="1211"/>
      <c r="D46" s="89"/>
      <c r="E46" s="1214" t="s">
        <v>30</v>
      </c>
      <c r="F46" s="1214"/>
      <c r="G46" s="1214"/>
      <c r="H46" s="1215"/>
      <c r="I46" s="86">
        <v>3</v>
      </c>
      <c r="J46" s="87" t="s">
        <v>477</v>
      </c>
      <c r="K46" s="87" t="s">
        <v>477</v>
      </c>
      <c r="L46" s="87" t="s">
        <v>477</v>
      </c>
      <c r="M46" s="88" t="s">
        <v>477</v>
      </c>
    </row>
    <row r="47" spans="2:13" ht="27.75" customHeight="1" x14ac:dyDescent="0.15">
      <c r="B47" s="1210"/>
      <c r="C47" s="1211"/>
      <c r="D47" s="90"/>
      <c r="E47" s="1224" t="s">
        <v>31</v>
      </c>
      <c r="F47" s="1225"/>
      <c r="G47" s="1225"/>
      <c r="H47" s="1226"/>
      <c r="I47" s="86" t="s">
        <v>477</v>
      </c>
      <c r="J47" s="87" t="s">
        <v>477</v>
      </c>
      <c r="K47" s="87" t="s">
        <v>477</v>
      </c>
      <c r="L47" s="87" t="s">
        <v>477</v>
      </c>
      <c r="M47" s="88" t="s">
        <v>477</v>
      </c>
    </row>
    <row r="48" spans="2:13" ht="27.75" customHeight="1" x14ac:dyDescent="0.15">
      <c r="B48" s="1210"/>
      <c r="C48" s="1211"/>
      <c r="D48" s="85"/>
      <c r="E48" s="1214" t="s">
        <v>32</v>
      </c>
      <c r="F48" s="1214"/>
      <c r="G48" s="1214"/>
      <c r="H48" s="1215"/>
      <c r="I48" s="86" t="s">
        <v>477</v>
      </c>
      <c r="J48" s="87" t="s">
        <v>477</v>
      </c>
      <c r="K48" s="87" t="s">
        <v>477</v>
      </c>
      <c r="L48" s="87" t="s">
        <v>477</v>
      </c>
      <c r="M48" s="88" t="s">
        <v>477</v>
      </c>
    </row>
    <row r="49" spans="2:13" ht="27.75" customHeight="1" x14ac:dyDescent="0.15">
      <c r="B49" s="1212"/>
      <c r="C49" s="1213"/>
      <c r="D49" s="85"/>
      <c r="E49" s="1214" t="s">
        <v>33</v>
      </c>
      <c r="F49" s="1214"/>
      <c r="G49" s="1214"/>
      <c r="H49" s="1215"/>
      <c r="I49" s="86" t="s">
        <v>477</v>
      </c>
      <c r="J49" s="87" t="s">
        <v>477</v>
      </c>
      <c r="K49" s="87" t="s">
        <v>477</v>
      </c>
      <c r="L49" s="87" t="s">
        <v>477</v>
      </c>
      <c r="M49" s="88" t="s">
        <v>477</v>
      </c>
    </row>
    <row r="50" spans="2:13" ht="27.75" customHeight="1" x14ac:dyDescent="0.15">
      <c r="B50" s="1208" t="s">
        <v>34</v>
      </c>
      <c r="C50" s="1209"/>
      <c r="D50" s="91"/>
      <c r="E50" s="1214" t="s">
        <v>35</v>
      </c>
      <c r="F50" s="1214"/>
      <c r="G50" s="1214"/>
      <c r="H50" s="1215"/>
      <c r="I50" s="86">
        <v>2991</v>
      </c>
      <c r="J50" s="87">
        <v>3292</v>
      </c>
      <c r="K50" s="87">
        <v>3537</v>
      </c>
      <c r="L50" s="87">
        <v>3490</v>
      </c>
      <c r="M50" s="88">
        <v>3521</v>
      </c>
    </row>
    <row r="51" spans="2:13" ht="27.75" customHeight="1" x14ac:dyDescent="0.15">
      <c r="B51" s="1210"/>
      <c r="C51" s="1211"/>
      <c r="D51" s="85"/>
      <c r="E51" s="1214" t="s">
        <v>36</v>
      </c>
      <c r="F51" s="1214"/>
      <c r="G51" s="1214"/>
      <c r="H51" s="1215"/>
      <c r="I51" s="86">
        <v>503</v>
      </c>
      <c r="J51" s="87">
        <v>506</v>
      </c>
      <c r="K51" s="87">
        <v>474</v>
      </c>
      <c r="L51" s="87">
        <v>757</v>
      </c>
      <c r="M51" s="88">
        <v>673</v>
      </c>
    </row>
    <row r="52" spans="2:13" ht="27.75" customHeight="1" x14ac:dyDescent="0.15">
      <c r="B52" s="1212"/>
      <c r="C52" s="1213"/>
      <c r="D52" s="85"/>
      <c r="E52" s="1214" t="s">
        <v>37</v>
      </c>
      <c r="F52" s="1214"/>
      <c r="G52" s="1214"/>
      <c r="H52" s="1215"/>
      <c r="I52" s="86">
        <v>8886</v>
      </c>
      <c r="J52" s="87">
        <v>8802</v>
      </c>
      <c r="K52" s="87">
        <v>8663</v>
      </c>
      <c r="L52" s="87">
        <v>8648</v>
      </c>
      <c r="M52" s="88">
        <v>8639</v>
      </c>
    </row>
    <row r="53" spans="2:13" ht="27.75" customHeight="1" thickBot="1" x14ac:dyDescent="0.2">
      <c r="B53" s="1216" t="s">
        <v>21</v>
      </c>
      <c r="C53" s="1217"/>
      <c r="D53" s="92"/>
      <c r="E53" s="1218" t="s">
        <v>38</v>
      </c>
      <c r="F53" s="1218"/>
      <c r="G53" s="1218"/>
      <c r="H53" s="1219"/>
      <c r="I53" s="93">
        <v>1859</v>
      </c>
      <c r="J53" s="94">
        <v>709</v>
      </c>
      <c r="K53" s="94">
        <v>-76</v>
      </c>
      <c r="L53" s="94">
        <v>-253</v>
      </c>
      <c r="M53" s="95">
        <v>-345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552</v>
      </c>
      <c r="I42" s="354"/>
      <c r="J42" s="354"/>
      <c r="K42" s="354"/>
      <c r="L42" s="246"/>
      <c r="M42" s="246"/>
      <c r="N42" s="246"/>
      <c r="O42" s="246"/>
    </row>
    <row r="43" spans="2:17" ht="13.5" x14ac:dyDescent="0.15">
      <c r="B43" s="250"/>
      <c r="C43" s="246"/>
      <c r="D43" s="246"/>
      <c r="E43" s="246"/>
      <c r="F43" s="246"/>
      <c r="G43" s="1241"/>
      <c r="H43" s="1242"/>
      <c r="I43" s="1242"/>
      <c r="J43" s="1242"/>
      <c r="K43" s="1242"/>
      <c r="L43" s="1242"/>
      <c r="M43" s="1242"/>
      <c r="N43" s="1242"/>
      <c r="O43" s="1243"/>
    </row>
    <row r="44" spans="2:17" ht="13.5" x14ac:dyDescent="0.15">
      <c r="B44" s="250"/>
      <c r="C44" s="246"/>
      <c r="D44" s="246"/>
      <c r="E44" s="246"/>
      <c r="F44" s="246"/>
      <c r="G44" s="1244"/>
      <c r="H44" s="1245"/>
      <c r="I44" s="1245"/>
      <c r="J44" s="1245"/>
      <c r="K44" s="1245"/>
      <c r="L44" s="1245"/>
      <c r="M44" s="1245"/>
      <c r="N44" s="1245"/>
      <c r="O44" s="1246"/>
    </row>
    <row r="45" spans="2:17" ht="13.5" x14ac:dyDescent="0.15">
      <c r="B45" s="250"/>
      <c r="C45" s="246"/>
      <c r="D45" s="246"/>
      <c r="E45" s="246"/>
      <c r="F45" s="246"/>
      <c r="G45" s="1244"/>
      <c r="H45" s="1245"/>
      <c r="I45" s="1245"/>
      <c r="J45" s="1245"/>
      <c r="K45" s="1245"/>
      <c r="L45" s="1245"/>
      <c r="M45" s="1245"/>
      <c r="N45" s="1245"/>
      <c r="O45" s="1246"/>
    </row>
    <row r="46" spans="2:17" ht="13.5" x14ac:dyDescent="0.15">
      <c r="B46" s="250"/>
      <c r="C46" s="246"/>
      <c r="D46" s="246"/>
      <c r="E46" s="246"/>
      <c r="F46" s="246"/>
      <c r="G46" s="1244"/>
      <c r="H46" s="1245"/>
      <c r="I46" s="1245"/>
      <c r="J46" s="1245"/>
      <c r="K46" s="1245"/>
      <c r="L46" s="1245"/>
      <c r="M46" s="1245"/>
      <c r="N46" s="1245"/>
      <c r="O46" s="1246"/>
    </row>
    <row r="47" spans="2:17" ht="13.5" x14ac:dyDescent="0.15">
      <c r="B47" s="250"/>
      <c r="C47" s="246"/>
      <c r="D47" s="246"/>
      <c r="E47" s="246"/>
      <c r="F47" s="246"/>
      <c r="G47" s="1247"/>
      <c r="H47" s="1248"/>
      <c r="I47" s="1248"/>
      <c r="J47" s="1248"/>
      <c r="K47" s="1248"/>
      <c r="L47" s="1248"/>
      <c r="M47" s="1248"/>
      <c r="N47" s="1248"/>
      <c r="O47" s="1249"/>
    </row>
    <row r="48" spans="2:17" ht="13.5" x14ac:dyDescent="0.15">
      <c r="B48" s="250"/>
      <c r="C48" s="246"/>
      <c r="D48" s="246"/>
      <c r="E48" s="246"/>
      <c r="F48" s="246"/>
      <c r="G48" s="246"/>
      <c r="H48" s="365"/>
      <c r="I48" s="365"/>
      <c r="J48" s="365"/>
    </row>
    <row r="49" spans="1:17" ht="13.5" x14ac:dyDescent="0.15">
      <c r="B49" s="250"/>
      <c r="C49" s="246"/>
      <c r="D49" s="246"/>
      <c r="E49" s="246"/>
      <c r="F49" s="246"/>
      <c r="G49" s="245" t="s">
        <v>554</v>
      </c>
    </row>
    <row r="50" spans="1:17" ht="13.5" x14ac:dyDescent="0.15">
      <c r="B50" s="250"/>
      <c r="C50" s="246"/>
      <c r="D50" s="246"/>
      <c r="E50" s="246"/>
      <c r="F50" s="246"/>
      <c r="G50" s="1250"/>
      <c r="H50" s="1251"/>
      <c r="I50" s="1251"/>
      <c r="J50" s="1252"/>
      <c r="K50" s="347" t="s">
        <v>516</v>
      </c>
      <c r="L50" s="347" t="s">
        <v>517</v>
      </c>
      <c r="M50" s="347" t="s">
        <v>518</v>
      </c>
      <c r="N50" s="347" t="s">
        <v>519</v>
      </c>
      <c r="O50" s="347" t="s">
        <v>520</v>
      </c>
    </row>
    <row r="51" spans="1:17" ht="13.5" x14ac:dyDescent="0.15">
      <c r="B51" s="250"/>
      <c r="C51" s="246"/>
      <c r="D51" s="246"/>
      <c r="E51" s="246"/>
      <c r="F51" s="246"/>
      <c r="G51" s="1253" t="s">
        <v>550</v>
      </c>
      <c r="H51" s="1254"/>
      <c r="I51" s="1259" t="s">
        <v>548</v>
      </c>
      <c r="J51" s="1259"/>
      <c r="K51" s="1262"/>
      <c r="L51" s="1262"/>
      <c r="M51" s="1262"/>
      <c r="N51" s="1262"/>
      <c r="O51" s="1262"/>
    </row>
    <row r="52" spans="1:17" ht="13.5" x14ac:dyDescent="0.15">
      <c r="B52" s="250"/>
      <c r="C52" s="246"/>
      <c r="D52" s="246"/>
      <c r="E52" s="246"/>
      <c r="F52" s="246"/>
      <c r="G52" s="1255"/>
      <c r="H52" s="1256"/>
      <c r="I52" s="1260"/>
      <c r="J52" s="1260"/>
      <c r="K52" s="1229"/>
      <c r="L52" s="1229"/>
      <c r="M52" s="1229"/>
      <c r="N52" s="1229"/>
      <c r="O52" s="1229"/>
    </row>
    <row r="53" spans="1:17" ht="13.5" x14ac:dyDescent="0.15">
      <c r="A53" s="357"/>
      <c r="B53" s="250"/>
      <c r="C53" s="246"/>
      <c r="D53" s="246"/>
      <c r="E53" s="246"/>
      <c r="F53" s="246"/>
      <c r="G53" s="1255"/>
      <c r="H53" s="1256"/>
      <c r="I53" s="1239" t="s">
        <v>557</v>
      </c>
      <c r="J53" s="1239"/>
      <c r="K53" s="1261"/>
      <c r="L53" s="1261"/>
      <c r="M53" s="1261"/>
      <c r="N53" s="1261"/>
      <c r="O53" s="1261"/>
    </row>
    <row r="54" spans="1:17" ht="13.5" x14ac:dyDescent="0.15">
      <c r="A54" s="357"/>
      <c r="B54" s="250"/>
      <c r="C54" s="246"/>
      <c r="D54" s="246"/>
      <c r="E54" s="246"/>
      <c r="F54" s="246"/>
      <c r="G54" s="1257"/>
      <c r="H54" s="1258"/>
      <c r="I54" s="1239"/>
      <c r="J54" s="1239"/>
      <c r="K54" s="1228"/>
      <c r="L54" s="1228"/>
      <c r="M54" s="1228"/>
      <c r="N54" s="1228"/>
      <c r="O54" s="1228"/>
    </row>
    <row r="55" spans="1:17" ht="13.5" x14ac:dyDescent="0.15">
      <c r="A55" s="357"/>
      <c r="B55" s="250"/>
      <c r="C55" s="246"/>
      <c r="D55" s="246"/>
      <c r="E55" s="246"/>
      <c r="F55" s="246"/>
      <c r="G55" s="1233" t="s">
        <v>549</v>
      </c>
      <c r="H55" s="1234"/>
      <c r="I55" s="1239" t="s">
        <v>548</v>
      </c>
      <c r="J55" s="1239"/>
      <c r="K55" s="1262"/>
      <c r="L55" s="1262"/>
      <c r="M55" s="1262"/>
      <c r="N55" s="1262"/>
      <c r="O55" s="1262"/>
    </row>
    <row r="56" spans="1:17" ht="13.5" x14ac:dyDescent="0.15">
      <c r="A56" s="357"/>
      <c r="B56" s="250"/>
      <c r="C56" s="246"/>
      <c r="D56" s="246"/>
      <c r="E56" s="246"/>
      <c r="F56" s="246"/>
      <c r="G56" s="1235"/>
      <c r="H56" s="1236"/>
      <c r="I56" s="1239"/>
      <c r="J56" s="1239"/>
      <c r="K56" s="1229"/>
      <c r="L56" s="1229"/>
      <c r="M56" s="1229"/>
      <c r="N56" s="1229"/>
      <c r="O56" s="1229"/>
    </row>
    <row r="57" spans="1:17" s="357" customFormat="1" ht="13.5" x14ac:dyDescent="0.15">
      <c r="B57" s="358"/>
      <c r="C57" s="354"/>
      <c r="D57" s="354"/>
      <c r="E57" s="354"/>
      <c r="F57" s="354"/>
      <c r="G57" s="1235"/>
      <c r="H57" s="1236"/>
      <c r="I57" s="1231" t="s">
        <v>557</v>
      </c>
      <c r="J57" s="1231"/>
      <c r="K57" s="1261"/>
      <c r="L57" s="1261"/>
      <c r="M57" s="1261"/>
      <c r="N57" s="1261"/>
      <c r="O57" s="1261"/>
      <c r="P57" s="363"/>
      <c r="Q57" s="358"/>
    </row>
    <row r="58" spans="1:17" s="357" customFormat="1" ht="13.5" x14ac:dyDescent="0.15">
      <c r="A58" s="245"/>
      <c r="B58" s="358"/>
      <c r="C58" s="354"/>
      <c r="D58" s="354"/>
      <c r="E58" s="354"/>
      <c r="F58" s="354"/>
      <c r="G58" s="1237"/>
      <c r="H58" s="1238"/>
      <c r="I58" s="1231"/>
      <c r="J58" s="1231"/>
      <c r="K58" s="1228"/>
      <c r="L58" s="1228"/>
      <c r="M58" s="1228"/>
      <c r="N58" s="1228"/>
      <c r="O58" s="1228"/>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553</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552</v>
      </c>
      <c r="I64" s="354"/>
      <c r="J64" s="354"/>
      <c r="K64" s="354"/>
      <c r="L64" s="246"/>
      <c r="M64" s="246"/>
      <c r="N64" s="246"/>
      <c r="O64" s="246"/>
    </row>
    <row r="65" spans="2:30" ht="13.5" x14ac:dyDescent="0.15">
      <c r="B65" s="250"/>
      <c r="C65" s="246"/>
      <c r="D65" s="246"/>
      <c r="E65" s="246"/>
      <c r="F65" s="246"/>
      <c r="G65" s="1241" t="s">
        <v>558</v>
      </c>
      <c r="H65" s="1242"/>
      <c r="I65" s="1242"/>
      <c r="J65" s="1242"/>
      <c r="K65" s="1242"/>
      <c r="L65" s="1242"/>
      <c r="M65" s="1242"/>
      <c r="N65" s="1242"/>
      <c r="O65" s="1243"/>
    </row>
    <row r="66" spans="2:30" ht="13.5" x14ac:dyDescent="0.15">
      <c r="B66" s="250"/>
      <c r="C66" s="246"/>
      <c r="D66" s="246"/>
      <c r="E66" s="246"/>
      <c r="F66" s="246"/>
      <c r="G66" s="1244"/>
      <c r="H66" s="1245"/>
      <c r="I66" s="1245"/>
      <c r="J66" s="1245"/>
      <c r="K66" s="1245"/>
      <c r="L66" s="1245"/>
      <c r="M66" s="1245"/>
      <c r="N66" s="1245"/>
      <c r="O66" s="1246"/>
    </row>
    <row r="67" spans="2:30" ht="13.5" x14ac:dyDescent="0.15">
      <c r="B67" s="250"/>
      <c r="C67" s="246"/>
      <c r="D67" s="246"/>
      <c r="E67" s="246"/>
      <c r="F67" s="246"/>
      <c r="G67" s="1244"/>
      <c r="H67" s="1245"/>
      <c r="I67" s="1245"/>
      <c r="J67" s="1245"/>
      <c r="K67" s="1245"/>
      <c r="L67" s="1245"/>
      <c r="M67" s="1245"/>
      <c r="N67" s="1245"/>
      <c r="O67" s="1246"/>
    </row>
    <row r="68" spans="2:30" ht="13.5" x14ac:dyDescent="0.15">
      <c r="B68" s="250"/>
      <c r="C68" s="246"/>
      <c r="D68" s="246"/>
      <c r="E68" s="246"/>
      <c r="F68" s="246"/>
      <c r="G68" s="1244"/>
      <c r="H68" s="1245"/>
      <c r="I68" s="1245"/>
      <c r="J68" s="1245"/>
      <c r="K68" s="1245"/>
      <c r="L68" s="1245"/>
      <c r="M68" s="1245"/>
      <c r="N68" s="1245"/>
      <c r="O68" s="1246"/>
    </row>
    <row r="69" spans="2:30" ht="13.5" x14ac:dyDescent="0.15">
      <c r="B69" s="250"/>
      <c r="C69" s="246"/>
      <c r="D69" s="246"/>
      <c r="E69" s="246"/>
      <c r="F69" s="246"/>
      <c r="G69" s="1247"/>
      <c r="H69" s="1248"/>
      <c r="I69" s="1248"/>
      <c r="J69" s="1248"/>
      <c r="K69" s="1248"/>
      <c r="L69" s="1248"/>
      <c r="M69" s="1248"/>
      <c r="N69" s="1248"/>
      <c r="O69" s="124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551</v>
      </c>
      <c r="I71" s="351"/>
      <c r="J71" s="350"/>
      <c r="K71" s="350"/>
      <c r="L71" s="349"/>
      <c r="M71" s="350"/>
      <c r="N71" s="349"/>
      <c r="O71" s="348"/>
    </row>
    <row r="72" spans="2:30" ht="13.5" x14ac:dyDescent="0.15">
      <c r="B72" s="250"/>
      <c r="C72" s="246"/>
      <c r="D72" s="246"/>
      <c r="E72" s="246"/>
      <c r="F72" s="246"/>
      <c r="G72" s="1250"/>
      <c r="H72" s="1251"/>
      <c r="I72" s="1251"/>
      <c r="J72" s="1252"/>
      <c r="K72" s="347" t="s">
        <v>516</v>
      </c>
      <c r="L72" s="347" t="s">
        <v>517</v>
      </c>
      <c r="M72" s="347" t="s">
        <v>518</v>
      </c>
      <c r="N72" s="347" t="s">
        <v>519</v>
      </c>
      <c r="O72" s="347" t="s">
        <v>520</v>
      </c>
    </row>
    <row r="73" spans="2:30" ht="13.5" x14ac:dyDescent="0.15">
      <c r="B73" s="250"/>
      <c r="C73" s="246"/>
      <c r="D73" s="246"/>
      <c r="E73" s="246"/>
      <c r="F73" s="246"/>
      <c r="G73" s="1253" t="s">
        <v>550</v>
      </c>
      <c r="H73" s="1254"/>
      <c r="I73" s="1259" t="s">
        <v>548</v>
      </c>
      <c r="J73" s="1259"/>
      <c r="K73" s="1240">
        <v>33.5</v>
      </c>
      <c r="L73" s="1240">
        <v>12.3</v>
      </c>
      <c r="M73" s="1229"/>
      <c r="N73" s="1229"/>
      <c r="O73" s="1229"/>
      <c r="S73" s="245">
        <v>9.9</v>
      </c>
    </row>
    <row r="74" spans="2:30" ht="13.5" x14ac:dyDescent="0.15">
      <c r="B74" s="250"/>
      <c r="C74" s="246"/>
      <c r="D74" s="246"/>
      <c r="E74" s="246"/>
      <c r="F74" s="246"/>
      <c r="G74" s="1255"/>
      <c r="H74" s="1256"/>
      <c r="I74" s="1260"/>
      <c r="J74" s="1260"/>
      <c r="K74" s="1240"/>
      <c r="L74" s="1240"/>
      <c r="M74" s="1229"/>
      <c r="N74" s="1229"/>
      <c r="O74" s="1229"/>
    </row>
    <row r="75" spans="2:30" ht="13.5" x14ac:dyDescent="0.15">
      <c r="B75" s="250"/>
      <c r="C75" s="246"/>
      <c r="D75" s="246"/>
      <c r="E75" s="246"/>
      <c r="F75" s="246"/>
      <c r="G75" s="1255"/>
      <c r="H75" s="1256"/>
      <c r="I75" s="1239" t="s">
        <v>547</v>
      </c>
      <c r="J75" s="1239"/>
      <c r="K75" s="1227">
        <v>12.1</v>
      </c>
      <c r="L75" s="1227">
        <v>11</v>
      </c>
      <c r="M75" s="1227">
        <v>10.8</v>
      </c>
      <c r="N75" s="1227">
        <v>9.6</v>
      </c>
      <c r="O75" s="1227">
        <v>9.6</v>
      </c>
      <c r="U75" s="245">
        <v>81.2</v>
      </c>
      <c r="W75" s="245">
        <v>87.2</v>
      </c>
      <c r="Y75" s="245">
        <v>99.8</v>
      </c>
      <c r="AA75" s="245">
        <v>109.5</v>
      </c>
      <c r="AC75" s="245">
        <v>115.2</v>
      </c>
    </row>
    <row r="76" spans="2:30" ht="13.5" x14ac:dyDescent="0.15">
      <c r="B76" s="250"/>
      <c r="C76" s="246"/>
      <c r="D76" s="246"/>
      <c r="E76" s="246"/>
      <c r="F76" s="246"/>
      <c r="G76" s="1257"/>
      <c r="H76" s="1258"/>
      <c r="I76" s="1239"/>
      <c r="J76" s="1239"/>
      <c r="K76" s="1228"/>
      <c r="L76" s="1228"/>
      <c r="M76" s="1228"/>
      <c r="N76" s="1228"/>
      <c r="O76" s="1228"/>
    </row>
    <row r="77" spans="2:30" ht="13.5" x14ac:dyDescent="0.15">
      <c r="B77" s="250"/>
      <c r="C77" s="246"/>
      <c r="D77" s="246"/>
      <c r="E77" s="246"/>
      <c r="F77" s="246"/>
      <c r="G77" s="1233" t="s">
        <v>549</v>
      </c>
      <c r="H77" s="1234"/>
      <c r="I77" s="1239" t="s">
        <v>548</v>
      </c>
      <c r="J77" s="1239"/>
      <c r="K77" s="1240">
        <v>30.7</v>
      </c>
      <c r="L77" s="1240">
        <v>22.3</v>
      </c>
      <c r="M77" s="1229">
        <v>20.3</v>
      </c>
      <c r="N77" s="1229">
        <v>13</v>
      </c>
      <c r="O77" s="1229">
        <v>21</v>
      </c>
      <c r="R77" s="245">
        <v>12.3</v>
      </c>
      <c r="T77" s="245">
        <v>11.1</v>
      </c>
    </row>
    <row r="78" spans="2:30" ht="13.5" x14ac:dyDescent="0.15">
      <c r="B78" s="250"/>
      <c r="C78" s="246"/>
      <c r="D78" s="246"/>
      <c r="E78" s="246"/>
      <c r="F78" s="246"/>
      <c r="G78" s="1235"/>
      <c r="H78" s="1236"/>
      <c r="I78" s="1239"/>
      <c r="J78" s="1239"/>
      <c r="K78" s="1240"/>
      <c r="L78" s="1240"/>
      <c r="M78" s="1229"/>
      <c r="N78" s="1229"/>
      <c r="O78" s="1229"/>
    </row>
    <row r="79" spans="2:30" ht="13.5" x14ac:dyDescent="0.15">
      <c r="B79" s="250"/>
      <c r="C79" s="246"/>
      <c r="D79" s="246"/>
      <c r="E79" s="246"/>
      <c r="F79" s="246"/>
      <c r="G79" s="1235"/>
      <c r="H79" s="1236"/>
      <c r="I79" s="1230" t="s">
        <v>547</v>
      </c>
      <c r="J79" s="1231"/>
      <c r="K79" s="1232">
        <v>9.1999999999999993</v>
      </c>
      <c r="L79" s="1232">
        <v>8.5</v>
      </c>
      <c r="M79" s="1232">
        <v>7.7</v>
      </c>
      <c r="N79" s="1232">
        <v>6.8</v>
      </c>
      <c r="O79" s="1232">
        <v>6.8</v>
      </c>
      <c r="V79" s="245">
        <v>53.5</v>
      </c>
      <c r="X79" s="245">
        <v>48.2</v>
      </c>
      <c r="Z79" s="245">
        <v>34.200000000000003</v>
      </c>
      <c r="AB79" s="245">
        <v>30.3</v>
      </c>
      <c r="AD79" s="245">
        <v>28.9</v>
      </c>
    </row>
    <row r="80" spans="2:30" ht="13.5" x14ac:dyDescent="0.15">
      <c r="B80" s="250"/>
      <c r="C80" s="246"/>
      <c r="D80" s="246"/>
      <c r="E80" s="246"/>
      <c r="F80" s="246"/>
      <c r="G80" s="1237"/>
      <c r="H80" s="1238"/>
      <c r="I80" s="1231"/>
      <c r="J80" s="1231"/>
      <c r="K80" s="1232"/>
      <c r="L80" s="1232"/>
      <c r="M80" s="1232"/>
      <c r="N80" s="1232"/>
      <c r="O80" s="1232"/>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18737</v>
      </c>
      <c r="E3" s="118"/>
      <c r="F3" s="119">
        <v>46819</v>
      </c>
      <c r="G3" s="120"/>
      <c r="H3" s="121"/>
    </row>
    <row r="4" spans="1:8" x14ac:dyDescent="0.15">
      <c r="A4" s="122"/>
      <c r="B4" s="123"/>
      <c r="C4" s="124"/>
      <c r="D4" s="125">
        <v>10074</v>
      </c>
      <c r="E4" s="126"/>
      <c r="F4" s="127">
        <v>24121</v>
      </c>
      <c r="G4" s="128"/>
      <c r="H4" s="129"/>
    </row>
    <row r="5" spans="1:8" x14ac:dyDescent="0.15">
      <c r="A5" s="110" t="s">
        <v>510</v>
      </c>
      <c r="B5" s="115"/>
      <c r="C5" s="116"/>
      <c r="D5" s="117">
        <v>56911</v>
      </c>
      <c r="E5" s="118"/>
      <c r="F5" s="119">
        <v>53270</v>
      </c>
      <c r="G5" s="120"/>
      <c r="H5" s="121"/>
    </row>
    <row r="6" spans="1:8" x14ac:dyDescent="0.15">
      <c r="A6" s="122"/>
      <c r="B6" s="123"/>
      <c r="C6" s="124"/>
      <c r="D6" s="125">
        <v>13858</v>
      </c>
      <c r="E6" s="126"/>
      <c r="F6" s="127">
        <v>24316</v>
      </c>
      <c r="G6" s="128"/>
      <c r="H6" s="129"/>
    </row>
    <row r="7" spans="1:8" x14ac:dyDescent="0.15">
      <c r="A7" s="110" t="s">
        <v>511</v>
      </c>
      <c r="B7" s="115"/>
      <c r="C7" s="116"/>
      <c r="D7" s="117">
        <v>45565</v>
      </c>
      <c r="E7" s="118"/>
      <c r="F7" s="119">
        <v>53292</v>
      </c>
      <c r="G7" s="120"/>
      <c r="H7" s="121"/>
    </row>
    <row r="8" spans="1:8" x14ac:dyDescent="0.15">
      <c r="A8" s="122"/>
      <c r="B8" s="123"/>
      <c r="C8" s="124"/>
      <c r="D8" s="125">
        <v>14667</v>
      </c>
      <c r="E8" s="126"/>
      <c r="F8" s="127">
        <v>28900</v>
      </c>
      <c r="G8" s="128"/>
      <c r="H8" s="129"/>
    </row>
    <row r="9" spans="1:8" x14ac:dyDescent="0.15">
      <c r="A9" s="110" t="s">
        <v>512</v>
      </c>
      <c r="B9" s="115"/>
      <c r="C9" s="116"/>
      <c r="D9" s="117">
        <v>83076</v>
      </c>
      <c r="E9" s="118"/>
      <c r="F9" s="119">
        <v>49919</v>
      </c>
      <c r="G9" s="120"/>
      <c r="H9" s="121"/>
    </row>
    <row r="10" spans="1:8" x14ac:dyDescent="0.15">
      <c r="A10" s="122"/>
      <c r="B10" s="123"/>
      <c r="C10" s="124"/>
      <c r="D10" s="125">
        <v>21337</v>
      </c>
      <c r="E10" s="126"/>
      <c r="F10" s="127">
        <v>26398</v>
      </c>
      <c r="G10" s="128"/>
      <c r="H10" s="129"/>
    </row>
    <row r="11" spans="1:8" x14ac:dyDescent="0.15">
      <c r="A11" s="110" t="s">
        <v>513</v>
      </c>
      <c r="B11" s="115"/>
      <c r="C11" s="116"/>
      <c r="D11" s="117">
        <v>110777</v>
      </c>
      <c r="E11" s="118"/>
      <c r="F11" s="119">
        <v>47738</v>
      </c>
      <c r="G11" s="120"/>
      <c r="H11" s="121"/>
    </row>
    <row r="12" spans="1:8" x14ac:dyDescent="0.15">
      <c r="A12" s="122"/>
      <c r="B12" s="123"/>
      <c r="C12" s="130"/>
      <c r="D12" s="125">
        <v>25302</v>
      </c>
      <c r="E12" s="126"/>
      <c r="F12" s="127">
        <v>24937</v>
      </c>
      <c r="G12" s="128"/>
      <c r="H12" s="129"/>
    </row>
    <row r="13" spans="1:8" x14ac:dyDescent="0.15">
      <c r="A13" s="110"/>
      <c r="B13" s="115"/>
      <c r="C13" s="131"/>
      <c r="D13" s="132">
        <v>63013</v>
      </c>
      <c r="E13" s="133"/>
      <c r="F13" s="134">
        <v>50208</v>
      </c>
      <c r="G13" s="135"/>
      <c r="H13" s="121"/>
    </row>
    <row r="14" spans="1:8" x14ac:dyDescent="0.15">
      <c r="A14" s="122"/>
      <c r="B14" s="123"/>
      <c r="C14" s="124"/>
      <c r="D14" s="125">
        <v>17048</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5.1100000000000003</v>
      </c>
      <c r="C19" s="136">
        <f>ROUND(VALUE(SUBSTITUTE(実質収支比率等に係る経年分析!G$48,"▲","-")),2)</f>
        <v>6.95</v>
      </c>
      <c r="D19" s="136">
        <f>ROUND(VALUE(SUBSTITUTE(実質収支比率等に係る経年分析!H$48,"▲","-")),2)</f>
        <v>3.6</v>
      </c>
      <c r="E19" s="136">
        <f>ROUND(VALUE(SUBSTITUTE(実質収支比率等に係る経年分析!I$48,"▲","-")),2)</f>
        <v>7.37</v>
      </c>
      <c r="F19" s="136">
        <f>ROUND(VALUE(SUBSTITUTE(実質収支比率等に係る経年分析!J$48,"▲","-")),2)</f>
        <v>6.16</v>
      </c>
    </row>
    <row r="20" spans="1:11" x14ac:dyDescent="0.15">
      <c r="A20" s="136" t="s">
        <v>43</v>
      </c>
      <c r="B20" s="136">
        <f>ROUND(VALUE(SUBSTITUTE(実質収支比率等に係る経年分析!F$47,"▲","-")),2)</f>
        <v>26.7</v>
      </c>
      <c r="C20" s="136">
        <f>ROUND(VALUE(SUBSTITUTE(実質収支比率等に係る経年分析!G$47,"▲","-")),2)</f>
        <v>23.75</v>
      </c>
      <c r="D20" s="136">
        <f>ROUND(VALUE(SUBSTITUTE(実質収支比率等に係る経年分析!H$47,"▲","-")),2)</f>
        <v>25.95</v>
      </c>
      <c r="E20" s="136">
        <f>ROUND(VALUE(SUBSTITUTE(実質収支比率等に係る経年分析!I$47,"▲","-")),2)</f>
        <v>32.57</v>
      </c>
      <c r="F20" s="136">
        <f>ROUND(VALUE(SUBSTITUTE(実質収支比率等に係る経年分析!J$47,"▲","-")),2)</f>
        <v>27.32</v>
      </c>
    </row>
    <row r="21" spans="1:11" x14ac:dyDescent="0.15">
      <c r="A21" s="136" t="s">
        <v>44</v>
      </c>
      <c r="B21" s="136">
        <f>IF(ISNUMBER(VALUE(SUBSTITUTE(実質収支比率等に係る経年分析!F$49,"▲","-"))),ROUND(VALUE(SUBSTITUTE(実質収支比率等に係る経年分析!F$49,"▲","-")),2),NA())</f>
        <v>2.63</v>
      </c>
      <c r="C21" s="136">
        <f>IF(ISNUMBER(VALUE(SUBSTITUTE(実質収支比率等に係る経年分析!G$49,"▲","-"))),ROUND(VALUE(SUBSTITUTE(実質収支比率等に係る経年分析!G$49,"▲","-")),2),NA())</f>
        <v>-3.05</v>
      </c>
      <c r="D21" s="136">
        <f>IF(ISNUMBER(VALUE(SUBSTITUTE(実質収支比率等に係る経年分析!H$49,"▲","-"))),ROUND(VALUE(SUBSTITUTE(実質収支比率等に係る経年分析!H$49,"▲","-")),2),NA())</f>
        <v>-4.24</v>
      </c>
      <c r="E21" s="136">
        <f>IF(ISNUMBER(VALUE(SUBSTITUTE(実質収支比率等に係る経年分析!I$49,"▲","-"))),ROUND(VALUE(SUBSTITUTE(実質収支比率等に係る経年分析!I$49,"▲","-")),2),NA())</f>
        <v>8.6</v>
      </c>
      <c r="F21" s="136">
        <f>IF(ISNUMBER(VALUE(SUBSTITUTE(実質収支比率等に係る経年分析!J$49,"▲","-"))),ROUND(VALUE(SUBSTITUTE(実質収支比率等に係る経年分析!J$49,"▲","-")),2),NA())</f>
        <v>-11.57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下水道特別会計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0.56000000000000005</v>
      </c>
    </row>
    <row r="32" spans="1:11" x14ac:dyDescent="0.15">
      <c r="A32" s="137" t="str">
        <f>IF(連結実質赤字比率に係る赤字・黒字の構成分析!C$38="",NA(),連結実質赤字比率に係る赤字・黒字の構成分析!C$38)</f>
        <v>町営墓地特別会計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5.0999999999999996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18.670000000000002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20.350000000000001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16.850000000000001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825</v>
      </c>
      <c r="E42" s="138"/>
      <c r="F42" s="138"/>
      <c r="G42" s="138">
        <f>'実質公債費比率（分子）の構造'!L$52</f>
        <v>840</v>
      </c>
      <c r="H42" s="138"/>
      <c r="I42" s="138"/>
      <c r="J42" s="138">
        <f>'実質公債費比率（分子）の構造'!M$52</f>
        <v>845</v>
      </c>
      <c r="K42" s="138"/>
      <c r="L42" s="138"/>
      <c r="M42" s="138">
        <f>'実質公債費比率（分子）の構造'!N$52</f>
        <v>822</v>
      </c>
      <c r="N42" s="138"/>
      <c r="O42" s="138"/>
      <c r="P42" s="138">
        <f>'実質公債費比率（分子）の構造'!O$52</f>
        <v>836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74</v>
      </c>
      <c r="C44" s="138"/>
      <c r="D44" s="138"/>
      <c r="E44" s="138">
        <f>'実質公債費比率（分子）の構造'!L$50</f>
        <v>74</v>
      </c>
      <c r="F44" s="138"/>
      <c r="G44" s="138"/>
      <c r="H44" s="138">
        <f>'実質公債費比率（分子）の構造'!M$50</f>
        <v>58</v>
      </c>
      <c r="I44" s="138"/>
      <c r="J44" s="138"/>
      <c r="K44" s="138">
        <f>'実質公債費比率（分子）の構造'!N$50</f>
        <v>27</v>
      </c>
      <c r="L44" s="138"/>
      <c r="M44" s="138"/>
      <c r="N44" s="138">
        <f>'実質公債費比率（分子）の構造'!O$50</f>
        <v>7</v>
      </c>
      <c r="O44" s="138"/>
      <c r="P44" s="138"/>
    </row>
    <row r="45" spans="1:16" x14ac:dyDescent="0.15">
      <c r="A45" s="138" t="s">
        <v>54</v>
      </c>
      <c r="B45" s="138">
        <f>'実質公債費比率（分子）の構造'!K$49</f>
        <v>42</v>
      </c>
      <c r="C45" s="138"/>
      <c r="D45" s="138"/>
      <c r="E45" s="138">
        <f>'実質公債費比率（分子）の構造'!L$49</f>
        <v>42</v>
      </c>
      <c r="F45" s="138"/>
      <c r="G45" s="138"/>
      <c r="H45" s="138">
        <f>'実質公債費比率（分子）の構造'!M$49</f>
        <v>27</v>
      </c>
      <c r="I45" s="138"/>
      <c r="J45" s="138"/>
      <c r="K45" s="138">
        <f>'実質公債費比率（分子）の構造'!N$49</f>
        <v>28</v>
      </c>
      <c r="L45" s="138"/>
      <c r="M45" s="138"/>
      <c r="N45" s="138">
        <f>'実質公債費比率（分子）の構造'!O$49</f>
        <v>29</v>
      </c>
      <c r="O45" s="138"/>
      <c r="P45" s="138"/>
    </row>
    <row r="46" spans="1:16" x14ac:dyDescent="0.15">
      <c r="A46" s="138" t="s">
        <v>55</v>
      </c>
      <c r="B46" s="138">
        <f>'実質公債費比率（分子）の構造'!K$48</f>
        <v>39</v>
      </c>
      <c r="C46" s="138"/>
      <c r="D46" s="138"/>
      <c r="E46" s="138">
        <f>'実質公債費比率（分子）の構造'!L$48</f>
        <v>27</v>
      </c>
      <c r="F46" s="138"/>
      <c r="G46" s="138"/>
      <c r="H46" s="138">
        <f>'実質公債費比率（分子）の構造'!M$48</f>
        <v>45</v>
      </c>
      <c r="I46" s="138"/>
      <c r="J46" s="138"/>
      <c r="K46" s="138">
        <f>'実質公債費比率（分子）の構造'!N$48</f>
        <v>53</v>
      </c>
      <c r="L46" s="138"/>
      <c r="M46" s="138"/>
      <c r="N46" s="138">
        <f>'実質公債費比率（分子）の構造'!O$48</f>
        <v>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1336</v>
      </c>
      <c r="C49" s="138"/>
      <c r="D49" s="138"/>
      <c r="E49" s="138">
        <f>'実質公債費比率（分子）の構造'!L$45</f>
        <v>1280</v>
      </c>
      <c r="F49" s="138"/>
      <c r="G49" s="138"/>
      <c r="H49" s="138">
        <f>'実質公債費比率（分子）の構造'!M$45</f>
        <v>1311</v>
      </c>
      <c r="I49" s="138"/>
      <c r="J49" s="138"/>
      <c r="K49" s="138">
        <f>'実質公債費比率（分子）の構造'!N$45</f>
        <v>1283</v>
      </c>
      <c r="L49" s="138"/>
      <c r="M49" s="138"/>
      <c r="N49" s="138">
        <f>'実質公債費比率（分子）の構造'!O$45</f>
        <v>1324</v>
      </c>
      <c r="O49" s="138"/>
      <c r="P49" s="138"/>
    </row>
    <row r="50" spans="1:16" x14ac:dyDescent="0.15">
      <c r="A50" s="138" t="s">
        <v>59</v>
      </c>
      <c r="B50" s="138" t="e">
        <f>NA()</f>
        <v>#N/A</v>
      </c>
      <c r="C50" s="138">
        <f>IF(ISNUMBER('実質公債費比率（分子）の構造'!K$53),'実質公債費比率（分子）の構造'!K$53,NA())</f>
        <v>666</v>
      </c>
      <c r="D50" s="138" t="e">
        <f>NA()</f>
        <v>#N/A</v>
      </c>
      <c r="E50" s="138" t="e">
        <f>NA()</f>
        <v>#N/A</v>
      </c>
      <c r="F50" s="138">
        <f>IF(ISNUMBER('実質公債費比率（分子）の構造'!L$53),'実質公債費比率（分子）の構造'!L$53,NA())</f>
        <v>583</v>
      </c>
      <c r="G50" s="138" t="e">
        <f>NA()</f>
        <v>#N/A</v>
      </c>
      <c r="H50" s="138" t="e">
        <f>NA()</f>
        <v>#N/A</v>
      </c>
      <c r="I50" s="138">
        <f>IF(ISNUMBER('実質公債費比率（分子）の構造'!M$53),'実質公債費比率（分子）の構造'!M$53,NA())</f>
        <v>596</v>
      </c>
      <c r="J50" s="138" t="e">
        <f>NA()</f>
        <v>#N/A</v>
      </c>
      <c r="K50" s="138" t="e">
        <f>NA()</f>
        <v>#N/A</v>
      </c>
      <c r="L50" s="138">
        <f>IF(ISNUMBER('実質公債費比率（分子）の構造'!N$53),'実質公債費比率（分子）の構造'!N$53,NA())</f>
        <v>569</v>
      </c>
      <c r="M50" s="138" t="e">
        <f>NA()</f>
        <v>#N/A</v>
      </c>
      <c r="N50" s="138" t="e">
        <f>NA()</f>
        <v>#N/A</v>
      </c>
      <c r="O50" s="138">
        <f>IF(ISNUMBER('実質公債費比率（分子）の構造'!O$53),'実質公債費比率（分子）の構造'!O$53,NA())</f>
        <v>579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8886</v>
      </c>
      <c r="E56" s="137"/>
      <c r="F56" s="137"/>
      <c r="G56" s="137">
        <f>'将来負担比率（分子）の構造'!J$52</f>
        <v>8802</v>
      </c>
      <c r="H56" s="137"/>
      <c r="I56" s="137"/>
      <c r="J56" s="137">
        <f>'将来負担比率（分子）の構造'!K$52</f>
        <v>8663</v>
      </c>
      <c r="K56" s="137"/>
      <c r="L56" s="137"/>
      <c r="M56" s="137">
        <f>'将来負担比率（分子）の構造'!L$52</f>
        <v>8648</v>
      </c>
      <c r="N56" s="137"/>
      <c r="O56" s="137"/>
      <c r="P56" s="137">
        <f>'将来負担比率（分子）の構造'!M$52</f>
        <v>8639</v>
      </c>
    </row>
    <row r="57" spans="1:16" x14ac:dyDescent="0.15">
      <c r="A57" s="137" t="s">
        <v>36</v>
      </c>
      <c r="B57" s="137"/>
      <c r="C57" s="137"/>
      <c r="D57" s="137">
        <f>'将来負担比率（分子）の構造'!I$51</f>
        <v>503</v>
      </c>
      <c r="E57" s="137"/>
      <c r="F57" s="137"/>
      <c r="G57" s="137">
        <f>'将来負担比率（分子）の構造'!J$51</f>
        <v>506</v>
      </c>
      <c r="H57" s="137"/>
      <c r="I57" s="137"/>
      <c r="J57" s="137">
        <f>'将来負担比率（分子）の構造'!K$51</f>
        <v>474</v>
      </c>
      <c r="K57" s="137"/>
      <c r="L57" s="137"/>
      <c r="M57" s="137">
        <f>'将来負担比率（分子）の構造'!L$51</f>
        <v>757</v>
      </c>
      <c r="N57" s="137"/>
      <c r="O57" s="137"/>
      <c r="P57" s="137">
        <f>'将来負担比率（分子）の構造'!M$51</f>
        <v>673</v>
      </c>
    </row>
    <row r="58" spans="1:16" x14ac:dyDescent="0.15">
      <c r="A58" s="137" t="s">
        <v>35</v>
      </c>
      <c r="B58" s="137"/>
      <c r="C58" s="137"/>
      <c r="D58" s="137">
        <f>'将来負担比率（分子）の構造'!I$50</f>
        <v>2991</v>
      </c>
      <c r="E58" s="137"/>
      <c r="F58" s="137"/>
      <c r="G58" s="137">
        <f>'将来負担比率（分子）の構造'!J$50</f>
        <v>3292</v>
      </c>
      <c r="H58" s="137"/>
      <c r="I58" s="137"/>
      <c r="J58" s="137">
        <f>'将来負担比率（分子）の構造'!K$50</f>
        <v>3537</v>
      </c>
      <c r="K58" s="137"/>
      <c r="L58" s="137"/>
      <c r="M58" s="137">
        <f>'将来負担比率（分子）の構造'!L$50</f>
        <v>3490</v>
      </c>
      <c r="N58" s="137"/>
      <c r="O58" s="137"/>
      <c r="P58" s="137">
        <f>'将来負担比率（分子）の構造'!M$50</f>
        <v>3521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467</v>
      </c>
      <c r="C62" s="137"/>
      <c r="D62" s="137"/>
      <c r="E62" s="137">
        <f>'将来負担比率（分子）の構造'!J$45</f>
        <v>234</v>
      </c>
      <c r="F62" s="137"/>
      <c r="G62" s="137"/>
      <c r="H62" s="137">
        <f>'将来負担比率（分子）の構造'!K$45</f>
        <v>145</v>
      </c>
      <c r="I62" s="137"/>
      <c r="J62" s="137"/>
      <c r="K62" s="137">
        <f>'将来負担比率（分子）の構造'!L$45</f>
        <v>62</v>
      </c>
      <c r="L62" s="137"/>
      <c r="M62" s="137"/>
      <c r="N62" s="137">
        <f>'将来負担比率（分子）の構造'!M$45</f>
        <v>17</v>
      </c>
      <c r="O62" s="137"/>
      <c r="P62" s="137"/>
    </row>
    <row r="63" spans="1:16" x14ac:dyDescent="0.15">
      <c r="A63" s="137" t="s">
        <v>28</v>
      </c>
      <c r="B63" s="137">
        <f>'将来負担比率（分子）の構造'!I$44</f>
        <v>129</v>
      </c>
      <c r="C63" s="137"/>
      <c r="D63" s="137"/>
      <c r="E63" s="137">
        <f>'将来負担比率（分子）の構造'!J$44</f>
        <v>101</v>
      </c>
      <c r="F63" s="137"/>
      <c r="G63" s="137"/>
      <c r="H63" s="137">
        <f>'将来負担比率（分子）の構造'!K$44</f>
        <v>89</v>
      </c>
      <c r="I63" s="137"/>
      <c r="J63" s="137"/>
      <c r="K63" s="137">
        <f>'将来負担比率（分子）の構造'!L$44</f>
        <v>69</v>
      </c>
      <c r="L63" s="137"/>
      <c r="M63" s="137"/>
      <c r="N63" s="137">
        <f>'将来負担比率（分子）の構造'!M$44</f>
        <v>43</v>
      </c>
      <c r="O63" s="137"/>
      <c r="P63" s="137"/>
    </row>
    <row r="64" spans="1:16" x14ac:dyDescent="0.15">
      <c r="A64" s="137" t="s">
        <v>27</v>
      </c>
      <c r="B64" s="137">
        <f>'将来負担比率（分子）の構造'!I$43</f>
        <v>972</v>
      </c>
      <c r="C64" s="137"/>
      <c r="D64" s="137"/>
      <c r="E64" s="137">
        <f>'将来負担比率（分子）の構造'!J$43</f>
        <v>686</v>
      </c>
      <c r="F64" s="137"/>
      <c r="G64" s="137"/>
      <c r="H64" s="137">
        <f>'将来負担比率（分子）の構造'!K$43</f>
        <v>525</v>
      </c>
      <c r="I64" s="137"/>
      <c r="J64" s="137"/>
      <c r="K64" s="137">
        <f>'将来負担比率（分子）の構造'!L$43</f>
        <v>607</v>
      </c>
      <c r="L64" s="137"/>
      <c r="M64" s="137"/>
      <c r="N64" s="137">
        <f>'将来負担比率（分子）の構造'!M$43</f>
        <v>709</v>
      </c>
      <c r="O64" s="137"/>
      <c r="P64" s="137"/>
    </row>
    <row r="65" spans="1:16" x14ac:dyDescent="0.15">
      <c r="A65" s="137" t="s">
        <v>26</v>
      </c>
      <c r="B65" s="137">
        <f>'将来負担比率（分子）の構造'!I$42</f>
        <v>179</v>
      </c>
      <c r="C65" s="137"/>
      <c r="D65" s="137"/>
      <c r="E65" s="137">
        <f>'将来負担比率（分子）の構造'!J$42</f>
        <v>72</v>
      </c>
      <c r="F65" s="137"/>
      <c r="G65" s="137"/>
      <c r="H65" s="137">
        <f>'将来負担比率（分子）の構造'!K$42</f>
        <v>66</v>
      </c>
      <c r="I65" s="137"/>
      <c r="J65" s="137"/>
      <c r="K65" s="137">
        <f>'将来負担比率（分子）の構造'!L$42</f>
        <v>19</v>
      </c>
      <c r="L65" s="137"/>
      <c r="M65" s="137"/>
      <c r="N65" s="137">
        <f>'将来負担比率（分子）の構造'!M$42</f>
        <v>13</v>
      </c>
      <c r="O65" s="137"/>
      <c r="P65" s="137"/>
    </row>
    <row r="66" spans="1:16" x14ac:dyDescent="0.15">
      <c r="A66" s="137" t="s">
        <v>25</v>
      </c>
      <c r="B66" s="137">
        <f>'将来負担比率（分子）の構造'!I$41</f>
        <v>12488</v>
      </c>
      <c r="C66" s="137"/>
      <c r="D66" s="137"/>
      <c r="E66" s="137">
        <f>'将来負担比率（分子）の構造'!J$41</f>
        <v>12216</v>
      </c>
      <c r="F66" s="137"/>
      <c r="G66" s="137"/>
      <c r="H66" s="137">
        <f>'将来負担比率（分子）の構造'!K$41</f>
        <v>11773</v>
      </c>
      <c r="I66" s="137"/>
      <c r="J66" s="137"/>
      <c r="K66" s="137">
        <f>'将来負担比率（分子）の構造'!L$41</f>
        <v>11885</v>
      </c>
      <c r="L66" s="137"/>
      <c r="M66" s="137"/>
      <c r="N66" s="137">
        <f>'将来負担比率（分子）の構造'!M$41</f>
        <v>11705</v>
      </c>
      <c r="O66" s="137"/>
      <c r="P66" s="137"/>
    </row>
    <row r="67" spans="1:16" x14ac:dyDescent="0.15">
      <c r="A67" s="137" t="s">
        <v>63</v>
      </c>
      <c r="B67" s="137" t="e">
        <f>NA()</f>
        <v>#N/A</v>
      </c>
      <c r="C67" s="137">
        <f>IF(ISNUMBER('将来負担比率（分子）の構造'!I$53), IF('将来負担比率（分子）の構造'!I$53 &lt; 0, 0, '将来負担比率（分子）の構造'!I$53), NA())</f>
        <v>1859</v>
      </c>
      <c r="D67" s="137" t="e">
        <f>NA()</f>
        <v>#N/A</v>
      </c>
      <c r="E67" s="137" t="e">
        <f>NA()</f>
        <v>#N/A</v>
      </c>
      <c r="F67" s="137">
        <f>IF(ISNUMBER('将来負担比率（分子）の構造'!J$53), IF('将来負担比率（分子）の構造'!J$53 &lt; 0, 0, '将来負担比率（分子）の構造'!J$53), NA())</f>
        <v>709</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4705359</v>
      </c>
      <c r="S5" s="671"/>
      <c r="T5" s="671"/>
      <c r="U5" s="671"/>
      <c r="V5" s="671"/>
      <c r="W5" s="671"/>
      <c r="X5" s="671"/>
      <c r="Y5" s="718"/>
      <c r="Z5" s="731">
        <v>30.8</v>
      </c>
      <c r="AA5" s="731"/>
      <c r="AB5" s="731"/>
      <c r="AC5" s="731"/>
      <c r="AD5" s="732">
        <v>4705359</v>
      </c>
      <c r="AE5" s="732"/>
      <c r="AF5" s="732"/>
      <c r="AG5" s="732"/>
      <c r="AH5" s="732"/>
      <c r="AI5" s="732"/>
      <c r="AJ5" s="732"/>
      <c r="AK5" s="732"/>
      <c r="AL5" s="719">
        <v>74.8</v>
      </c>
      <c r="AM5" s="688"/>
      <c r="AN5" s="688"/>
      <c r="AO5" s="720"/>
      <c r="AP5" s="707" t="s">
        <v>208</v>
      </c>
      <c r="AQ5" s="708"/>
      <c r="AR5" s="708"/>
      <c r="AS5" s="708"/>
      <c r="AT5" s="708"/>
      <c r="AU5" s="708"/>
      <c r="AV5" s="708"/>
      <c r="AW5" s="708"/>
      <c r="AX5" s="708"/>
      <c r="AY5" s="708"/>
      <c r="AZ5" s="708"/>
      <c r="BA5" s="708"/>
      <c r="BB5" s="708"/>
      <c r="BC5" s="708"/>
      <c r="BD5" s="708"/>
      <c r="BE5" s="708"/>
      <c r="BF5" s="709"/>
      <c r="BG5" s="620">
        <v>4705114</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92923</v>
      </c>
      <c r="S6" s="621"/>
      <c r="T6" s="621"/>
      <c r="U6" s="621"/>
      <c r="V6" s="621"/>
      <c r="W6" s="621"/>
      <c r="X6" s="621"/>
      <c r="Y6" s="622"/>
      <c r="Z6" s="673">
        <v>0.6</v>
      </c>
      <c r="AA6" s="673"/>
      <c r="AB6" s="673"/>
      <c r="AC6" s="673"/>
      <c r="AD6" s="674">
        <v>92923</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4705114</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133211</v>
      </c>
      <c r="CS6" s="621"/>
      <c r="CT6" s="621"/>
      <c r="CU6" s="621"/>
      <c r="CV6" s="621"/>
      <c r="CW6" s="621"/>
      <c r="CX6" s="621"/>
      <c r="CY6" s="622"/>
      <c r="CZ6" s="673">
        <v>1</v>
      </c>
      <c r="DA6" s="673"/>
      <c r="DB6" s="673"/>
      <c r="DC6" s="673"/>
      <c r="DD6" s="626" t="s">
        <v>209</v>
      </c>
      <c r="DE6" s="621"/>
      <c r="DF6" s="621"/>
      <c r="DG6" s="621"/>
      <c r="DH6" s="621"/>
      <c r="DI6" s="621"/>
      <c r="DJ6" s="621"/>
      <c r="DK6" s="621"/>
      <c r="DL6" s="621"/>
      <c r="DM6" s="621"/>
      <c r="DN6" s="621"/>
      <c r="DO6" s="621"/>
      <c r="DP6" s="622"/>
      <c r="DQ6" s="626">
        <v>133211</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3698</v>
      </c>
      <c r="S7" s="621"/>
      <c r="T7" s="621"/>
      <c r="U7" s="621"/>
      <c r="V7" s="621"/>
      <c r="W7" s="621"/>
      <c r="X7" s="621"/>
      <c r="Y7" s="622"/>
      <c r="Z7" s="673">
        <v>0</v>
      </c>
      <c r="AA7" s="673"/>
      <c r="AB7" s="673"/>
      <c r="AC7" s="673"/>
      <c r="AD7" s="674">
        <v>3698</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2236113</v>
      </c>
      <c r="BH7" s="621"/>
      <c r="BI7" s="621"/>
      <c r="BJ7" s="621"/>
      <c r="BK7" s="621"/>
      <c r="BL7" s="621"/>
      <c r="BM7" s="621"/>
      <c r="BN7" s="622"/>
      <c r="BO7" s="673">
        <v>47.5</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1544883</v>
      </c>
      <c r="CS7" s="621"/>
      <c r="CT7" s="621"/>
      <c r="CU7" s="621"/>
      <c r="CV7" s="621"/>
      <c r="CW7" s="621"/>
      <c r="CX7" s="621"/>
      <c r="CY7" s="622"/>
      <c r="CZ7" s="673">
        <v>11.2</v>
      </c>
      <c r="DA7" s="673"/>
      <c r="DB7" s="673"/>
      <c r="DC7" s="673"/>
      <c r="DD7" s="626">
        <v>48014</v>
      </c>
      <c r="DE7" s="621"/>
      <c r="DF7" s="621"/>
      <c r="DG7" s="621"/>
      <c r="DH7" s="621"/>
      <c r="DI7" s="621"/>
      <c r="DJ7" s="621"/>
      <c r="DK7" s="621"/>
      <c r="DL7" s="621"/>
      <c r="DM7" s="621"/>
      <c r="DN7" s="621"/>
      <c r="DO7" s="621"/>
      <c r="DP7" s="622"/>
      <c r="DQ7" s="626">
        <v>1232575</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10662</v>
      </c>
      <c r="S8" s="621"/>
      <c r="T8" s="621"/>
      <c r="U8" s="621"/>
      <c r="V8" s="621"/>
      <c r="W8" s="621"/>
      <c r="X8" s="621"/>
      <c r="Y8" s="622"/>
      <c r="Z8" s="673">
        <v>0.1</v>
      </c>
      <c r="AA8" s="673"/>
      <c r="AB8" s="673"/>
      <c r="AC8" s="673"/>
      <c r="AD8" s="674">
        <v>10662</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62560</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3561620</v>
      </c>
      <c r="CS8" s="621"/>
      <c r="CT8" s="621"/>
      <c r="CU8" s="621"/>
      <c r="CV8" s="621"/>
      <c r="CW8" s="621"/>
      <c r="CX8" s="621"/>
      <c r="CY8" s="622"/>
      <c r="CZ8" s="673">
        <v>25.7</v>
      </c>
      <c r="DA8" s="673"/>
      <c r="DB8" s="673"/>
      <c r="DC8" s="673"/>
      <c r="DD8" s="626">
        <v>79986</v>
      </c>
      <c r="DE8" s="621"/>
      <c r="DF8" s="621"/>
      <c r="DG8" s="621"/>
      <c r="DH8" s="621"/>
      <c r="DI8" s="621"/>
      <c r="DJ8" s="621"/>
      <c r="DK8" s="621"/>
      <c r="DL8" s="621"/>
      <c r="DM8" s="621"/>
      <c r="DN8" s="621"/>
      <c r="DO8" s="621"/>
      <c r="DP8" s="622"/>
      <c r="DQ8" s="626">
        <v>1725118</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6126</v>
      </c>
      <c r="S9" s="621"/>
      <c r="T9" s="621"/>
      <c r="U9" s="621"/>
      <c r="V9" s="621"/>
      <c r="W9" s="621"/>
      <c r="X9" s="621"/>
      <c r="Y9" s="622"/>
      <c r="Z9" s="673">
        <v>0</v>
      </c>
      <c r="AA9" s="673"/>
      <c r="AB9" s="673"/>
      <c r="AC9" s="673"/>
      <c r="AD9" s="674">
        <v>6126</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1857052</v>
      </c>
      <c r="BH9" s="621"/>
      <c r="BI9" s="621"/>
      <c r="BJ9" s="621"/>
      <c r="BK9" s="621"/>
      <c r="BL9" s="621"/>
      <c r="BM9" s="621"/>
      <c r="BN9" s="622"/>
      <c r="BO9" s="673">
        <v>39.5</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828635</v>
      </c>
      <c r="CS9" s="621"/>
      <c r="CT9" s="621"/>
      <c r="CU9" s="621"/>
      <c r="CV9" s="621"/>
      <c r="CW9" s="621"/>
      <c r="CX9" s="621"/>
      <c r="CY9" s="622"/>
      <c r="CZ9" s="673">
        <v>6</v>
      </c>
      <c r="DA9" s="673"/>
      <c r="DB9" s="673"/>
      <c r="DC9" s="673"/>
      <c r="DD9" s="626">
        <v>80444</v>
      </c>
      <c r="DE9" s="621"/>
      <c r="DF9" s="621"/>
      <c r="DG9" s="621"/>
      <c r="DH9" s="621"/>
      <c r="DI9" s="621"/>
      <c r="DJ9" s="621"/>
      <c r="DK9" s="621"/>
      <c r="DL9" s="621"/>
      <c r="DM9" s="621"/>
      <c r="DN9" s="621"/>
      <c r="DO9" s="621"/>
      <c r="DP9" s="622"/>
      <c r="DQ9" s="626">
        <v>644630</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561982</v>
      </c>
      <c r="S10" s="621"/>
      <c r="T10" s="621"/>
      <c r="U10" s="621"/>
      <c r="V10" s="621"/>
      <c r="W10" s="621"/>
      <c r="X10" s="621"/>
      <c r="Y10" s="622"/>
      <c r="Z10" s="673">
        <v>3.7</v>
      </c>
      <c r="AA10" s="673"/>
      <c r="AB10" s="673"/>
      <c r="AC10" s="673"/>
      <c r="AD10" s="674">
        <v>561982</v>
      </c>
      <c r="AE10" s="674"/>
      <c r="AF10" s="674"/>
      <c r="AG10" s="674"/>
      <c r="AH10" s="674"/>
      <c r="AI10" s="674"/>
      <c r="AJ10" s="674"/>
      <c r="AK10" s="674"/>
      <c r="AL10" s="643">
        <v>8.9</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96407</v>
      </c>
      <c r="BH10" s="621"/>
      <c r="BI10" s="621"/>
      <c r="BJ10" s="621"/>
      <c r="BK10" s="621"/>
      <c r="BL10" s="621"/>
      <c r="BM10" s="621"/>
      <c r="BN10" s="622"/>
      <c r="BO10" s="673">
        <v>2</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40201</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201</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23974</v>
      </c>
      <c r="S11" s="621"/>
      <c r="T11" s="621"/>
      <c r="U11" s="621"/>
      <c r="V11" s="621"/>
      <c r="W11" s="621"/>
      <c r="X11" s="621"/>
      <c r="Y11" s="622"/>
      <c r="Z11" s="673">
        <v>0.2</v>
      </c>
      <c r="AA11" s="673"/>
      <c r="AB11" s="673"/>
      <c r="AC11" s="673"/>
      <c r="AD11" s="674">
        <v>23974</v>
      </c>
      <c r="AE11" s="674"/>
      <c r="AF11" s="674"/>
      <c r="AG11" s="674"/>
      <c r="AH11" s="674"/>
      <c r="AI11" s="674"/>
      <c r="AJ11" s="674"/>
      <c r="AK11" s="674"/>
      <c r="AL11" s="643">
        <v>0.4</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220094</v>
      </c>
      <c r="BH11" s="621"/>
      <c r="BI11" s="621"/>
      <c r="BJ11" s="621"/>
      <c r="BK11" s="621"/>
      <c r="BL11" s="621"/>
      <c r="BM11" s="621"/>
      <c r="BN11" s="622"/>
      <c r="BO11" s="673">
        <v>4.7</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2119992</v>
      </c>
      <c r="CS11" s="621"/>
      <c r="CT11" s="621"/>
      <c r="CU11" s="621"/>
      <c r="CV11" s="621"/>
      <c r="CW11" s="621"/>
      <c r="CX11" s="621"/>
      <c r="CY11" s="622"/>
      <c r="CZ11" s="673">
        <v>15.3</v>
      </c>
      <c r="DA11" s="673"/>
      <c r="DB11" s="673"/>
      <c r="DC11" s="673"/>
      <c r="DD11" s="626">
        <v>2033259</v>
      </c>
      <c r="DE11" s="621"/>
      <c r="DF11" s="621"/>
      <c r="DG11" s="621"/>
      <c r="DH11" s="621"/>
      <c r="DI11" s="621"/>
      <c r="DJ11" s="621"/>
      <c r="DK11" s="621"/>
      <c r="DL11" s="621"/>
      <c r="DM11" s="621"/>
      <c r="DN11" s="621"/>
      <c r="DO11" s="621"/>
      <c r="DP11" s="622"/>
      <c r="DQ11" s="626">
        <v>489937</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2106109</v>
      </c>
      <c r="BH12" s="621"/>
      <c r="BI12" s="621"/>
      <c r="BJ12" s="621"/>
      <c r="BK12" s="621"/>
      <c r="BL12" s="621"/>
      <c r="BM12" s="621"/>
      <c r="BN12" s="622"/>
      <c r="BO12" s="673">
        <v>44.8</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106537</v>
      </c>
      <c r="CS12" s="621"/>
      <c r="CT12" s="621"/>
      <c r="CU12" s="621"/>
      <c r="CV12" s="621"/>
      <c r="CW12" s="621"/>
      <c r="CX12" s="621"/>
      <c r="CY12" s="622"/>
      <c r="CZ12" s="673">
        <v>0.8</v>
      </c>
      <c r="DA12" s="673"/>
      <c r="DB12" s="673"/>
      <c r="DC12" s="673"/>
      <c r="DD12" s="626" t="s">
        <v>111</v>
      </c>
      <c r="DE12" s="621"/>
      <c r="DF12" s="621"/>
      <c r="DG12" s="621"/>
      <c r="DH12" s="621"/>
      <c r="DI12" s="621"/>
      <c r="DJ12" s="621"/>
      <c r="DK12" s="621"/>
      <c r="DL12" s="621"/>
      <c r="DM12" s="621"/>
      <c r="DN12" s="621"/>
      <c r="DO12" s="621"/>
      <c r="DP12" s="622"/>
      <c r="DQ12" s="626">
        <v>45275</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22008</v>
      </c>
      <c r="S13" s="621"/>
      <c r="T13" s="621"/>
      <c r="U13" s="621"/>
      <c r="V13" s="621"/>
      <c r="W13" s="621"/>
      <c r="X13" s="621"/>
      <c r="Y13" s="622"/>
      <c r="Z13" s="673">
        <v>0.1</v>
      </c>
      <c r="AA13" s="673"/>
      <c r="AB13" s="673"/>
      <c r="AC13" s="673"/>
      <c r="AD13" s="674">
        <v>22008</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2106107</v>
      </c>
      <c r="BH13" s="621"/>
      <c r="BI13" s="621"/>
      <c r="BJ13" s="621"/>
      <c r="BK13" s="621"/>
      <c r="BL13" s="621"/>
      <c r="BM13" s="621"/>
      <c r="BN13" s="622"/>
      <c r="BO13" s="673">
        <v>44.8</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1902876</v>
      </c>
      <c r="CS13" s="621"/>
      <c r="CT13" s="621"/>
      <c r="CU13" s="621"/>
      <c r="CV13" s="621"/>
      <c r="CW13" s="621"/>
      <c r="CX13" s="621"/>
      <c r="CY13" s="622"/>
      <c r="CZ13" s="673">
        <v>13.7</v>
      </c>
      <c r="DA13" s="673"/>
      <c r="DB13" s="673"/>
      <c r="DC13" s="673"/>
      <c r="DD13" s="626">
        <v>1277251</v>
      </c>
      <c r="DE13" s="621"/>
      <c r="DF13" s="621"/>
      <c r="DG13" s="621"/>
      <c r="DH13" s="621"/>
      <c r="DI13" s="621"/>
      <c r="DJ13" s="621"/>
      <c r="DK13" s="621"/>
      <c r="DL13" s="621"/>
      <c r="DM13" s="621"/>
      <c r="DN13" s="621"/>
      <c r="DO13" s="621"/>
      <c r="DP13" s="622"/>
      <c r="DQ13" s="626">
        <v>651090</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78203</v>
      </c>
      <c r="BH14" s="621"/>
      <c r="BI14" s="621"/>
      <c r="BJ14" s="621"/>
      <c r="BK14" s="621"/>
      <c r="BL14" s="621"/>
      <c r="BM14" s="621"/>
      <c r="BN14" s="622"/>
      <c r="BO14" s="673">
        <v>1.7</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489047</v>
      </c>
      <c r="CS14" s="621"/>
      <c r="CT14" s="621"/>
      <c r="CU14" s="621"/>
      <c r="CV14" s="621"/>
      <c r="CW14" s="621"/>
      <c r="CX14" s="621"/>
      <c r="CY14" s="622"/>
      <c r="CZ14" s="673">
        <v>3.5</v>
      </c>
      <c r="DA14" s="673"/>
      <c r="DB14" s="673"/>
      <c r="DC14" s="673"/>
      <c r="DD14" s="626">
        <v>67746</v>
      </c>
      <c r="DE14" s="621"/>
      <c r="DF14" s="621"/>
      <c r="DG14" s="621"/>
      <c r="DH14" s="621"/>
      <c r="DI14" s="621"/>
      <c r="DJ14" s="621"/>
      <c r="DK14" s="621"/>
      <c r="DL14" s="621"/>
      <c r="DM14" s="621"/>
      <c r="DN14" s="621"/>
      <c r="DO14" s="621"/>
      <c r="DP14" s="622"/>
      <c r="DQ14" s="626">
        <v>421153</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33790</v>
      </c>
      <c r="S15" s="621"/>
      <c r="T15" s="621"/>
      <c r="U15" s="621"/>
      <c r="V15" s="621"/>
      <c r="W15" s="621"/>
      <c r="X15" s="621"/>
      <c r="Y15" s="622"/>
      <c r="Z15" s="673">
        <v>0.2</v>
      </c>
      <c r="AA15" s="673"/>
      <c r="AB15" s="673"/>
      <c r="AC15" s="673"/>
      <c r="AD15" s="674">
        <v>33790</v>
      </c>
      <c r="AE15" s="674"/>
      <c r="AF15" s="674"/>
      <c r="AG15" s="674"/>
      <c r="AH15" s="674"/>
      <c r="AI15" s="674"/>
      <c r="AJ15" s="674"/>
      <c r="AK15" s="674"/>
      <c r="AL15" s="643">
        <v>0.5</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284689</v>
      </c>
      <c r="BH15" s="621"/>
      <c r="BI15" s="621"/>
      <c r="BJ15" s="621"/>
      <c r="BK15" s="621"/>
      <c r="BL15" s="621"/>
      <c r="BM15" s="621"/>
      <c r="BN15" s="622"/>
      <c r="BO15" s="673">
        <v>6.1</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1782168</v>
      </c>
      <c r="CS15" s="621"/>
      <c r="CT15" s="621"/>
      <c r="CU15" s="621"/>
      <c r="CV15" s="621"/>
      <c r="CW15" s="621"/>
      <c r="CX15" s="621"/>
      <c r="CY15" s="622"/>
      <c r="CZ15" s="673">
        <v>12.9</v>
      </c>
      <c r="DA15" s="673"/>
      <c r="DB15" s="673"/>
      <c r="DC15" s="673"/>
      <c r="DD15" s="626">
        <v>433075</v>
      </c>
      <c r="DE15" s="621"/>
      <c r="DF15" s="621"/>
      <c r="DG15" s="621"/>
      <c r="DH15" s="621"/>
      <c r="DI15" s="621"/>
      <c r="DJ15" s="621"/>
      <c r="DK15" s="621"/>
      <c r="DL15" s="621"/>
      <c r="DM15" s="621"/>
      <c r="DN15" s="621"/>
      <c r="DO15" s="621"/>
      <c r="DP15" s="622"/>
      <c r="DQ15" s="626">
        <v>1132726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1529551</v>
      </c>
      <c r="S16" s="621"/>
      <c r="T16" s="621"/>
      <c r="U16" s="621"/>
      <c r="V16" s="621"/>
      <c r="W16" s="621"/>
      <c r="X16" s="621"/>
      <c r="Y16" s="622"/>
      <c r="Z16" s="673">
        <v>10</v>
      </c>
      <c r="AA16" s="673"/>
      <c r="AB16" s="673"/>
      <c r="AC16" s="673"/>
      <c r="AD16" s="674">
        <v>805688</v>
      </c>
      <c r="AE16" s="674"/>
      <c r="AF16" s="674"/>
      <c r="AG16" s="674"/>
      <c r="AH16" s="674"/>
      <c r="AI16" s="674"/>
      <c r="AJ16" s="674"/>
      <c r="AK16" s="674"/>
      <c r="AL16" s="643">
        <v>12.8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5695</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2397</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805688</v>
      </c>
      <c r="S17" s="621"/>
      <c r="T17" s="621"/>
      <c r="U17" s="621"/>
      <c r="V17" s="621"/>
      <c r="W17" s="621"/>
      <c r="X17" s="621"/>
      <c r="Y17" s="622"/>
      <c r="Z17" s="673">
        <v>5.3</v>
      </c>
      <c r="AA17" s="673"/>
      <c r="AB17" s="673"/>
      <c r="AC17" s="673"/>
      <c r="AD17" s="674">
        <v>805688</v>
      </c>
      <c r="AE17" s="674"/>
      <c r="AF17" s="674"/>
      <c r="AG17" s="674"/>
      <c r="AH17" s="674"/>
      <c r="AI17" s="674"/>
      <c r="AJ17" s="674"/>
      <c r="AK17" s="674"/>
      <c r="AL17" s="643">
        <v>12.8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1324255</v>
      </c>
      <c r="CS17" s="621"/>
      <c r="CT17" s="621"/>
      <c r="CU17" s="621"/>
      <c r="CV17" s="621"/>
      <c r="CW17" s="621"/>
      <c r="CX17" s="621"/>
      <c r="CY17" s="622"/>
      <c r="CZ17" s="673">
        <v>9.6</v>
      </c>
      <c r="DA17" s="673"/>
      <c r="DB17" s="673"/>
      <c r="DC17" s="673"/>
      <c r="DD17" s="626" t="s">
        <v>111</v>
      </c>
      <c r="DE17" s="621"/>
      <c r="DF17" s="621"/>
      <c r="DG17" s="621"/>
      <c r="DH17" s="621"/>
      <c r="DI17" s="621"/>
      <c r="DJ17" s="621"/>
      <c r="DK17" s="621"/>
      <c r="DL17" s="621"/>
      <c r="DM17" s="621"/>
      <c r="DN17" s="621"/>
      <c r="DO17" s="621"/>
      <c r="DP17" s="622"/>
      <c r="DQ17" s="626">
        <v>1259477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189300</v>
      </c>
      <c r="S18" s="621"/>
      <c r="T18" s="621"/>
      <c r="U18" s="621"/>
      <c r="V18" s="621"/>
      <c r="W18" s="621"/>
      <c r="X18" s="621"/>
      <c r="Y18" s="622"/>
      <c r="Z18" s="673">
        <v>1.2</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534563</v>
      </c>
      <c r="S19" s="621"/>
      <c r="T19" s="621"/>
      <c r="U19" s="621"/>
      <c r="V19" s="621"/>
      <c r="W19" s="621"/>
      <c r="X19" s="621"/>
      <c r="Y19" s="622"/>
      <c r="Z19" s="673">
        <v>3.5</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245</v>
      </c>
      <c r="BH19" s="621"/>
      <c r="BI19" s="621"/>
      <c r="BJ19" s="621"/>
      <c r="BK19" s="621"/>
      <c r="BL19" s="621"/>
      <c r="BM19" s="621"/>
      <c r="BN19" s="622"/>
      <c r="BO19" s="673">
        <v>0</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6990073</v>
      </c>
      <c r="S20" s="621"/>
      <c r="T20" s="621"/>
      <c r="U20" s="621"/>
      <c r="V20" s="621"/>
      <c r="W20" s="621"/>
      <c r="X20" s="621"/>
      <c r="Y20" s="622"/>
      <c r="Z20" s="673">
        <v>45.8</v>
      </c>
      <c r="AA20" s="673"/>
      <c r="AB20" s="673"/>
      <c r="AC20" s="673"/>
      <c r="AD20" s="674">
        <v>6266210</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245</v>
      </c>
      <c r="BH20" s="621"/>
      <c r="BI20" s="621"/>
      <c r="BJ20" s="621"/>
      <c r="BK20" s="621"/>
      <c r="BL20" s="621"/>
      <c r="BM20" s="621"/>
      <c r="BN20" s="622"/>
      <c r="BO20" s="673">
        <v>0</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13839120</v>
      </c>
      <c r="CS20" s="621"/>
      <c r="CT20" s="621"/>
      <c r="CU20" s="621"/>
      <c r="CV20" s="621"/>
      <c r="CW20" s="621"/>
      <c r="CX20" s="621"/>
      <c r="CY20" s="622"/>
      <c r="CZ20" s="673">
        <v>100</v>
      </c>
      <c r="DA20" s="673"/>
      <c r="DB20" s="673"/>
      <c r="DC20" s="673"/>
      <c r="DD20" s="626">
        <v>4019775</v>
      </c>
      <c r="DE20" s="621"/>
      <c r="DF20" s="621"/>
      <c r="DG20" s="621"/>
      <c r="DH20" s="621"/>
      <c r="DI20" s="621"/>
      <c r="DJ20" s="621"/>
      <c r="DK20" s="621"/>
      <c r="DL20" s="621"/>
      <c r="DM20" s="621"/>
      <c r="DN20" s="621"/>
      <c r="DO20" s="621"/>
      <c r="DP20" s="622"/>
      <c r="DQ20" s="626">
        <v>7737790</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5630</v>
      </c>
      <c r="S21" s="621"/>
      <c r="T21" s="621"/>
      <c r="U21" s="621"/>
      <c r="V21" s="621"/>
      <c r="W21" s="621"/>
      <c r="X21" s="621"/>
      <c r="Y21" s="622"/>
      <c r="Z21" s="673">
        <v>0</v>
      </c>
      <c r="AA21" s="673"/>
      <c r="AB21" s="673"/>
      <c r="AC21" s="673"/>
      <c r="AD21" s="674">
        <v>5630</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245</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128587</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335355</v>
      </c>
      <c r="S23" s="621"/>
      <c r="T23" s="621"/>
      <c r="U23" s="621"/>
      <c r="V23" s="621"/>
      <c r="W23" s="621"/>
      <c r="X23" s="621"/>
      <c r="Y23" s="622"/>
      <c r="Z23" s="673">
        <v>2.2000000000000002</v>
      </c>
      <c r="AA23" s="673"/>
      <c r="AB23" s="673"/>
      <c r="AC23" s="673"/>
      <c r="AD23" s="674">
        <v>10150</v>
      </c>
      <c r="AE23" s="674"/>
      <c r="AF23" s="674"/>
      <c r="AG23" s="674"/>
      <c r="AH23" s="674"/>
      <c r="AI23" s="674"/>
      <c r="AJ23" s="674"/>
      <c r="AK23" s="674"/>
      <c r="AL23" s="643">
        <v>0.2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66313</v>
      </c>
      <c r="S24" s="621"/>
      <c r="T24" s="621"/>
      <c r="U24" s="621"/>
      <c r="V24" s="621"/>
      <c r="W24" s="621"/>
      <c r="X24" s="621"/>
      <c r="Y24" s="622"/>
      <c r="Z24" s="673">
        <v>0.4</v>
      </c>
      <c r="AA24" s="673"/>
      <c r="AB24" s="673"/>
      <c r="AC24" s="673"/>
      <c r="AD24" s="674">
        <v>1224</v>
      </c>
      <c r="AE24" s="674"/>
      <c r="AF24" s="674"/>
      <c r="AG24" s="674"/>
      <c r="AH24" s="674"/>
      <c r="AI24" s="674"/>
      <c r="AJ24" s="674"/>
      <c r="AK24" s="674"/>
      <c r="AL24" s="643">
        <v>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5326471</v>
      </c>
      <c r="CS24" s="671"/>
      <c r="CT24" s="671"/>
      <c r="CU24" s="671"/>
      <c r="CV24" s="671"/>
      <c r="CW24" s="671"/>
      <c r="CX24" s="671"/>
      <c r="CY24" s="718"/>
      <c r="CZ24" s="722">
        <v>38.5</v>
      </c>
      <c r="DA24" s="723"/>
      <c r="DB24" s="723"/>
      <c r="DC24" s="724"/>
      <c r="DD24" s="717">
        <v>3586531</v>
      </c>
      <c r="DE24" s="671"/>
      <c r="DF24" s="671"/>
      <c r="DG24" s="671"/>
      <c r="DH24" s="671"/>
      <c r="DI24" s="671"/>
      <c r="DJ24" s="671"/>
      <c r="DK24" s="718"/>
      <c r="DL24" s="717">
        <v>3356757</v>
      </c>
      <c r="DM24" s="671"/>
      <c r="DN24" s="671"/>
      <c r="DO24" s="671"/>
      <c r="DP24" s="671"/>
      <c r="DQ24" s="671"/>
      <c r="DR24" s="671"/>
      <c r="DS24" s="671"/>
      <c r="DT24" s="671"/>
      <c r="DU24" s="671"/>
      <c r="DV24" s="718"/>
      <c r="DW24" s="719">
        <v>49.9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1974441</v>
      </c>
      <c r="S25" s="621"/>
      <c r="T25" s="621"/>
      <c r="U25" s="621"/>
      <c r="V25" s="621"/>
      <c r="W25" s="621"/>
      <c r="X25" s="621"/>
      <c r="Y25" s="622"/>
      <c r="Z25" s="673">
        <v>12.9</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1818889</v>
      </c>
      <c r="CS25" s="639"/>
      <c r="CT25" s="639"/>
      <c r="CU25" s="639"/>
      <c r="CV25" s="639"/>
      <c r="CW25" s="639"/>
      <c r="CX25" s="639"/>
      <c r="CY25" s="640"/>
      <c r="CZ25" s="623">
        <v>13.1</v>
      </c>
      <c r="DA25" s="641"/>
      <c r="DB25" s="641"/>
      <c r="DC25" s="642"/>
      <c r="DD25" s="626">
        <v>1663540</v>
      </c>
      <c r="DE25" s="639"/>
      <c r="DF25" s="639"/>
      <c r="DG25" s="639"/>
      <c r="DH25" s="639"/>
      <c r="DI25" s="639"/>
      <c r="DJ25" s="639"/>
      <c r="DK25" s="640"/>
      <c r="DL25" s="626">
        <v>1559769</v>
      </c>
      <c r="DM25" s="639"/>
      <c r="DN25" s="639"/>
      <c r="DO25" s="639"/>
      <c r="DP25" s="639"/>
      <c r="DQ25" s="639"/>
      <c r="DR25" s="639"/>
      <c r="DS25" s="639"/>
      <c r="DT25" s="639"/>
      <c r="DU25" s="639"/>
      <c r="DV25" s="640"/>
      <c r="DW25" s="643">
        <v>23.2</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304</v>
      </c>
      <c r="S26" s="621"/>
      <c r="T26" s="621"/>
      <c r="U26" s="621"/>
      <c r="V26" s="621"/>
      <c r="W26" s="621"/>
      <c r="X26" s="621"/>
      <c r="Y26" s="622"/>
      <c r="Z26" s="673">
        <v>0</v>
      </c>
      <c r="AA26" s="673"/>
      <c r="AB26" s="673"/>
      <c r="AC26" s="673"/>
      <c r="AD26" s="674">
        <v>304</v>
      </c>
      <c r="AE26" s="674"/>
      <c r="AF26" s="674"/>
      <c r="AG26" s="674"/>
      <c r="AH26" s="674"/>
      <c r="AI26" s="674"/>
      <c r="AJ26" s="674"/>
      <c r="AK26" s="674"/>
      <c r="AL26" s="643">
        <v>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1166961</v>
      </c>
      <c r="CS26" s="621"/>
      <c r="CT26" s="621"/>
      <c r="CU26" s="621"/>
      <c r="CV26" s="621"/>
      <c r="CW26" s="621"/>
      <c r="CX26" s="621"/>
      <c r="CY26" s="622"/>
      <c r="CZ26" s="623">
        <v>8.4</v>
      </c>
      <c r="DA26" s="641"/>
      <c r="DB26" s="641"/>
      <c r="DC26" s="642"/>
      <c r="DD26" s="626">
        <v>1031359</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647226</v>
      </c>
      <c r="S27" s="621"/>
      <c r="T27" s="621"/>
      <c r="U27" s="621"/>
      <c r="V27" s="621"/>
      <c r="W27" s="621"/>
      <c r="X27" s="621"/>
      <c r="Y27" s="622"/>
      <c r="Z27" s="673">
        <v>4.2</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4705359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2183327</v>
      </c>
      <c r="CS27" s="639"/>
      <c r="CT27" s="639"/>
      <c r="CU27" s="639"/>
      <c r="CV27" s="639"/>
      <c r="CW27" s="639"/>
      <c r="CX27" s="639"/>
      <c r="CY27" s="640"/>
      <c r="CZ27" s="623">
        <v>15.8</v>
      </c>
      <c r="DA27" s="641"/>
      <c r="DB27" s="641"/>
      <c r="DC27" s="642"/>
      <c r="DD27" s="626">
        <v>663514</v>
      </c>
      <c r="DE27" s="639"/>
      <c r="DF27" s="639"/>
      <c r="DG27" s="639"/>
      <c r="DH27" s="639"/>
      <c r="DI27" s="639"/>
      <c r="DJ27" s="639"/>
      <c r="DK27" s="640"/>
      <c r="DL27" s="626">
        <v>537511</v>
      </c>
      <c r="DM27" s="639"/>
      <c r="DN27" s="639"/>
      <c r="DO27" s="639"/>
      <c r="DP27" s="639"/>
      <c r="DQ27" s="639"/>
      <c r="DR27" s="639"/>
      <c r="DS27" s="639"/>
      <c r="DT27" s="639"/>
      <c r="DU27" s="639"/>
      <c r="DV27" s="640"/>
      <c r="DW27" s="643">
        <v>8</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15213</v>
      </c>
      <c r="S28" s="621"/>
      <c r="T28" s="621"/>
      <c r="U28" s="621"/>
      <c r="V28" s="621"/>
      <c r="W28" s="621"/>
      <c r="X28" s="621"/>
      <c r="Y28" s="622"/>
      <c r="Z28" s="673">
        <v>0.1</v>
      </c>
      <c r="AA28" s="673"/>
      <c r="AB28" s="673"/>
      <c r="AC28" s="673"/>
      <c r="AD28" s="674">
        <v>9038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1324255</v>
      </c>
      <c r="CS28" s="621"/>
      <c r="CT28" s="621"/>
      <c r="CU28" s="621"/>
      <c r="CV28" s="621"/>
      <c r="CW28" s="621"/>
      <c r="CX28" s="621"/>
      <c r="CY28" s="622"/>
      <c r="CZ28" s="623">
        <v>9.6</v>
      </c>
      <c r="DA28" s="641"/>
      <c r="DB28" s="641"/>
      <c r="DC28" s="642"/>
      <c r="DD28" s="626">
        <v>1259477</v>
      </c>
      <c r="DE28" s="621"/>
      <c r="DF28" s="621"/>
      <c r="DG28" s="621"/>
      <c r="DH28" s="621"/>
      <c r="DI28" s="621"/>
      <c r="DJ28" s="621"/>
      <c r="DK28" s="622"/>
      <c r="DL28" s="626">
        <v>1259477</v>
      </c>
      <c r="DM28" s="621"/>
      <c r="DN28" s="621"/>
      <c r="DO28" s="621"/>
      <c r="DP28" s="621"/>
      <c r="DQ28" s="621"/>
      <c r="DR28" s="621"/>
      <c r="DS28" s="621"/>
      <c r="DT28" s="621"/>
      <c r="DU28" s="621"/>
      <c r="DV28" s="622"/>
      <c r="DW28" s="643">
        <v>18.7</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6190</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1324255</v>
      </c>
      <c r="CS29" s="639"/>
      <c r="CT29" s="639"/>
      <c r="CU29" s="639"/>
      <c r="CV29" s="639"/>
      <c r="CW29" s="639"/>
      <c r="CX29" s="639"/>
      <c r="CY29" s="640"/>
      <c r="CZ29" s="623">
        <v>9.6</v>
      </c>
      <c r="DA29" s="641"/>
      <c r="DB29" s="641"/>
      <c r="DC29" s="642"/>
      <c r="DD29" s="626">
        <v>1259477</v>
      </c>
      <c r="DE29" s="639"/>
      <c r="DF29" s="639"/>
      <c r="DG29" s="639"/>
      <c r="DH29" s="639"/>
      <c r="DI29" s="639"/>
      <c r="DJ29" s="639"/>
      <c r="DK29" s="640"/>
      <c r="DL29" s="626">
        <v>1259477</v>
      </c>
      <c r="DM29" s="639"/>
      <c r="DN29" s="639"/>
      <c r="DO29" s="639"/>
      <c r="DP29" s="639"/>
      <c r="DQ29" s="639"/>
      <c r="DR29" s="639"/>
      <c r="DS29" s="639"/>
      <c r="DT29" s="639"/>
      <c r="DU29" s="639"/>
      <c r="DV29" s="640"/>
      <c r="DW29" s="643">
        <v>18.7</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1818161</v>
      </c>
      <c r="S30" s="621"/>
      <c r="T30" s="621"/>
      <c r="U30" s="621"/>
      <c r="V30" s="621"/>
      <c r="W30" s="621"/>
      <c r="X30" s="621"/>
      <c r="Y30" s="622"/>
      <c r="Z30" s="673">
        <v>11.9</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94.7</v>
      </c>
      <c r="BN30" s="687"/>
      <c r="BO30" s="687"/>
      <c r="BP30" s="687"/>
      <c r="BQ30" s="689"/>
      <c r="BR30" s="686">
        <v>98.9</v>
      </c>
      <c r="BS30" s="687"/>
      <c r="BT30" s="687"/>
      <c r="BU30" s="687"/>
      <c r="BV30" s="687"/>
      <c r="BW30" s="687"/>
      <c r="BX30" s="688">
        <v>96.2</v>
      </c>
      <c r="BY30" s="687"/>
      <c r="BZ30" s="687"/>
      <c r="CA30" s="687"/>
      <c r="CB30" s="689"/>
      <c r="CD30" s="692"/>
      <c r="CE30" s="693"/>
      <c r="CF30" s="657" t="s">
        <v>291</v>
      </c>
      <c r="CG30" s="654"/>
      <c r="CH30" s="654"/>
      <c r="CI30" s="654"/>
      <c r="CJ30" s="654"/>
      <c r="CK30" s="654"/>
      <c r="CL30" s="654"/>
      <c r="CM30" s="654"/>
      <c r="CN30" s="654"/>
      <c r="CO30" s="654"/>
      <c r="CP30" s="654"/>
      <c r="CQ30" s="655"/>
      <c r="CR30" s="620">
        <v>1207375</v>
      </c>
      <c r="CS30" s="621"/>
      <c r="CT30" s="621"/>
      <c r="CU30" s="621"/>
      <c r="CV30" s="621"/>
      <c r="CW30" s="621"/>
      <c r="CX30" s="621"/>
      <c r="CY30" s="622"/>
      <c r="CZ30" s="623">
        <v>8.6999999999999993</v>
      </c>
      <c r="DA30" s="641"/>
      <c r="DB30" s="641"/>
      <c r="DC30" s="642"/>
      <c r="DD30" s="626">
        <v>1146872</v>
      </c>
      <c r="DE30" s="621"/>
      <c r="DF30" s="621"/>
      <c r="DG30" s="621"/>
      <c r="DH30" s="621"/>
      <c r="DI30" s="621"/>
      <c r="DJ30" s="621"/>
      <c r="DK30" s="622"/>
      <c r="DL30" s="626">
        <v>1146872</v>
      </c>
      <c r="DM30" s="621"/>
      <c r="DN30" s="621"/>
      <c r="DO30" s="621"/>
      <c r="DP30" s="621"/>
      <c r="DQ30" s="621"/>
      <c r="DR30" s="621"/>
      <c r="DS30" s="621"/>
      <c r="DT30" s="621"/>
      <c r="DU30" s="621"/>
      <c r="DV30" s="622"/>
      <c r="DW30" s="643">
        <v>17</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1821087</v>
      </c>
      <c r="S31" s="621"/>
      <c r="T31" s="621"/>
      <c r="U31" s="621"/>
      <c r="V31" s="621"/>
      <c r="W31" s="621"/>
      <c r="X31" s="621"/>
      <c r="Y31" s="622"/>
      <c r="Z31" s="673">
        <v>11.9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96.9</v>
      </c>
      <c r="BN31" s="685"/>
      <c r="BO31" s="685"/>
      <c r="BP31" s="685"/>
      <c r="BQ31" s="649"/>
      <c r="BR31" s="684">
        <v>98.7</v>
      </c>
      <c r="BS31" s="639"/>
      <c r="BT31" s="639"/>
      <c r="BU31" s="639"/>
      <c r="BV31" s="639"/>
      <c r="BW31" s="639"/>
      <c r="BX31" s="675">
        <v>96.5</v>
      </c>
      <c r="BY31" s="685"/>
      <c r="BZ31" s="685"/>
      <c r="CA31" s="685"/>
      <c r="CB31" s="649"/>
      <c r="CD31" s="692"/>
      <c r="CE31" s="693"/>
      <c r="CF31" s="657" t="s">
        <v>295</v>
      </c>
      <c r="CG31" s="654"/>
      <c r="CH31" s="654"/>
      <c r="CI31" s="654"/>
      <c r="CJ31" s="654"/>
      <c r="CK31" s="654"/>
      <c r="CL31" s="654"/>
      <c r="CM31" s="654"/>
      <c r="CN31" s="654"/>
      <c r="CO31" s="654"/>
      <c r="CP31" s="654"/>
      <c r="CQ31" s="655"/>
      <c r="CR31" s="620">
        <v>116880</v>
      </c>
      <c r="CS31" s="639"/>
      <c r="CT31" s="639"/>
      <c r="CU31" s="639"/>
      <c r="CV31" s="639"/>
      <c r="CW31" s="639"/>
      <c r="CX31" s="639"/>
      <c r="CY31" s="640"/>
      <c r="CZ31" s="623">
        <v>0.8</v>
      </c>
      <c r="DA31" s="641"/>
      <c r="DB31" s="641"/>
      <c r="DC31" s="642"/>
      <c r="DD31" s="626">
        <v>112605</v>
      </c>
      <c r="DE31" s="639"/>
      <c r="DF31" s="639"/>
      <c r="DG31" s="639"/>
      <c r="DH31" s="639"/>
      <c r="DI31" s="639"/>
      <c r="DJ31" s="639"/>
      <c r="DK31" s="640"/>
      <c r="DL31" s="626">
        <v>112605</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418321</v>
      </c>
      <c r="S32" s="621"/>
      <c r="T32" s="621"/>
      <c r="U32" s="621"/>
      <c r="V32" s="621"/>
      <c r="W32" s="621"/>
      <c r="X32" s="621"/>
      <c r="Y32" s="622"/>
      <c r="Z32" s="673">
        <v>2.7</v>
      </c>
      <c r="AA32" s="673"/>
      <c r="AB32" s="673"/>
      <c r="AC32" s="673"/>
      <c r="AD32" s="674">
        <v>11</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96.2</v>
      </c>
      <c r="BN32" s="605"/>
      <c r="BO32" s="605"/>
      <c r="BP32" s="605"/>
      <c r="BQ32" s="662"/>
      <c r="BR32" s="683">
        <v>99</v>
      </c>
      <c r="BS32" s="605"/>
      <c r="BT32" s="605"/>
      <c r="BU32" s="605"/>
      <c r="BV32" s="605"/>
      <c r="BW32" s="605"/>
      <c r="BX32" s="668">
        <v>95.4</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1026900</v>
      </c>
      <c r="S33" s="621"/>
      <c r="T33" s="621"/>
      <c r="U33" s="621"/>
      <c r="V33" s="621"/>
      <c r="W33" s="621"/>
      <c r="X33" s="621"/>
      <c r="Y33" s="622"/>
      <c r="Z33" s="673">
        <v>6.7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4487179</v>
      </c>
      <c r="CS33" s="639"/>
      <c r="CT33" s="639"/>
      <c r="CU33" s="639"/>
      <c r="CV33" s="639"/>
      <c r="CW33" s="639"/>
      <c r="CX33" s="639"/>
      <c r="CY33" s="640"/>
      <c r="CZ33" s="623">
        <v>32.4</v>
      </c>
      <c r="DA33" s="641"/>
      <c r="DB33" s="641"/>
      <c r="DC33" s="642"/>
      <c r="DD33" s="626">
        <v>3239829</v>
      </c>
      <c r="DE33" s="639"/>
      <c r="DF33" s="639"/>
      <c r="DG33" s="639"/>
      <c r="DH33" s="639"/>
      <c r="DI33" s="639"/>
      <c r="DJ33" s="639"/>
      <c r="DK33" s="640"/>
      <c r="DL33" s="626">
        <v>2628413</v>
      </c>
      <c r="DM33" s="639"/>
      <c r="DN33" s="639"/>
      <c r="DO33" s="639"/>
      <c r="DP33" s="639"/>
      <c r="DQ33" s="639"/>
      <c r="DR33" s="639"/>
      <c r="DS33" s="639"/>
      <c r="DT33" s="639"/>
      <c r="DU33" s="639"/>
      <c r="DV33" s="640"/>
      <c r="DW33" s="643">
        <v>39</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1943291</v>
      </c>
      <c r="CS34" s="621"/>
      <c r="CT34" s="621"/>
      <c r="CU34" s="621"/>
      <c r="CV34" s="621"/>
      <c r="CW34" s="621"/>
      <c r="CX34" s="621"/>
      <c r="CY34" s="622"/>
      <c r="CZ34" s="623">
        <v>14</v>
      </c>
      <c r="DA34" s="641"/>
      <c r="DB34" s="641"/>
      <c r="DC34" s="642"/>
      <c r="DD34" s="626">
        <v>1420130</v>
      </c>
      <c r="DE34" s="621"/>
      <c r="DF34" s="621"/>
      <c r="DG34" s="621"/>
      <c r="DH34" s="621"/>
      <c r="DI34" s="621"/>
      <c r="DJ34" s="621"/>
      <c r="DK34" s="622"/>
      <c r="DL34" s="626">
        <v>1097903</v>
      </c>
      <c r="DM34" s="621"/>
      <c r="DN34" s="621"/>
      <c r="DO34" s="621"/>
      <c r="DP34" s="621"/>
      <c r="DQ34" s="621"/>
      <c r="DR34" s="621"/>
      <c r="DS34" s="621"/>
      <c r="DT34" s="621"/>
      <c r="DU34" s="621"/>
      <c r="DV34" s="622"/>
      <c r="DW34" s="643">
        <v>16.3</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440000</v>
      </c>
      <c r="S35" s="621"/>
      <c r="T35" s="621"/>
      <c r="U35" s="621"/>
      <c r="V35" s="621"/>
      <c r="W35" s="621"/>
      <c r="X35" s="621"/>
      <c r="Y35" s="622"/>
      <c r="Z35" s="673">
        <v>2.9</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987542</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81226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237184</v>
      </c>
      <c r="CS35" s="639"/>
      <c r="CT35" s="639"/>
      <c r="CU35" s="639"/>
      <c r="CV35" s="639"/>
      <c r="CW35" s="639"/>
      <c r="CX35" s="639"/>
      <c r="CY35" s="640"/>
      <c r="CZ35" s="623">
        <v>1.7</v>
      </c>
      <c r="DA35" s="641"/>
      <c r="DB35" s="641"/>
      <c r="DC35" s="642"/>
      <c r="DD35" s="626">
        <v>204327</v>
      </c>
      <c r="DE35" s="639"/>
      <c r="DF35" s="639"/>
      <c r="DG35" s="639"/>
      <c r="DH35" s="639"/>
      <c r="DI35" s="639"/>
      <c r="DJ35" s="639"/>
      <c r="DK35" s="640"/>
      <c r="DL35" s="626">
        <v>193320</v>
      </c>
      <c r="DM35" s="639"/>
      <c r="DN35" s="639"/>
      <c r="DO35" s="639"/>
      <c r="DP35" s="639"/>
      <c r="DQ35" s="639"/>
      <c r="DR35" s="639"/>
      <c r="DS35" s="639"/>
      <c r="DT35" s="639"/>
      <c r="DU35" s="639"/>
      <c r="DV35" s="640"/>
      <c r="DW35" s="643">
        <v>2.9</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15253801</v>
      </c>
      <c r="S36" s="661"/>
      <c r="T36" s="661"/>
      <c r="U36" s="661"/>
      <c r="V36" s="661"/>
      <c r="W36" s="661"/>
      <c r="X36" s="661"/>
      <c r="Y36" s="664"/>
      <c r="Z36" s="665">
        <v>100</v>
      </c>
      <c r="AA36" s="665"/>
      <c r="AB36" s="665"/>
      <c r="AC36" s="665"/>
      <c r="AD36" s="666">
        <v>6292567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261998</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51171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1009585</v>
      </c>
      <c r="CS36" s="621"/>
      <c r="CT36" s="621"/>
      <c r="CU36" s="621"/>
      <c r="CV36" s="621"/>
      <c r="CW36" s="621"/>
      <c r="CX36" s="621"/>
      <c r="CY36" s="622"/>
      <c r="CZ36" s="623">
        <v>7.3</v>
      </c>
      <c r="DA36" s="641"/>
      <c r="DB36" s="641"/>
      <c r="DC36" s="642"/>
      <c r="DD36" s="626">
        <v>894076</v>
      </c>
      <c r="DE36" s="621"/>
      <c r="DF36" s="621"/>
      <c r="DG36" s="621"/>
      <c r="DH36" s="621"/>
      <c r="DI36" s="621"/>
      <c r="DJ36" s="621"/>
      <c r="DK36" s="622"/>
      <c r="DL36" s="626">
        <v>704004</v>
      </c>
      <c r="DM36" s="621"/>
      <c r="DN36" s="621"/>
      <c r="DO36" s="621"/>
      <c r="DP36" s="621"/>
      <c r="DQ36" s="621"/>
      <c r="DR36" s="621"/>
      <c r="DS36" s="621"/>
      <c r="DT36" s="621"/>
      <c r="DU36" s="621"/>
      <c r="DV36" s="622"/>
      <c r="DW36" s="643">
        <v>10.5</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2022</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3892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650244</v>
      </c>
      <c r="CS37" s="639"/>
      <c r="CT37" s="639"/>
      <c r="CU37" s="639"/>
      <c r="CV37" s="639"/>
      <c r="CW37" s="639"/>
      <c r="CX37" s="639"/>
      <c r="CY37" s="640"/>
      <c r="CZ37" s="623">
        <v>4.7</v>
      </c>
      <c r="DA37" s="641"/>
      <c r="DB37" s="641"/>
      <c r="DC37" s="642"/>
      <c r="DD37" s="626">
        <v>601872</v>
      </c>
      <c r="DE37" s="639"/>
      <c r="DF37" s="639"/>
      <c r="DG37" s="639"/>
      <c r="DH37" s="639"/>
      <c r="DI37" s="639"/>
      <c r="DJ37" s="639"/>
      <c r="DK37" s="640"/>
      <c r="DL37" s="626">
        <v>528019</v>
      </c>
      <c r="DM37" s="639"/>
      <c r="DN37" s="639"/>
      <c r="DO37" s="639"/>
      <c r="DP37" s="639"/>
      <c r="DQ37" s="639"/>
      <c r="DR37" s="639"/>
      <c r="DS37" s="639"/>
      <c r="DT37" s="639"/>
      <c r="DU37" s="639"/>
      <c r="DV37" s="640"/>
      <c r="DW37" s="643">
        <v>7.8</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6670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985520</v>
      </c>
      <c r="CS38" s="621"/>
      <c r="CT38" s="621"/>
      <c r="CU38" s="621"/>
      <c r="CV38" s="621"/>
      <c r="CW38" s="621"/>
      <c r="CX38" s="621"/>
      <c r="CY38" s="622"/>
      <c r="CZ38" s="623">
        <v>7.1</v>
      </c>
      <c r="DA38" s="641"/>
      <c r="DB38" s="641"/>
      <c r="DC38" s="642"/>
      <c r="DD38" s="626">
        <v>708641</v>
      </c>
      <c r="DE38" s="621"/>
      <c r="DF38" s="621"/>
      <c r="DG38" s="621"/>
      <c r="DH38" s="621"/>
      <c r="DI38" s="621"/>
      <c r="DJ38" s="621"/>
      <c r="DK38" s="622"/>
      <c r="DL38" s="626">
        <v>633186</v>
      </c>
      <c r="DM38" s="621"/>
      <c r="DN38" s="621"/>
      <c r="DO38" s="621"/>
      <c r="DP38" s="621"/>
      <c r="DQ38" s="621"/>
      <c r="DR38" s="621"/>
      <c r="DS38" s="621"/>
      <c r="DT38" s="621"/>
      <c r="DU38" s="621"/>
      <c r="DV38" s="622"/>
      <c r="DW38" s="643">
        <v>9.4</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190852</v>
      </c>
      <c r="CS39" s="639"/>
      <c r="CT39" s="639"/>
      <c r="CU39" s="639"/>
      <c r="CV39" s="639"/>
      <c r="CW39" s="639"/>
      <c r="CX39" s="639"/>
      <c r="CY39" s="640"/>
      <c r="CZ39" s="623">
        <v>1.4</v>
      </c>
      <c r="DA39" s="641"/>
      <c r="DB39" s="641"/>
      <c r="DC39" s="642"/>
      <c r="DD39" s="626">
        <v>11908</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174873</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119</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120747</v>
      </c>
      <c r="CS40" s="621"/>
      <c r="CT40" s="621"/>
      <c r="CU40" s="621"/>
      <c r="CV40" s="621"/>
      <c r="CW40" s="621"/>
      <c r="CX40" s="621"/>
      <c r="CY40" s="622"/>
      <c r="CZ40" s="623">
        <v>0.9</v>
      </c>
      <c r="DA40" s="641"/>
      <c r="DB40" s="641"/>
      <c r="DC40" s="642"/>
      <c r="DD40" s="626">
        <v>747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548649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324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4025470</v>
      </c>
      <c r="CS42" s="621"/>
      <c r="CT42" s="621"/>
      <c r="CU42" s="621"/>
      <c r="CV42" s="621"/>
      <c r="CW42" s="621"/>
      <c r="CX42" s="621"/>
      <c r="CY42" s="622"/>
      <c r="CZ42" s="623">
        <v>29.1</v>
      </c>
      <c r="DA42" s="624"/>
      <c r="DB42" s="624"/>
      <c r="DC42" s="625"/>
      <c r="DD42" s="626">
        <v>911430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120389</v>
      </c>
      <c r="CS43" s="639"/>
      <c r="CT43" s="639"/>
      <c r="CU43" s="639"/>
      <c r="CV43" s="639"/>
      <c r="CW43" s="639"/>
      <c r="CX43" s="639"/>
      <c r="CY43" s="640"/>
      <c r="CZ43" s="623">
        <v>0.9</v>
      </c>
      <c r="DA43" s="641"/>
      <c r="DB43" s="641"/>
      <c r="DC43" s="642"/>
      <c r="DD43" s="626">
        <v>120389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4019775</v>
      </c>
      <c r="CS44" s="621"/>
      <c r="CT44" s="621"/>
      <c r="CU44" s="621"/>
      <c r="CV44" s="621"/>
      <c r="CW44" s="621"/>
      <c r="CX44" s="621"/>
      <c r="CY44" s="622"/>
      <c r="CZ44" s="623">
        <v>29</v>
      </c>
      <c r="DA44" s="624"/>
      <c r="DB44" s="624"/>
      <c r="DC44" s="625"/>
      <c r="DD44" s="626">
        <v>909033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3101632</v>
      </c>
      <c r="CS45" s="639"/>
      <c r="CT45" s="639"/>
      <c r="CU45" s="639"/>
      <c r="CV45" s="639"/>
      <c r="CW45" s="639"/>
      <c r="CX45" s="639"/>
      <c r="CY45" s="640"/>
      <c r="CZ45" s="623">
        <v>22.4</v>
      </c>
      <c r="DA45" s="641"/>
      <c r="DB45" s="641"/>
      <c r="DC45" s="642"/>
      <c r="DD45" s="626">
        <v>542403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918143</v>
      </c>
      <c r="CS46" s="621"/>
      <c r="CT46" s="621"/>
      <c r="CU46" s="621"/>
      <c r="CV46" s="621"/>
      <c r="CW46" s="621"/>
      <c r="CX46" s="621"/>
      <c r="CY46" s="622"/>
      <c r="CZ46" s="623">
        <v>6.6</v>
      </c>
      <c r="DA46" s="624"/>
      <c r="DB46" s="624"/>
      <c r="DC46" s="625"/>
      <c r="DD46" s="626">
        <v>366630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5695</v>
      </c>
      <c r="CS47" s="639"/>
      <c r="CT47" s="639"/>
      <c r="CU47" s="639"/>
      <c r="CV47" s="639"/>
      <c r="CW47" s="639"/>
      <c r="CX47" s="639"/>
      <c r="CY47" s="640"/>
      <c r="CZ47" s="623">
        <v>0</v>
      </c>
      <c r="DA47" s="641"/>
      <c r="DB47" s="641"/>
      <c r="DC47" s="642"/>
      <c r="DD47" s="626">
        <v>2397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13839120</v>
      </c>
      <c r="CS49" s="605"/>
      <c r="CT49" s="605"/>
      <c r="CU49" s="605"/>
      <c r="CV49" s="605"/>
      <c r="CW49" s="605"/>
      <c r="CX49" s="605"/>
      <c r="CY49" s="606"/>
      <c r="CZ49" s="607">
        <v>100</v>
      </c>
      <c r="DA49" s="608"/>
      <c r="DB49" s="608"/>
      <c r="DC49" s="609"/>
      <c r="DD49" s="610">
        <v>7737790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5" t="s">
        <v>343</v>
      </c>
      <c r="DK2" s="1146"/>
      <c r="DL2" s="1146"/>
      <c r="DM2" s="1146"/>
      <c r="DN2" s="1146"/>
      <c r="DO2" s="1147"/>
      <c r="DP2" s="202"/>
      <c r="DQ2" s="1145" t="s">
        <v>344</v>
      </c>
      <c r="DR2" s="1146"/>
      <c r="DS2" s="1146"/>
      <c r="DT2" s="1146"/>
      <c r="DU2" s="1146"/>
      <c r="DV2" s="1146"/>
      <c r="DW2" s="1146"/>
      <c r="DX2" s="1146"/>
      <c r="DY2" s="1146"/>
      <c r="DZ2" s="1147"/>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8" t="s">
        <v>345</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30" t="s">
        <v>347</v>
      </c>
      <c r="B5" s="1031"/>
      <c r="C5" s="1031"/>
      <c r="D5" s="1031"/>
      <c r="E5" s="1031"/>
      <c r="F5" s="1031"/>
      <c r="G5" s="1031"/>
      <c r="H5" s="1031"/>
      <c r="I5" s="1031"/>
      <c r="J5" s="1031"/>
      <c r="K5" s="1031"/>
      <c r="L5" s="1031"/>
      <c r="M5" s="1031"/>
      <c r="N5" s="1031"/>
      <c r="O5" s="1031"/>
      <c r="P5" s="1032"/>
      <c r="Q5" s="1036" t="s">
        <v>348</v>
      </c>
      <c r="R5" s="1037"/>
      <c r="S5" s="1037"/>
      <c r="T5" s="1037"/>
      <c r="U5" s="1038"/>
      <c r="V5" s="1036" t="s">
        <v>349</v>
      </c>
      <c r="W5" s="1037"/>
      <c r="X5" s="1037"/>
      <c r="Y5" s="1037"/>
      <c r="Z5" s="1038"/>
      <c r="AA5" s="1036" t="s">
        <v>350</v>
      </c>
      <c r="AB5" s="1037"/>
      <c r="AC5" s="1037"/>
      <c r="AD5" s="1037"/>
      <c r="AE5" s="1037"/>
      <c r="AF5" s="1148" t="s">
        <v>351</v>
      </c>
      <c r="AG5" s="1037"/>
      <c r="AH5" s="1037"/>
      <c r="AI5" s="1037"/>
      <c r="AJ5" s="1052"/>
      <c r="AK5" s="1037" t="s">
        <v>352</v>
      </c>
      <c r="AL5" s="1037"/>
      <c r="AM5" s="1037"/>
      <c r="AN5" s="1037"/>
      <c r="AO5" s="1038"/>
      <c r="AP5" s="1036" t="s">
        <v>353</v>
      </c>
      <c r="AQ5" s="1037"/>
      <c r="AR5" s="1037"/>
      <c r="AS5" s="1037"/>
      <c r="AT5" s="1038"/>
      <c r="AU5" s="1036" t="s">
        <v>354</v>
      </c>
      <c r="AV5" s="1037"/>
      <c r="AW5" s="1037"/>
      <c r="AX5" s="1037"/>
      <c r="AY5" s="1052"/>
      <c r="AZ5" s="209"/>
      <c r="BA5" s="209"/>
      <c r="BB5" s="209"/>
      <c r="BC5" s="209"/>
      <c r="BD5" s="209"/>
      <c r="BE5" s="210"/>
      <c r="BF5" s="210"/>
      <c r="BG5" s="210"/>
      <c r="BH5" s="210"/>
      <c r="BI5" s="210"/>
      <c r="BJ5" s="210"/>
      <c r="BK5" s="210"/>
      <c r="BL5" s="210"/>
      <c r="BM5" s="210"/>
      <c r="BN5" s="210"/>
      <c r="BO5" s="210"/>
      <c r="BP5" s="210"/>
      <c r="BQ5" s="1030" t="s">
        <v>355</v>
      </c>
      <c r="BR5" s="1031"/>
      <c r="BS5" s="1031"/>
      <c r="BT5" s="1031"/>
      <c r="BU5" s="1031"/>
      <c r="BV5" s="1031"/>
      <c r="BW5" s="1031"/>
      <c r="BX5" s="1031"/>
      <c r="BY5" s="1031"/>
      <c r="BZ5" s="1031"/>
      <c r="CA5" s="1031"/>
      <c r="CB5" s="1031"/>
      <c r="CC5" s="1031"/>
      <c r="CD5" s="1031"/>
      <c r="CE5" s="1031"/>
      <c r="CF5" s="1031"/>
      <c r="CG5" s="1032"/>
      <c r="CH5" s="1036" t="s">
        <v>356</v>
      </c>
      <c r="CI5" s="1037"/>
      <c r="CJ5" s="1037"/>
      <c r="CK5" s="1037"/>
      <c r="CL5" s="1038"/>
      <c r="CM5" s="1036" t="s">
        <v>357</v>
      </c>
      <c r="CN5" s="1037"/>
      <c r="CO5" s="1037"/>
      <c r="CP5" s="1037"/>
      <c r="CQ5" s="1038"/>
      <c r="CR5" s="1036" t="s">
        <v>358</v>
      </c>
      <c r="CS5" s="1037"/>
      <c r="CT5" s="1037"/>
      <c r="CU5" s="1037"/>
      <c r="CV5" s="1038"/>
      <c r="CW5" s="1036" t="s">
        <v>359</v>
      </c>
      <c r="CX5" s="1037"/>
      <c r="CY5" s="1037"/>
      <c r="CZ5" s="1037"/>
      <c r="DA5" s="1038"/>
      <c r="DB5" s="1036" t="s">
        <v>360</v>
      </c>
      <c r="DC5" s="1037"/>
      <c r="DD5" s="1037"/>
      <c r="DE5" s="1037"/>
      <c r="DF5" s="1038"/>
      <c r="DG5" s="1133" t="s">
        <v>361</v>
      </c>
      <c r="DH5" s="1134"/>
      <c r="DI5" s="1134"/>
      <c r="DJ5" s="1134"/>
      <c r="DK5" s="1135"/>
      <c r="DL5" s="1133" t="s">
        <v>362</v>
      </c>
      <c r="DM5" s="1134"/>
      <c r="DN5" s="1134"/>
      <c r="DO5" s="1134"/>
      <c r="DP5" s="1135"/>
      <c r="DQ5" s="1036" t="s">
        <v>363</v>
      </c>
      <c r="DR5" s="1037"/>
      <c r="DS5" s="1037"/>
      <c r="DT5" s="1037"/>
      <c r="DU5" s="1038"/>
      <c r="DV5" s="1036" t="s">
        <v>354</v>
      </c>
      <c r="DW5" s="1037"/>
      <c r="DX5" s="1037"/>
      <c r="DY5" s="1037"/>
      <c r="DZ5" s="1052"/>
      <c r="EA5" s="207"/>
    </row>
    <row r="6" spans="1:131" s="208" customFormat="1" ht="26.25" customHeight="1" thickBot="1" x14ac:dyDescent="0.2">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49"/>
      <c r="AG6" s="1040"/>
      <c r="AH6" s="1040"/>
      <c r="AI6" s="1040"/>
      <c r="AJ6" s="1053"/>
      <c r="AK6" s="1040"/>
      <c r="AL6" s="1040"/>
      <c r="AM6" s="1040"/>
      <c r="AN6" s="1040"/>
      <c r="AO6" s="1041"/>
      <c r="AP6" s="1039"/>
      <c r="AQ6" s="1040"/>
      <c r="AR6" s="1040"/>
      <c r="AS6" s="1040"/>
      <c r="AT6" s="1041"/>
      <c r="AU6" s="1039"/>
      <c r="AV6" s="1040"/>
      <c r="AW6" s="1040"/>
      <c r="AX6" s="1040"/>
      <c r="AY6" s="1053"/>
      <c r="AZ6" s="205"/>
      <c r="BA6" s="205"/>
      <c r="BB6" s="205"/>
      <c r="BC6" s="205"/>
      <c r="BD6" s="205"/>
      <c r="BE6" s="206"/>
      <c r="BF6" s="206"/>
      <c r="BG6" s="206"/>
      <c r="BH6" s="206"/>
      <c r="BI6" s="206"/>
      <c r="BJ6" s="206"/>
      <c r="BK6" s="206"/>
      <c r="BL6" s="206"/>
      <c r="BM6" s="206"/>
      <c r="BN6" s="206"/>
      <c r="BO6" s="206"/>
      <c r="BP6" s="206"/>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36"/>
      <c r="DH6" s="1137"/>
      <c r="DI6" s="1137"/>
      <c r="DJ6" s="1137"/>
      <c r="DK6" s="1138"/>
      <c r="DL6" s="1136"/>
      <c r="DM6" s="1137"/>
      <c r="DN6" s="1137"/>
      <c r="DO6" s="1137"/>
      <c r="DP6" s="1138"/>
      <c r="DQ6" s="1039"/>
      <c r="DR6" s="1040"/>
      <c r="DS6" s="1040"/>
      <c r="DT6" s="1040"/>
      <c r="DU6" s="1041"/>
      <c r="DV6" s="1039"/>
      <c r="DW6" s="1040"/>
      <c r="DX6" s="1040"/>
      <c r="DY6" s="1040"/>
      <c r="DZ6" s="1053"/>
      <c r="EA6" s="207"/>
    </row>
    <row r="7" spans="1:131" s="208" customFormat="1" ht="26.25" customHeight="1" thickTop="1" x14ac:dyDescent="0.15">
      <c r="A7" s="211">
        <v>1</v>
      </c>
      <c r="B7" s="1085" t="s">
        <v>364</v>
      </c>
      <c r="C7" s="1086"/>
      <c r="D7" s="1086"/>
      <c r="E7" s="1086"/>
      <c r="F7" s="1086"/>
      <c r="G7" s="1086"/>
      <c r="H7" s="1086"/>
      <c r="I7" s="1086"/>
      <c r="J7" s="1086"/>
      <c r="K7" s="1086"/>
      <c r="L7" s="1086"/>
      <c r="M7" s="1086"/>
      <c r="N7" s="1086"/>
      <c r="O7" s="1086"/>
      <c r="P7" s="1087"/>
      <c r="Q7" s="1139">
        <v>15077</v>
      </c>
      <c r="R7" s="1140"/>
      <c r="S7" s="1140"/>
      <c r="T7" s="1140"/>
      <c r="U7" s="1140"/>
      <c r="V7" s="1140">
        <v>13719</v>
      </c>
      <c r="W7" s="1140"/>
      <c r="X7" s="1140"/>
      <c r="Y7" s="1140"/>
      <c r="Z7" s="1140"/>
      <c r="AA7" s="1140">
        <v>1358</v>
      </c>
      <c r="AB7" s="1140"/>
      <c r="AC7" s="1140"/>
      <c r="AD7" s="1140"/>
      <c r="AE7" s="1141"/>
      <c r="AF7" s="1142">
        <v>356</v>
      </c>
      <c r="AG7" s="1143"/>
      <c r="AH7" s="1143"/>
      <c r="AI7" s="1143"/>
      <c r="AJ7" s="1144"/>
      <c r="AK7" s="1126">
        <v>66175</v>
      </c>
      <c r="AL7" s="1127"/>
      <c r="AM7" s="1127"/>
      <c r="AN7" s="1127"/>
      <c r="AO7" s="1127"/>
      <c r="AP7" s="1127">
        <v>11610</v>
      </c>
      <c r="AQ7" s="1127"/>
      <c r="AR7" s="1127"/>
      <c r="AS7" s="1127"/>
      <c r="AT7" s="1127"/>
      <c r="AU7" s="1128"/>
      <c r="AV7" s="1128"/>
      <c r="AW7" s="1128"/>
      <c r="AX7" s="1128"/>
      <c r="AY7" s="1129"/>
      <c r="AZ7" s="205"/>
      <c r="BA7" s="205"/>
      <c r="BB7" s="205"/>
      <c r="BC7" s="205"/>
      <c r="BD7" s="205"/>
      <c r="BE7" s="206"/>
      <c r="BF7" s="206"/>
      <c r="BG7" s="206"/>
      <c r="BH7" s="206"/>
      <c r="BI7" s="206"/>
      <c r="BJ7" s="206"/>
      <c r="BK7" s="206"/>
      <c r="BL7" s="206"/>
      <c r="BM7" s="206"/>
      <c r="BN7" s="206"/>
      <c r="BO7" s="206"/>
      <c r="BP7" s="206"/>
      <c r="BQ7" s="212">
        <v>1</v>
      </c>
      <c r="BR7" s="213"/>
      <c r="BS7" s="1130" t="s">
        <v>546</v>
      </c>
      <c r="BT7" s="1131"/>
      <c r="BU7" s="1131"/>
      <c r="BV7" s="1131"/>
      <c r="BW7" s="1131"/>
      <c r="BX7" s="1131"/>
      <c r="BY7" s="1131"/>
      <c r="BZ7" s="1131"/>
      <c r="CA7" s="1131"/>
      <c r="CB7" s="1131"/>
      <c r="CC7" s="1131"/>
      <c r="CD7" s="1131"/>
      <c r="CE7" s="1131"/>
      <c r="CF7" s="1131"/>
      <c r="CG7" s="1132"/>
      <c r="CH7" s="1123">
        <v>-1</v>
      </c>
      <c r="CI7" s="1124"/>
      <c r="CJ7" s="1124"/>
      <c r="CK7" s="1124"/>
      <c r="CL7" s="1125"/>
      <c r="CM7" s="1123">
        <v>9</v>
      </c>
      <c r="CN7" s="1124"/>
      <c r="CO7" s="1124"/>
      <c r="CP7" s="1124"/>
      <c r="CQ7" s="1125"/>
      <c r="CR7" s="1123">
        <v>1</v>
      </c>
      <c r="CS7" s="1124"/>
      <c r="CT7" s="1124"/>
      <c r="CU7" s="1124"/>
      <c r="CV7" s="1125"/>
      <c r="CW7" s="1123">
        <v>2</v>
      </c>
      <c r="CX7" s="1124"/>
      <c r="CY7" s="1124"/>
      <c r="CZ7" s="1124"/>
      <c r="DA7" s="1125"/>
      <c r="DB7" s="1123" t="s">
        <v>545</v>
      </c>
      <c r="DC7" s="1124"/>
      <c r="DD7" s="1124"/>
      <c r="DE7" s="1124"/>
      <c r="DF7" s="1125"/>
      <c r="DG7" s="1123" t="s">
        <v>545</v>
      </c>
      <c r="DH7" s="1124"/>
      <c r="DI7" s="1124"/>
      <c r="DJ7" s="1124"/>
      <c r="DK7" s="1125"/>
      <c r="DL7" s="1123" t="s">
        <v>545</v>
      </c>
      <c r="DM7" s="1124"/>
      <c r="DN7" s="1124"/>
      <c r="DO7" s="1124"/>
      <c r="DP7" s="1125"/>
      <c r="DQ7" s="1123" t="s">
        <v>545</v>
      </c>
      <c r="DR7" s="1124"/>
      <c r="DS7" s="1124"/>
      <c r="DT7" s="1124"/>
      <c r="DU7" s="1125"/>
      <c r="DV7" s="1150"/>
      <c r="DW7" s="1151"/>
      <c r="DX7" s="1151"/>
      <c r="DY7" s="1151"/>
      <c r="DZ7" s="1152"/>
      <c r="EA7" s="207"/>
    </row>
    <row r="8" spans="1:131" s="208" customFormat="1" ht="26.25" customHeight="1" x14ac:dyDescent="0.15">
      <c r="A8" s="214">
        <v>2</v>
      </c>
      <c r="B8" s="1072" t="s">
        <v>365</v>
      </c>
      <c r="C8" s="1073"/>
      <c r="D8" s="1073"/>
      <c r="E8" s="1073"/>
      <c r="F8" s="1073"/>
      <c r="G8" s="1073"/>
      <c r="H8" s="1073"/>
      <c r="I8" s="1073"/>
      <c r="J8" s="1073"/>
      <c r="K8" s="1073"/>
      <c r="L8" s="1073"/>
      <c r="M8" s="1073"/>
      <c r="N8" s="1073"/>
      <c r="O8" s="1073"/>
      <c r="P8" s="1074"/>
      <c r="Q8" s="1078">
        <v>233</v>
      </c>
      <c r="R8" s="1079"/>
      <c r="S8" s="1079"/>
      <c r="T8" s="1079"/>
      <c r="U8" s="1079"/>
      <c r="V8" s="1079">
        <v>177</v>
      </c>
      <c r="W8" s="1079"/>
      <c r="X8" s="1079"/>
      <c r="Y8" s="1079"/>
      <c r="Z8" s="1079"/>
      <c r="AA8" s="1079">
        <v>56</v>
      </c>
      <c r="AB8" s="1079"/>
      <c r="AC8" s="1079"/>
      <c r="AD8" s="1079"/>
      <c r="AE8" s="1080"/>
      <c r="AF8" s="1054">
        <v>56</v>
      </c>
      <c r="AG8" s="1055"/>
      <c r="AH8" s="1055"/>
      <c r="AI8" s="1055"/>
      <c r="AJ8" s="1056"/>
      <c r="AK8" s="1121">
        <v>0</v>
      </c>
      <c r="AL8" s="1122"/>
      <c r="AM8" s="1122"/>
      <c r="AN8" s="1122"/>
      <c r="AO8" s="1122"/>
      <c r="AP8" s="1122">
        <v>94</v>
      </c>
      <c r="AQ8" s="1122"/>
      <c r="AR8" s="1122"/>
      <c r="AS8" s="1122"/>
      <c r="AT8" s="1122"/>
      <c r="AU8" s="1119"/>
      <c r="AV8" s="1119"/>
      <c r="AW8" s="1119"/>
      <c r="AX8" s="1119"/>
      <c r="AY8" s="1120"/>
      <c r="AZ8" s="205"/>
      <c r="BA8" s="205"/>
      <c r="BB8" s="205"/>
      <c r="BC8" s="205"/>
      <c r="BD8" s="205"/>
      <c r="BE8" s="206"/>
      <c r="BF8" s="206"/>
      <c r="BG8" s="206"/>
      <c r="BH8" s="206"/>
      <c r="BI8" s="206"/>
      <c r="BJ8" s="206"/>
      <c r="BK8" s="206"/>
      <c r="BL8" s="206"/>
      <c r="BM8" s="206"/>
      <c r="BN8" s="206"/>
      <c r="BO8" s="206"/>
      <c r="BP8" s="206"/>
      <c r="BQ8" s="215">
        <v>2</v>
      </c>
      <c r="BR8" s="216"/>
      <c r="BS8" s="1049"/>
      <c r="BT8" s="1050"/>
      <c r="BU8" s="1050"/>
      <c r="BV8" s="1050"/>
      <c r="BW8" s="1050"/>
      <c r="BX8" s="1050"/>
      <c r="BY8" s="1050"/>
      <c r="BZ8" s="1050"/>
      <c r="CA8" s="1050"/>
      <c r="CB8" s="1050"/>
      <c r="CC8" s="1050"/>
      <c r="CD8" s="1050"/>
      <c r="CE8" s="1050"/>
      <c r="CF8" s="1050"/>
      <c r="CG8" s="1051"/>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207"/>
    </row>
    <row r="9" spans="1:131" s="208" customFormat="1" ht="26.25" customHeight="1" x14ac:dyDescent="0.15">
      <c r="A9" s="214">
        <v>3</v>
      </c>
      <c r="B9" s="1072"/>
      <c r="C9" s="1073"/>
      <c r="D9" s="1073"/>
      <c r="E9" s="1073"/>
      <c r="F9" s="1073"/>
      <c r="G9" s="1073"/>
      <c r="H9" s="1073"/>
      <c r="I9" s="1073"/>
      <c r="J9" s="1073"/>
      <c r="K9" s="1073"/>
      <c r="L9" s="1073"/>
      <c r="M9" s="1073"/>
      <c r="N9" s="1073"/>
      <c r="O9" s="1073"/>
      <c r="P9" s="1074"/>
      <c r="Q9" s="1078"/>
      <c r="R9" s="1079"/>
      <c r="S9" s="1079"/>
      <c r="T9" s="1079"/>
      <c r="U9" s="1079"/>
      <c r="V9" s="1079"/>
      <c r="W9" s="1079"/>
      <c r="X9" s="1079"/>
      <c r="Y9" s="1079"/>
      <c r="Z9" s="1079"/>
      <c r="AA9" s="1079"/>
      <c r="AB9" s="1079"/>
      <c r="AC9" s="1079"/>
      <c r="AD9" s="1079"/>
      <c r="AE9" s="1080"/>
      <c r="AF9" s="1054"/>
      <c r="AG9" s="1055"/>
      <c r="AH9" s="1055"/>
      <c r="AI9" s="1055"/>
      <c r="AJ9" s="1056"/>
      <c r="AK9" s="1121"/>
      <c r="AL9" s="1122"/>
      <c r="AM9" s="1122"/>
      <c r="AN9" s="1122"/>
      <c r="AO9" s="1122"/>
      <c r="AP9" s="1122"/>
      <c r="AQ9" s="1122"/>
      <c r="AR9" s="1122"/>
      <c r="AS9" s="1122"/>
      <c r="AT9" s="1122"/>
      <c r="AU9" s="1119"/>
      <c r="AV9" s="1119"/>
      <c r="AW9" s="1119"/>
      <c r="AX9" s="1119"/>
      <c r="AY9" s="1120"/>
      <c r="AZ9" s="205"/>
      <c r="BA9" s="205"/>
      <c r="BB9" s="205"/>
      <c r="BC9" s="205"/>
      <c r="BD9" s="205"/>
      <c r="BE9" s="206"/>
      <c r="BF9" s="206"/>
      <c r="BG9" s="206"/>
      <c r="BH9" s="206"/>
      <c r="BI9" s="206"/>
      <c r="BJ9" s="206"/>
      <c r="BK9" s="206"/>
      <c r="BL9" s="206"/>
      <c r="BM9" s="206"/>
      <c r="BN9" s="206"/>
      <c r="BO9" s="206"/>
      <c r="BP9" s="206"/>
      <c r="BQ9" s="215">
        <v>3</v>
      </c>
      <c r="BR9" s="216"/>
      <c r="BS9" s="1049"/>
      <c r="BT9" s="1050"/>
      <c r="BU9" s="1050"/>
      <c r="BV9" s="1050"/>
      <c r="BW9" s="1050"/>
      <c r="BX9" s="1050"/>
      <c r="BY9" s="1050"/>
      <c r="BZ9" s="1050"/>
      <c r="CA9" s="1050"/>
      <c r="CB9" s="1050"/>
      <c r="CC9" s="1050"/>
      <c r="CD9" s="1050"/>
      <c r="CE9" s="1050"/>
      <c r="CF9" s="1050"/>
      <c r="CG9" s="1051"/>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207"/>
    </row>
    <row r="10" spans="1:131" s="208" customFormat="1" ht="26.25" customHeight="1" x14ac:dyDescent="0.15">
      <c r="A10" s="214">
        <v>4</v>
      </c>
      <c r="B10" s="1072"/>
      <c r="C10" s="1073"/>
      <c r="D10" s="1073"/>
      <c r="E10" s="1073"/>
      <c r="F10" s="1073"/>
      <c r="G10" s="1073"/>
      <c r="H10" s="1073"/>
      <c r="I10" s="1073"/>
      <c r="J10" s="1073"/>
      <c r="K10" s="1073"/>
      <c r="L10" s="1073"/>
      <c r="M10" s="1073"/>
      <c r="N10" s="1073"/>
      <c r="O10" s="1073"/>
      <c r="P10" s="1074"/>
      <c r="Q10" s="1078"/>
      <c r="R10" s="1079"/>
      <c r="S10" s="1079"/>
      <c r="T10" s="1079"/>
      <c r="U10" s="1079"/>
      <c r="V10" s="1079"/>
      <c r="W10" s="1079"/>
      <c r="X10" s="1079"/>
      <c r="Y10" s="1079"/>
      <c r="Z10" s="1079"/>
      <c r="AA10" s="1079"/>
      <c r="AB10" s="1079"/>
      <c r="AC10" s="1079"/>
      <c r="AD10" s="1079"/>
      <c r="AE10" s="1080"/>
      <c r="AF10" s="1054"/>
      <c r="AG10" s="1055"/>
      <c r="AH10" s="1055"/>
      <c r="AI10" s="1055"/>
      <c r="AJ10" s="1056"/>
      <c r="AK10" s="1121"/>
      <c r="AL10" s="1122"/>
      <c r="AM10" s="1122"/>
      <c r="AN10" s="1122"/>
      <c r="AO10" s="1122"/>
      <c r="AP10" s="1122"/>
      <c r="AQ10" s="1122"/>
      <c r="AR10" s="1122"/>
      <c r="AS10" s="1122"/>
      <c r="AT10" s="1122"/>
      <c r="AU10" s="1119"/>
      <c r="AV10" s="1119"/>
      <c r="AW10" s="1119"/>
      <c r="AX10" s="1119"/>
      <c r="AY10" s="1120"/>
      <c r="AZ10" s="205"/>
      <c r="BA10" s="205"/>
      <c r="BB10" s="205"/>
      <c r="BC10" s="205"/>
      <c r="BD10" s="205"/>
      <c r="BE10" s="206"/>
      <c r="BF10" s="206"/>
      <c r="BG10" s="206"/>
      <c r="BH10" s="206"/>
      <c r="BI10" s="206"/>
      <c r="BJ10" s="206"/>
      <c r="BK10" s="206"/>
      <c r="BL10" s="206"/>
      <c r="BM10" s="206"/>
      <c r="BN10" s="206"/>
      <c r="BO10" s="206"/>
      <c r="BP10" s="206"/>
      <c r="BQ10" s="215">
        <v>4</v>
      </c>
      <c r="BR10" s="216"/>
      <c r="BS10" s="1049"/>
      <c r="BT10" s="1050"/>
      <c r="BU10" s="1050"/>
      <c r="BV10" s="1050"/>
      <c r="BW10" s="1050"/>
      <c r="BX10" s="1050"/>
      <c r="BY10" s="1050"/>
      <c r="BZ10" s="1050"/>
      <c r="CA10" s="1050"/>
      <c r="CB10" s="1050"/>
      <c r="CC10" s="1050"/>
      <c r="CD10" s="1050"/>
      <c r="CE10" s="1050"/>
      <c r="CF10" s="1050"/>
      <c r="CG10" s="1051"/>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207"/>
    </row>
    <row r="11" spans="1:131" s="208" customFormat="1" ht="26.25" customHeight="1" x14ac:dyDescent="0.15">
      <c r="A11" s="214">
        <v>5</v>
      </c>
      <c r="B11" s="1072"/>
      <c r="C11" s="1073"/>
      <c r="D11" s="1073"/>
      <c r="E11" s="1073"/>
      <c r="F11" s="1073"/>
      <c r="G11" s="1073"/>
      <c r="H11" s="1073"/>
      <c r="I11" s="1073"/>
      <c r="J11" s="1073"/>
      <c r="K11" s="1073"/>
      <c r="L11" s="1073"/>
      <c r="M11" s="1073"/>
      <c r="N11" s="1073"/>
      <c r="O11" s="1073"/>
      <c r="P11" s="1074"/>
      <c r="Q11" s="1078"/>
      <c r="R11" s="1079"/>
      <c r="S11" s="1079"/>
      <c r="T11" s="1079"/>
      <c r="U11" s="1079"/>
      <c r="V11" s="1079"/>
      <c r="W11" s="1079"/>
      <c r="X11" s="1079"/>
      <c r="Y11" s="1079"/>
      <c r="Z11" s="1079"/>
      <c r="AA11" s="1079"/>
      <c r="AB11" s="1079"/>
      <c r="AC11" s="1079"/>
      <c r="AD11" s="1079"/>
      <c r="AE11" s="1080"/>
      <c r="AF11" s="1054"/>
      <c r="AG11" s="1055"/>
      <c r="AH11" s="1055"/>
      <c r="AI11" s="1055"/>
      <c r="AJ11" s="1056"/>
      <c r="AK11" s="1121"/>
      <c r="AL11" s="1122"/>
      <c r="AM11" s="1122"/>
      <c r="AN11" s="1122"/>
      <c r="AO11" s="1122"/>
      <c r="AP11" s="1122"/>
      <c r="AQ11" s="1122"/>
      <c r="AR11" s="1122"/>
      <c r="AS11" s="1122"/>
      <c r="AT11" s="1122"/>
      <c r="AU11" s="1119"/>
      <c r="AV11" s="1119"/>
      <c r="AW11" s="1119"/>
      <c r="AX11" s="1119"/>
      <c r="AY11" s="1120"/>
      <c r="AZ11" s="205"/>
      <c r="BA11" s="205"/>
      <c r="BB11" s="205"/>
      <c r="BC11" s="205"/>
      <c r="BD11" s="205"/>
      <c r="BE11" s="206"/>
      <c r="BF11" s="206"/>
      <c r="BG11" s="206"/>
      <c r="BH11" s="206"/>
      <c r="BI11" s="206"/>
      <c r="BJ11" s="206"/>
      <c r="BK11" s="206"/>
      <c r="BL11" s="206"/>
      <c r="BM11" s="206"/>
      <c r="BN11" s="206"/>
      <c r="BO11" s="206"/>
      <c r="BP11" s="206"/>
      <c r="BQ11" s="215">
        <v>5</v>
      </c>
      <c r="BR11" s="216"/>
      <c r="BS11" s="1049"/>
      <c r="BT11" s="1050"/>
      <c r="BU11" s="1050"/>
      <c r="BV11" s="1050"/>
      <c r="BW11" s="1050"/>
      <c r="BX11" s="1050"/>
      <c r="BY11" s="1050"/>
      <c r="BZ11" s="1050"/>
      <c r="CA11" s="1050"/>
      <c r="CB11" s="1050"/>
      <c r="CC11" s="1050"/>
      <c r="CD11" s="1050"/>
      <c r="CE11" s="1050"/>
      <c r="CF11" s="1050"/>
      <c r="CG11" s="1051"/>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207"/>
    </row>
    <row r="12" spans="1:131" s="208" customFormat="1" ht="26.25" customHeight="1" x14ac:dyDescent="0.15">
      <c r="A12" s="214">
        <v>6</v>
      </c>
      <c r="B12" s="1072"/>
      <c r="C12" s="1073"/>
      <c r="D12" s="1073"/>
      <c r="E12" s="1073"/>
      <c r="F12" s="1073"/>
      <c r="G12" s="1073"/>
      <c r="H12" s="1073"/>
      <c r="I12" s="1073"/>
      <c r="J12" s="1073"/>
      <c r="K12" s="1073"/>
      <c r="L12" s="1073"/>
      <c r="M12" s="1073"/>
      <c r="N12" s="1073"/>
      <c r="O12" s="1073"/>
      <c r="P12" s="1074"/>
      <c r="Q12" s="1078"/>
      <c r="R12" s="1079"/>
      <c r="S12" s="1079"/>
      <c r="T12" s="1079"/>
      <c r="U12" s="1079"/>
      <c r="V12" s="1079"/>
      <c r="W12" s="1079"/>
      <c r="X12" s="1079"/>
      <c r="Y12" s="1079"/>
      <c r="Z12" s="1079"/>
      <c r="AA12" s="1079"/>
      <c r="AB12" s="1079"/>
      <c r="AC12" s="1079"/>
      <c r="AD12" s="1079"/>
      <c r="AE12" s="1080"/>
      <c r="AF12" s="1054"/>
      <c r="AG12" s="1055"/>
      <c r="AH12" s="1055"/>
      <c r="AI12" s="1055"/>
      <c r="AJ12" s="1056"/>
      <c r="AK12" s="1121"/>
      <c r="AL12" s="1122"/>
      <c r="AM12" s="1122"/>
      <c r="AN12" s="1122"/>
      <c r="AO12" s="1122"/>
      <c r="AP12" s="1122"/>
      <c r="AQ12" s="1122"/>
      <c r="AR12" s="1122"/>
      <c r="AS12" s="1122"/>
      <c r="AT12" s="1122"/>
      <c r="AU12" s="1119"/>
      <c r="AV12" s="1119"/>
      <c r="AW12" s="1119"/>
      <c r="AX12" s="1119"/>
      <c r="AY12" s="1120"/>
      <c r="AZ12" s="205"/>
      <c r="BA12" s="205"/>
      <c r="BB12" s="205"/>
      <c r="BC12" s="205"/>
      <c r="BD12" s="205"/>
      <c r="BE12" s="206"/>
      <c r="BF12" s="206"/>
      <c r="BG12" s="206"/>
      <c r="BH12" s="206"/>
      <c r="BI12" s="206"/>
      <c r="BJ12" s="206"/>
      <c r="BK12" s="206"/>
      <c r="BL12" s="206"/>
      <c r="BM12" s="206"/>
      <c r="BN12" s="206"/>
      <c r="BO12" s="206"/>
      <c r="BP12" s="206"/>
      <c r="BQ12" s="215">
        <v>6</v>
      </c>
      <c r="BR12" s="216"/>
      <c r="BS12" s="1049"/>
      <c r="BT12" s="1050"/>
      <c r="BU12" s="1050"/>
      <c r="BV12" s="1050"/>
      <c r="BW12" s="1050"/>
      <c r="BX12" s="1050"/>
      <c r="BY12" s="1050"/>
      <c r="BZ12" s="1050"/>
      <c r="CA12" s="1050"/>
      <c r="CB12" s="1050"/>
      <c r="CC12" s="1050"/>
      <c r="CD12" s="1050"/>
      <c r="CE12" s="1050"/>
      <c r="CF12" s="1050"/>
      <c r="CG12" s="1051"/>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207"/>
    </row>
    <row r="13" spans="1:131" s="208" customFormat="1" ht="26.25" customHeight="1" x14ac:dyDescent="0.15">
      <c r="A13" s="214">
        <v>7</v>
      </c>
      <c r="B13" s="1072"/>
      <c r="C13" s="1073"/>
      <c r="D13" s="1073"/>
      <c r="E13" s="1073"/>
      <c r="F13" s="1073"/>
      <c r="G13" s="1073"/>
      <c r="H13" s="1073"/>
      <c r="I13" s="1073"/>
      <c r="J13" s="1073"/>
      <c r="K13" s="1073"/>
      <c r="L13" s="1073"/>
      <c r="M13" s="1073"/>
      <c r="N13" s="1073"/>
      <c r="O13" s="1073"/>
      <c r="P13" s="1074"/>
      <c r="Q13" s="1078"/>
      <c r="R13" s="1079"/>
      <c r="S13" s="1079"/>
      <c r="T13" s="1079"/>
      <c r="U13" s="1079"/>
      <c r="V13" s="1079"/>
      <c r="W13" s="1079"/>
      <c r="X13" s="1079"/>
      <c r="Y13" s="1079"/>
      <c r="Z13" s="1079"/>
      <c r="AA13" s="1079"/>
      <c r="AB13" s="1079"/>
      <c r="AC13" s="1079"/>
      <c r="AD13" s="1079"/>
      <c r="AE13" s="1080"/>
      <c r="AF13" s="1054"/>
      <c r="AG13" s="1055"/>
      <c r="AH13" s="1055"/>
      <c r="AI13" s="1055"/>
      <c r="AJ13" s="1056"/>
      <c r="AK13" s="1121"/>
      <c r="AL13" s="1122"/>
      <c r="AM13" s="1122"/>
      <c r="AN13" s="1122"/>
      <c r="AO13" s="1122"/>
      <c r="AP13" s="1122"/>
      <c r="AQ13" s="1122"/>
      <c r="AR13" s="1122"/>
      <c r="AS13" s="1122"/>
      <c r="AT13" s="1122"/>
      <c r="AU13" s="1119"/>
      <c r="AV13" s="1119"/>
      <c r="AW13" s="1119"/>
      <c r="AX13" s="1119"/>
      <c r="AY13" s="1120"/>
      <c r="AZ13" s="205"/>
      <c r="BA13" s="205"/>
      <c r="BB13" s="205"/>
      <c r="BC13" s="205"/>
      <c r="BD13" s="205"/>
      <c r="BE13" s="206"/>
      <c r="BF13" s="206"/>
      <c r="BG13" s="206"/>
      <c r="BH13" s="206"/>
      <c r="BI13" s="206"/>
      <c r="BJ13" s="206"/>
      <c r="BK13" s="206"/>
      <c r="BL13" s="206"/>
      <c r="BM13" s="206"/>
      <c r="BN13" s="206"/>
      <c r="BO13" s="206"/>
      <c r="BP13" s="206"/>
      <c r="BQ13" s="215">
        <v>7</v>
      </c>
      <c r="BR13" s="216"/>
      <c r="BS13" s="1049"/>
      <c r="BT13" s="1050"/>
      <c r="BU13" s="1050"/>
      <c r="BV13" s="1050"/>
      <c r="BW13" s="1050"/>
      <c r="BX13" s="1050"/>
      <c r="BY13" s="1050"/>
      <c r="BZ13" s="1050"/>
      <c r="CA13" s="1050"/>
      <c r="CB13" s="1050"/>
      <c r="CC13" s="1050"/>
      <c r="CD13" s="1050"/>
      <c r="CE13" s="1050"/>
      <c r="CF13" s="1050"/>
      <c r="CG13" s="1051"/>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07"/>
    </row>
    <row r="14" spans="1:131" s="208" customFormat="1" ht="26.25" customHeight="1" x14ac:dyDescent="0.15">
      <c r="A14" s="214">
        <v>8</v>
      </c>
      <c r="B14" s="1072"/>
      <c r="C14" s="1073"/>
      <c r="D14" s="1073"/>
      <c r="E14" s="1073"/>
      <c r="F14" s="1073"/>
      <c r="G14" s="1073"/>
      <c r="H14" s="1073"/>
      <c r="I14" s="1073"/>
      <c r="J14" s="1073"/>
      <c r="K14" s="1073"/>
      <c r="L14" s="1073"/>
      <c r="M14" s="1073"/>
      <c r="N14" s="1073"/>
      <c r="O14" s="1073"/>
      <c r="P14" s="1074"/>
      <c r="Q14" s="1078"/>
      <c r="R14" s="1079"/>
      <c r="S14" s="1079"/>
      <c r="T14" s="1079"/>
      <c r="U14" s="1079"/>
      <c r="V14" s="1079"/>
      <c r="W14" s="1079"/>
      <c r="X14" s="1079"/>
      <c r="Y14" s="1079"/>
      <c r="Z14" s="1079"/>
      <c r="AA14" s="1079"/>
      <c r="AB14" s="1079"/>
      <c r="AC14" s="1079"/>
      <c r="AD14" s="1079"/>
      <c r="AE14" s="1080"/>
      <c r="AF14" s="1054"/>
      <c r="AG14" s="1055"/>
      <c r="AH14" s="1055"/>
      <c r="AI14" s="1055"/>
      <c r="AJ14" s="1056"/>
      <c r="AK14" s="1121"/>
      <c r="AL14" s="1122"/>
      <c r="AM14" s="1122"/>
      <c r="AN14" s="1122"/>
      <c r="AO14" s="1122"/>
      <c r="AP14" s="1122"/>
      <c r="AQ14" s="1122"/>
      <c r="AR14" s="1122"/>
      <c r="AS14" s="1122"/>
      <c r="AT14" s="1122"/>
      <c r="AU14" s="1119"/>
      <c r="AV14" s="1119"/>
      <c r="AW14" s="1119"/>
      <c r="AX14" s="1119"/>
      <c r="AY14" s="1120"/>
      <c r="AZ14" s="205"/>
      <c r="BA14" s="205"/>
      <c r="BB14" s="205"/>
      <c r="BC14" s="205"/>
      <c r="BD14" s="205"/>
      <c r="BE14" s="206"/>
      <c r="BF14" s="206"/>
      <c r="BG14" s="206"/>
      <c r="BH14" s="206"/>
      <c r="BI14" s="206"/>
      <c r="BJ14" s="206"/>
      <c r="BK14" s="206"/>
      <c r="BL14" s="206"/>
      <c r="BM14" s="206"/>
      <c r="BN14" s="206"/>
      <c r="BO14" s="206"/>
      <c r="BP14" s="206"/>
      <c r="BQ14" s="215">
        <v>8</v>
      </c>
      <c r="BR14" s="216"/>
      <c r="BS14" s="1049"/>
      <c r="BT14" s="1050"/>
      <c r="BU14" s="1050"/>
      <c r="BV14" s="1050"/>
      <c r="BW14" s="1050"/>
      <c r="BX14" s="1050"/>
      <c r="BY14" s="1050"/>
      <c r="BZ14" s="1050"/>
      <c r="CA14" s="1050"/>
      <c r="CB14" s="1050"/>
      <c r="CC14" s="1050"/>
      <c r="CD14" s="1050"/>
      <c r="CE14" s="1050"/>
      <c r="CF14" s="1050"/>
      <c r="CG14" s="1051"/>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07"/>
    </row>
    <row r="15" spans="1:131" s="208" customFormat="1" ht="26.25" customHeight="1" x14ac:dyDescent="0.15">
      <c r="A15" s="214">
        <v>9</v>
      </c>
      <c r="B15" s="1072"/>
      <c r="C15" s="1073"/>
      <c r="D15" s="1073"/>
      <c r="E15" s="1073"/>
      <c r="F15" s="1073"/>
      <c r="G15" s="1073"/>
      <c r="H15" s="1073"/>
      <c r="I15" s="1073"/>
      <c r="J15" s="1073"/>
      <c r="K15" s="1073"/>
      <c r="L15" s="1073"/>
      <c r="M15" s="1073"/>
      <c r="N15" s="1073"/>
      <c r="O15" s="1073"/>
      <c r="P15" s="1074"/>
      <c r="Q15" s="1078"/>
      <c r="R15" s="1079"/>
      <c r="S15" s="1079"/>
      <c r="T15" s="1079"/>
      <c r="U15" s="1079"/>
      <c r="V15" s="1079"/>
      <c r="W15" s="1079"/>
      <c r="X15" s="1079"/>
      <c r="Y15" s="1079"/>
      <c r="Z15" s="1079"/>
      <c r="AA15" s="1079"/>
      <c r="AB15" s="1079"/>
      <c r="AC15" s="1079"/>
      <c r="AD15" s="1079"/>
      <c r="AE15" s="1080"/>
      <c r="AF15" s="1054"/>
      <c r="AG15" s="1055"/>
      <c r="AH15" s="1055"/>
      <c r="AI15" s="1055"/>
      <c r="AJ15" s="1056"/>
      <c r="AK15" s="1121"/>
      <c r="AL15" s="1122"/>
      <c r="AM15" s="1122"/>
      <c r="AN15" s="1122"/>
      <c r="AO15" s="1122"/>
      <c r="AP15" s="1122"/>
      <c r="AQ15" s="1122"/>
      <c r="AR15" s="1122"/>
      <c r="AS15" s="1122"/>
      <c r="AT15" s="1122"/>
      <c r="AU15" s="1119"/>
      <c r="AV15" s="1119"/>
      <c r="AW15" s="1119"/>
      <c r="AX15" s="1119"/>
      <c r="AY15" s="1120"/>
      <c r="AZ15" s="205"/>
      <c r="BA15" s="205"/>
      <c r="BB15" s="205"/>
      <c r="BC15" s="205"/>
      <c r="BD15" s="205"/>
      <c r="BE15" s="206"/>
      <c r="BF15" s="206"/>
      <c r="BG15" s="206"/>
      <c r="BH15" s="206"/>
      <c r="BI15" s="206"/>
      <c r="BJ15" s="206"/>
      <c r="BK15" s="206"/>
      <c r="BL15" s="206"/>
      <c r="BM15" s="206"/>
      <c r="BN15" s="206"/>
      <c r="BO15" s="206"/>
      <c r="BP15" s="206"/>
      <c r="BQ15" s="215">
        <v>9</v>
      </c>
      <c r="BR15" s="216"/>
      <c r="BS15" s="1049"/>
      <c r="BT15" s="1050"/>
      <c r="BU15" s="1050"/>
      <c r="BV15" s="1050"/>
      <c r="BW15" s="1050"/>
      <c r="BX15" s="1050"/>
      <c r="BY15" s="1050"/>
      <c r="BZ15" s="1050"/>
      <c r="CA15" s="1050"/>
      <c r="CB15" s="1050"/>
      <c r="CC15" s="1050"/>
      <c r="CD15" s="1050"/>
      <c r="CE15" s="1050"/>
      <c r="CF15" s="1050"/>
      <c r="CG15" s="1051"/>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07"/>
    </row>
    <row r="16" spans="1:131" s="208" customFormat="1" ht="26.25" customHeight="1" x14ac:dyDescent="0.15">
      <c r="A16" s="214">
        <v>10</v>
      </c>
      <c r="B16" s="1072"/>
      <c r="C16" s="1073"/>
      <c r="D16" s="1073"/>
      <c r="E16" s="1073"/>
      <c r="F16" s="1073"/>
      <c r="G16" s="1073"/>
      <c r="H16" s="1073"/>
      <c r="I16" s="1073"/>
      <c r="J16" s="1073"/>
      <c r="K16" s="1073"/>
      <c r="L16" s="1073"/>
      <c r="M16" s="1073"/>
      <c r="N16" s="1073"/>
      <c r="O16" s="1073"/>
      <c r="P16" s="1074"/>
      <c r="Q16" s="1078"/>
      <c r="R16" s="1079"/>
      <c r="S16" s="1079"/>
      <c r="T16" s="1079"/>
      <c r="U16" s="1079"/>
      <c r="V16" s="1079"/>
      <c r="W16" s="1079"/>
      <c r="X16" s="1079"/>
      <c r="Y16" s="1079"/>
      <c r="Z16" s="1079"/>
      <c r="AA16" s="1079"/>
      <c r="AB16" s="1079"/>
      <c r="AC16" s="1079"/>
      <c r="AD16" s="1079"/>
      <c r="AE16" s="1080"/>
      <c r="AF16" s="1054"/>
      <c r="AG16" s="1055"/>
      <c r="AH16" s="1055"/>
      <c r="AI16" s="1055"/>
      <c r="AJ16" s="1056"/>
      <c r="AK16" s="1121"/>
      <c r="AL16" s="1122"/>
      <c r="AM16" s="1122"/>
      <c r="AN16" s="1122"/>
      <c r="AO16" s="1122"/>
      <c r="AP16" s="1122"/>
      <c r="AQ16" s="1122"/>
      <c r="AR16" s="1122"/>
      <c r="AS16" s="1122"/>
      <c r="AT16" s="1122"/>
      <c r="AU16" s="1119"/>
      <c r="AV16" s="1119"/>
      <c r="AW16" s="1119"/>
      <c r="AX16" s="1119"/>
      <c r="AY16" s="1120"/>
      <c r="AZ16" s="205"/>
      <c r="BA16" s="205"/>
      <c r="BB16" s="205"/>
      <c r="BC16" s="205"/>
      <c r="BD16" s="205"/>
      <c r="BE16" s="206"/>
      <c r="BF16" s="206"/>
      <c r="BG16" s="206"/>
      <c r="BH16" s="206"/>
      <c r="BI16" s="206"/>
      <c r="BJ16" s="206"/>
      <c r="BK16" s="206"/>
      <c r="BL16" s="206"/>
      <c r="BM16" s="206"/>
      <c r="BN16" s="206"/>
      <c r="BO16" s="206"/>
      <c r="BP16" s="206"/>
      <c r="BQ16" s="215">
        <v>10</v>
      </c>
      <c r="BR16" s="216"/>
      <c r="BS16" s="1049"/>
      <c r="BT16" s="1050"/>
      <c r="BU16" s="1050"/>
      <c r="BV16" s="1050"/>
      <c r="BW16" s="1050"/>
      <c r="BX16" s="1050"/>
      <c r="BY16" s="1050"/>
      <c r="BZ16" s="1050"/>
      <c r="CA16" s="1050"/>
      <c r="CB16" s="1050"/>
      <c r="CC16" s="1050"/>
      <c r="CD16" s="1050"/>
      <c r="CE16" s="1050"/>
      <c r="CF16" s="1050"/>
      <c r="CG16" s="1051"/>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07"/>
    </row>
    <row r="17" spans="1:131" s="208" customFormat="1" ht="26.25" customHeight="1" x14ac:dyDescent="0.15">
      <c r="A17" s="214">
        <v>11</v>
      </c>
      <c r="B17" s="1072"/>
      <c r="C17" s="1073"/>
      <c r="D17" s="1073"/>
      <c r="E17" s="1073"/>
      <c r="F17" s="1073"/>
      <c r="G17" s="1073"/>
      <c r="H17" s="1073"/>
      <c r="I17" s="1073"/>
      <c r="J17" s="1073"/>
      <c r="K17" s="1073"/>
      <c r="L17" s="1073"/>
      <c r="M17" s="1073"/>
      <c r="N17" s="1073"/>
      <c r="O17" s="1073"/>
      <c r="P17" s="1074"/>
      <c r="Q17" s="1078"/>
      <c r="R17" s="1079"/>
      <c r="S17" s="1079"/>
      <c r="T17" s="1079"/>
      <c r="U17" s="1079"/>
      <c r="V17" s="1079"/>
      <c r="W17" s="1079"/>
      <c r="X17" s="1079"/>
      <c r="Y17" s="1079"/>
      <c r="Z17" s="1079"/>
      <c r="AA17" s="1079"/>
      <c r="AB17" s="1079"/>
      <c r="AC17" s="1079"/>
      <c r="AD17" s="1079"/>
      <c r="AE17" s="1080"/>
      <c r="AF17" s="1054"/>
      <c r="AG17" s="1055"/>
      <c r="AH17" s="1055"/>
      <c r="AI17" s="1055"/>
      <c r="AJ17" s="1056"/>
      <c r="AK17" s="1121"/>
      <c r="AL17" s="1122"/>
      <c r="AM17" s="1122"/>
      <c r="AN17" s="1122"/>
      <c r="AO17" s="1122"/>
      <c r="AP17" s="1122"/>
      <c r="AQ17" s="1122"/>
      <c r="AR17" s="1122"/>
      <c r="AS17" s="1122"/>
      <c r="AT17" s="1122"/>
      <c r="AU17" s="1119"/>
      <c r="AV17" s="1119"/>
      <c r="AW17" s="1119"/>
      <c r="AX17" s="1119"/>
      <c r="AY17" s="1120"/>
      <c r="AZ17" s="205"/>
      <c r="BA17" s="205"/>
      <c r="BB17" s="205"/>
      <c r="BC17" s="205"/>
      <c r="BD17" s="205"/>
      <c r="BE17" s="206"/>
      <c r="BF17" s="206"/>
      <c r="BG17" s="206"/>
      <c r="BH17" s="206"/>
      <c r="BI17" s="206"/>
      <c r="BJ17" s="206"/>
      <c r="BK17" s="206"/>
      <c r="BL17" s="206"/>
      <c r="BM17" s="206"/>
      <c r="BN17" s="206"/>
      <c r="BO17" s="206"/>
      <c r="BP17" s="206"/>
      <c r="BQ17" s="215">
        <v>11</v>
      </c>
      <c r="BR17" s="216"/>
      <c r="BS17" s="1049"/>
      <c r="BT17" s="1050"/>
      <c r="BU17" s="1050"/>
      <c r="BV17" s="1050"/>
      <c r="BW17" s="1050"/>
      <c r="BX17" s="1050"/>
      <c r="BY17" s="1050"/>
      <c r="BZ17" s="1050"/>
      <c r="CA17" s="1050"/>
      <c r="CB17" s="1050"/>
      <c r="CC17" s="1050"/>
      <c r="CD17" s="1050"/>
      <c r="CE17" s="1050"/>
      <c r="CF17" s="1050"/>
      <c r="CG17" s="1051"/>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07"/>
    </row>
    <row r="18" spans="1:131" s="208" customFormat="1" ht="26.25" customHeight="1" x14ac:dyDescent="0.15">
      <c r="A18" s="214">
        <v>12</v>
      </c>
      <c r="B18" s="1072"/>
      <c r="C18" s="1073"/>
      <c r="D18" s="1073"/>
      <c r="E18" s="1073"/>
      <c r="F18" s="1073"/>
      <c r="G18" s="1073"/>
      <c r="H18" s="1073"/>
      <c r="I18" s="1073"/>
      <c r="J18" s="1073"/>
      <c r="K18" s="1073"/>
      <c r="L18" s="1073"/>
      <c r="M18" s="1073"/>
      <c r="N18" s="1073"/>
      <c r="O18" s="1073"/>
      <c r="P18" s="1074"/>
      <c r="Q18" s="1078"/>
      <c r="R18" s="1079"/>
      <c r="S18" s="1079"/>
      <c r="T18" s="1079"/>
      <c r="U18" s="1079"/>
      <c r="V18" s="1079"/>
      <c r="W18" s="1079"/>
      <c r="X18" s="1079"/>
      <c r="Y18" s="1079"/>
      <c r="Z18" s="1079"/>
      <c r="AA18" s="1079"/>
      <c r="AB18" s="1079"/>
      <c r="AC18" s="1079"/>
      <c r="AD18" s="1079"/>
      <c r="AE18" s="1080"/>
      <c r="AF18" s="1054"/>
      <c r="AG18" s="1055"/>
      <c r="AH18" s="1055"/>
      <c r="AI18" s="1055"/>
      <c r="AJ18" s="1056"/>
      <c r="AK18" s="1121"/>
      <c r="AL18" s="1122"/>
      <c r="AM18" s="1122"/>
      <c r="AN18" s="1122"/>
      <c r="AO18" s="1122"/>
      <c r="AP18" s="1122"/>
      <c r="AQ18" s="1122"/>
      <c r="AR18" s="1122"/>
      <c r="AS18" s="1122"/>
      <c r="AT18" s="1122"/>
      <c r="AU18" s="1119"/>
      <c r="AV18" s="1119"/>
      <c r="AW18" s="1119"/>
      <c r="AX18" s="1119"/>
      <c r="AY18" s="1120"/>
      <c r="AZ18" s="205"/>
      <c r="BA18" s="205"/>
      <c r="BB18" s="205"/>
      <c r="BC18" s="205"/>
      <c r="BD18" s="205"/>
      <c r="BE18" s="206"/>
      <c r="BF18" s="206"/>
      <c r="BG18" s="206"/>
      <c r="BH18" s="206"/>
      <c r="BI18" s="206"/>
      <c r="BJ18" s="206"/>
      <c r="BK18" s="206"/>
      <c r="BL18" s="206"/>
      <c r="BM18" s="206"/>
      <c r="BN18" s="206"/>
      <c r="BO18" s="206"/>
      <c r="BP18" s="206"/>
      <c r="BQ18" s="215">
        <v>12</v>
      </c>
      <c r="BR18" s="216"/>
      <c r="BS18" s="1049"/>
      <c r="BT18" s="1050"/>
      <c r="BU18" s="1050"/>
      <c r="BV18" s="1050"/>
      <c r="BW18" s="1050"/>
      <c r="BX18" s="1050"/>
      <c r="BY18" s="1050"/>
      <c r="BZ18" s="1050"/>
      <c r="CA18" s="1050"/>
      <c r="CB18" s="1050"/>
      <c r="CC18" s="1050"/>
      <c r="CD18" s="1050"/>
      <c r="CE18" s="1050"/>
      <c r="CF18" s="1050"/>
      <c r="CG18" s="1051"/>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07"/>
    </row>
    <row r="19" spans="1:131" s="208" customFormat="1" ht="26.25" customHeight="1" x14ac:dyDescent="0.15">
      <c r="A19" s="214">
        <v>13</v>
      </c>
      <c r="B19" s="1072"/>
      <c r="C19" s="1073"/>
      <c r="D19" s="1073"/>
      <c r="E19" s="1073"/>
      <c r="F19" s="1073"/>
      <c r="G19" s="1073"/>
      <c r="H19" s="1073"/>
      <c r="I19" s="1073"/>
      <c r="J19" s="1073"/>
      <c r="K19" s="1073"/>
      <c r="L19" s="1073"/>
      <c r="M19" s="1073"/>
      <c r="N19" s="1073"/>
      <c r="O19" s="1073"/>
      <c r="P19" s="1074"/>
      <c r="Q19" s="1078"/>
      <c r="R19" s="1079"/>
      <c r="S19" s="1079"/>
      <c r="T19" s="1079"/>
      <c r="U19" s="1079"/>
      <c r="V19" s="1079"/>
      <c r="W19" s="1079"/>
      <c r="X19" s="1079"/>
      <c r="Y19" s="1079"/>
      <c r="Z19" s="1079"/>
      <c r="AA19" s="1079"/>
      <c r="AB19" s="1079"/>
      <c r="AC19" s="1079"/>
      <c r="AD19" s="1079"/>
      <c r="AE19" s="1080"/>
      <c r="AF19" s="1054"/>
      <c r="AG19" s="1055"/>
      <c r="AH19" s="1055"/>
      <c r="AI19" s="1055"/>
      <c r="AJ19" s="1056"/>
      <c r="AK19" s="1121"/>
      <c r="AL19" s="1122"/>
      <c r="AM19" s="1122"/>
      <c r="AN19" s="1122"/>
      <c r="AO19" s="1122"/>
      <c r="AP19" s="1122"/>
      <c r="AQ19" s="1122"/>
      <c r="AR19" s="1122"/>
      <c r="AS19" s="1122"/>
      <c r="AT19" s="1122"/>
      <c r="AU19" s="1119"/>
      <c r="AV19" s="1119"/>
      <c r="AW19" s="1119"/>
      <c r="AX19" s="1119"/>
      <c r="AY19" s="1120"/>
      <c r="AZ19" s="205"/>
      <c r="BA19" s="205"/>
      <c r="BB19" s="205"/>
      <c r="BC19" s="205"/>
      <c r="BD19" s="205"/>
      <c r="BE19" s="206"/>
      <c r="BF19" s="206"/>
      <c r="BG19" s="206"/>
      <c r="BH19" s="206"/>
      <c r="BI19" s="206"/>
      <c r="BJ19" s="206"/>
      <c r="BK19" s="206"/>
      <c r="BL19" s="206"/>
      <c r="BM19" s="206"/>
      <c r="BN19" s="206"/>
      <c r="BO19" s="206"/>
      <c r="BP19" s="206"/>
      <c r="BQ19" s="215">
        <v>13</v>
      </c>
      <c r="BR19" s="216"/>
      <c r="BS19" s="1049"/>
      <c r="BT19" s="1050"/>
      <c r="BU19" s="1050"/>
      <c r="BV19" s="1050"/>
      <c r="BW19" s="1050"/>
      <c r="BX19" s="1050"/>
      <c r="BY19" s="1050"/>
      <c r="BZ19" s="1050"/>
      <c r="CA19" s="1050"/>
      <c r="CB19" s="1050"/>
      <c r="CC19" s="1050"/>
      <c r="CD19" s="1050"/>
      <c r="CE19" s="1050"/>
      <c r="CF19" s="1050"/>
      <c r="CG19" s="1051"/>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07"/>
    </row>
    <row r="20" spans="1:131" s="208" customFormat="1" ht="26.25" customHeight="1" x14ac:dyDescent="0.15">
      <c r="A20" s="214">
        <v>14</v>
      </c>
      <c r="B20" s="1072"/>
      <c r="C20" s="1073"/>
      <c r="D20" s="1073"/>
      <c r="E20" s="1073"/>
      <c r="F20" s="1073"/>
      <c r="G20" s="1073"/>
      <c r="H20" s="1073"/>
      <c r="I20" s="1073"/>
      <c r="J20" s="1073"/>
      <c r="K20" s="1073"/>
      <c r="L20" s="1073"/>
      <c r="M20" s="1073"/>
      <c r="N20" s="1073"/>
      <c r="O20" s="1073"/>
      <c r="P20" s="1074"/>
      <c r="Q20" s="1078"/>
      <c r="R20" s="1079"/>
      <c r="S20" s="1079"/>
      <c r="T20" s="1079"/>
      <c r="U20" s="1079"/>
      <c r="V20" s="1079"/>
      <c r="W20" s="1079"/>
      <c r="X20" s="1079"/>
      <c r="Y20" s="1079"/>
      <c r="Z20" s="1079"/>
      <c r="AA20" s="1079"/>
      <c r="AB20" s="1079"/>
      <c r="AC20" s="1079"/>
      <c r="AD20" s="1079"/>
      <c r="AE20" s="1080"/>
      <c r="AF20" s="1054"/>
      <c r="AG20" s="1055"/>
      <c r="AH20" s="1055"/>
      <c r="AI20" s="1055"/>
      <c r="AJ20" s="1056"/>
      <c r="AK20" s="1121"/>
      <c r="AL20" s="1122"/>
      <c r="AM20" s="1122"/>
      <c r="AN20" s="1122"/>
      <c r="AO20" s="1122"/>
      <c r="AP20" s="1122"/>
      <c r="AQ20" s="1122"/>
      <c r="AR20" s="1122"/>
      <c r="AS20" s="1122"/>
      <c r="AT20" s="1122"/>
      <c r="AU20" s="1119"/>
      <c r="AV20" s="1119"/>
      <c r="AW20" s="1119"/>
      <c r="AX20" s="1119"/>
      <c r="AY20" s="1120"/>
      <c r="AZ20" s="205"/>
      <c r="BA20" s="205"/>
      <c r="BB20" s="205"/>
      <c r="BC20" s="205"/>
      <c r="BD20" s="205"/>
      <c r="BE20" s="206"/>
      <c r="BF20" s="206"/>
      <c r="BG20" s="206"/>
      <c r="BH20" s="206"/>
      <c r="BI20" s="206"/>
      <c r="BJ20" s="206"/>
      <c r="BK20" s="206"/>
      <c r="BL20" s="206"/>
      <c r="BM20" s="206"/>
      <c r="BN20" s="206"/>
      <c r="BO20" s="206"/>
      <c r="BP20" s="206"/>
      <c r="BQ20" s="215">
        <v>14</v>
      </c>
      <c r="BR20" s="216"/>
      <c r="BS20" s="1049"/>
      <c r="BT20" s="1050"/>
      <c r="BU20" s="1050"/>
      <c r="BV20" s="1050"/>
      <c r="BW20" s="1050"/>
      <c r="BX20" s="1050"/>
      <c r="BY20" s="1050"/>
      <c r="BZ20" s="1050"/>
      <c r="CA20" s="1050"/>
      <c r="CB20" s="1050"/>
      <c r="CC20" s="1050"/>
      <c r="CD20" s="1050"/>
      <c r="CE20" s="1050"/>
      <c r="CF20" s="1050"/>
      <c r="CG20" s="1051"/>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07"/>
    </row>
    <row r="21" spans="1:131" s="208" customFormat="1" ht="26.25" customHeight="1" thickBot="1" x14ac:dyDescent="0.2">
      <c r="A21" s="214">
        <v>15</v>
      </c>
      <c r="B21" s="1072"/>
      <c r="C21" s="1073"/>
      <c r="D21" s="1073"/>
      <c r="E21" s="1073"/>
      <c r="F21" s="1073"/>
      <c r="G21" s="1073"/>
      <c r="H21" s="1073"/>
      <c r="I21" s="1073"/>
      <c r="J21" s="1073"/>
      <c r="K21" s="1073"/>
      <c r="L21" s="1073"/>
      <c r="M21" s="1073"/>
      <c r="N21" s="1073"/>
      <c r="O21" s="1073"/>
      <c r="P21" s="1074"/>
      <c r="Q21" s="1078"/>
      <c r="R21" s="1079"/>
      <c r="S21" s="1079"/>
      <c r="T21" s="1079"/>
      <c r="U21" s="1079"/>
      <c r="V21" s="1079"/>
      <c r="W21" s="1079"/>
      <c r="X21" s="1079"/>
      <c r="Y21" s="1079"/>
      <c r="Z21" s="1079"/>
      <c r="AA21" s="1079"/>
      <c r="AB21" s="1079"/>
      <c r="AC21" s="1079"/>
      <c r="AD21" s="1079"/>
      <c r="AE21" s="1080"/>
      <c r="AF21" s="1054"/>
      <c r="AG21" s="1055"/>
      <c r="AH21" s="1055"/>
      <c r="AI21" s="1055"/>
      <c r="AJ21" s="1056"/>
      <c r="AK21" s="1121"/>
      <c r="AL21" s="1122"/>
      <c r="AM21" s="1122"/>
      <c r="AN21" s="1122"/>
      <c r="AO21" s="1122"/>
      <c r="AP21" s="1122"/>
      <c r="AQ21" s="1122"/>
      <c r="AR21" s="1122"/>
      <c r="AS21" s="1122"/>
      <c r="AT21" s="1122"/>
      <c r="AU21" s="1119"/>
      <c r="AV21" s="1119"/>
      <c r="AW21" s="1119"/>
      <c r="AX21" s="1119"/>
      <c r="AY21" s="1120"/>
      <c r="AZ21" s="205"/>
      <c r="BA21" s="205"/>
      <c r="BB21" s="205"/>
      <c r="BC21" s="205"/>
      <c r="BD21" s="205"/>
      <c r="BE21" s="206"/>
      <c r="BF21" s="206"/>
      <c r="BG21" s="206"/>
      <c r="BH21" s="206"/>
      <c r="BI21" s="206"/>
      <c r="BJ21" s="206"/>
      <c r="BK21" s="206"/>
      <c r="BL21" s="206"/>
      <c r="BM21" s="206"/>
      <c r="BN21" s="206"/>
      <c r="BO21" s="206"/>
      <c r="BP21" s="206"/>
      <c r="BQ21" s="215">
        <v>15</v>
      </c>
      <c r="BR21" s="216"/>
      <c r="BS21" s="1049"/>
      <c r="BT21" s="1050"/>
      <c r="BU21" s="1050"/>
      <c r="BV21" s="1050"/>
      <c r="BW21" s="1050"/>
      <c r="BX21" s="1050"/>
      <c r="BY21" s="1050"/>
      <c r="BZ21" s="1050"/>
      <c r="CA21" s="1050"/>
      <c r="CB21" s="1050"/>
      <c r="CC21" s="1050"/>
      <c r="CD21" s="1050"/>
      <c r="CE21" s="1050"/>
      <c r="CF21" s="1050"/>
      <c r="CG21" s="1051"/>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07"/>
    </row>
    <row r="22" spans="1:131" s="208" customFormat="1" ht="26.25" customHeight="1" x14ac:dyDescent="0.15">
      <c r="A22" s="214">
        <v>16</v>
      </c>
      <c r="B22" s="1072"/>
      <c r="C22" s="1073"/>
      <c r="D22" s="1073"/>
      <c r="E22" s="1073"/>
      <c r="F22" s="1073"/>
      <c r="G22" s="1073"/>
      <c r="H22" s="1073"/>
      <c r="I22" s="1073"/>
      <c r="J22" s="1073"/>
      <c r="K22" s="1073"/>
      <c r="L22" s="1073"/>
      <c r="M22" s="1073"/>
      <c r="N22" s="1073"/>
      <c r="O22" s="1073"/>
      <c r="P22" s="1074"/>
      <c r="Q22" s="1116"/>
      <c r="R22" s="1117"/>
      <c r="S22" s="1117"/>
      <c r="T22" s="1117"/>
      <c r="U22" s="1117"/>
      <c r="V22" s="1117"/>
      <c r="W22" s="1117"/>
      <c r="X22" s="1117"/>
      <c r="Y22" s="1117"/>
      <c r="Z22" s="1117"/>
      <c r="AA22" s="1117"/>
      <c r="AB22" s="1117"/>
      <c r="AC22" s="1117"/>
      <c r="AD22" s="1117"/>
      <c r="AE22" s="1118"/>
      <c r="AF22" s="1054"/>
      <c r="AG22" s="1055"/>
      <c r="AH22" s="1055"/>
      <c r="AI22" s="1055"/>
      <c r="AJ22" s="1056"/>
      <c r="AK22" s="1112"/>
      <c r="AL22" s="1113"/>
      <c r="AM22" s="1113"/>
      <c r="AN22" s="1113"/>
      <c r="AO22" s="1113"/>
      <c r="AP22" s="1113"/>
      <c r="AQ22" s="1113"/>
      <c r="AR22" s="1113"/>
      <c r="AS22" s="1113"/>
      <c r="AT22" s="1113"/>
      <c r="AU22" s="1114"/>
      <c r="AV22" s="1114"/>
      <c r="AW22" s="1114"/>
      <c r="AX22" s="1114"/>
      <c r="AY22" s="1115"/>
      <c r="AZ22" s="1070" t="s">
        <v>366</v>
      </c>
      <c r="BA22" s="1070"/>
      <c r="BB22" s="1070"/>
      <c r="BC22" s="1070"/>
      <c r="BD22" s="1071"/>
      <c r="BE22" s="206"/>
      <c r="BF22" s="206"/>
      <c r="BG22" s="206"/>
      <c r="BH22" s="206"/>
      <c r="BI22" s="206"/>
      <c r="BJ22" s="206"/>
      <c r="BK22" s="206"/>
      <c r="BL22" s="206"/>
      <c r="BM22" s="206"/>
      <c r="BN22" s="206"/>
      <c r="BO22" s="206"/>
      <c r="BP22" s="206"/>
      <c r="BQ22" s="215">
        <v>16</v>
      </c>
      <c r="BR22" s="216"/>
      <c r="BS22" s="1049"/>
      <c r="BT22" s="1050"/>
      <c r="BU22" s="1050"/>
      <c r="BV22" s="1050"/>
      <c r="BW22" s="1050"/>
      <c r="BX22" s="1050"/>
      <c r="BY22" s="1050"/>
      <c r="BZ22" s="1050"/>
      <c r="CA22" s="1050"/>
      <c r="CB22" s="1050"/>
      <c r="CC22" s="1050"/>
      <c r="CD22" s="1050"/>
      <c r="CE22" s="1050"/>
      <c r="CF22" s="1050"/>
      <c r="CG22" s="1051"/>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103">
        <v>15254</v>
      </c>
      <c r="R23" s="1104"/>
      <c r="S23" s="1104"/>
      <c r="T23" s="1104"/>
      <c r="U23" s="1104"/>
      <c r="V23" s="1104">
        <v>13839</v>
      </c>
      <c r="W23" s="1104"/>
      <c r="X23" s="1104"/>
      <c r="Y23" s="1104"/>
      <c r="Z23" s="1104"/>
      <c r="AA23" s="1104">
        <v>1415</v>
      </c>
      <c r="AB23" s="1104"/>
      <c r="AC23" s="1104"/>
      <c r="AD23" s="1104"/>
      <c r="AE23" s="1105"/>
      <c r="AF23" s="1106">
        <v>412</v>
      </c>
      <c r="AG23" s="1104"/>
      <c r="AH23" s="1104"/>
      <c r="AI23" s="1104"/>
      <c r="AJ23" s="1107"/>
      <c r="AK23" s="1108"/>
      <c r="AL23" s="1109"/>
      <c r="AM23" s="1109"/>
      <c r="AN23" s="1109"/>
      <c r="AO23" s="1109"/>
      <c r="AP23" s="1104">
        <v>11704</v>
      </c>
      <c r="AQ23" s="1104"/>
      <c r="AR23" s="1104"/>
      <c r="AS23" s="1104"/>
      <c r="AT23" s="1104"/>
      <c r="AU23" s="1110"/>
      <c r="AV23" s="1110"/>
      <c r="AW23" s="1110"/>
      <c r="AX23" s="1110"/>
      <c r="AY23" s="1111"/>
      <c r="AZ23" s="1100" t="s">
        <v>111</v>
      </c>
      <c r="BA23" s="1101"/>
      <c r="BB23" s="1101"/>
      <c r="BC23" s="1101"/>
      <c r="BD23" s="1102"/>
      <c r="BE23" s="206"/>
      <c r="BF23" s="206"/>
      <c r="BG23" s="206"/>
      <c r="BH23" s="206"/>
      <c r="BI23" s="206"/>
      <c r="BJ23" s="206"/>
      <c r="BK23" s="206"/>
      <c r="BL23" s="206"/>
      <c r="BM23" s="206"/>
      <c r="BN23" s="206"/>
      <c r="BO23" s="206"/>
      <c r="BP23" s="206"/>
      <c r="BQ23" s="215">
        <v>17</v>
      </c>
      <c r="BR23" s="216"/>
      <c r="BS23" s="1049"/>
      <c r="BT23" s="1050"/>
      <c r="BU23" s="1050"/>
      <c r="BV23" s="1050"/>
      <c r="BW23" s="1050"/>
      <c r="BX23" s="1050"/>
      <c r="BY23" s="1050"/>
      <c r="BZ23" s="1050"/>
      <c r="CA23" s="1050"/>
      <c r="CB23" s="1050"/>
      <c r="CC23" s="1050"/>
      <c r="CD23" s="1050"/>
      <c r="CE23" s="1050"/>
      <c r="CF23" s="1050"/>
      <c r="CG23" s="1051"/>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07"/>
    </row>
    <row r="24" spans="1:131" s="208" customFormat="1" ht="26.25" customHeight="1" x14ac:dyDescent="0.15">
      <c r="A24" s="1099" t="s">
        <v>369</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05"/>
      <c r="BA24" s="205"/>
      <c r="BB24" s="205"/>
      <c r="BC24" s="205"/>
      <c r="BD24" s="205"/>
      <c r="BE24" s="206"/>
      <c r="BF24" s="206"/>
      <c r="BG24" s="206"/>
      <c r="BH24" s="206"/>
      <c r="BI24" s="206"/>
      <c r="BJ24" s="206"/>
      <c r="BK24" s="206"/>
      <c r="BL24" s="206"/>
      <c r="BM24" s="206"/>
      <c r="BN24" s="206"/>
      <c r="BO24" s="206"/>
      <c r="BP24" s="206"/>
      <c r="BQ24" s="215">
        <v>18</v>
      </c>
      <c r="BR24" s="216"/>
      <c r="BS24" s="1049"/>
      <c r="BT24" s="1050"/>
      <c r="BU24" s="1050"/>
      <c r="BV24" s="1050"/>
      <c r="BW24" s="1050"/>
      <c r="BX24" s="1050"/>
      <c r="BY24" s="1050"/>
      <c r="BZ24" s="1050"/>
      <c r="CA24" s="1050"/>
      <c r="CB24" s="1050"/>
      <c r="CC24" s="1050"/>
      <c r="CD24" s="1050"/>
      <c r="CE24" s="1050"/>
      <c r="CF24" s="1050"/>
      <c r="CG24" s="1051"/>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07"/>
    </row>
    <row r="25" spans="1:131" s="200" customFormat="1" ht="26.25" customHeight="1" thickBot="1" x14ac:dyDescent="0.2">
      <c r="A25" s="1098" t="s">
        <v>370</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5"/>
      <c r="BK25" s="205"/>
      <c r="BL25" s="205"/>
      <c r="BM25" s="205"/>
      <c r="BN25" s="205"/>
      <c r="BO25" s="218"/>
      <c r="BP25" s="218"/>
      <c r="BQ25" s="215">
        <v>19</v>
      </c>
      <c r="BR25" s="216"/>
      <c r="BS25" s="1049"/>
      <c r="BT25" s="1050"/>
      <c r="BU25" s="1050"/>
      <c r="BV25" s="1050"/>
      <c r="BW25" s="1050"/>
      <c r="BX25" s="1050"/>
      <c r="BY25" s="1050"/>
      <c r="BZ25" s="1050"/>
      <c r="CA25" s="1050"/>
      <c r="CB25" s="1050"/>
      <c r="CC25" s="1050"/>
      <c r="CD25" s="1050"/>
      <c r="CE25" s="1050"/>
      <c r="CF25" s="1050"/>
      <c r="CG25" s="1051"/>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99"/>
    </row>
    <row r="26" spans="1:131" s="200" customFormat="1" ht="26.25" customHeight="1" x14ac:dyDescent="0.15">
      <c r="A26" s="1030" t="s">
        <v>347</v>
      </c>
      <c r="B26" s="1031"/>
      <c r="C26" s="1031"/>
      <c r="D26" s="1031"/>
      <c r="E26" s="1031"/>
      <c r="F26" s="1031"/>
      <c r="G26" s="1031"/>
      <c r="H26" s="1031"/>
      <c r="I26" s="1031"/>
      <c r="J26" s="1031"/>
      <c r="K26" s="1031"/>
      <c r="L26" s="1031"/>
      <c r="M26" s="1031"/>
      <c r="N26" s="1031"/>
      <c r="O26" s="1031"/>
      <c r="P26" s="1032"/>
      <c r="Q26" s="1036" t="s">
        <v>371</v>
      </c>
      <c r="R26" s="1037"/>
      <c r="S26" s="1037"/>
      <c r="T26" s="1037"/>
      <c r="U26" s="1038"/>
      <c r="V26" s="1036" t="s">
        <v>372</v>
      </c>
      <c r="W26" s="1037"/>
      <c r="X26" s="1037"/>
      <c r="Y26" s="1037"/>
      <c r="Z26" s="1038"/>
      <c r="AA26" s="1036" t="s">
        <v>373</v>
      </c>
      <c r="AB26" s="1037"/>
      <c r="AC26" s="1037"/>
      <c r="AD26" s="1037"/>
      <c r="AE26" s="1037"/>
      <c r="AF26" s="1094" t="s">
        <v>374</v>
      </c>
      <c r="AG26" s="1043"/>
      <c r="AH26" s="1043"/>
      <c r="AI26" s="1043"/>
      <c r="AJ26" s="1095"/>
      <c r="AK26" s="1037" t="s">
        <v>375</v>
      </c>
      <c r="AL26" s="1037"/>
      <c r="AM26" s="1037"/>
      <c r="AN26" s="1037"/>
      <c r="AO26" s="1038"/>
      <c r="AP26" s="1036" t="s">
        <v>376</v>
      </c>
      <c r="AQ26" s="1037"/>
      <c r="AR26" s="1037"/>
      <c r="AS26" s="1037"/>
      <c r="AT26" s="1038"/>
      <c r="AU26" s="1036" t="s">
        <v>377</v>
      </c>
      <c r="AV26" s="1037"/>
      <c r="AW26" s="1037"/>
      <c r="AX26" s="1037"/>
      <c r="AY26" s="1038"/>
      <c r="AZ26" s="1036" t="s">
        <v>378</v>
      </c>
      <c r="BA26" s="1037"/>
      <c r="BB26" s="1037"/>
      <c r="BC26" s="1037"/>
      <c r="BD26" s="1038"/>
      <c r="BE26" s="1036" t="s">
        <v>354</v>
      </c>
      <c r="BF26" s="1037"/>
      <c r="BG26" s="1037"/>
      <c r="BH26" s="1037"/>
      <c r="BI26" s="1052"/>
      <c r="BJ26" s="205"/>
      <c r="BK26" s="205"/>
      <c r="BL26" s="205"/>
      <c r="BM26" s="205"/>
      <c r="BN26" s="205"/>
      <c r="BO26" s="218"/>
      <c r="BP26" s="218"/>
      <c r="BQ26" s="215">
        <v>20</v>
      </c>
      <c r="BR26" s="216"/>
      <c r="BS26" s="1049"/>
      <c r="BT26" s="1050"/>
      <c r="BU26" s="1050"/>
      <c r="BV26" s="1050"/>
      <c r="BW26" s="1050"/>
      <c r="BX26" s="1050"/>
      <c r="BY26" s="1050"/>
      <c r="BZ26" s="1050"/>
      <c r="CA26" s="1050"/>
      <c r="CB26" s="1050"/>
      <c r="CC26" s="1050"/>
      <c r="CD26" s="1050"/>
      <c r="CE26" s="1050"/>
      <c r="CF26" s="1050"/>
      <c r="CG26" s="1051"/>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99"/>
    </row>
    <row r="27" spans="1:131" s="200"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096"/>
      <c r="AG27" s="1046"/>
      <c r="AH27" s="1046"/>
      <c r="AI27" s="1046"/>
      <c r="AJ27" s="1097"/>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3"/>
      <c r="BJ27" s="205"/>
      <c r="BK27" s="205"/>
      <c r="BL27" s="205"/>
      <c r="BM27" s="205"/>
      <c r="BN27" s="205"/>
      <c r="BO27" s="218"/>
      <c r="BP27" s="218"/>
      <c r="BQ27" s="215">
        <v>21</v>
      </c>
      <c r="BR27" s="216"/>
      <c r="BS27" s="1049"/>
      <c r="BT27" s="1050"/>
      <c r="BU27" s="1050"/>
      <c r="BV27" s="1050"/>
      <c r="BW27" s="1050"/>
      <c r="BX27" s="1050"/>
      <c r="BY27" s="1050"/>
      <c r="BZ27" s="1050"/>
      <c r="CA27" s="1050"/>
      <c r="CB27" s="1050"/>
      <c r="CC27" s="1050"/>
      <c r="CD27" s="1050"/>
      <c r="CE27" s="1050"/>
      <c r="CF27" s="1050"/>
      <c r="CG27" s="1051"/>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99"/>
    </row>
    <row r="28" spans="1:131" s="200" customFormat="1" ht="26.25" customHeight="1" thickTop="1" x14ac:dyDescent="0.15">
      <c r="A28" s="219">
        <v>1</v>
      </c>
      <c r="B28" s="1085" t="s">
        <v>379</v>
      </c>
      <c r="C28" s="1086"/>
      <c r="D28" s="1086"/>
      <c r="E28" s="1086"/>
      <c r="F28" s="1086"/>
      <c r="G28" s="1086"/>
      <c r="H28" s="1086"/>
      <c r="I28" s="1086"/>
      <c r="J28" s="1086"/>
      <c r="K28" s="1086"/>
      <c r="L28" s="1086"/>
      <c r="M28" s="1086"/>
      <c r="N28" s="1086"/>
      <c r="O28" s="1086"/>
      <c r="P28" s="1087"/>
      <c r="Q28" s="1088">
        <v>3490</v>
      </c>
      <c r="R28" s="1089"/>
      <c r="S28" s="1089"/>
      <c r="T28" s="1089"/>
      <c r="U28" s="1089"/>
      <c r="V28" s="1089">
        <v>3408</v>
      </c>
      <c r="W28" s="1089"/>
      <c r="X28" s="1089"/>
      <c r="Y28" s="1089"/>
      <c r="Z28" s="1089"/>
      <c r="AA28" s="1089">
        <v>81</v>
      </c>
      <c r="AB28" s="1089"/>
      <c r="AC28" s="1089"/>
      <c r="AD28" s="1089"/>
      <c r="AE28" s="1090"/>
      <c r="AF28" s="1091">
        <v>81</v>
      </c>
      <c r="AG28" s="1089"/>
      <c r="AH28" s="1089"/>
      <c r="AI28" s="1089"/>
      <c r="AJ28" s="1092"/>
      <c r="AK28" s="1093">
        <v>175</v>
      </c>
      <c r="AL28" s="1081"/>
      <c r="AM28" s="1081"/>
      <c r="AN28" s="1081"/>
      <c r="AO28" s="1081"/>
      <c r="AP28" s="1081" t="s">
        <v>533</v>
      </c>
      <c r="AQ28" s="1081"/>
      <c r="AR28" s="1081"/>
      <c r="AS28" s="1081"/>
      <c r="AT28" s="1081"/>
      <c r="AU28" s="1081" t="s">
        <v>533</v>
      </c>
      <c r="AV28" s="1081"/>
      <c r="AW28" s="1081"/>
      <c r="AX28" s="1081"/>
      <c r="AY28" s="1081"/>
      <c r="AZ28" s="1082" t="s">
        <v>533</v>
      </c>
      <c r="BA28" s="1082"/>
      <c r="BB28" s="1082"/>
      <c r="BC28" s="1082"/>
      <c r="BD28" s="1082"/>
      <c r="BE28" s="1083"/>
      <c r="BF28" s="1083"/>
      <c r="BG28" s="1083"/>
      <c r="BH28" s="1083"/>
      <c r="BI28" s="1084"/>
      <c r="BJ28" s="205"/>
      <c r="BK28" s="205"/>
      <c r="BL28" s="205"/>
      <c r="BM28" s="205"/>
      <c r="BN28" s="205"/>
      <c r="BO28" s="218"/>
      <c r="BP28" s="218"/>
      <c r="BQ28" s="215">
        <v>22</v>
      </c>
      <c r="BR28" s="216"/>
      <c r="BS28" s="1049"/>
      <c r="BT28" s="1050"/>
      <c r="BU28" s="1050"/>
      <c r="BV28" s="1050"/>
      <c r="BW28" s="1050"/>
      <c r="BX28" s="1050"/>
      <c r="BY28" s="1050"/>
      <c r="BZ28" s="1050"/>
      <c r="CA28" s="1050"/>
      <c r="CB28" s="1050"/>
      <c r="CC28" s="1050"/>
      <c r="CD28" s="1050"/>
      <c r="CE28" s="1050"/>
      <c r="CF28" s="1050"/>
      <c r="CG28" s="1051"/>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99"/>
    </row>
    <row r="29" spans="1:131" s="200" customFormat="1" ht="26.25" customHeight="1" x14ac:dyDescent="0.15">
      <c r="A29" s="219">
        <v>2</v>
      </c>
      <c r="B29" s="1072" t="s">
        <v>380</v>
      </c>
      <c r="C29" s="1073"/>
      <c r="D29" s="1073"/>
      <c r="E29" s="1073"/>
      <c r="F29" s="1073"/>
      <c r="G29" s="1073"/>
      <c r="H29" s="1073"/>
      <c r="I29" s="1073"/>
      <c r="J29" s="1073"/>
      <c r="K29" s="1073"/>
      <c r="L29" s="1073"/>
      <c r="M29" s="1073"/>
      <c r="N29" s="1073"/>
      <c r="O29" s="1073"/>
      <c r="P29" s="1074"/>
      <c r="Q29" s="1078">
        <v>1828</v>
      </c>
      <c r="R29" s="1079"/>
      <c r="S29" s="1079"/>
      <c r="T29" s="1079"/>
      <c r="U29" s="1079"/>
      <c r="V29" s="1079">
        <v>1750</v>
      </c>
      <c r="W29" s="1079"/>
      <c r="X29" s="1079"/>
      <c r="Y29" s="1079"/>
      <c r="Z29" s="1079"/>
      <c r="AA29" s="1079">
        <v>78</v>
      </c>
      <c r="AB29" s="1079"/>
      <c r="AC29" s="1079"/>
      <c r="AD29" s="1079"/>
      <c r="AE29" s="1080"/>
      <c r="AF29" s="1054">
        <v>78</v>
      </c>
      <c r="AG29" s="1055"/>
      <c r="AH29" s="1055"/>
      <c r="AI29" s="1055"/>
      <c r="AJ29" s="1056"/>
      <c r="AK29" s="1009">
        <v>287</v>
      </c>
      <c r="AL29" s="1000"/>
      <c r="AM29" s="1000"/>
      <c r="AN29" s="1000"/>
      <c r="AO29" s="1000"/>
      <c r="AP29" s="1000" t="s">
        <v>533</v>
      </c>
      <c r="AQ29" s="1000"/>
      <c r="AR29" s="1000"/>
      <c r="AS29" s="1000"/>
      <c r="AT29" s="1000"/>
      <c r="AU29" s="1000" t="s">
        <v>534</v>
      </c>
      <c r="AV29" s="1000"/>
      <c r="AW29" s="1000"/>
      <c r="AX29" s="1000"/>
      <c r="AY29" s="1000"/>
      <c r="AZ29" s="1077" t="s">
        <v>535</v>
      </c>
      <c r="BA29" s="1077"/>
      <c r="BB29" s="1077"/>
      <c r="BC29" s="1077"/>
      <c r="BD29" s="1077"/>
      <c r="BE29" s="1067"/>
      <c r="BF29" s="1067"/>
      <c r="BG29" s="1067"/>
      <c r="BH29" s="1067"/>
      <c r="BI29" s="1068"/>
      <c r="BJ29" s="205"/>
      <c r="BK29" s="205"/>
      <c r="BL29" s="205"/>
      <c r="BM29" s="205"/>
      <c r="BN29" s="205"/>
      <c r="BO29" s="218"/>
      <c r="BP29" s="218"/>
      <c r="BQ29" s="215">
        <v>23</v>
      </c>
      <c r="BR29" s="216"/>
      <c r="BS29" s="1049"/>
      <c r="BT29" s="1050"/>
      <c r="BU29" s="1050"/>
      <c r="BV29" s="1050"/>
      <c r="BW29" s="1050"/>
      <c r="BX29" s="1050"/>
      <c r="BY29" s="1050"/>
      <c r="BZ29" s="1050"/>
      <c r="CA29" s="1050"/>
      <c r="CB29" s="1050"/>
      <c r="CC29" s="1050"/>
      <c r="CD29" s="1050"/>
      <c r="CE29" s="1050"/>
      <c r="CF29" s="1050"/>
      <c r="CG29" s="1051"/>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99"/>
    </row>
    <row r="30" spans="1:131" s="200" customFormat="1" ht="26.25" customHeight="1" x14ac:dyDescent="0.15">
      <c r="A30" s="219">
        <v>3</v>
      </c>
      <c r="B30" s="1072" t="s">
        <v>381</v>
      </c>
      <c r="C30" s="1073"/>
      <c r="D30" s="1073"/>
      <c r="E30" s="1073"/>
      <c r="F30" s="1073"/>
      <c r="G30" s="1073"/>
      <c r="H30" s="1073"/>
      <c r="I30" s="1073"/>
      <c r="J30" s="1073"/>
      <c r="K30" s="1073"/>
      <c r="L30" s="1073"/>
      <c r="M30" s="1073"/>
      <c r="N30" s="1073"/>
      <c r="O30" s="1073"/>
      <c r="P30" s="1074"/>
      <c r="Q30" s="1078">
        <v>246</v>
      </c>
      <c r="R30" s="1079"/>
      <c r="S30" s="1079"/>
      <c r="T30" s="1079"/>
      <c r="U30" s="1079"/>
      <c r="V30" s="1079">
        <v>239</v>
      </c>
      <c r="W30" s="1079"/>
      <c r="X30" s="1079"/>
      <c r="Y30" s="1079"/>
      <c r="Z30" s="1079"/>
      <c r="AA30" s="1079">
        <v>6</v>
      </c>
      <c r="AB30" s="1079"/>
      <c r="AC30" s="1079"/>
      <c r="AD30" s="1079"/>
      <c r="AE30" s="1080"/>
      <c r="AF30" s="1054">
        <v>6</v>
      </c>
      <c r="AG30" s="1055"/>
      <c r="AH30" s="1055"/>
      <c r="AI30" s="1055"/>
      <c r="AJ30" s="1056"/>
      <c r="AK30" s="1009">
        <v>44</v>
      </c>
      <c r="AL30" s="1000"/>
      <c r="AM30" s="1000"/>
      <c r="AN30" s="1000"/>
      <c r="AO30" s="1000"/>
      <c r="AP30" s="1000" t="s">
        <v>533</v>
      </c>
      <c r="AQ30" s="1000"/>
      <c r="AR30" s="1000"/>
      <c r="AS30" s="1000"/>
      <c r="AT30" s="1000"/>
      <c r="AU30" s="1000" t="s">
        <v>533</v>
      </c>
      <c r="AV30" s="1000"/>
      <c r="AW30" s="1000"/>
      <c r="AX30" s="1000"/>
      <c r="AY30" s="1000"/>
      <c r="AZ30" s="1077" t="s">
        <v>535</v>
      </c>
      <c r="BA30" s="1077"/>
      <c r="BB30" s="1077"/>
      <c r="BC30" s="1077"/>
      <c r="BD30" s="1077"/>
      <c r="BE30" s="1067"/>
      <c r="BF30" s="1067"/>
      <c r="BG30" s="1067"/>
      <c r="BH30" s="1067"/>
      <c r="BI30" s="1068"/>
      <c r="BJ30" s="205"/>
      <c r="BK30" s="205"/>
      <c r="BL30" s="205"/>
      <c r="BM30" s="205"/>
      <c r="BN30" s="205"/>
      <c r="BO30" s="218"/>
      <c r="BP30" s="218"/>
      <c r="BQ30" s="215">
        <v>24</v>
      </c>
      <c r="BR30" s="216"/>
      <c r="BS30" s="1049"/>
      <c r="BT30" s="1050"/>
      <c r="BU30" s="1050"/>
      <c r="BV30" s="1050"/>
      <c r="BW30" s="1050"/>
      <c r="BX30" s="1050"/>
      <c r="BY30" s="1050"/>
      <c r="BZ30" s="1050"/>
      <c r="CA30" s="1050"/>
      <c r="CB30" s="1050"/>
      <c r="CC30" s="1050"/>
      <c r="CD30" s="1050"/>
      <c r="CE30" s="1050"/>
      <c r="CF30" s="1050"/>
      <c r="CG30" s="1051"/>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99"/>
    </row>
    <row r="31" spans="1:131" s="200" customFormat="1" ht="26.25" customHeight="1" x14ac:dyDescent="0.15">
      <c r="A31" s="219">
        <v>4</v>
      </c>
      <c r="B31" s="1072" t="s">
        <v>382</v>
      </c>
      <c r="C31" s="1073"/>
      <c r="D31" s="1073"/>
      <c r="E31" s="1073"/>
      <c r="F31" s="1073"/>
      <c r="G31" s="1073"/>
      <c r="H31" s="1073"/>
      <c r="I31" s="1073"/>
      <c r="J31" s="1073"/>
      <c r="K31" s="1073"/>
      <c r="L31" s="1073"/>
      <c r="M31" s="1073"/>
      <c r="N31" s="1073"/>
      <c r="O31" s="1073"/>
      <c r="P31" s="1074"/>
      <c r="Q31" s="1078">
        <v>977</v>
      </c>
      <c r="R31" s="1079"/>
      <c r="S31" s="1079"/>
      <c r="T31" s="1079"/>
      <c r="U31" s="1079"/>
      <c r="V31" s="1079">
        <v>850</v>
      </c>
      <c r="W31" s="1079"/>
      <c r="X31" s="1079"/>
      <c r="Y31" s="1079"/>
      <c r="Z31" s="1079"/>
      <c r="AA31" s="1079">
        <v>126</v>
      </c>
      <c r="AB31" s="1079"/>
      <c r="AC31" s="1079"/>
      <c r="AD31" s="1079"/>
      <c r="AE31" s="1080"/>
      <c r="AF31" s="1054">
        <v>1128</v>
      </c>
      <c r="AG31" s="1055"/>
      <c r="AH31" s="1055"/>
      <c r="AI31" s="1055"/>
      <c r="AJ31" s="1056"/>
      <c r="AK31" s="1009">
        <v>2</v>
      </c>
      <c r="AL31" s="1000"/>
      <c r="AM31" s="1000"/>
      <c r="AN31" s="1000"/>
      <c r="AO31" s="1000"/>
      <c r="AP31" s="1000">
        <v>1103</v>
      </c>
      <c r="AQ31" s="1000"/>
      <c r="AR31" s="1000"/>
      <c r="AS31" s="1000"/>
      <c r="AT31" s="1000"/>
      <c r="AU31" s="1000">
        <v>12</v>
      </c>
      <c r="AV31" s="1000"/>
      <c r="AW31" s="1000"/>
      <c r="AX31" s="1000"/>
      <c r="AY31" s="1000"/>
      <c r="AZ31" s="1077" t="s">
        <v>536</v>
      </c>
      <c r="BA31" s="1077"/>
      <c r="BB31" s="1077"/>
      <c r="BC31" s="1077"/>
      <c r="BD31" s="1077"/>
      <c r="BE31" s="1067" t="s">
        <v>383</v>
      </c>
      <c r="BF31" s="1067"/>
      <c r="BG31" s="1067"/>
      <c r="BH31" s="1067"/>
      <c r="BI31" s="1068"/>
      <c r="BJ31" s="205"/>
      <c r="BK31" s="205"/>
      <c r="BL31" s="205"/>
      <c r="BM31" s="205"/>
      <c r="BN31" s="205"/>
      <c r="BO31" s="218"/>
      <c r="BP31" s="218"/>
      <c r="BQ31" s="215">
        <v>25</v>
      </c>
      <c r="BR31" s="216"/>
      <c r="BS31" s="1049"/>
      <c r="BT31" s="1050"/>
      <c r="BU31" s="1050"/>
      <c r="BV31" s="1050"/>
      <c r="BW31" s="1050"/>
      <c r="BX31" s="1050"/>
      <c r="BY31" s="1050"/>
      <c r="BZ31" s="1050"/>
      <c r="CA31" s="1050"/>
      <c r="CB31" s="1050"/>
      <c r="CC31" s="1050"/>
      <c r="CD31" s="1050"/>
      <c r="CE31" s="1050"/>
      <c r="CF31" s="1050"/>
      <c r="CG31" s="1051"/>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99"/>
    </row>
    <row r="32" spans="1:131" s="200" customFormat="1" ht="26.25" customHeight="1" x14ac:dyDescent="0.15">
      <c r="A32" s="219">
        <v>5</v>
      </c>
      <c r="B32" s="1072" t="s">
        <v>384</v>
      </c>
      <c r="C32" s="1073"/>
      <c r="D32" s="1073"/>
      <c r="E32" s="1073"/>
      <c r="F32" s="1073"/>
      <c r="G32" s="1073"/>
      <c r="H32" s="1073"/>
      <c r="I32" s="1073"/>
      <c r="J32" s="1073"/>
      <c r="K32" s="1073"/>
      <c r="L32" s="1073"/>
      <c r="M32" s="1073"/>
      <c r="N32" s="1073"/>
      <c r="O32" s="1073"/>
      <c r="P32" s="1074"/>
      <c r="Q32" s="1078">
        <v>918</v>
      </c>
      <c r="R32" s="1079"/>
      <c r="S32" s="1079"/>
      <c r="T32" s="1079"/>
      <c r="U32" s="1079"/>
      <c r="V32" s="1079">
        <v>881</v>
      </c>
      <c r="W32" s="1079"/>
      <c r="X32" s="1079"/>
      <c r="Y32" s="1079"/>
      <c r="Z32" s="1079"/>
      <c r="AA32" s="1079">
        <v>38</v>
      </c>
      <c r="AB32" s="1079"/>
      <c r="AC32" s="1079"/>
      <c r="AD32" s="1079"/>
      <c r="AE32" s="1080"/>
      <c r="AF32" s="1054">
        <v>38</v>
      </c>
      <c r="AG32" s="1055"/>
      <c r="AH32" s="1055"/>
      <c r="AI32" s="1055"/>
      <c r="AJ32" s="1056"/>
      <c r="AK32" s="1009">
        <v>303</v>
      </c>
      <c r="AL32" s="1000"/>
      <c r="AM32" s="1000"/>
      <c r="AN32" s="1000"/>
      <c r="AO32" s="1000"/>
      <c r="AP32" s="1000">
        <v>3112</v>
      </c>
      <c r="AQ32" s="1000"/>
      <c r="AR32" s="1000"/>
      <c r="AS32" s="1000"/>
      <c r="AT32" s="1000"/>
      <c r="AU32" s="1000">
        <v>753</v>
      </c>
      <c r="AV32" s="1000"/>
      <c r="AW32" s="1000"/>
      <c r="AX32" s="1000"/>
      <c r="AY32" s="1000"/>
      <c r="AZ32" s="1077" t="s">
        <v>533</v>
      </c>
      <c r="BA32" s="1077"/>
      <c r="BB32" s="1077"/>
      <c r="BC32" s="1077"/>
      <c r="BD32" s="1077"/>
      <c r="BE32" s="1067" t="s">
        <v>385</v>
      </c>
      <c r="BF32" s="1067"/>
      <c r="BG32" s="1067"/>
      <c r="BH32" s="1067"/>
      <c r="BI32" s="1068"/>
      <c r="BJ32" s="205"/>
      <c r="BK32" s="205"/>
      <c r="BL32" s="205"/>
      <c r="BM32" s="205"/>
      <c r="BN32" s="205"/>
      <c r="BO32" s="218"/>
      <c r="BP32" s="218"/>
      <c r="BQ32" s="215">
        <v>26</v>
      </c>
      <c r="BR32" s="216"/>
      <c r="BS32" s="1049"/>
      <c r="BT32" s="1050"/>
      <c r="BU32" s="1050"/>
      <c r="BV32" s="1050"/>
      <c r="BW32" s="1050"/>
      <c r="BX32" s="1050"/>
      <c r="BY32" s="1050"/>
      <c r="BZ32" s="1050"/>
      <c r="CA32" s="1050"/>
      <c r="CB32" s="1050"/>
      <c r="CC32" s="1050"/>
      <c r="CD32" s="1050"/>
      <c r="CE32" s="1050"/>
      <c r="CF32" s="1050"/>
      <c r="CG32" s="1051"/>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99"/>
    </row>
    <row r="33" spans="1:131" s="200" customFormat="1" ht="26.25" customHeight="1" x14ac:dyDescent="0.15">
      <c r="A33" s="219">
        <v>6</v>
      </c>
      <c r="B33" s="1072"/>
      <c r="C33" s="1073"/>
      <c r="D33" s="1073"/>
      <c r="E33" s="1073"/>
      <c r="F33" s="1073"/>
      <c r="G33" s="1073"/>
      <c r="H33" s="1073"/>
      <c r="I33" s="1073"/>
      <c r="J33" s="1073"/>
      <c r="K33" s="1073"/>
      <c r="L33" s="1073"/>
      <c r="M33" s="1073"/>
      <c r="N33" s="1073"/>
      <c r="O33" s="1073"/>
      <c r="P33" s="1074"/>
      <c r="Q33" s="1078"/>
      <c r="R33" s="1079"/>
      <c r="S33" s="1079"/>
      <c r="T33" s="1079"/>
      <c r="U33" s="1079"/>
      <c r="V33" s="1079"/>
      <c r="W33" s="1079"/>
      <c r="X33" s="1079"/>
      <c r="Y33" s="1079"/>
      <c r="Z33" s="1079"/>
      <c r="AA33" s="1079"/>
      <c r="AB33" s="1079"/>
      <c r="AC33" s="1079"/>
      <c r="AD33" s="1079"/>
      <c r="AE33" s="1080"/>
      <c r="AF33" s="1054"/>
      <c r="AG33" s="1055"/>
      <c r="AH33" s="1055"/>
      <c r="AI33" s="1055"/>
      <c r="AJ33" s="1056"/>
      <c r="AK33" s="1009"/>
      <c r="AL33" s="1000"/>
      <c r="AM33" s="1000"/>
      <c r="AN33" s="1000"/>
      <c r="AO33" s="1000"/>
      <c r="AP33" s="1000"/>
      <c r="AQ33" s="1000"/>
      <c r="AR33" s="1000"/>
      <c r="AS33" s="1000"/>
      <c r="AT33" s="1000"/>
      <c r="AU33" s="1000"/>
      <c r="AV33" s="1000"/>
      <c r="AW33" s="1000"/>
      <c r="AX33" s="1000"/>
      <c r="AY33" s="1000"/>
      <c r="AZ33" s="1077"/>
      <c r="BA33" s="1077"/>
      <c r="BB33" s="1077"/>
      <c r="BC33" s="1077"/>
      <c r="BD33" s="1077"/>
      <c r="BE33" s="1067"/>
      <c r="BF33" s="1067"/>
      <c r="BG33" s="1067"/>
      <c r="BH33" s="1067"/>
      <c r="BI33" s="1068"/>
      <c r="BJ33" s="205"/>
      <c r="BK33" s="205"/>
      <c r="BL33" s="205"/>
      <c r="BM33" s="205"/>
      <c r="BN33" s="205"/>
      <c r="BO33" s="218"/>
      <c r="BP33" s="218"/>
      <c r="BQ33" s="215">
        <v>27</v>
      </c>
      <c r="BR33" s="216"/>
      <c r="BS33" s="1049"/>
      <c r="BT33" s="1050"/>
      <c r="BU33" s="1050"/>
      <c r="BV33" s="1050"/>
      <c r="BW33" s="1050"/>
      <c r="BX33" s="1050"/>
      <c r="BY33" s="1050"/>
      <c r="BZ33" s="1050"/>
      <c r="CA33" s="1050"/>
      <c r="CB33" s="1050"/>
      <c r="CC33" s="1050"/>
      <c r="CD33" s="1050"/>
      <c r="CE33" s="1050"/>
      <c r="CF33" s="1050"/>
      <c r="CG33" s="1051"/>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99"/>
    </row>
    <row r="34" spans="1:131" s="200" customFormat="1" ht="26.25" customHeight="1" x14ac:dyDescent="0.15">
      <c r="A34" s="219">
        <v>7</v>
      </c>
      <c r="B34" s="1072"/>
      <c r="C34" s="1073"/>
      <c r="D34" s="1073"/>
      <c r="E34" s="1073"/>
      <c r="F34" s="1073"/>
      <c r="G34" s="1073"/>
      <c r="H34" s="1073"/>
      <c r="I34" s="1073"/>
      <c r="J34" s="1073"/>
      <c r="K34" s="1073"/>
      <c r="L34" s="1073"/>
      <c r="M34" s="1073"/>
      <c r="N34" s="1073"/>
      <c r="O34" s="1073"/>
      <c r="P34" s="1074"/>
      <c r="Q34" s="1078"/>
      <c r="R34" s="1079"/>
      <c r="S34" s="1079"/>
      <c r="T34" s="1079"/>
      <c r="U34" s="1079"/>
      <c r="V34" s="1079"/>
      <c r="W34" s="1079"/>
      <c r="X34" s="1079"/>
      <c r="Y34" s="1079"/>
      <c r="Z34" s="1079"/>
      <c r="AA34" s="1079"/>
      <c r="AB34" s="1079"/>
      <c r="AC34" s="1079"/>
      <c r="AD34" s="1079"/>
      <c r="AE34" s="1080"/>
      <c r="AF34" s="1054"/>
      <c r="AG34" s="1055"/>
      <c r="AH34" s="1055"/>
      <c r="AI34" s="1055"/>
      <c r="AJ34" s="1056"/>
      <c r="AK34" s="1009"/>
      <c r="AL34" s="1000"/>
      <c r="AM34" s="1000"/>
      <c r="AN34" s="1000"/>
      <c r="AO34" s="1000"/>
      <c r="AP34" s="1000"/>
      <c r="AQ34" s="1000"/>
      <c r="AR34" s="1000"/>
      <c r="AS34" s="1000"/>
      <c r="AT34" s="1000"/>
      <c r="AU34" s="1000"/>
      <c r="AV34" s="1000"/>
      <c r="AW34" s="1000"/>
      <c r="AX34" s="1000"/>
      <c r="AY34" s="1000"/>
      <c r="AZ34" s="1077"/>
      <c r="BA34" s="1077"/>
      <c r="BB34" s="1077"/>
      <c r="BC34" s="1077"/>
      <c r="BD34" s="1077"/>
      <c r="BE34" s="1067"/>
      <c r="BF34" s="1067"/>
      <c r="BG34" s="1067"/>
      <c r="BH34" s="1067"/>
      <c r="BI34" s="1068"/>
      <c r="BJ34" s="205"/>
      <c r="BK34" s="205"/>
      <c r="BL34" s="205"/>
      <c r="BM34" s="205"/>
      <c r="BN34" s="205"/>
      <c r="BO34" s="218"/>
      <c r="BP34" s="218"/>
      <c r="BQ34" s="215">
        <v>28</v>
      </c>
      <c r="BR34" s="216"/>
      <c r="BS34" s="1049"/>
      <c r="BT34" s="1050"/>
      <c r="BU34" s="1050"/>
      <c r="BV34" s="1050"/>
      <c r="BW34" s="1050"/>
      <c r="BX34" s="1050"/>
      <c r="BY34" s="1050"/>
      <c r="BZ34" s="1050"/>
      <c r="CA34" s="1050"/>
      <c r="CB34" s="1050"/>
      <c r="CC34" s="1050"/>
      <c r="CD34" s="1050"/>
      <c r="CE34" s="1050"/>
      <c r="CF34" s="1050"/>
      <c r="CG34" s="1051"/>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99"/>
    </row>
    <row r="35" spans="1:131" s="200" customFormat="1" ht="26.25" customHeight="1" x14ac:dyDescent="0.15">
      <c r="A35" s="219">
        <v>8</v>
      </c>
      <c r="B35" s="1072"/>
      <c r="C35" s="1073"/>
      <c r="D35" s="1073"/>
      <c r="E35" s="1073"/>
      <c r="F35" s="1073"/>
      <c r="G35" s="1073"/>
      <c r="H35" s="1073"/>
      <c r="I35" s="1073"/>
      <c r="J35" s="1073"/>
      <c r="K35" s="1073"/>
      <c r="L35" s="1073"/>
      <c r="M35" s="1073"/>
      <c r="N35" s="1073"/>
      <c r="O35" s="1073"/>
      <c r="P35" s="1074"/>
      <c r="Q35" s="1078"/>
      <c r="R35" s="1079"/>
      <c r="S35" s="1079"/>
      <c r="T35" s="1079"/>
      <c r="U35" s="1079"/>
      <c r="V35" s="1079"/>
      <c r="W35" s="1079"/>
      <c r="X35" s="1079"/>
      <c r="Y35" s="1079"/>
      <c r="Z35" s="1079"/>
      <c r="AA35" s="1079"/>
      <c r="AB35" s="1079"/>
      <c r="AC35" s="1079"/>
      <c r="AD35" s="1079"/>
      <c r="AE35" s="1080"/>
      <c r="AF35" s="1054"/>
      <c r="AG35" s="1055"/>
      <c r="AH35" s="1055"/>
      <c r="AI35" s="1055"/>
      <c r="AJ35" s="1056"/>
      <c r="AK35" s="1009"/>
      <c r="AL35" s="1000"/>
      <c r="AM35" s="1000"/>
      <c r="AN35" s="1000"/>
      <c r="AO35" s="1000"/>
      <c r="AP35" s="1000"/>
      <c r="AQ35" s="1000"/>
      <c r="AR35" s="1000"/>
      <c r="AS35" s="1000"/>
      <c r="AT35" s="1000"/>
      <c r="AU35" s="1000"/>
      <c r="AV35" s="1000"/>
      <c r="AW35" s="1000"/>
      <c r="AX35" s="1000"/>
      <c r="AY35" s="1000"/>
      <c r="AZ35" s="1077"/>
      <c r="BA35" s="1077"/>
      <c r="BB35" s="1077"/>
      <c r="BC35" s="1077"/>
      <c r="BD35" s="1077"/>
      <c r="BE35" s="1067"/>
      <c r="BF35" s="1067"/>
      <c r="BG35" s="1067"/>
      <c r="BH35" s="1067"/>
      <c r="BI35" s="1068"/>
      <c r="BJ35" s="205"/>
      <c r="BK35" s="205"/>
      <c r="BL35" s="205"/>
      <c r="BM35" s="205"/>
      <c r="BN35" s="205"/>
      <c r="BO35" s="218"/>
      <c r="BP35" s="218"/>
      <c r="BQ35" s="215">
        <v>29</v>
      </c>
      <c r="BR35" s="216"/>
      <c r="BS35" s="1049"/>
      <c r="BT35" s="1050"/>
      <c r="BU35" s="1050"/>
      <c r="BV35" s="1050"/>
      <c r="BW35" s="1050"/>
      <c r="BX35" s="1050"/>
      <c r="BY35" s="1050"/>
      <c r="BZ35" s="1050"/>
      <c r="CA35" s="1050"/>
      <c r="CB35" s="1050"/>
      <c r="CC35" s="1050"/>
      <c r="CD35" s="1050"/>
      <c r="CE35" s="1050"/>
      <c r="CF35" s="1050"/>
      <c r="CG35" s="1051"/>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99"/>
    </row>
    <row r="36" spans="1:131" s="200" customFormat="1" ht="26.25" customHeight="1" x14ac:dyDescent="0.15">
      <c r="A36" s="219">
        <v>9</v>
      </c>
      <c r="B36" s="1072"/>
      <c r="C36" s="1073"/>
      <c r="D36" s="1073"/>
      <c r="E36" s="1073"/>
      <c r="F36" s="1073"/>
      <c r="G36" s="1073"/>
      <c r="H36" s="1073"/>
      <c r="I36" s="1073"/>
      <c r="J36" s="1073"/>
      <c r="K36" s="1073"/>
      <c r="L36" s="1073"/>
      <c r="M36" s="1073"/>
      <c r="N36" s="1073"/>
      <c r="O36" s="1073"/>
      <c r="P36" s="1074"/>
      <c r="Q36" s="1078"/>
      <c r="R36" s="1079"/>
      <c r="S36" s="1079"/>
      <c r="T36" s="1079"/>
      <c r="U36" s="1079"/>
      <c r="V36" s="1079"/>
      <c r="W36" s="1079"/>
      <c r="X36" s="1079"/>
      <c r="Y36" s="1079"/>
      <c r="Z36" s="1079"/>
      <c r="AA36" s="1079"/>
      <c r="AB36" s="1079"/>
      <c r="AC36" s="1079"/>
      <c r="AD36" s="1079"/>
      <c r="AE36" s="1080"/>
      <c r="AF36" s="1054"/>
      <c r="AG36" s="1055"/>
      <c r="AH36" s="1055"/>
      <c r="AI36" s="1055"/>
      <c r="AJ36" s="1056"/>
      <c r="AK36" s="1009"/>
      <c r="AL36" s="1000"/>
      <c r="AM36" s="1000"/>
      <c r="AN36" s="1000"/>
      <c r="AO36" s="1000"/>
      <c r="AP36" s="1000"/>
      <c r="AQ36" s="1000"/>
      <c r="AR36" s="1000"/>
      <c r="AS36" s="1000"/>
      <c r="AT36" s="1000"/>
      <c r="AU36" s="1000"/>
      <c r="AV36" s="1000"/>
      <c r="AW36" s="1000"/>
      <c r="AX36" s="1000"/>
      <c r="AY36" s="1000"/>
      <c r="AZ36" s="1077"/>
      <c r="BA36" s="1077"/>
      <c r="BB36" s="1077"/>
      <c r="BC36" s="1077"/>
      <c r="BD36" s="1077"/>
      <c r="BE36" s="1067"/>
      <c r="BF36" s="1067"/>
      <c r="BG36" s="1067"/>
      <c r="BH36" s="1067"/>
      <c r="BI36" s="1068"/>
      <c r="BJ36" s="205"/>
      <c r="BK36" s="205"/>
      <c r="BL36" s="205"/>
      <c r="BM36" s="205"/>
      <c r="BN36" s="205"/>
      <c r="BO36" s="218"/>
      <c r="BP36" s="218"/>
      <c r="BQ36" s="215">
        <v>30</v>
      </c>
      <c r="BR36" s="216"/>
      <c r="BS36" s="1049"/>
      <c r="BT36" s="1050"/>
      <c r="BU36" s="1050"/>
      <c r="BV36" s="1050"/>
      <c r="BW36" s="1050"/>
      <c r="BX36" s="1050"/>
      <c r="BY36" s="1050"/>
      <c r="BZ36" s="1050"/>
      <c r="CA36" s="1050"/>
      <c r="CB36" s="1050"/>
      <c r="CC36" s="1050"/>
      <c r="CD36" s="1050"/>
      <c r="CE36" s="1050"/>
      <c r="CF36" s="1050"/>
      <c r="CG36" s="1051"/>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99"/>
    </row>
    <row r="37" spans="1:131" s="200" customFormat="1" ht="26.25" customHeight="1" x14ac:dyDescent="0.15">
      <c r="A37" s="219">
        <v>10</v>
      </c>
      <c r="B37" s="1072"/>
      <c r="C37" s="1073"/>
      <c r="D37" s="1073"/>
      <c r="E37" s="1073"/>
      <c r="F37" s="1073"/>
      <c r="G37" s="1073"/>
      <c r="H37" s="1073"/>
      <c r="I37" s="1073"/>
      <c r="J37" s="1073"/>
      <c r="K37" s="1073"/>
      <c r="L37" s="1073"/>
      <c r="M37" s="1073"/>
      <c r="N37" s="1073"/>
      <c r="O37" s="1073"/>
      <c r="P37" s="1074"/>
      <c r="Q37" s="1078"/>
      <c r="R37" s="1079"/>
      <c r="S37" s="1079"/>
      <c r="T37" s="1079"/>
      <c r="U37" s="1079"/>
      <c r="V37" s="1079"/>
      <c r="W37" s="1079"/>
      <c r="X37" s="1079"/>
      <c r="Y37" s="1079"/>
      <c r="Z37" s="1079"/>
      <c r="AA37" s="1079"/>
      <c r="AB37" s="1079"/>
      <c r="AC37" s="1079"/>
      <c r="AD37" s="1079"/>
      <c r="AE37" s="1080"/>
      <c r="AF37" s="1054"/>
      <c r="AG37" s="1055"/>
      <c r="AH37" s="1055"/>
      <c r="AI37" s="1055"/>
      <c r="AJ37" s="1056"/>
      <c r="AK37" s="1009"/>
      <c r="AL37" s="1000"/>
      <c r="AM37" s="1000"/>
      <c r="AN37" s="1000"/>
      <c r="AO37" s="1000"/>
      <c r="AP37" s="1000"/>
      <c r="AQ37" s="1000"/>
      <c r="AR37" s="1000"/>
      <c r="AS37" s="1000"/>
      <c r="AT37" s="1000"/>
      <c r="AU37" s="1000"/>
      <c r="AV37" s="1000"/>
      <c r="AW37" s="1000"/>
      <c r="AX37" s="1000"/>
      <c r="AY37" s="1000"/>
      <c r="AZ37" s="1077"/>
      <c r="BA37" s="1077"/>
      <c r="BB37" s="1077"/>
      <c r="BC37" s="1077"/>
      <c r="BD37" s="1077"/>
      <c r="BE37" s="1067"/>
      <c r="BF37" s="1067"/>
      <c r="BG37" s="1067"/>
      <c r="BH37" s="1067"/>
      <c r="BI37" s="1068"/>
      <c r="BJ37" s="205"/>
      <c r="BK37" s="205"/>
      <c r="BL37" s="205"/>
      <c r="BM37" s="205"/>
      <c r="BN37" s="205"/>
      <c r="BO37" s="218"/>
      <c r="BP37" s="218"/>
      <c r="BQ37" s="215">
        <v>31</v>
      </c>
      <c r="BR37" s="216"/>
      <c r="BS37" s="1049"/>
      <c r="BT37" s="1050"/>
      <c r="BU37" s="1050"/>
      <c r="BV37" s="1050"/>
      <c r="BW37" s="1050"/>
      <c r="BX37" s="1050"/>
      <c r="BY37" s="1050"/>
      <c r="BZ37" s="1050"/>
      <c r="CA37" s="1050"/>
      <c r="CB37" s="1050"/>
      <c r="CC37" s="1050"/>
      <c r="CD37" s="1050"/>
      <c r="CE37" s="1050"/>
      <c r="CF37" s="1050"/>
      <c r="CG37" s="1051"/>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99"/>
    </row>
    <row r="38" spans="1:131" s="200" customFormat="1" ht="26.25" customHeight="1" x14ac:dyDescent="0.15">
      <c r="A38" s="219">
        <v>11</v>
      </c>
      <c r="B38" s="1072"/>
      <c r="C38" s="1073"/>
      <c r="D38" s="1073"/>
      <c r="E38" s="1073"/>
      <c r="F38" s="1073"/>
      <c r="G38" s="1073"/>
      <c r="H38" s="1073"/>
      <c r="I38" s="1073"/>
      <c r="J38" s="1073"/>
      <c r="K38" s="1073"/>
      <c r="L38" s="1073"/>
      <c r="M38" s="1073"/>
      <c r="N38" s="1073"/>
      <c r="O38" s="1073"/>
      <c r="P38" s="1074"/>
      <c r="Q38" s="1078"/>
      <c r="R38" s="1079"/>
      <c r="S38" s="1079"/>
      <c r="T38" s="1079"/>
      <c r="U38" s="1079"/>
      <c r="V38" s="1079"/>
      <c r="W38" s="1079"/>
      <c r="X38" s="1079"/>
      <c r="Y38" s="1079"/>
      <c r="Z38" s="1079"/>
      <c r="AA38" s="1079"/>
      <c r="AB38" s="1079"/>
      <c r="AC38" s="1079"/>
      <c r="AD38" s="1079"/>
      <c r="AE38" s="1080"/>
      <c r="AF38" s="1054"/>
      <c r="AG38" s="1055"/>
      <c r="AH38" s="1055"/>
      <c r="AI38" s="1055"/>
      <c r="AJ38" s="1056"/>
      <c r="AK38" s="1009"/>
      <c r="AL38" s="1000"/>
      <c r="AM38" s="1000"/>
      <c r="AN38" s="1000"/>
      <c r="AO38" s="1000"/>
      <c r="AP38" s="1000"/>
      <c r="AQ38" s="1000"/>
      <c r="AR38" s="1000"/>
      <c r="AS38" s="1000"/>
      <c r="AT38" s="1000"/>
      <c r="AU38" s="1000"/>
      <c r="AV38" s="1000"/>
      <c r="AW38" s="1000"/>
      <c r="AX38" s="1000"/>
      <c r="AY38" s="1000"/>
      <c r="AZ38" s="1077"/>
      <c r="BA38" s="1077"/>
      <c r="BB38" s="1077"/>
      <c r="BC38" s="1077"/>
      <c r="BD38" s="1077"/>
      <c r="BE38" s="1067"/>
      <c r="BF38" s="1067"/>
      <c r="BG38" s="1067"/>
      <c r="BH38" s="1067"/>
      <c r="BI38" s="1068"/>
      <c r="BJ38" s="205"/>
      <c r="BK38" s="205"/>
      <c r="BL38" s="205"/>
      <c r="BM38" s="205"/>
      <c r="BN38" s="205"/>
      <c r="BO38" s="218"/>
      <c r="BP38" s="218"/>
      <c r="BQ38" s="215">
        <v>32</v>
      </c>
      <c r="BR38" s="216"/>
      <c r="BS38" s="1049"/>
      <c r="BT38" s="1050"/>
      <c r="BU38" s="1050"/>
      <c r="BV38" s="1050"/>
      <c r="BW38" s="1050"/>
      <c r="BX38" s="1050"/>
      <c r="BY38" s="1050"/>
      <c r="BZ38" s="1050"/>
      <c r="CA38" s="1050"/>
      <c r="CB38" s="1050"/>
      <c r="CC38" s="1050"/>
      <c r="CD38" s="1050"/>
      <c r="CE38" s="1050"/>
      <c r="CF38" s="1050"/>
      <c r="CG38" s="1051"/>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99"/>
    </row>
    <row r="39" spans="1:131" s="200" customFormat="1" ht="26.25" customHeight="1" x14ac:dyDescent="0.15">
      <c r="A39" s="219">
        <v>12</v>
      </c>
      <c r="B39" s="1072"/>
      <c r="C39" s="1073"/>
      <c r="D39" s="1073"/>
      <c r="E39" s="1073"/>
      <c r="F39" s="1073"/>
      <c r="G39" s="1073"/>
      <c r="H39" s="1073"/>
      <c r="I39" s="1073"/>
      <c r="J39" s="1073"/>
      <c r="K39" s="1073"/>
      <c r="L39" s="1073"/>
      <c r="M39" s="1073"/>
      <c r="N39" s="1073"/>
      <c r="O39" s="1073"/>
      <c r="P39" s="1074"/>
      <c r="Q39" s="1078"/>
      <c r="R39" s="1079"/>
      <c r="S39" s="1079"/>
      <c r="T39" s="1079"/>
      <c r="U39" s="1079"/>
      <c r="V39" s="1079"/>
      <c r="W39" s="1079"/>
      <c r="X39" s="1079"/>
      <c r="Y39" s="1079"/>
      <c r="Z39" s="1079"/>
      <c r="AA39" s="1079"/>
      <c r="AB39" s="1079"/>
      <c r="AC39" s="1079"/>
      <c r="AD39" s="1079"/>
      <c r="AE39" s="1080"/>
      <c r="AF39" s="1054"/>
      <c r="AG39" s="1055"/>
      <c r="AH39" s="1055"/>
      <c r="AI39" s="1055"/>
      <c r="AJ39" s="1056"/>
      <c r="AK39" s="1009"/>
      <c r="AL39" s="1000"/>
      <c r="AM39" s="1000"/>
      <c r="AN39" s="1000"/>
      <c r="AO39" s="1000"/>
      <c r="AP39" s="1000"/>
      <c r="AQ39" s="1000"/>
      <c r="AR39" s="1000"/>
      <c r="AS39" s="1000"/>
      <c r="AT39" s="1000"/>
      <c r="AU39" s="1000"/>
      <c r="AV39" s="1000"/>
      <c r="AW39" s="1000"/>
      <c r="AX39" s="1000"/>
      <c r="AY39" s="1000"/>
      <c r="AZ39" s="1077"/>
      <c r="BA39" s="1077"/>
      <c r="BB39" s="1077"/>
      <c r="BC39" s="1077"/>
      <c r="BD39" s="1077"/>
      <c r="BE39" s="1067"/>
      <c r="BF39" s="1067"/>
      <c r="BG39" s="1067"/>
      <c r="BH39" s="1067"/>
      <c r="BI39" s="1068"/>
      <c r="BJ39" s="205"/>
      <c r="BK39" s="205"/>
      <c r="BL39" s="205"/>
      <c r="BM39" s="205"/>
      <c r="BN39" s="205"/>
      <c r="BO39" s="218"/>
      <c r="BP39" s="218"/>
      <c r="BQ39" s="215">
        <v>33</v>
      </c>
      <c r="BR39" s="216"/>
      <c r="BS39" s="1049"/>
      <c r="BT39" s="1050"/>
      <c r="BU39" s="1050"/>
      <c r="BV39" s="1050"/>
      <c r="BW39" s="1050"/>
      <c r="BX39" s="1050"/>
      <c r="BY39" s="1050"/>
      <c r="BZ39" s="1050"/>
      <c r="CA39" s="1050"/>
      <c r="CB39" s="1050"/>
      <c r="CC39" s="1050"/>
      <c r="CD39" s="1050"/>
      <c r="CE39" s="1050"/>
      <c r="CF39" s="1050"/>
      <c r="CG39" s="1051"/>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99"/>
    </row>
    <row r="40" spans="1:131" s="200" customFormat="1" ht="26.25" customHeight="1" x14ac:dyDescent="0.15">
      <c r="A40" s="214">
        <v>13</v>
      </c>
      <c r="B40" s="1072"/>
      <c r="C40" s="1073"/>
      <c r="D40" s="1073"/>
      <c r="E40" s="1073"/>
      <c r="F40" s="1073"/>
      <c r="G40" s="1073"/>
      <c r="H40" s="1073"/>
      <c r="I40" s="1073"/>
      <c r="J40" s="1073"/>
      <c r="K40" s="1073"/>
      <c r="L40" s="1073"/>
      <c r="M40" s="1073"/>
      <c r="N40" s="1073"/>
      <c r="O40" s="1073"/>
      <c r="P40" s="1074"/>
      <c r="Q40" s="1078"/>
      <c r="R40" s="1079"/>
      <c r="S40" s="1079"/>
      <c r="T40" s="1079"/>
      <c r="U40" s="1079"/>
      <c r="V40" s="1079"/>
      <c r="W40" s="1079"/>
      <c r="X40" s="1079"/>
      <c r="Y40" s="1079"/>
      <c r="Z40" s="1079"/>
      <c r="AA40" s="1079"/>
      <c r="AB40" s="1079"/>
      <c r="AC40" s="1079"/>
      <c r="AD40" s="1079"/>
      <c r="AE40" s="1080"/>
      <c r="AF40" s="1054"/>
      <c r="AG40" s="1055"/>
      <c r="AH40" s="1055"/>
      <c r="AI40" s="1055"/>
      <c r="AJ40" s="1056"/>
      <c r="AK40" s="1009"/>
      <c r="AL40" s="1000"/>
      <c r="AM40" s="1000"/>
      <c r="AN40" s="1000"/>
      <c r="AO40" s="1000"/>
      <c r="AP40" s="1000"/>
      <c r="AQ40" s="1000"/>
      <c r="AR40" s="1000"/>
      <c r="AS40" s="1000"/>
      <c r="AT40" s="1000"/>
      <c r="AU40" s="1000"/>
      <c r="AV40" s="1000"/>
      <c r="AW40" s="1000"/>
      <c r="AX40" s="1000"/>
      <c r="AY40" s="1000"/>
      <c r="AZ40" s="1077"/>
      <c r="BA40" s="1077"/>
      <c r="BB40" s="1077"/>
      <c r="BC40" s="1077"/>
      <c r="BD40" s="1077"/>
      <c r="BE40" s="1067"/>
      <c r="BF40" s="1067"/>
      <c r="BG40" s="1067"/>
      <c r="BH40" s="1067"/>
      <c r="BI40" s="1068"/>
      <c r="BJ40" s="205"/>
      <c r="BK40" s="205"/>
      <c r="BL40" s="205"/>
      <c r="BM40" s="205"/>
      <c r="BN40" s="205"/>
      <c r="BO40" s="218"/>
      <c r="BP40" s="218"/>
      <c r="BQ40" s="215">
        <v>34</v>
      </c>
      <c r="BR40" s="216"/>
      <c r="BS40" s="1049"/>
      <c r="BT40" s="1050"/>
      <c r="BU40" s="1050"/>
      <c r="BV40" s="1050"/>
      <c r="BW40" s="1050"/>
      <c r="BX40" s="1050"/>
      <c r="BY40" s="1050"/>
      <c r="BZ40" s="1050"/>
      <c r="CA40" s="1050"/>
      <c r="CB40" s="1050"/>
      <c r="CC40" s="1050"/>
      <c r="CD40" s="1050"/>
      <c r="CE40" s="1050"/>
      <c r="CF40" s="1050"/>
      <c r="CG40" s="1051"/>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99"/>
    </row>
    <row r="41" spans="1:131" s="200" customFormat="1" ht="26.25" customHeight="1" x14ac:dyDescent="0.15">
      <c r="A41" s="214">
        <v>14</v>
      </c>
      <c r="B41" s="1072"/>
      <c r="C41" s="1073"/>
      <c r="D41" s="1073"/>
      <c r="E41" s="1073"/>
      <c r="F41" s="1073"/>
      <c r="G41" s="1073"/>
      <c r="H41" s="1073"/>
      <c r="I41" s="1073"/>
      <c r="J41" s="1073"/>
      <c r="K41" s="1073"/>
      <c r="L41" s="1073"/>
      <c r="M41" s="1073"/>
      <c r="N41" s="1073"/>
      <c r="O41" s="1073"/>
      <c r="P41" s="1074"/>
      <c r="Q41" s="1078"/>
      <c r="R41" s="1079"/>
      <c r="S41" s="1079"/>
      <c r="T41" s="1079"/>
      <c r="U41" s="1079"/>
      <c r="V41" s="1079"/>
      <c r="W41" s="1079"/>
      <c r="X41" s="1079"/>
      <c r="Y41" s="1079"/>
      <c r="Z41" s="1079"/>
      <c r="AA41" s="1079"/>
      <c r="AB41" s="1079"/>
      <c r="AC41" s="1079"/>
      <c r="AD41" s="1079"/>
      <c r="AE41" s="1080"/>
      <c r="AF41" s="1054"/>
      <c r="AG41" s="1055"/>
      <c r="AH41" s="1055"/>
      <c r="AI41" s="1055"/>
      <c r="AJ41" s="1056"/>
      <c r="AK41" s="1009"/>
      <c r="AL41" s="1000"/>
      <c r="AM41" s="1000"/>
      <c r="AN41" s="1000"/>
      <c r="AO41" s="1000"/>
      <c r="AP41" s="1000"/>
      <c r="AQ41" s="1000"/>
      <c r="AR41" s="1000"/>
      <c r="AS41" s="1000"/>
      <c r="AT41" s="1000"/>
      <c r="AU41" s="1000"/>
      <c r="AV41" s="1000"/>
      <c r="AW41" s="1000"/>
      <c r="AX41" s="1000"/>
      <c r="AY41" s="1000"/>
      <c r="AZ41" s="1077"/>
      <c r="BA41" s="1077"/>
      <c r="BB41" s="1077"/>
      <c r="BC41" s="1077"/>
      <c r="BD41" s="1077"/>
      <c r="BE41" s="1067"/>
      <c r="BF41" s="1067"/>
      <c r="BG41" s="1067"/>
      <c r="BH41" s="1067"/>
      <c r="BI41" s="1068"/>
      <c r="BJ41" s="205"/>
      <c r="BK41" s="205"/>
      <c r="BL41" s="205"/>
      <c r="BM41" s="205"/>
      <c r="BN41" s="205"/>
      <c r="BO41" s="218"/>
      <c r="BP41" s="218"/>
      <c r="BQ41" s="215">
        <v>35</v>
      </c>
      <c r="BR41" s="216"/>
      <c r="BS41" s="1049"/>
      <c r="BT41" s="1050"/>
      <c r="BU41" s="1050"/>
      <c r="BV41" s="1050"/>
      <c r="BW41" s="1050"/>
      <c r="BX41" s="1050"/>
      <c r="BY41" s="1050"/>
      <c r="BZ41" s="1050"/>
      <c r="CA41" s="1050"/>
      <c r="CB41" s="1050"/>
      <c r="CC41" s="1050"/>
      <c r="CD41" s="1050"/>
      <c r="CE41" s="1050"/>
      <c r="CF41" s="1050"/>
      <c r="CG41" s="1051"/>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99"/>
    </row>
    <row r="42" spans="1:131" s="200" customFormat="1" ht="26.25" customHeight="1" x14ac:dyDescent="0.15">
      <c r="A42" s="214">
        <v>15</v>
      </c>
      <c r="B42" s="1072"/>
      <c r="C42" s="1073"/>
      <c r="D42" s="1073"/>
      <c r="E42" s="1073"/>
      <c r="F42" s="1073"/>
      <c r="G42" s="1073"/>
      <c r="H42" s="1073"/>
      <c r="I42" s="1073"/>
      <c r="J42" s="1073"/>
      <c r="K42" s="1073"/>
      <c r="L42" s="1073"/>
      <c r="M42" s="1073"/>
      <c r="N42" s="1073"/>
      <c r="O42" s="1073"/>
      <c r="P42" s="1074"/>
      <c r="Q42" s="1078"/>
      <c r="R42" s="1079"/>
      <c r="S42" s="1079"/>
      <c r="T42" s="1079"/>
      <c r="U42" s="1079"/>
      <c r="V42" s="1079"/>
      <c r="W42" s="1079"/>
      <c r="X42" s="1079"/>
      <c r="Y42" s="1079"/>
      <c r="Z42" s="1079"/>
      <c r="AA42" s="1079"/>
      <c r="AB42" s="1079"/>
      <c r="AC42" s="1079"/>
      <c r="AD42" s="1079"/>
      <c r="AE42" s="1080"/>
      <c r="AF42" s="1054"/>
      <c r="AG42" s="1055"/>
      <c r="AH42" s="1055"/>
      <c r="AI42" s="1055"/>
      <c r="AJ42" s="1056"/>
      <c r="AK42" s="1009"/>
      <c r="AL42" s="1000"/>
      <c r="AM42" s="1000"/>
      <c r="AN42" s="1000"/>
      <c r="AO42" s="1000"/>
      <c r="AP42" s="1000"/>
      <c r="AQ42" s="1000"/>
      <c r="AR42" s="1000"/>
      <c r="AS42" s="1000"/>
      <c r="AT42" s="1000"/>
      <c r="AU42" s="1000"/>
      <c r="AV42" s="1000"/>
      <c r="AW42" s="1000"/>
      <c r="AX42" s="1000"/>
      <c r="AY42" s="1000"/>
      <c r="AZ42" s="1077"/>
      <c r="BA42" s="1077"/>
      <c r="BB42" s="1077"/>
      <c r="BC42" s="1077"/>
      <c r="BD42" s="1077"/>
      <c r="BE42" s="1067"/>
      <c r="BF42" s="1067"/>
      <c r="BG42" s="1067"/>
      <c r="BH42" s="1067"/>
      <c r="BI42" s="1068"/>
      <c r="BJ42" s="205"/>
      <c r="BK42" s="205"/>
      <c r="BL42" s="205"/>
      <c r="BM42" s="205"/>
      <c r="BN42" s="205"/>
      <c r="BO42" s="218"/>
      <c r="BP42" s="218"/>
      <c r="BQ42" s="215">
        <v>36</v>
      </c>
      <c r="BR42" s="216"/>
      <c r="BS42" s="1049"/>
      <c r="BT42" s="1050"/>
      <c r="BU42" s="1050"/>
      <c r="BV42" s="1050"/>
      <c r="BW42" s="1050"/>
      <c r="BX42" s="1050"/>
      <c r="BY42" s="1050"/>
      <c r="BZ42" s="1050"/>
      <c r="CA42" s="1050"/>
      <c r="CB42" s="1050"/>
      <c r="CC42" s="1050"/>
      <c r="CD42" s="1050"/>
      <c r="CE42" s="1050"/>
      <c r="CF42" s="1050"/>
      <c r="CG42" s="1051"/>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99"/>
    </row>
    <row r="43" spans="1:131" s="200" customFormat="1" ht="26.25" customHeight="1" x14ac:dyDescent="0.15">
      <c r="A43" s="214">
        <v>16</v>
      </c>
      <c r="B43" s="1072"/>
      <c r="C43" s="1073"/>
      <c r="D43" s="1073"/>
      <c r="E43" s="1073"/>
      <c r="F43" s="1073"/>
      <c r="G43" s="1073"/>
      <c r="H43" s="1073"/>
      <c r="I43" s="1073"/>
      <c r="J43" s="1073"/>
      <c r="K43" s="1073"/>
      <c r="L43" s="1073"/>
      <c r="M43" s="1073"/>
      <c r="N43" s="1073"/>
      <c r="O43" s="1073"/>
      <c r="P43" s="1074"/>
      <c r="Q43" s="1078"/>
      <c r="R43" s="1079"/>
      <c r="S43" s="1079"/>
      <c r="T43" s="1079"/>
      <c r="U43" s="1079"/>
      <c r="V43" s="1079"/>
      <c r="W43" s="1079"/>
      <c r="X43" s="1079"/>
      <c r="Y43" s="1079"/>
      <c r="Z43" s="1079"/>
      <c r="AA43" s="1079"/>
      <c r="AB43" s="1079"/>
      <c r="AC43" s="1079"/>
      <c r="AD43" s="1079"/>
      <c r="AE43" s="1080"/>
      <c r="AF43" s="1054"/>
      <c r="AG43" s="1055"/>
      <c r="AH43" s="1055"/>
      <c r="AI43" s="1055"/>
      <c r="AJ43" s="1056"/>
      <c r="AK43" s="1009"/>
      <c r="AL43" s="1000"/>
      <c r="AM43" s="1000"/>
      <c r="AN43" s="1000"/>
      <c r="AO43" s="1000"/>
      <c r="AP43" s="1000"/>
      <c r="AQ43" s="1000"/>
      <c r="AR43" s="1000"/>
      <c r="AS43" s="1000"/>
      <c r="AT43" s="1000"/>
      <c r="AU43" s="1000"/>
      <c r="AV43" s="1000"/>
      <c r="AW43" s="1000"/>
      <c r="AX43" s="1000"/>
      <c r="AY43" s="1000"/>
      <c r="AZ43" s="1077"/>
      <c r="BA43" s="1077"/>
      <c r="BB43" s="1077"/>
      <c r="BC43" s="1077"/>
      <c r="BD43" s="1077"/>
      <c r="BE43" s="1067"/>
      <c r="BF43" s="1067"/>
      <c r="BG43" s="1067"/>
      <c r="BH43" s="1067"/>
      <c r="BI43" s="1068"/>
      <c r="BJ43" s="205"/>
      <c r="BK43" s="205"/>
      <c r="BL43" s="205"/>
      <c r="BM43" s="205"/>
      <c r="BN43" s="205"/>
      <c r="BO43" s="218"/>
      <c r="BP43" s="218"/>
      <c r="BQ43" s="215">
        <v>37</v>
      </c>
      <c r="BR43" s="216"/>
      <c r="BS43" s="1049"/>
      <c r="BT43" s="1050"/>
      <c r="BU43" s="1050"/>
      <c r="BV43" s="1050"/>
      <c r="BW43" s="1050"/>
      <c r="BX43" s="1050"/>
      <c r="BY43" s="1050"/>
      <c r="BZ43" s="1050"/>
      <c r="CA43" s="1050"/>
      <c r="CB43" s="1050"/>
      <c r="CC43" s="1050"/>
      <c r="CD43" s="1050"/>
      <c r="CE43" s="1050"/>
      <c r="CF43" s="1050"/>
      <c r="CG43" s="1051"/>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99"/>
    </row>
    <row r="44" spans="1:131" s="200" customFormat="1" ht="26.25" customHeight="1" x14ac:dyDescent="0.15">
      <c r="A44" s="214">
        <v>17</v>
      </c>
      <c r="B44" s="1072"/>
      <c r="C44" s="1073"/>
      <c r="D44" s="1073"/>
      <c r="E44" s="1073"/>
      <c r="F44" s="1073"/>
      <c r="G44" s="1073"/>
      <c r="H44" s="1073"/>
      <c r="I44" s="1073"/>
      <c r="J44" s="1073"/>
      <c r="K44" s="1073"/>
      <c r="L44" s="1073"/>
      <c r="M44" s="1073"/>
      <c r="N44" s="1073"/>
      <c r="O44" s="1073"/>
      <c r="P44" s="1074"/>
      <c r="Q44" s="1078"/>
      <c r="R44" s="1079"/>
      <c r="S44" s="1079"/>
      <c r="T44" s="1079"/>
      <c r="U44" s="1079"/>
      <c r="V44" s="1079"/>
      <c r="W44" s="1079"/>
      <c r="X44" s="1079"/>
      <c r="Y44" s="1079"/>
      <c r="Z44" s="1079"/>
      <c r="AA44" s="1079"/>
      <c r="AB44" s="1079"/>
      <c r="AC44" s="1079"/>
      <c r="AD44" s="1079"/>
      <c r="AE44" s="1080"/>
      <c r="AF44" s="1054"/>
      <c r="AG44" s="1055"/>
      <c r="AH44" s="1055"/>
      <c r="AI44" s="1055"/>
      <c r="AJ44" s="1056"/>
      <c r="AK44" s="1009"/>
      <c r="AL44" s="1000"/>
      <c r="AM44" s="1000"/>
      <c r="AN44" s="1000"/>
      <c r="AO44" s="1000"/>
      <c r="AP44" s="1000"/>
      <c r="AQ44" s="1000"/>
      <c r="AR44" s="1000"/>
      <c r="AS44" s="1000"/>
      <c r="AT44" s="1000"/>
      <c r="AU44" s="1000"/>
      <c r="AV44" s="1000"/>
      <c r="AW44" s="1000"/>
      <c r="AX44" s="1000"/>
      <c r="AY44" s="1000"/>
      <c r="AZ44" s="1077"/>
      <c r="BA44" s="1077"/>
      <c r="BB44" s="1077"/>
      <c r="BC44" s="1077"/>
      <c r="BD44" s="1077"/>
      <c r="BE44" s="1067"/>
      <c r="BF44" s="1067"/>
      <c r="BG44" s="1067"/>
      <c r="BH44" s="1067"/>
      <c r="BI44" s="1068"/>
      <c r="BJ44" s="205"/>
      <c r="BK44" s="205"/>
      <c r="BL44" s="205"/>
      <c r="BM44" s="205"/>
      <c r="BN44" s="205"/>
      <c r="BO44" s="218"/>
      <c r="BP44" s="218"/>
      <c r="BQ44" s="215">
        <v>38</v>
      </c>
      <c r="BR44" s="216"/>
      <c r="BS44" s="1049"/>
      <c r="BT44" s="1050"/>
      <c r="BU44" s="1050"/>
      <c r="BV44" s="1050"/>
      <c r="BW44" s="1050"/>
      <c r="BX44" s="1050"/>
      <c r="BY44" s="1050"/>
      <c r="BZ44" s="1050"/>
      <c r="CA44" s="1050"/>
      <c r="CB44" s="1050"/>
      <c r="CC44" s="1050"/>
      <c r="CD44" s="1050"/>
      <c r="CE44" s="1050"/>
      <c r="CF44" s="1050"/>
      <c r="CG44" s="1051"/>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99"/>
    </row>
    <row r="45" spans="1:131" s="200" customFormat="1" ht="26.25" customHeight="1" x14ac:dyDescent="0.15">
      <c r="A45" s="214">
        <v>18</v>
      </c>
      <c r="B45" s="1072"/>
      <c r="C45" s="1073"/>
      <c r="D45" s="1073"/>
      <c r="E45" s="1073"/>
      <c r="F45" s="1073"/>
      <c r="G45" s="1073"/>
      <c r="H45" s="1073"/>
      <c r="I45" s="1073"/>
      <c r="J45" s="1073"/>
      <c r="K45" s="1073"/>
      <c r="L45" s="1073"/>
      <c r="M45" s="1073"/>
      <c r="N45" s="1073"/>
      <c r="O45" s="1073"/>
      <c r="P45" s="1074"/>
      <c r="Q45" s="1078"/>
      <c r="R45" s="1079"/>
      <c r="S45" s="1079"/>
      <c r="T45" s="1079"/>
      <c r="U45" s="1079"/>
      <c r="V45" s="1079"/>
      <c r="W45" s="1079"/>
      <c r="X45" s="1079"/>
      <c r="Y45" s="1079"/>
      <c r="Z45" s="1079"/>
      <c r="AA45" s="1079"/>
      <c r="AB45" s="1079"/>
      <c r="AC45" s="1079"/>
      <c r="AD45" s="1079"/>
      <c r="AE45" s="1080"/>
      <c r="AF45" s="1054"/>
      <c r="AG45" s="1055"/>
      <c r="AH45" s="1055"/>
      <c r="AI45" s="1055"/>
      <c r="AJ45" s="1056"/>
      <c r="AK45" s="1009"/>
      <c r="AL45" s="1000"/>
      <c r="AM45" s="1000"/>
      <c r="AN45" s="1000"/>
      <c r="AO45" s="1000"/>
      <c r="AP45" s="1000"/>
      <c r="AQ45" s="1000"/>
      <c r="AR45" s="1000"/>
      <c r="AS45" s="1000"/>
      <c r="AT45" s="1000"/>
      <c r="AU45" s="1000"/>
      <c r="AV45" s="1000"/>
      <c r="AW45" s="1000"/>
      <c r="AX45" s="1000"/>
      <c r="AY45" s="1000"/>
      <c r="AZ45" s="1077"/>
      <c r="BA45" s="1077"/>
      <c r="BB45" s="1077"/>
      <c r="BC45" s="1077"/>
      <c r="BD45" s="1077"/>
      <c r="BE45" s="1067"/>
      <c r="BF45" s="1067"/>
      <c r="BG45" s="1067"/>
      <c r="BH45" s="1067"/>
      <c r="BI45" s="1068"/>
      <c r="BJ45" s="205"/>
      <c r="BK45" s="205"/>
      <c r="BL45" s="205"/>
      <c r="BM45" s="205"/>
      <c r="BN45" s="205"/>
      <c r="BO45" s="218"/>
      <c r="BP45" s="218"/>
      <c r="BQ45" s="215">
        <v>39</v>
      </c>
      <c r="BR45" s="216"/>
      <c r="BS45" s="1049"/>
      <c r="BT45" s="1050"/>
      <c r="BU45" s="1050"/>
      <c r="BV45" s="1050"/>
      <c r="BW45" s="1050"/>
      <c r="BX45" s="1050"/>
      <c r="BY45" s="1050"/>
      <c r="BZ45" s="1050"/>
      <c r="CA45" s="1050"/>
      <c r="CB45" s="1050"/>
      <c r="CC45" s="1050"/>
      <c r="CD45" s="1050"/>
      <c r="CE45" s="1050"/>
      <c r="CF45" s="1050"/>
      <c r="CG45" s="1051"/>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99"/>
    </row>
    <row r="46" spans="1:131" s="200" customFormat="1" ht="26.25" customHeight="1" x14ac:dyDescent="0.15">
      <c r="A46" s="214">
        <v>19</v>
      </c>
      <c r="B46" s="1072"/>
      <c r="C46" s="1073"/>
      <c r="D46" s="1073"/>
      <c r="E46" s="1073"/>
      <c r="F46" s="1073"/>
      <c r="G46" s="1073"/>
      <c r="H46" s="1073"/>
      <c r="I46" s="1073"/>
      <c r="J46" s="1073"/>
      <c r="K46" s="1073"/>
      <c r="L46" s="1073"/>
      <c r="M46" s="1073"/>
      <c r="N46" s="1073"/>
      <c r="O46" s="1073"/>
      <c r="P46" s="1074"/>
      <c r="Q46" s="1078"/>
      <c r="R46" s="1079"/>
      <c r="S46" s="1079"/>
      <c r="T46" s="1079"/>
      <c r="U46" s="1079"/>
      <c r="V46" s="1079"/>
      <c r="W46" s="1079"/>
      <c r="X46" s="1079"/>
      <c r="Y46" s="1079"/>
      <c r="Z46" s="1079"/>
      <c r="AA46" s="1079"/>
      <c r="AB46" s="1079"/>
      <c r="AC46" s="1079"/>
      <c r="AD46" s="1079"/>
      <c r="AE46" s="1080"/>
      <c r="AF46" s="1054"/>
      <c r="AG46" s="1055"/>
      <c r="AH46" s="1055"/>
      <c r="AI46" s="1055"/>
      <c r="AJ46" s="1056"/>
      <c r="AK46" s="1009"/>
      <c r="AL46" s="1000"/>
      <c r="AM46" s="1000"/>
      <c r="AN46" s="1000"/>
      <c r="AO46" s="1000"/>
      <c r="AP46" s="1000"/>
      <c r="AQ46" s="1000"/>
      <c r="AR46" s="1000"/>
      <c r="AS46" s="1000"/>
      <c r="AT46" s="1000"/>
      <c r="AU46" s="1000"/>
      <c r="AV46" s="1000"/>
      <c r="AW46" s="1000"/>
      <c r="AX46" s="1000"/>
      <c r="AY46" s="1000"/>
      <c r="AZ46" s="1077"/>
      <c r="BA46" s="1077"/>
      <c r="BB46" s="1077"/>
      <c r="BC46" s="1077"/>
      <c r="BD46" s="1077"/>
      <c r="BE46" s="1067"/>
      <c r="BF46" s="1067"/>
      <c r="BG46" s="1067"/>
      <c r="BH46" s="1067"/>
      <c r="BI46" s="1068"/>
      <c r="BJ46" s="205"/>
      <c r="BK46" s="205"/>
      <c r="BL46" s="205"/>
      <c r="BM46" s="205"/>
      <c r="BN46" s="205"/>
      <c r="BO46" s="218"/>
      <c r="BP46" s="218"/>
      <c r="BQ46" s="215">
        <v>40</v>
      </c>
      <c r="BR46" s="216"/>
      <c r="BS46" s="1049"/>
      <c r="BT46" s="1050"/>
      <c r="BU46" s="1050"/>
      <c r="BV46" s="1050"/>
      <c r="BW46" s="1050"/>
      <c r="BX46" s="1050"/>
      <c r="BY46" s="1050"/>
      <c r="BZ46" s="1050"/>
      <c r="CA46" s="1050"/>
      <c r="CB46" s="1050"/>
      <c r="CC46" s="1050"/>
      <c r="CD46" s="1050"/>
      <c r="CE46" s="1050"/>
      <c r="CF46" s="1050"/>
      <c r="CG46" s="1051"/>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99"/>
    </row>
    <row r="47" spans="1:131" s="200" customFormat="1" ht="26.25" customHeight="1" x14ac:dyDescent="0.15">
      <c r="A47" s="214">
        <v>20</v>
      </c>
      <c r="B47" s="1072"/>
      <c r="C47" s="1073"/>
      <c r="D47" s="1073"/>
      <c r="E47" s="1073"/>
      <c r="F47" s="1073"/>
      <c r="G47" s="1073"/>
      <c r="H47" s="1073"/>
      <c r="I47" s="1073"/>
      <c r="J47" s="1073"/>
      <c r="K47" s="1073"/>
      <c r="L47" s="1073"/>
      <c r="M47" s="1073"/>
      <c r="N47" s="1073"/>
      <c r="O47" s="1073"/>
      <c r="P47" s="1074"/>
      <c r="Q47" s="1078"/>
      <c r="R47" s="1079"/>
      <c r="S47" s="1079"/>
      <c r="T47" s="1079"/>
      <c r="U47" s="1079"/>
      <c r="V47" s="1079"/>
      <c r="W47" s="1079"/>
      <c r="X47" s="1079"/>
      <c r="Y47" s="1079"/>
      <c r="Z47" s="1079"/>
      <c r="AA47" s="1079"/>
      <c r="AB47" s="1079"/>
      <c r="AC47" s="1079"/>
      <c r="AD47" s="1079"/>
      <c r="AE47" s="1080"/>
      <c r="AF47" s="1054"/>
      <c r="AG47" s="1055"/>
      <c r="AH47" s="1055"/>
      <c r="AI47" s="1055"/>
      <c r="AJ47" s="1056"/>
      <c r="AK47" s="1009"/>
      <c r="AL47" s="1000"/>
      <c r="AM47" s="1000"/>
      <c r="AN47" s="1000"/>
      <c r="AO47" s="1000"/>
      <c r="AP47" s="1000"/>
      <c r="AQ47" s="1000"/>
      <c r="AR47" s="1000"/>
      <c r="AS47" s="1000"/>
      <c r="AT47" s="1000"/>
      <c r="AU47" s="1000"/>
      <c r="AV47" s="1000"/>
      <c r="AW47" s="1000"/>
      <c r="AX47" s="1000"/>
      <c r="AY47" s="1000"/>
      <c r="AZ47" s="1077"/>
      <c r="BA47" s="1077"/>
      <c r="BB47" s="1077"/>
      <c r="BC47" s="1077"/>
      <c r="BD47" s="1077"/>
      <c r="BE47" s="1067"/>
      <c r="BF47" s="1067"/>
      <c r="BG47" s="1067"/>
      <c r="BH47" s="1067"/>
      <c r="BI47" s="1068"/>
      <c r="BJ47" s="205"/>
      <c r="BK47" s="205"/>
      <c r="BL47" s="205"/>
      <c r="BM47" s="205"/>
      <c r="BN47" s="205"/>
      <c r="BO47" s="218"/>
      <c r="BP47" s="218"/>
      <c r="BQ47" s="215">
        <v>41</v>
      </c>
      <c r="BR47" s="216"/>
      <c r="BS47" s="1049"/>
      <c r="BT47" s="1050"/>
      <c r="BU47" s="1050"/>
      <c r="BV47" s="1050"/>
      <c r="BW47" s="1050"/>
      <c r="BX47" s="1050"/>
      <c r="BY47" s="1050"/>
      <c r="BZ47" s="1050"/>
      <c r="CA47" s="1050"/>
      <c r="CB47" s="1050"/>
      <c r="CC47" s="1050"/>
      <c r="CD47" s="1050"/>
      <c r="CE47" s="1050"/>
      <c r="CF47" s="1050"/>
      <c r="CG47" s="1051"/>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99"/>
    </row>
    <row r="48" spans="1:131" s="200" customFormat="1" ht="26.25" customHeight="1" x14ac:dyDescent="0.15">
      <c r="A48" s="214">
        <v>21</v>
      </c>
      <c r="B48" s="1072"/>
      <c r="C48" s="1073"/>
      <c r="D48" s="1073"/>
      <c r="E48" s="1073"/>
      <c r="F48" s="1073"/>
      <c r="G48" s="1073"/>
      <c r="H48" s="1073"/>
      <c r="I48" s="1073"/>
      <c r="J48" s="1073"/>
      <c r="K48" s="1073"/>
      <c r="L48" s="1073"/>
      <c r="M48" s="1073"/>
      <c r="N48" s="1073"/>
      <c r="O48" s="1073"/>
      <c r="P48" s="1074"/>
      <c r="Q48" s="1078"/>
      <c r="R48" s="1079"/>
      <c r="S48" s="1079"/>
      <c r="T48" s="1079"/>
      <c r="U48" s="1079"/>
      <c r="V48" s="1079"/>
      <c r="W48" s="1079"/>
      <c r="X48" s="1079"/>
      <c r="Y48" s="1079"/>
      <c r="Z48" s="1079"/>
      <c r="AA48" s="1079"/>
      <c r="AB48" s="1079"/>
      <c r="AC48" s="1079"/>
      <c r="AD48" s="1079"/>
      <c r="AE48" s="1080"/>
      <c r="AF48" s="1054"/>
      <c r="AG48" s="1055"/>
      <c r="AH48" s="1055"/>
      <c r="AI48" s="1055"/>
      <c r="AJ48" s="1056"/>
      <c r="AK48" s="1009"/>
      <c r="AL48" s="1000"/>
      <c r="AM48" s="1000"/>
      <c r="AN48" s="1000"/>
      <c r="AO48" s="1000"/>
      <c r="AP48" s="1000"/>
      <c r="AQ48" s="1000"/>
      <c r="AR48" s="1000"/>
      <c r="AS48" s="1000"/>
      <c r="AT48" s="1000"/>
      <c r="AU48" s="1000"/>
      <c r="AV48" s="1000"/>
      <c r="AW48" s="1000"/>
      <c r="AX48" s="1000"/>
      <c r="AY48" s="1000"/>
      <c r="AZ48" s="1077"/>
      <c r="BA48" s="1077"/>
      <c r="BB48" s="1077"/>
      <c r="BC48" s="1077"/>
      <c r="BD48" s="1077"/>
      <c r="BE48" s="1067"/>
      <c r="BF48" s="1067"/>
      <c r="BG48" s="1067"/>
      <c r="BH48" s="1067"/>
      <c r="BI48" s="1068"/>
      <c r="BJ48" s="205"/>
      <c r="BK48" s="205"/>
      <c r="BL48" s="205"/>
      <c r="BM48" s="205"/>
      <c r="BN48" s="205"/>
      <c r="BO48" s="218"/>
      <c r="BP48" s="218"/>
      <c r="BQ48" s="215">
        <v>42</v>
      </c>
      <c r="BR48" s="216"/>
      <c r="BS48" s="1049"/>
      <c r="BT48" s="1050"/>
      <c r="BU48" s="1050"/>
      <c r="BV48" s="1050"/>
      <c r="BW48" s="1050"/>
      <c r="BX48" s="1050"/>
      <c r="BY48" s="1050"/>
      <c r="BZ48" s="1050"/>
      <c r="CA48" s="1050"/>
      <c r="CB48" s="1050"/>
      <c r="CC48" s="1050"/>
      <c r="CD48" s="1050"/>
      <c r="CE48" s="1050"/>
      <c r="CF48" s="1050"/>
      <c r="CG48" s="1051"/>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99"/>
    </row>
    <row r="49" spans="1:131" s="200" customFormat="1" ht="26.25" customHeight="1" x14ac:dyDescent="0.15">
      <c r="A49" s="214">
        <v>22</v>
      </c>
      <c r="B49" s="1072"/>
      <c r="C49" s="1073"/>
      <c r="D49" s="1073"/>
      <c r="E49" s="1073"/>
      <c r="F49" s="1073"/>
      <c r="G49" s="1073"/>
      <c r="H49" s="1073"/>
      <c r="I49" s="1073"/>
      <c r="J49" s="1073"/>
      <c r="K49" s="1073"/>
      <c r="L49" s="1073"/>
      <c r="M49" s="1073"/>
      <c r="N49" s="1073"/>
      <c r="O49" s="1073"/>
      <c r="P49" s="1074"/>
      <c r="Q49" s="1078"/>
      <c r="R49" s="1079"/>
      <c r="S49" s="1079"/>
      <c r="T49" s="1079"/>
      <c r="U49" s="1079"/>
      <c r="V49" s="1079"/>
      <c r="W49" s="1079"/>
      <c r="X49" s="1079"/>
      <c r="Y49" s="1079"/>
      <c r="Z49" s="1079"/>
      <c r="AA49" s="1079"/>
      <c r="AB49" s="1079"/>
      <c r="AC49" s="1079"/>
      <c r="AD49" s="1079"/>
      <c r="AE49" s="1080"/>
      <c r="AF49" s="1054"/>
      <c r="AG49" s="1055"/>
      <c r="AH49" s="1055"/>
      <c r="AI49" s="1055"/>
      <c r="AJ49" s="1056"/>
      <c r="AK49" s="1009"/>
      <c r="AL49" s="1000"/>
      <c r="AM49" s="1000"/>
      <c r="AN49" s="1000"/>
      <c r="AO49" s="1000"/>
      <c r="AP49" s="1000"/>
      <c r="AQ49" s="1000"/>
      <c r="AR49" s="1000"/>
      <c r="AS49" s="1000"/>
      <c r="AT49" s="1000"/>
      <c r="AU49" s="1000"/>
      <c r="AV49" s="1000"/>
      <c r="AW49" s="1000"/>
      <c r="AX49" s="1000"/>
      <c r="AY49" s="1000"/>
      <c r="AZ49" s="1077"/>
      <c r="BA49" s="1077"/>
      <c r="BB49" s="1077"/>
      <c r="BC49" s="1077"/>
      <c r="BD49" s="1077"/>
      <c r="BE49" s="1067"/>
      <c r="BF49" s="1067"/>
      <c r="BG49" s="1067"/>
      <c r="BH49" s="1067"/>
      <c r="BI49" s="1068"/>
      <c r="BJ49" s="205"/>
      <c r="BK49" s="205"/>
      <c r="BL49" s="205"/>
      <c r="BM49" s="205"/>
      <c r="BN49" s="205"/>
      <c r="BO49" s="218"/>
      <c r="BP49" s="218"/>
      <c r="BQ49" s="215">
        <v>43</v>
      </c>
      <c r="BR49" s="216"/>
      <c r="BS49" s="1049"/>
      <c r="BT49" s="1050"/>
      <c r="BU49" s="1050"/>
      <c r="BV49" s="1050"/>
      <c r="BW49" s="1050"/>
      <c r="BX49" s="1050"/>
      <c r="BY49" s="1050"/>
      <c r="BZ49" s="1050"/>
      <c r="CA49" s="1050"/>
      <c r="CB49" s="1050"/>
      <c r="CC49" s="1050"/>
      <c r="CD49" s="1050"/>
      <c r="CE49" s="1050"/>
      <c r="CF49" s="1050"/>
      <c r="CG49" s="1051"/>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99"/>
    </row>
    <row r="50" spans="1:131" s="200" customFormat="1" ht="26.25" customHeight="1" x14ac:dyDescent="0.15">
      <c r="A50" s="214">
        <v>23</v>
      </c>
      <c r="B50" s="1072"/>
      <c r="C50" s="1073"/>
      <c r="D50" s="1073"/>
      <c r="E50" s="1073"/>
      <c r="F50" s="1073"/>
      <c r="G50" s="1073"/>
      <c r="H50" s="1073"/>
      <c r="I50" s="1073"/>
      <c r="J50" s="1073"/>
      <c r="K50" s="1073"/>
      <c r="L50" s="1073"/>
      <c r="M50" s="1073"/>
      <c r="N50" s="1073"/>
      <c r="O50" s="1073"/>
      <c r="P50" s="1074"/>
      <c r="Q50" s="1075"/>
      <c r="R50" s="1058"/>
      <c r="S50" s="1058"/>
      <c r="T50" s="1058"/>
      <c r="U50" s="1058"/>
      <c r="V50" s="1058"/>
      <c r="W50" s="1058"/>
      <c r="X50" s="1058"/>
      <c r="Y50" s="1058"/>
      <c r="Z50" s="1058"/>
      <c r="AA50" s="1058"/>
      <c r="AB50" s="1058"/>
      <c r="AC50" s="1058"/>
      <c r="AD50" s="1058"/>
      <c r="AE50" s="1076"/>
      <c r="AF50" s="1054"/>
      <c r="AG50" s="1055"/>
      <c r="AH50" s="1055"/>
      <c r="AI50" s="1055"/>
      <c r="AJ50" s="1056"/>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67"/>
      <c r="BF50" s="1067"/>
      <c r="BG50" s="1067"/>
      <c r="BH50" s="1067"/>
      <c r="BI50" s="1068"/>
      <c r="BJ50" s="205"/>
      <c r="BK50" s="205"/>
      <c r="BL50" s="205"/>
      <c r="BM50" s="205"/>
      <c r="BN50" s="205"/>
      <c r="BO50" s="218"/>
      <c r="BP50" s="218"/>
      <c r="BQ50" s="215">
        <v>44</v>
      </c>
      <c r="BR50" s="216"/>
      <c r="BS50" s="1049"/>
      <c r="BT50" s="1050"/>
      <c r="BU50" s="1050"/>
      <c r="BV50" s="1050"/>
      <c r="BW50" s="1050"/>
      <c r="BX50" s="1050"/>
      <c r="BY50" s="1050"/>
      <c r="BZ50" s="1050"/>
      <c r="CA50" s="1050"/>
      <c r="CB50" s="1050"/>
      <c r="CC50" s="1050"/>
      <c r="CD50" s="1050"/>
      <c r="CE50" s="1050"/>
      <c r="CF50" s="1050"/>
      <c r="CG50" s="1051"/>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99"/>
    </row>
    <row r="51" spans="1:131" s="200" customFormat="1" ht="26.25" customHeight="1" x14ac:dyDescent="0.15">
      <c r="A51" s="214">
        <v>24</v>
      </c>
      <c r="B51" s="1072"/>
      <c r="C51" s="1073"/>
      <c r="D51" s="1073"/>
      <c r="E51" s="1073"/>
      <c r="F51" s="1073"/>
      <c r="G51" s="1073"/>
      <c r="H51" s="1073"/>
      <c r="I51" s="1073"/>
      <c r="J51" s="1073"/>
      <c r="K51" s="1073"/>
      <c r="L51" s="1073"/>
      <c r="M51" s="1073"/>
      <c r="N51" s="1073"/>
      <c r="O51" s="1073"/>
      <c r="P51" s="1074"/>
      <c r="Q51" s="1075"/>
      <c r="R51" s="1058"/>
      <c r="S51" s="1058"/>
      <c r="T51" s="1058"/>
      <c r="U51" s="1058"/>
      <c r="V51" s="1058"/>
      <c r="W51" s="1058"/>
      <c r="X51" s="1058"/>
      <c r="Y51" s="1058"/>
      <c r="Z51" s="1058"/>
      <c r="AA51" s="1058"/>
      <c r="AB51" s="1058"/>
      <c r="AC51" s="1058"/>
      <c r="AD51" s="1058"/>
      <c r="AE51" s="1076"/>
      <c r="AF51" s="1054"/>
      <c r="AG51" s="1055"/>
      <c r="AH51" s="1055"/>
      <c r="AI51" s="1055"/>
      <c r="AJ51" s="1056"/>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67"/>
      <c r="BF51" s="1067"/>
      <c r="BG51" s="1067"/>
      <c r="BH51" s="1067"/>
      <c r="BI51" s="1068"/>
      <c r="BJ51" s="205"/>
      <c r="BK51" s="205"/>
      <c r="BL51" s="205"/>
      <c r="BM51" s="205"/>
      <c r="BN51" s="205"/>
      <c r="BO51" s="218"/>
      <c r="BP51" s="218"/>
      <c r="BQ51" s="215">
        <v>45</v>
      </c>
      <c r="BR51" s="216"/>
      <c r="BS51" s="1049"/>
      <c r="BT51" s="1050"/>
      <c r="BU51" s="1050"/>
      <c r="BV51" s="1050"/>
      <c r="BW51" s="1050"/>
      <c r="BX51" s="1050"/>
      <c r="BY51" s="1050"/>
      <c r="BZ51" s="1050"/>
      <c r="CA51" s="1050"/>
      <c r="CB51" s="1050"/>
      <c r="CC51" s="1050"/>
      <c r="CD51" s="1050"/>
      <c r="CE51" s="1050"/>
      <c r="CF51" s="1050"/>
      <c r="CG51" s="1051"/>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99"/>
    </row>
    <row r="52" spans="1:131" s="200" customFormat="1" ht="26.25" customHeight="1" x14ac:dyDescent="0.15">
      <c r="A52" s="214">
        <v>25</v>
      </c>
      <c r="B52" s="1072"/>
      <c r="C52" s="1073"/>
      <c r="D52" s="1073"/>
      <c r="E52" s="1073"/>
      <c r="F52" s="1073"/>
      <c r="G52" s="1073"/>
      <c r="H52" s="1073"/>
      <c r="I52" s="1073"/>
      <c r="J52" s="1073"/>
      <c r="K52" s="1073"/>
      <c r="L52" s="1073"/>
      <c r="M52" s="1073"/>
      <c r="N52" s="1073"/>
      <c r="O52" s="1073"/>
      <c r="P52" s="1074"/>
      <c r="Q52" s="1075"/>
      <c r="R52" s="1058"/>
      <c r="S52" s="1058"/>
      <c r="T52" s="1058"/>
      <c r="U52" s="1058"/>
      <c r="V52" s="1058"/>
      <c r="W52" s="1058"/>
      <c r="X52" s="1058"/>
      <c r="Y52" s="1058"/>
      <c r="Z52" s="1058"/>
      <c r="AA52" s="1058"/>
      <c r="AB52" s="1058"/>
      <c r="AC52" s="1058"/>
      <c r="AD52" s="1058"/>
      <c r="AE52" s="1076"/>
      <c r="AF52" s="1054"/>
      <c r="AG52" s="1055"/>
      <c r="AH52" s="1055"/>
      <c r="AI52" s="1055"/>
      <c r="AJ52" s="1056"/>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67"/>
      <c r="BF52" s="1067"/>
      <c r="BG52" s="1067"/>
      <c r="BH52" s="1067"/>
      <c r="BI52" s="1068"/>
      <c r="BJ52" s="205"/>
      <c r="BK52" s="205"/>
      <c r="BL52" s="205"/>
      <c r="BM52" s="205"/>
      <c r="BN52" s="205"/>
      <c r="BO52" s="218"/>
      <c r="BP52" s="218"/>
      <c r="BQ52" s="215">
        <v>46</v>
      </c>
      <c r="BR52" s="216"/>
      <c r="BS52" s="1049"/>
      <c r="BT52" s="1050"/>
      <c r="BU52" s="1050"/>
      <c r="BV52" s="1050"/>
      <c r="BW52" s="1050"/>
      <c r="BX52" s="1050"/>
      <c r="BY52" s="1050"/>
      <c r="BZ52" s="1050"/>
      <c r="CA52" s="1050"/>
      <c r="CB52" s="1050"/>
      <c r="CC52" s="1050"/>
      <c r="CD52" s="1050"/>
      <c r="CE52" s="1050"/>
      <c r="CF52" s="1050"/>
      <c r="CG52" s="1051"/>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99"/>
    </row>
    <row r="53" spans="1:131" s="200" customFormat="1" ht="26.25" customHeight="1" x14ac:dyDescent="0.15">
      <c r="A53" s="214">
        <v>26</v>
      </c>
      <c r="B53" s="1072"/>
      <c r="C53" s="1073"/>
      <c r="D53" s="1073"/>
      <c r="E53" s="1073"/>
      <c r="F53" s="1073"/>
      <c r="G53" s="1073"/>
      <c r="H53" s="1073"/>
      <c r="I53" s="1073"/>
      <c r="J53" s="1073"/>
      <c r="K53" s="1073"/>
      <c r="L53" s="1073"/>
      <c r="M53" s="1073"/>
      <c r="N53" s="1073"/>
      <c r="O53" s="1073"/>
      <c r="P53" s="1074"/>
      <c r="Q53" s="1075"/>
      <c r="R53" s="1058"/>
      <c r="S53" s="1058"/>
      <c r="T53" s="1058"/>
      <c r="U53" s="1058"/>
      <c r="V53" s="1058"/>
      <c r="W53" s="1058"/>
      <c r="X53" s="1058"/>
      <c r="Y53" s="1058"/>
      <c r="Z53" s="1058"/>
      <c r="AA53" s="1058"/>
      <c r="AB53" s="1058"/>
      <c r="AC53" s="1058"/>
      <c r="AD53" s="1058"/>
      <c r="AE53" s="1076"/>
      <c r="AF53" s="1054"/>
      <c r="AG53" s="1055"/>
      <c r="AH53" s="1055"/>
      <c r="AI53" s="1055"/>
      <c r="AJ53" s="1056"/>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67"/>
      <c r="BF53" s="1067"/>
      <c r="BG53" s="1067"/>
      <c r="BH53" s="1067"/>
      <c r="BI53" s="1068"/>
      <c r="BJ53" s="205"/>
      <c r="BK53" s="205"/>
      <c r="BL53" s="205"/>
      <c r="BM53" s="205"/>
      <c r="BN53" s="205"/>
      <c r="BO53" s="218"/>
      <c r="BP53" s="218"/>
      <c r="BQ53" s="215">
        <v>47</v>
      </c>
      <c r="BR53" s="216"/>
      <c r="BS53" s="1049"/>
      <c r="BT53" s="1050"/>
      <c r="BU53" s="1050"/>
      <c r="BV53" s="1050"/>
      <c r="BW53" s="1050"/>
      <c r="BX53" s="1050"/>
      <c r="BY53" s="1050"/>
      <c r="BZ53" s="1050"/>
      <c r="CA53" s="1050"/>
      <c r="CB53" s="1050"/>
      <c r="CC53" s="1050"/>
      <c r="CD53" s="1050"/>
      <c r="CE53" s="1050"/>
      <c r="CF53" s="1050"/>
      <c r="CG53" s="1051"/>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99"/>
    </row>
    <row r="54" spans="1:131" s="200" customFormat="1" ht="26.25" customHeight="1" x14ac:dyDescent="0.15">
      <c r="A54" s="214">
        <v>27</v>
      </c>
      <c r="B54" s="1072"/>
      <c r="C54" s="1073"/>
      <c r="D54" s="1073"/>
      <c r="E54" s="1073"/>
      <c r="F54" s="1073"/>
      <c r="G54" s="1073"/>
      <c r="H54" s="1073"/>
      <c r="I54" s="1073"/>
      <c r="J54" s="1073"/>
      <c r="K54" s="1073"/>
      <c r="L54" s="1073"/>
      <c r="M54" s="1073"/>
      <c r="N54" s="1073"/>
      <c r="O54" s="1073"/>
      <c r="P54" s="1074"/>
      <c r="Q54" s="1075"/>
      <c r="R54" s="1058"/>
      <c r="S54" s="1058"/>
      <c r="T54" s="1058"/>
      <c r="U54" s="1058"/>
      <c r="V54" s="1058"/>
      <c r="W54" s="1058"/>
      <c r="X54" s="1058"/>
      <c r="Y54" s="1058"/>
      <c r="Z54" s="1058"/>
      <c r="AA54" s="1058"/>
      <c r="AB54" s="1058"/>
      <c r="AC54" s="1058"/>
      <c r="AD54" s="1058"/>
      <c r="AE54" s="1076"/>
      <c r="AF54" s="1054"/>
      <c r="AG54" s="1055"/>
      <c r="AH54" s="1055"/>
      <c r="AI54" s="1055"/>
      <c r="AJ54" s="1056"/>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67"/>
      <c r="BF54" s="1067"/>
      <c r="BG54" s="1067"/>
      <c r="BH54" s="1067"/>
      <c r="BI54" s="1068"/>
      <c r="BJ54" s="205"/>
      <c r="BK54" s="205"/>
      <c r="BL54" s="205"/>
      <c r="BM54" s="205"/>
      <c r="BN54" s="205"/>
      <c r="BO54" s="218"/>
      <c r="BP54" s="218"/>
      <c r="BQ54" s="215">
        <v>48</v>
      </c>
      <c r="BR54" s="216"/>
      <c r="BS54" s="1049"/>
      <c r="BT54" s="1050"/>
      <c r="BU54" s="1050"/>
      <c r="BV54" s="1050"/>
      <c r="BW54" s="1050"/>
      <c r="BX54" s="1050"/>
      <c r="BY54" s="1050"/>
      <c r="BZ54" s="1050"/>
      <c r="CA54" s="1050"/>
      <c r="CB54" s="1050"/>
      <c r="CC54" s="1050"/>
      <c r="CD54" s="1050"/>
      <c r="CE54" s="1050"/>
      <c r="CF54" s="1050"/>
      <c r="CG54" s="1051"/>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99"/>
    </row>
    <row r="55" spans="1:131" s="200" customFormat="1" ht="26.25" customHeight="1" x14ac:dyDescent="0.15">
      <c r="A55" s="214">
        <v>28</v>
      </c>
      <c r="B55" s="1072"/>
      <c r="C55" s="1073"/>
      <c r="D55" s="1073"/>
      <c r="E55" s="1073"/>
      <c r="F55" s="1073"/>
      <c r="G55" s="1073"/>
      <c r="H55" s="1073"/>
      <c r="I55" s="1073"/>
      <c r="J55" s="1073"/>
      <c r="K55" s="1073"/>
      <c r="L55" s="1073"/>
      <c r="M55" s="1073"/>
      <c r="N55" s="1073"/>
      <c r="O55" s="1073"/>
      <c r="P55" s="1074"/>
      <c r="Q55" s="1075"/>
      <c r="R55" s="1058"/>
      <c r="S55" s="1058"/>
      <c r="T55" s="1058"/>
      <c r="U55" s="1058"/>
      <c r="V55" s="1058"/>
      <c r="W55" s="1058"/>
      <c r="X55" s="1058"/>
      <c r="Y55" s="1058"/>
      <c r="Z55" s="1058"/>
      <c r="AA55" s="1058"/>
      <c r="AB55" s="1058"/>
      <c r="AC55" s="1058"/>
      <c r="AD55" s="1058"/>
      <c r="AE55" s="1076"/>
      <c r="AF55" s="1054"/>
      <c r="AG55" s="1055"/>
      <c r="AH55" s="1055"/>
      <c r="AI55" s="1055"/>
      <c r="AJ55" s="1056"/>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67"/>
      <c r="BF55" s="1067"/>
      <c r="BG55" s="1067"/>
      <c r="BH55" s="1067"/>
      <c r="BI55" s="1068"/>
      <c r="BJ55" s="205"/>
      <c r="BK55" s="205"/>
      <c r="BL55" s="205"/>
      <c r="BM55" s="205"/>
      <c r="BN55" s="205"/>
      <c r="BO55" s="218"/>
      <c r="BP55" s="218"/>
      <c r="BQ55" s="215">
        <v>49</v>
      </c>
      <c r="BR55" s="216"/>
      <c r="BS55" s="1049"/>
      <c r="BT55" s="1050"/>
      <c r="BU55" s="1050"/>
      <c r="BV55" s="1050"/>
      <c r="BW55" s="1050"/>
      <c r="BX55" s="1050"/>
      <c r="BY55" s="1050"/>
      <c r="BZ55" s="1050"/>
      <c r="CA55" s="1050"/>
      <c r="CB55" s="1050"/>
      <c r="CC55" s="1050"/>
      <c r="CD55" s="1050"/>
      <c r="CE55" s="1050"/>
      <c r="CF55" s="1050"/>
      <c r="CG55" s="1051"/>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99"/>
    </row>
    <row r="56" spans="1:131" s="200" customFormat="1" ht="26.25" customHeight="1" x14ac:dyDescent="0.15">
      <c r="A56" s="214">
        <v>29</v>
      </c>
      <c r="B56" s="1072"/>
      <c r="C56" s="1073"/>
      <c r="D56" s="1073"/>
      <c r="E56" s="1073"/>
      <c r="F56" s="1073"/>
      <c r="G56" s="1073"/>
      <c r="H56" s="1073"/>
      <c r="I56" s="1073"/>
      <c r="J56" s="1073"/>
      <c r="K56" s="1073"/>
      <c r="L56" s="1073"/>
      <c r="M56" s="1073"/>
      <c r="N56" s="1073"/>
      <c r="O56" s="1073"/>
      <c r="P56" s="1074"/>
      <c r="Q56" s="1075"/>
      <c r="R56" s="1058"/>
      <c r="S56" s="1058"/>
      <c r="T56" s="1058"/>
      <c r="U56" s="1058"/>
      <c r="V56" s="1058"/>
      <c r="W56" s="1058"/>
      <c r="X56" s="1058"/>
      <c r="Y56" s="1058"/>
      <c r="Z56" s="1058"/>
      <c r="AA56" s="1058"/>
      <c r="AB56" s="1058"/>
      <c r="AC56" s="1058"/>
      <c r="AD56" s="1058"/>
      <c r="AE56" s="1076"/>
      <c r="AF56" s="1054"/>
      <c r="AG56" s="1055"/>
      <c r="AH56" s="1055"/>
      <c r="AI56" s="1055"/>
      <c r="AJ56" s="1056"/>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67"/>
      <c r="BF56" s="1067"/>
      <c r="BG56" s="1067"/>
      <c r="BH56" s="1067"/>
      <c r="BI56" s="1068"/>
      <c r="BJ56" s="205"/>
      <c r="BK56" s="205"/>
      <c r="BL56" s="205"/>
      <c r="BM56" s="205"/>
      <c r="BN56" s="205"/>
      <c r="BO56" s="218"/>
      <c r="BP56" s="218"/>
      <c r="BQ56" s="215">
        <v>50</v>
      </c>
      <c r="BR56" s="216"/>
      <c r="BS56" s="1049"/>
      <c r="BT56" s="1050"/>
      <c r="BU56" s="1050"/>
      <c r="BV56" s="1050"/>
      <c r="BW56" s="1050"/>
      <c r="BX56" s="1050"/>
      <c r="BY56" s="1050"/>
      <c r="BZ56" s="1050"/>
      <c r="CA56" s="1050"/>
      <c r="CB56" s="1050"/>
      <c r="CC56" s="1050"/>
      <c r="CD56" s="1050"/>
      <c r="CE56" s="1050"/>
      <c r="CF56" s="1050"/>
      <c r="CG56" s="1051"/>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99"/>
    </row>
    <row r="57" spans="1:131" s="200" customFormat="1" ht="26.25" customHeight="1" x14ac:dyDescent="0.15">
      <c r="A57" s="214">
        <v>30</v>
      </c>
      <c r="B57" s="1072"/>
      <c r="C57" s="1073"/>
      <c r="D57" s="1073"/>
      <c r="E57" s="1073"/>
      <c r="F57" s="1073"/>
      <c r="G57" s="1073"/>
      <c r="H57" s="1073"/>
      <c r="I57" s="1073"/>
      <c r="J57" s="1073"/>
      <c r="K57" s="1073"/>
      <c r="L57" s="1073"/>
      <c r="M57" s="1073"/>
      <c r="N57" s="1073"/>
      <c r="O57" s="1073"/>
      <c r="P57" s="1074"/>
      <c r="Q57" s="1075"/>
      <c r="R57" s="1058"/>
      <c r="S57" s="1058"/>
      <c r="T57" s="1058"/>
      <c r="U57" s="1058"/>
      <c r="V57" s="1058"/>
      <c r="W57" s="1058"/>
      <c r="X57" s="1058"/>
      <c r="Y57" s="1058"/>
      <c r="Z57" s="1058"/>
      <c r="AA57" s="1058"/>
      <c r="AB57" s="1058"/>
      <c r="AC57" s="1058"/>
      <c r="AD57" s="1058"/>
      <c r="AE57" s="1076"/>
      <c r="AF57" s="1054"/>
      <c r="AG57" s="1055"/>
      <c r="AH57" s="1055"/>
      <c r="AI57" s="1055"/>
      <c r="AJ57" s="1056"/>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67"/>
      <c r="BF57" s="1067"/>
      <c r="BG57" s="1067"/>
      <c r="BH57" s="1067"/>
      <c r="BI57" s="1068"/>
      <c r="BJ57" s="205"/>
      <c r="BK57" s="205"/>
      <c r="BL57" s="205"/>
      <c r="BM57" s="205"/>
      <c r="BN57" s="205"/>
      <c r="BO57" s="218"/>
      <c r="BP57" s="218"/>
      <c r="BQ57" s="215">
        <v>51</v>
      </c>
      <c r="BR57" s="216"/>
      <c r="BS57" s="1049"/>
      <c r="BT57" s="1050"/>
      <c r="BU57" s="1050"/>
      <c r="BV57" s="1050"/>
      <c r="BW57" s="1050"/>
      <c r="BX57" s="1050"/>
      <c r="BY57" s="1050"/>
      <c r="BZ57" s="1050"/>
      <c r="CA57" s="1050"/>
      <c r="CB57" s="1050"/>
      <c r="CC57" s="1050"/>
      <c r="CD57" s="1050"/>
      <c r="CE57" s="1050"/>
      <c r="CF57" s="1050"/>
      <c r="CG57" s="1051"/>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99"/>
    </row>
    <row r="58" spans="1:131" s="200" customFormat="1" ht="26.25" customHeight="1" x14ac:dyDescent="0.15">
      <c r="A58" s="214">
        <v>31</v>
      </c>
      <c r="B58" s="1072"/>
      <c r="C58" s="1073"/>
      <c r="D58" s="1073"/>
      <c r="E58" s="1073"/>
      <c r="F58" s="1073"/>
      <c r="G58" s="1073"/>
      <c r="H58" s="1073"/>
      <c r="I58" s="1073"/>
      <c r="J58" s="1073"/>
      <c r="K58" s="1073"/>
      <c r="L58" s="1073"/>
      <c r="M58" s="1073"/>
      <c r="N58" s="1073"/>
      <c r="O58" s="1073"/>
      <c r="P58" s="1074"/>
      <c r="Q58" s="1075"/>
      <c r="R58" s="1058"/>
      <c r="S58" s="1058"/>
      <c r="T58" s="1058"/>
      <c r="U58" s="1058"/>
      <c r="V58" s="1058"/>
      <c r="W58" s="1058"/>
      <c r="X58" s="1058"/>
      <c r="Y58" s="1058"/>
      <c r="Z58" s="1058"/>
      <c r="AA58" s="1058"/>
      <c r="AB58" s="1058"/>
      <c r="AC58" s="1058"/>
      <c r="AD58" s="1058"/>
      <c r="AE58" s="1076"/>
      <c r="AF58" s="1054"/>
      <c r="AG58" s="1055"/>
      <c r="AH58" s="1055"/>
      <c r="AI58" s="1055"/>
      <c r="AJ58" s="1056"/>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67"/>
      <c r="BF58" s="1067"/>
      <c r="BG58" s="1067"/>
      <c r="BH58" s="1067"/>
      <c r="BI58" s="1068"/>
      <c r="BJ58" s="205"/>
      <c r="BK58" s="205"/>
      <c r="BL58" s="205"/>
      <c r="BM58" s="205"/>
      <c r="BN58" s="205"/>
      <c r="BO58" s="218"/>
      <c r="BP58" s="218"/>
      <c r="BQ58" s="215">
        <v>52</v>
      </c>
      <c r="BR58" s="216"/>
      <c r="BS58" s="1049"/>
      <c r="BT58" s="1050"/>
      <c r="BU58" s="1050"/>
      <c r="BV58" s="1050"/>
      <c r="BW58" s="1050"/>
      <c r="BX58" s="1050"/>
      <c r="BY58" s="1050"/>
      <c r="BZ58" s="1050"/>
      <c r="CA58" s="1050"/>
      <c r="CB58" s="1050"/>
      <c r="CC58" s="1050"/>
      <c r="CD58" s="1050"/>
      <c r="CE58" s="1050"/>
      <c r="CF58" s="1050"/>
      <c r="CG58" s="1051"/>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99"/>
    </row>
    <row r="59" spans="1:131" s="200" customFormat="1" ht="26.25" customHeight="1" x14ac:dyDescent="0.15">
      <c r="A59" s="214">
        <v>32</v>
      </c>
      <c r="B59" s="1072"/>
      <c r="C59" s="1073"/>
      <c r="D59" s="1073"/>
      <c r="E59" s="1073"/>
      <c r="F59" s="1073"/>
      <c r="G59" s="1073"/>
      <c r="H59" s="1073"/>
      <c r="I59" s="1073"/>
      <c r="J59" s="1073"/>
      <c r="K59" s="1073"/>
      <c r="L59" s="1073"/>
      <c r="M59" s="1073"/>
      <c r="N59" s="1073"/>
      <c r="O59" s="1073"/>
      <c r="P59" s="1074"/>
      <c r="Q59" s="1075"/>
      <c r="R59" s="1058"/>
      <c r="S59" s="1058"/>
      <c r="T59" s="1058"/>
      <c r="U59" s="1058"/>
      <c r="V59" s="1058"/>
      <c r="W59" s="1058"/>
      <c r="X59" s="1058"/>
      <c r="Y59" s="1058"/>
      <c r="Z59" s="1058"/>
      <c r="AA59" s="1058"/>
      <c r="AB59" s="1058"/>
      <c r="AC59" s="1058"/>
      <c r="AD59" s="1058"/>
      <c r="AE59" s="1076"/>
      <c r="AF59" s="1054"/>
      <c r="AG59" s="1055"/>
      <c r="AH59" s="1055"/>
      <c r="AI59" s="1055"/>
      <c r="AJ59" s="1056"/>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67"/>
      <c r="BF59" s="1067"/>
      <c r="BG59" s="1067"/>
      <c r="BH59" s="1067"/>
      <c r="BI59" s="1068"/>
      <c r="BJ59" s="205"/>
      <c r="BK59" s="205"/>
      <c r="BL59" s="205"/>
      <c r="BM59" s="205"/>
      <c r="BN59" s="205"/>
      <c r="BO59" s="218"/>
      <c r="BP59" s="218"/>
      <c r="BQ59" s="215">
        <v>53</v>
      </c>
      <c r="BR59" s="216"/>
      <c r="BS59" s="1049"/>
      <c r="BT59" s="1050"/>
      <c r="BU59" s="1050"/>
      <c r="BV59" s="1050"/>
      <c r="BW59" s="1050"/>
      <c r="BX59" s="1050"/>
      <c r="BY59" s="1050"/>
      <c r="BZ59" s="1050"/>
      <c r="CA59" s="1050"/>
      <c r="CB59" s="1050"/>
      <c r="CC59" s="1050"/>
      <c r="CD59" s="1050"/>
      <c r="CE59" s="1050"/>
      <c r="CF59" s="1050"/>
      <c r="CG59" s="1051"/>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99"/>
    </row>
    <row r="60" spans="1:131" s="200" customFormat="1" ht="26.25" customHeight="1" x14ac:dyDescent="0.15">
      <c r="A60" s="214">
        <v>33</v>
      </c>
      <c r="B60" s="1072"/>
      <c r="C60" s="1073"/>
      <c r="D60" s="1073"/>
      <c r="E60" s="1073"/>
      <c r="F60" s="1073"/>
      <c r="G60" s="1073"/>
      <c r="H60" s="1073"/>
      <c r="I60" s="1073"/>
      <c r="J60" s="1073"/>
      <c r="K60" s="1073"/>
      <c r="L60" s="1073"/>
      <c r="M60" s="1073"/>
      <c r="N60" s="1073"/>
      <c r="O60" s="1073"/>
      <c r="P60" s="1074"/>
      <c r="Q60" s="1075"/>
      <c r="R60" s="1058"/>
      <c r="S60" s="1058"/>
      <c r="T60" s="1058"/>
      <c r="U60" s="1058"/>
      <c r="V60" s="1058"/>
      <c r="W60" s="1058"/>
      <c r="X60" s="1058"/>
      <c r="Y60" s="1058"/>
      <c r="Z60" s="1058"/>
      <c r="AA60" s="1058"/>
      <c r="AB60" s="1058"/>
      <c r="AC60" s="1058"/>
      <c r="AD60" s="1058"/>
      <c r="AE60" s="1076"/>
      <c r="AF60" s="1054"/>
      <c r="AG60" s="1055"/>
      <c r="AH60" s="1055"/>
      <c r="AI60" s="1055"/>
      <c r="AJ60" s="1056"/>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67"/>
      <c r="BF60" s="1067"/>
      <c r="BG60" s="1067"/>
      <c r="BH60" s="1067"/>
      <c r="BI60" s="1068"/>
      <c r="BJ60" s="205"/>
      <c r="BK60" s="205"/>
      <c r="BL60" s="205"/>
      <c r="BM60" s="205"/>
      <c r="BN60" s="205"/>
      <c r="BO60" s="218"/>
      <c r="BP60" s="218"/>
      <c r="BQ60" s="215">
        <v>54</v>
      </c>
      <c r="BR60" s="216"/>
      <c r="BS60" s="1049"/>
      <c r="BT60" s="1050"/>
      <c r="BU60" s="1050"/>
      <c r="BV60" s="1050"/>
      <c r="BW60" s="1050"/>
      <c r="BX60" s="1050"/>
      <c r="BY60" s="1050"/>
      <c r="BZ60" s="1050"/>
      <c r="CA60" s="1050"/>
      <c r="CB60" s="1050"/>
      <c r="CC60" s="1050"/>
      <c r="CD60" s="1050"/>
      <c r="CE60" s="1050"/>
      <c r="CF60" s="1050"/>
      <c r="CG60" s="1051"/>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99"/>
    </row>
    <row r="61" spans="1:131" s="200" customFormat="1" ht="26.25" customHeight="1" thickBot="1" x14ac:dyDescent="0.2">
      <c r="A61" s="214">
        <v>34</v>
      </c>
      <c r="B61" s="1072"/>
      <c r="C61" s="1073"/>
      <c r="D61" s="1073"/>
      <c r="E61" s="1073"/>
      <c r="F61" s="1073"/>
      <c r="G61" s="1073"/>
      <c r="H61" s="1073"/>
      <c r="I61" s="1073"/>
      <c r="J61" s="1073"/>
      <c r="K61" s="1073"/>
      <c r="L61" s="1073"/>
      <c r="M61" s="1073"/>
      <c r="N61" s="1073"/>
      <c r="O61" s="1073"/>
      <c r="P61" s="1074"/>
      <c r="Q61" s="1075"/>
      <c r="R61" s="1058"/>
      <c r="S61" s="1058"/>
      <c r="T61" s="1058"/>
      <c r="U61" s="1058"/>
      <c r="V61" s="1058"/>
      <c r="W61" s="1058"/>
      <c r="X61" s="1058"/>
      <c r="Y61" s="1058"/>
      <c r="Z61" s="1058"/>
      <c r="AA61" s="1058"/>
      <c r="AB61" s="1058"/>
      <c r="AC61" s="1058"/>
      <c r="AD61" s="1058"/>
      <c r="AE61" s="1076"/>
      <c r="AF61" s="1054"/>
      <c r="AG61" s="1055"/>
      <c r="AH61" s="1055"/>
      <c r="AI61" s="1055"/>
      <c r="AJ61" s="1056"/>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67"/>
      <c r="BF61" s="1067"/>
      <c r="BG61" s="1067"/>
      <c r="BH61" s="1067"/>
      <c r="BI61" s="1068"/>
      <c r="BJ61" s="205"/>
      <c r="BK61" s="205"/>
      <c r="BL61" s="205"/>
      <c r="BM61" s="205"/>
      <c r="BN61" s="205"/>
      <c r="BO61" s="218"/>
      <c r="BP61" s="218"/>
      <c r="BQ61" s="215">
        <v>55</v>
      </c>
      <c r="BR61" s="216"/>
      <c r="BS61" s="1049"/>
      <c r="BT61" s="1050"/>
      <c r="BU61" s="1050"/>
      <c r="BV61" s="1050"/>
      <c r="BW61" s="1050"/>
      <c r="BX61" s="1050"/>
      <c r="BY61" s="1050"/>
      <c r="BZ61" s="1050"/>
      <c r="CA61" s="1050"/>
      <c r="CB61" s="1050"/>
      <c r="CC61" s="1050"/>
      <c r="CD61" s="1050"/>
      <c r="CE61" s="1050"/>
      <c r="CF61" s="1050"/>
      <c r="CG61" s="1051"/>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99"/>
    </row>
    <row r="62" spans="1:131" s="200" customFormat="1" ht="26.25" customHeight="1" x14ac:dyDescent="0.15">
      <c r="A62" s="214">
        <v>35</v>
      </c>
      <c r="B62" s="1072"/>
      <c r="C62" s="1073"/>
      <c r="D62" s="1073"/>
      <c r="E62" s="1073"/>
      <c r="F62" s="1073"/>
      <c r="G62" s="1073"/>
      <c r="H62" s="1073"/>
      <c r="I62" s="1073"/>
      <c r="J62" s="1073"/>
      <c r="K62" s="1073"/>
      <c r="L62" s="1073"/>
      <c r="M62" s="1073"/>
      <c r="N62" s="1073"/>
      <c r="O62" s="1073"/>
      <c r="P62" s="1074"/>
      <c r="Q62" s="1075"/>
      <c r="R62" s="1058"/>
      <c r="S62" s="1058"/>
      <c r="T62" s="1058"/>
      <c r="U62" s="1058"/>
      <c r="V62" s="1058"/>
      <c r="W62" s="1058"/>
      <c r="X62" s="1058"/>
      <c r="Y62" s="1058"/>
      <c r="Z62" s="1058"/>
      <c r="AA62" s="1058"/>
      <c r="AB62" s="1058"/>
      <c r="AC62" s="1058"/>
      <c r="AD62" s="1058"/>
      <c r="AE62" s="1076"/>
      <c r="AF62" s="1054"/>
      <c r="AG62" s="1055"/>
      <c r="AH62" s="1055"/>
      <c r="AI62" s="1055"/>
      <c r="AJ62" s="1056"/>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67"/>
      <c r="BF62" s="1067"/>
      <c r="BG62" s="1067"/>
      <c r="BH62" s="1067"/>
      <c r="BI62" s="1068"/>
      <c r="BJ62" s="1069" t="s">
        <v>386</v>
      </c>
      <c r="BK62" s="1070"/>
      <c r="BL62" s="1070"/>
      <c r="BM62" s="1070"/>
      <c r="BN62" s="1071"/>
      <c r="BO62" s="218"/>
      <c r="BP62" s="218"/>
      <c r="BQ62" s="215">
        <v>56</v>
      </c>
      <c r="BR62" s="216"/>
      <c r="BS62" s="1049"/>
      <c r="BT62" s="1050"/>
      <c r="BU62" s="1050"/>
      <c r="BV62" s="1050"/>
      <c r="BW62" s="1050"/>
      <c r="BX62" s="1050"/>
      <c r="BY62" s="1050"/>
      <c r="BZ62" s="1050"/>
      <c r="CA62" s="1050"/>
      <c r="CB62" s="1050"/>
      <c r="CC62" s="1050"/>
      <c r="CD62" s="1050"/>
      <c r="CE62" s="1050"/>
      <c r="CF62" s="1050"/>
      <c r="CG62" s="1051"/>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3"/>
      <c r="AF63" s="1064">
        <v>1331</v>
      </c>
      <c r="AG63" s="988"/>
      <c r="AH63" s="988"/>
      <c r="AI63" s="988"/>
      <c r="AJ63" s="1065"/>
      <c r="AK63" s="1066"/>
      <c r="AL63" s="992"/>
      <c r="AM63" s="992"/>
      <c r="AN63" s="992"/>
      <c r="AO63" s="992"/>
      <c r="AP63" s="988">
        <v>4215</v>
      </c>
      <c r="AQ63" s="988"/>
      <c r="AR63" s="988"/>
      <c r="AS63" s="988"/>
      <c r="AT63" s="988"/>
      <c r="AU63" s="988">
        <v>765</v>
      </c>
      <c r="AV63" s="988"/>
      <c r="AW63" s="988"/>
      <c r="AX63" s="988"/>
      <c r="AY63" s="988"/>
      <c r="AZ63" s="1060"/>
      <c r="BA63" s="1060"/>
      <c r="BB63" s="1060"/>
      <c r="BC63" s="1060"/>
      <c r="BD63" s="1060"/>
      <c r="BE63" s="989"/>
      <c r="BF63" s="989"/>
      <c r="BG63" s="989"/>
      <c r="BH63" s="989"/>
      <c r="BI63" s="990"/>
      <c r="BJ63" s="1061" t="s">
        <v>111</v>
      </c>
      <c r="BK63" s="980"/>
      <c r="BL63" s="980"/>
      <c r="BM63" s="980"/>
      <c r="BN63" s="1062"/>
      <c r="BO63" s="218"/>
      <c r="BP63" s="218"/>
      <c r="BQ63" s="215">
        <v>57</v>
      </c>
      <c r="BR63" s="216"/>
      <c r="BS63" s="1049"/>
      <c r="BT63" s="1050"/>
      <c r="BU63" s="1050"/>
      <c r="BV63" s="1050"/>
      <c r="BW63" s="1050"/>
      <c r="BX63" s="1050"/>
      <c r="BY63" s="1050"/>
      <c r="BZ63" s="1050"/>
      <c r="CA63" s="1050"/>
      <c r="CB63" s="1050"/>
      <c r="CC63" s="1050"/>
      <c r="CD63" s="1050"/>
      <c r="CE63" s="1050"/>
      <c r="CF63" s="1050"/>
      <c r="CG63" s="1051"/>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9"/>
      <c r="BT64" s="1050"/>
      <c r="BU64" s="1050"/>
      <c r="BV64" s="1050"/>
      <c r="BW64" s="1050"/>
      <c r="BX64" s="1050"/>
      <c r="BY64" s="1050"/>
      <c r="BZ64" s="1050"/>
      <c r="CA64" s="1050"/>
      <c r="CB64" s="1050"/>
      <c r="CC64" s="1050"/>
      <c r="CD64" s="1050"/>
      <c r="CE64" s="1050"/>
      <c r="CF64" s="1050"/>
      <c r="CG64" s="1051"/>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9"/>
      <c r="BT65" s="1050"/>
      <c r="BU65" s="1050"/>
      <c r="BV65" s="1050"/>
      <c r="BW65" s="1050"/>
      <c r="BX65" s="1050"/>
      <c r="BY65" s="1050"/>
      <c r="BZ65" s="1050"/>
      <c r="CA65" s="1050"/>
      <c r="CB65" s="1050"/>
      <c r="CC65" s="1050"/>
      <c r="CD65" s="1050"/>
      <c r="CE65" s="1050"/>
      <c r="CF65" s="1050"/>
      <c r="CG65" s="1051"/>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99"/>
    </row>
    <row r="66" spans="1:131" s="200" customFormat="1" ht="26.25" customHeight="1" x14ac:dyDescent="0.15">
      <c r="A66" s="1030" t="s">
        <v>389</v>
      </c>
      <c r="B66" s="1031"/>
      <c r="C66" s="1031"/>
      <c r="D66" s="1031"/>
      <c r="E66" s="1031"/>
      <c r="F66" s="1031"/>
      <c r="G66" s="1031"/>
      <c r="H66" s="1031"/>
      <c r="I66" s="1031"/>
      <c r="J66" s="1031"/>
      <c r="K66" s="1031"/>
      <c r="L66" s="1031"/>
      <c r="M66" s="1031"/>
      <c r="N66" s="1031"/>
      <c r="O66" s="1031"/>
      <c r="P66" s="1032"/>
      <c r="Q66" s="1036" t="s">
        <v>371</v>
      </c>
      <c r="R66" s="1037"/>
      <c r="S66" s="1037"/>
      <c r="T66" s="1037"/>
      <c r="U66" s="1038"/>
      <c r="V66" s="1036" t="s">
        <v>372</v>
      </c>
      <c r="W66" s="1037"/>
      <c r="X66" s="1037"/>
      <c r="Y66" s="1037"/>
      <c r="Z66" s="1038"/>
      <c r="AA66" s="1036" t="s">
        <v>373</v>
      </c>
      <c r="AB66" s="1037"/>
      <c r="AC66" s="1037"/>
      <c r="AD66" s="1037"/>
      <c r="AE66" s="1038"/>
      <c r="AF66" s="1042" t="s">
        <v>374</v>
      </c>
      <c r="AG66" s="1043"/>
      <c r="AH66" s="1043"/>
      <c r="AI66" s="1043"/>
      <c r="AJ66" s="1044"/>
      <c r="AK66" s="1036" t="s">
        <v>375</v>
      </c>
      <c r="AL66" s="1031"/>
      <c r="AM66" s="1031"/>
      <c r="AN66" s="1031"/>
      <c r="AO66" s="1032"/>
      <c r="AP66" s="1036" t="s">
        <v>376</v>
      </c>
      <c r="AQ66" s="1037"/>
      <c r="AR66" s="1037"/>
      <c r="AS66" s="1037"/>
      <c r="AT66" s="1038"/>
      <c r="AU66" s="1036" t="s">
        <v>390</v>
      </c>
      <c r="AV66" s="1037"/>
      <c r="AW66" s="1037"/>
      <c r="AX66" s="1037"/>
      <c r="AY66" s="1038"/>
      <c r="AZ66" s="1036" t="s">
        <v>354</v>
      </c>
      <c r="BA66" s="1037"/>
      <c r="BB66" s="1037"/>
      <c r="BC66" s="1037"/>
      <c r="BD66" s="1052"/>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3"/>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2" t="s">
        <v>537</v>
      </c>
      <c r="C68" s="1013"/>
      <c r="D68" s="1013"/>
      <c r="E68" s="1013"/>
      <c r="F68" s="1013"/>
      <c r="G68" s="1013"/>
      <c r="H68" s="1013"/>
      <c r="I68" s="1013"/>
      <c r="J68" s="1013"/>
      <c r="K68" s="1013"/>
      <c r="L68" s="1013"/>
      <c r="M68" s="1013"/>
      <c r="N68" s="1013"/>
      <c r="O68" s="1013"/>
      <c r="P68" s="1014"/>
      <c r="Q68" s="1015">
        <v>990.577</v>
      </c>
      <c r="R68" s="1016"/>
      <c r="S68" s="1016"/>
      <c r="T68" s="1016"/>
      <c r="U68" s="1016"/>
      <c r="V68" s="1017">
        <v>968.54</v>
      </c>
      <c r="W68" s="1017"/>
      <c r="X68" s="1017"/>
      <c r="Y68" s="1017"/>
      <c r="Z68" s="1017"/>
      <c r="AA68" s="1018">
        <f t="shared" ref="AA68:AA74" si="0">Q68-V68</f>
        <v>22.037000000000035</v>
      </c>
      <c r="AB68" s="1018"/>
      <c r="AC68" s="1018"/>
      <c r="AD68" s="1018"/>
      <c r="AE68" s="1018"/>
      <c r="AF68" s="1017">
        <v>22.036999999999999</v>
      </c>
      <c r="AG68" s="1017"/>
      <c r="AH68" s="1017"/>
      <c r="AI68" s="1017"/>
      <c r="AJ68" s="1017"/>
      <c r="AK68" s="1019">
        <v>67.23</v>
      </c>
      <c r="AL68" s="1019"/>
      <c r="AM68" s="1019"/>
      <c r="AN68" s="1019"/>
      <c r="AO68" s="1019"/>
      <c r="AP68" s="1019">
        <v>68.912000000000006</v>
      </c>
      <c r="AQ68" s="1019"/>
      <c r="AR68" s="1019"/>
      <c r="AS68" s="1019"/>
      <c r="AT68" s="1019"/>
      <c r="AU68" s="1021">
        <v>10</v>
      </c>
      <c r="AV68" s="1021"/>
      <c r="AW68" s="1021"/>
      <c r="AX68" s="1021"/>
      <c r="AY68" s="1021"/>
      <c r="AZ68" s="1022"/>
      <c r="BA68" s="1022"/>
      <c r="BB68" s="1022"/>
      <c r="BC68" s="1022"/>
      <c r="BD68" s="102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12" t="s">
        <v>538</v>
      </c>
      <c r="C69" s="1013"/>
      <c r="D69" s="1013"/>
      <c r="E69" s="1013"/>
      <c r="F69" s="1013"/>
      <c r="G69" s="1013"/>
      <c r="H69" s="1013"/>
      <c r="I69" s="1013"/>
      <c r="J69" s="1013"/>
      <c r="K69" s="1013"/>
      <c r="L69" s="1013"/>
      <c r="M69" s="1013"/>
      <c r="N69" s="1013"/>
      <c r="O69" s="1013"/>
      <c r="P69" s="1014"/>
      <c r="Q69" s="1015">
        <v>15360.281000000001</v>
      </c>
      <c r="R69" s="1016"/>
      <c r="S69" s="1016"/>
      <c r="T69" s="1016"/>
      <c r="U69" s="1016"/>
      <c r="V69" s="1017">
        <v>14633.985000000001</v>
      </c>
      <c r="W69" s="1017"/>
      <c r="X69" s="1017"/>
      <c r="Y69" s="1017"/>
      <c r="Z69" s="1017"/>
      <c r="AA69" s="1018">
        <f t="shared" si="0"/>
        <v>726.29600000000028</v>
      </c>
      <c r="AB69" s="1018"/>
      <c r="AC69" s="1018"/>
      <c r="AD69" s="1018"/>
      <c r="AE69" s="1018"/>
      <c r="AF69" s="1017">
        <v>726.29600000000005</v>
      </c>
      <c r="AG69" s="1017"/>
      <c r="AH69" s="1017"/>
      <c r="AI69" s="1017"/>
      <c r="AJ69" s="1017"/>
      <c r="AK69" s="1020" t="s">
        <v>544</v>
      </c>
      <c r="AL69" s="1020"/>
      <c r="AM69" s="1020"/>
      <c r="AN69" s="1020"/>
      <c r="AO69" s="1020"/>
      <c r="AP69" s="1011" t="s">
        <v>544</v>
      </c>
      <c r="AQ69" s="1011"/>
      <c r="AR69" s="1011"/>
      <c r="AS69" s="1011"/>
      <c r="AT69" s="1011"/>
      <c r="AU69" s="1011" t="s">
        <v>544</v>
      </c>
      <c r="AV69" s="1011"/>
      <c r="AW69" s="1011"/>
      <c r="AX69" s="1011"/>
      <c r="AY69" s="1011"/>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12" t="s">
        <v>539</v>
      </c>
      <c r="C70" s="1013"/>
      <c r="D70" s="1013"/>
      <c r="E70" s="1013"/>
      <c r="F70" s="1013"/>
      <c r="G70" s="1013"/>
      <c r="H70" s="1013"/>
      <c r="I70" s="1013"/>
      <c r="J70" s="1013"/>
      <c r="K70" s="1013"/>
      <c r="L70" s="1013"/>
      <c r="M70" s="1013"/>
      <c r="N70" s="1013"/>
      <c r="O70" s="1013"/>
      <c r="P70" s="1014"/>
      <c r="Q70" s="1015">
        <v>967.55799999999999</v>
      </c>
      <c r="R70" s="1016"/>
      <c r="S70" s="1016"/>
      <c r="T70" s="1016"/>
      <c r="U70" s="1016"/>
      <c r="V70" s="1017">
        <v>965.42899999999997</v>
      </c>
      <c r="W70" s="1017"/>
      <c r="X70" s="1017"/>
      <c r="Y70" s="1017"/>
      <c r="Z70" s="1017"/>
      <c r="AA70" s="1018">
        <f t="shared" si="0"/>
        <v>2.1290000000000191</v>
      </c>
      <c r="AB70" s="1018"/>
      <c r="AC70" s="1018"/>
      <c r="AD70" s="1018"/>
      <c r="AE70" s="1018"/>
      <c r="AF70" s="1017">
        <v>2.129</v>
      </c>
      <c r="AG70" s="1017"/>
      <c r="AH70" s="1017"/>
      <c r="AI70" s="1017"/>
      <c r="AJ70" s="1017"/>
      <c r="AK70" s="1011">
        <v>2.569</v>
      </c>
      <c r="AL70" s="1011"/>
      <c r="AM70" s="1011"/>
      <c r="AN70" s="1011"/>
      <c r="AO70" s="1011"/>
      <c r="AP70" s="1011" t="s">
        <v>544</v>
      </c>
      <c r="AQ70" s="1011"/>
      <c r="AR70" s="1011"/>
      <c r="AS70" s="1011"/>
      <c r="AT70" s="1011"/>
      <c r="AU70" s="1011" t="s">
        <v>544</v>
      </c>
      <c r="AV70" s="1011"/>
      <c r="AW70" s="1011"/>
      <c r="AX70" s="1011"/>
      <c r="AY70" s="1011"/>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12" t="s">
        <v>540</v>
      </c>
      <c r="C71" s="1013"/>
      <c r="D71" s="1013"/>
      <c r="E71" s="1013"/>
      <c r="F71" s="1013"/>
      <c r="G71" s="1013"/>
      <c r="H71" s="1013"/>
      <c r="I71" s="1013"/>
      <c r="J71" s="1013"/>
      <c r="K71" s="1013"/>
      <c r="L71" s="1013"/>
      <c r="M71" s="1013"/>
      <c r="N71" s="1013"/>
      <c r="O71" s="1013"/>
      <c r="P71" s="1014"/>
      <c r="Q71" s="1015">
        <v>2568.5819999999999</v>
      </c>
      <c r="R71" s="1016"/>
      <c r="S71" s="1016"/>
      <c r="T71" s="1016"/>
      <c r="U71" s="1016"/>
      <c r="V71" s="1017">
        <v>2499.047</v>
      </c>
      <c r="W71" s="1017"/>
      <c r="X71" s="1017"/>
      <c r="Y71" s="1017"/>
      <c r="Z71" s="1017"/>
      <c r="AA71" s="1018">
        <f t="shared" si="0"/>
        <v>69.534999999999854</v>
      </c>
      <c r="AB71" s="1018"/>
      <c r="AC71" s="1018"/>
      <c r="AD71" s="1018"/>
      <c r="AE71" s="1018"/>
      <c r="AF71" s="1017">
        <v>69.534999999999997</v>
      </c>
      <c r="AG71" s="1017"/>
      <c r="AH71" s="1017"/>
      <c r="AI71" s="1017"/>
      <c r="AJ71" s="1017"/>
      <c r="AK71" s="1019">
        <v>6.7969999999999997</v>
      </c>
      <c r="AL71" s="1019"/>
      <c r="AM71" s="1019"/>
      <c r="AN71" s="1019"/>
      <c r="AO71" s="1019"/>
      <c r="AP71" s="1019">
        <v>225.31399999999999</v>
      </c>
      <c r="AQ71" s="1019"/>
      <c r="AR71" s="1019"/>
      <c r="AS71" s="1019"/>
      <c r="AT71" s="1019"/>
      <c r="AU71" s="1000">
        <v>33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12" t="s">
        <v>541</v>
      </c>
      <c r="C72" s="1013"/>
      <c r="D72" s="1013"/>
      <c r="E72" s="1013"/>
      <c r="F72" s="1013"/>
      <c r="G72" s="1013"/>
      <c r="H72" s="1013"/>
      <c r="I72" s="1013"/>
      <c r="J72" s="1013"/>
      <c r="K72" s="1013"/>
      <c r="L72" s="1013"/>
      <c r="M72" s="1013"/>
      <c r="N72" s="1013"/>
      <c r="O72" s="1013"/>
      <c r="P72" s="1014"/>
      <c r="Q72" s="1015">
        <v>162.37899999999999</v>
      </c>
      <c r="R72" s="1016"/>
      <c r="S72" s="1016"/>
      <c r="T72" s="1016"/>
      <c r="U72" s="1016"/>
      <c r="V72" s="1017">
        <v>154.95699999999999</v>
      </c>
      <c r="W72" s="1017"/>
      <c r="X72" s="1017"/>
      <c r="Y72" s="1017"/>
      <c r="Z72" s="1017"/>
      <c r="AA72" s="1018">
        <f t="shared" si="0"/>
        <v>7.421999999999997</v>
      </c>
      <c r="AB72" s="1018"/>
      <c r="AC72" s="1018"/>
      <c r="AD72" s="1018"/>
      <c r="AE72" s="1018"/>
      <c r="AF72" s="1017">
        <v>7.4219999999999997</v>
      </c>
      <c r="AG72" s="1017"/>
      <c r="AH72" s="1017"/>
      <c r="AI72" s="1017"/>
      <c r="AJ72" s="1017"/>
      <c r="AK72" s="1011" t="s">
        <v>544</v>
      </c>
      <c r="AL72" s="1011"/>
      <c r="AM72" s="1011"/>
      <c r="AN72" s="1011"/>
      <c r="AO72" s="1011"/>
      <c r="AP72" s="1011" t="s">
        <v>544</v>
      </c>
      <c r="AQ72" s="1011"/>
      <c r="AR72" s="1011"/>
      <c r="AS72" s="1011"/>
      <c r="AT72" s="1011"/>
      <c r="AU72" s="1011" t="s">
        <v>544</v>
      </c>
      <c r="AV72" s="1011"/>
      <c r="AW72" s="1011"/>
      <c r="AX72" s="1011"/>
      <c r="AY72" s="1011"/>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12" t="s">
        <v>542</v>
      </c>
      <c r="C73" s="1013"/>
      <c r="D73" s="1013"/>
      <c r="E73" s="1013"/>
      <c r="F73" s="1013"/>
      <c r="G73" s="1013"/>
      <c r="H73" s="1013"/>
      <c r="I73" s="1013"/>
      <c r="J73" s="1013"/>
      <c r="K73" s="1013"/>
      <c r="L73" s="1013"/>
      <c r="M73" s="1013"/>
      <c r="N73" s="1013"/>
      <c r="O73" s="1013"/>
      <c r="P73" s="1014"/>
      <c r="Q73" s="1015">
        <v>239.11199999999999</v>
      </c>
      <c r="R73" s="1016"/>
      <c r="S73" s="1016"/>
      <c r="T73" s="1016"/>
      <c r="U73" s="1016"/>
      <c r="V73" s="1017">
        <v>176.75800000000001</v>
      </c>
      <c r="W73" s="1017"/>
      <c r="X73" s="1017"/>
      <c r="Y73" s="1017"/>
      <c r="Z73" s="1017"/>
      <c r="AA73" s="1018">
        <f t="shared" si="0"/>
        <v>62.353999999999985</v>
      </c>
      <c r="AB73" s="1018"/>
      <c r="AC73" s="1018"/>
      <c r="AD73" s="1018"/>
      <c r="AE73" s="1018"/>
      <c r="AF73" s="1017">
        <v>62.353999999999999</v>
      </c>
      <c r="AG73" s="1017"/>
      <c r="AH73" s="1017"/>
      <c r="AI73" s="1017"/>
      <c r="AJ73" s="1017"/>
      <c r="AK73" s="1019">
        <v>9.9589999999999996</v>
      </c>
      <c r="AL73" s="1019"/>
      <c r="AM73" s="1019"/>
      <c r="AN73" s="1019"/>
      <c r="AO73" s="1019"/>
      <c r="AP73" s="1011" t="s">
        <v>544</v>
      </c>
      <c r="AQ73" s="1011"/>
      <c r="AR73" s="1011"/>
      <c r="AS73" s="1011"/>
      <c r="AT73" s="1011"/>
      <c r="AU73" s="1011" t="s">
        <v>544</v>
      </c>
      <c r="AV73" s="1011"/>
      <c r="AW73" s="1011"/>
      <c r="AX73" s="1011"/>
      <c r="AY73" s="1011"/>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12" t="s">
        <v>543</v>
      </c>
      <c r="C74" s="1013"/>
      <c r="D74" s="1013"/>
      <c r="E74" s="1013"/>
      <c r="F74" s="1013"/>
      <c r="G74" s="1013"/>
      <c r="H74" s="1013"/>
      <c r="I74" s="1013"/>
      <c r="J74" s="1013"/>
      <c r="K74" s="1013"/>
      <c r="L74" s="1013"/>
      <c r="M74" s="1013"/>
      <c r="N74" s="1013"/>
      <c r="O74" s="1013"/>
      <c r="P74" s="1014"/>
      <c r="Q74" s="1015">
        <v>252207.26300000001</v>
      </c>
      <c r="R74" s="1016"/>
      <c r="S74" s="1016"/>
      <c r="T74" s="1016"/>
      <c r="U74" s="1016"/>
      <c r="V74" s="1017">
        <v>242203.579</v>
      </c>
      <c r="W74" s="1017"/>
      <c r="X74" s="1017"/>
      <c r="Y74" s="1017"/>
      <c r="Z74" s="1017"/>
      <c r="AA74" s="1018">
        <f t="shared" si="0"/>
        <v>10003.684000000008</v>
      </c>
      <c r="AB74" s="1018"/>
      <c r="AC74" s="1018"/>
      <c r="AD74" s="1018"/>
      <c r="AE74" s="1018"/>
      <c r="AF74" s="1017">
        <v>9971.6839999999993</v>
      </c>
      <c r="AG74" s="1017"/>
      <c r="AH74" s="1017"/>
      <c r="AI74" s="1017"/>
      <c r="AJ74" s="1017"/>
      <c r="AK74" s="1019">
        <v>7822.8280000000004</v>
      </c>
      <c r="AL74" s="1019"/>
      <c r="AM74" s="1019"/>
      <c r="AN74" s="1019"/>
      <c r="AO74" s="1019"/>
      <c r="AP74" s="1011" t="s">
        <v>544</v>
      </c>
      <c r="AQ74" s="1011"/>
      <c r="AR74" s="1011"/>
      <c r="AS74" s="1011"/>
      <c r="AT74" s="1011"/>
      <c r="AU74" s="1011" t="s">
        <v>544</v>
      </c>
      <c r="AV74" s="1011"/>
      <c r="AW74" s="1011"/>
      <c r="AX74" s="1011"/>
      <c r="AY74" s="1011"/>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10861</v>
      </c>
      <c r="AG88" s="988"/>
      <c r="AH88" s="988"/>
      <c r="AI88" s="988"/>
      <c r="AJ88" s="988"/>
      <c r="AK88" s="992"/>
      <c r="AL88" s="992"/>
      <c r="AM88" s="992"/>
      <c r="AN88" s="992"/>
      <c r="AO88" s="992"/>
      <c r="AP88" s="988">
        <v>294</v>
      </c>
      <c r="AQ88" s="988"/>
      <c r="AR88" s="988"/>
      <c r="AS88" s="988"/>
      <c r="AT88" s="988"/>
      <c r="AU88" s="988">
        <v>43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v>
      </c>
      <c r="CS102" s="980"/>
      <c r="CT102" s="980"/>
      <c r="CU102" s="980"/>
      <c r="CV102" s="981"/>
      <c r="CW102" s="979">
        <v>2</v>
      </c>
      <c r="CX102" s="980"/>
      <c r="CY102" s="980"/>
      <c r="CZ102" s="980"/>
      <c r="DA102" s="981"/>
      <c r="DB102" s="979" t="s">
        <v>477</v>
      </c>
      <c r="DC102" s="980"/>
      <c r="DD102" s="980"/>
      <c r="DE102" s="980"/>
      <c r="DF102" s="981"/>
      <c r="DG102" s="979" t="s">
        <v>477</v>
      </c>
      <c r="DH102" s="980"/>
      <c r="DI102" s="980"/>
      <c r="DJ102" s="980"/>
      <c r="DK102" s="981"/>
      <c r="DL102" s="979" t="s">
        <v>477</v>
      </c>
      <c r="DM102" s="980"/>
      <c r="DN102" s="980"/>
      <c r="DO102" s="980"/>
      <c r="DP102" s="981"/>
      <c r="DQ102" s="979" t="s">
        <v>477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1311114</v>
      </c>
      <c r="AB110" s="916"/>
      <c r="AC110" s="916"/>
      <c r="AD110" s="916"/>
      <c r="AE110" s="917"/>
      <c r="AF110" s="918">
        <v>1283165</v>
      </c>
      <c r="AG110" s="916"/>
      <c r="AH110" s="916"/>
      <c r="AI110" s="916"/>
      <c r="AJ110" s="917"/>
      <c r="AK110" s="918">
        <v>1324255</v>
      </c>
      <c r="AL110" s="916"/>
      <c r="AM110" s="916"/>
      <c r="AN110" s="916"/>
      <c r="AO110" s="917"/>
      <c r="AP110" s="919">
        <v>22.4</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11773017</v>
      </c>
      <c r="BR110" s="863"/>
      <c r="BS110" s="863"/>
      <c r="BT110" s="863"/>
      <c r="BU110" s="863"/>
      <c r="BV110" s="863">
        <v>11885224</v>
      </c>
      <c r="BW110" s="863"/>
      <c r="BX110" s="863"/>
      <c r="BY110" s="863"/>
      <c r="BZ110" s="863"/>
      <c r="CA110" s="863">
        <v>11704749</v>
      </c>
      <c r="CB110" s="863"/>
      <c r="CC110" s="863"/>
      <c r="CD110" s="863"/>
      <c r="CE110" s="863"/>
      <c r="CF110" s="887">
        <v>197.7</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65586</v>
      </c>
      <c r="BR111" s="835"/>
      <c r="BS111" s="835"/>
      <c r="BT111" s="835"/>
      <c r="BU111" s="835"/>
      <c r="BV111" s="835">
        <v>19058</v>
      </c>
      <c r="BW111" s="835"/>
      <c r="BX111" s="835"/>
      <c r="BY111" s="835"/>
      <c r="BZ111" s="835"/>
      <c r="CA111" s="835">
        <v>12680</v>
      </c>
      <c r="CB111" s="835"/>
      <c r="CC111" s="835"/>
      <c r="CD111" s="835"/>
      <c r="CE111" s="835"/>
      <c r="CF111" s="896">
        <v>0.2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45008</v>
      </c>
      <c r="DH111" s="835"/>
      <c r="DI111" s="835"/>
      <c r="DJ111" s="835"/>
      <c r="DK111" s="835"/>
      <c r="DL111" s="835">
        <v>2429</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525141</v>
      </c>
      <c r="BR112" s="835"/>
      <c r="BS112" s="835"/>
      <c r="BT112" s="835"/>
      <c r="BU112" s="835"/>
      <c r="BV112" s="835">
        <v>607386</v>
      </c>
      <c r="BW112" s="835"/>
      <c r="BX112" s="835"/>
      <c r="BY112" s="835"/>
      <c r="BZ112" s="835"/>
      <c r="CA112" s="835">
        <v>709191</v>
      </c>
      <c r="CB112" s="835"/>
      <c r="CC112" s="835"/>
      <c r="CD112" s="835"/>
      <c r="CE112" s="835"/>
      <c r="CF112" s="896">
        <v>12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44050</v>
      </c>
      <c r="AB113" s="944"/>
      <c r="AC113" s="944"/>
      <c r="AD113" s="944"/>
      <c r="AE113" s="945"/>
      <c r="AF113" s="946">
        <v>52575</v>
      </c>
      <c r="AG113" s="944"/>
      <c r="AH113" s="944"/>
      <c r="AI113" s="944"/>
      <c r="AJ113" s="945"/>
      <c r="AK113" s="946">
        <v>54748</v>
      </c>
      <c r="AL113" s="944"/>
      <c r="AM113" s="944"/>
      <c r="AN113" s="944"/>
      <c r="AO113" s="945"/>
      <c r="AP113" s="947">
        <v>0.9</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88672</v>
      </c>
      <c r="BR113" s="835"/>
      <c r="BS113" s="835"/>
      <c r="BT113" s="835"/>
      <c r="BU113" s="835"/>
      <c r="BV113" s="835">
        <v>69265</v>
      </c>
      <c r="BW113" s="835"/>
      <c r="BX113" s="835"/>
      <c r="BY113" s="835"/>
      <c r="BZ113" s="835"/>
      <c r="CA113" s="835">
        <v>43366</v>
      </c>
      <c r="CB113" s="835"/>
      <c r="CC113" s="835"/>
      <c r="CD113" s="835"/>
      <c r="CE113" s="835"/>
      <c r="CF113" s="896">
        <v>0.7</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27087</v>
      </c>
      <c r="AB114" s="798"/>
      <c r="AC114" s="798"/>
      <c r="AD114" s="798"/>
      <c r="AE114" s="799"/>
      <c r="AF114" s="800">
        <v>28484</v>
      </c>
      <c r="AG114" s="798"/>
      <c r="AH114" s="798"/>
      <c r="AI114" s="798"/>
      <c r="AJ114" s="799"/>
      <c r="AK114" s="800">
        <v>28893</v>
      </c>
      <c r="AL114" s="798"/>
      <c r="AM114" s="798"/>
      <c r="AN114" s="798"/>
      <c r="AO114" s="799"/>
      <c r="AP114" s="845">
        <v>0.5</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144619</v>
      </c>
      <c r="BR114" s="835"/>
      <c r="BS114" s="835"/>
      <c r="BT114" s="835"/>
      <c r="BU114" s="835"/>
      <c r="BV114" s="835">
        <v>61701</v>
      </c>
      <c r="BW114" s="835"/>
      <c r="BX114" s="835"/>
      <c r="BY114" s="835"/>
      <c r="BZ114" s="835"/>
      <c r="CA114" s="835">
        <v>17461</v>
      </c>
      <c r="CB114" s="835"/>
      <c r="CC114" s="835"/>
      <c r="CD114" s="835"/>
      <c r="CE114" s="835"/>
      <c r="CF114" s="896">
        <v>0.3</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57612</v>
      </c>
      <c r="AB115" s="944"/>
      <c r="AC115" s="944"/>
      <c r="AD115" s="944"/>
      <c r="AE115" s="945"/>
      <c r="AF115" s="946">
        <v>27027</v>
      </c>
      <c r="AG115" s="944"/>
      <c r="AH115" s="944"/>
      <c r="AI115" s="944"/>
      <c r="AJ115" s="945"/>
      <c r="AK115" s="946">
        <v>6811</v>
      </c>
      <c r="AL115" s="944"/>
      <c r="AM115" s="944"/>
      <c r="AN115" s="944"/>
      <c r="AO115" s="945"/>
      <c r="AP115" s="947">
        <v>0.1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20578</v>
      </c>
      <c r="DH116" s="798"/>
      <c r="DI116" s="798"/>
      <c r="DJ116" s="798"/>
      <c r="DK116" s="799"/>
      <c r="DL116" s="800">
        <v>16629</v>
      </c>
      <c r="DM116" s="798"/>
      <c r="DN116" s="798"/>
      <c r="DO116" s="798"/>
      <c r="DP116" s="799"/>
      <c r="DQ116" s="800">
        <v>12680</v>
      </c>
      <c r="DR116" s="798"/>
      <c r="DS116" s="798"/>
      <c r="DT116" s="798"/>
      <c r="DU116" s="799"/>
      <c r="DV116" s="845">
        <v>0.2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1439863</v>
      </c>
      <c r="AB117" s="930"/>
      <c r="AC117" s="930"/>
      <c r="AD117" s="930"/>
      <c r="AE117" s="931"/>
      <c r="AF117" s="932">
        <v>1391251</v>
      </c>
      <c r="AG117" s="930"/>
      <c r="AH117" s="930"/>
      <c r="AI117" s="930"/>
      <c r="AJ117" s="931"/>
      <c r="AK117" s="932">
        <v>1414707</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12597035</v>
      </c>
      <c r="BR119" s="866"/>
      <c r="BS119" s="866"/>
      <c r="BT119" s="866"/>
      <c r="BU119" s="866"/>
      <c r="BV119" s="866">
        <v>12642634</v>
      </c>
      <c r="BW119" s="866"/>
      <c r="BX119" s="866"/>
      <c r="BY119" s="866"/>
      <c r="BZ119" s="866"/>
      <c r="CA119" s="866">
        <v>12487447</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52974</v>
      </c>
      <c r="AB120" s="798"/>
      <c r="AC120" s="798"/>
      <c r="AD120" s="798"/>
      <c r="AE120" s="799"/>
      <c r="AF120" s="800">
        <v>22633</v>
      </c>
      <c r="AG120" s="798"/>
      <c r="AH120" s="798"/>
      <c r="AI120" s="798"/>
      <c r="AJ120" s="799"/>
      <c r="AK120" s="800">
        <v>2533</v>
      </c>
      <c r="AL120" s="798"/>
      <c r="AM120" s="798"/>
      <c r="AN120" s="798"/>
      <c r="AO120" s="799"/>
      <c r="AP120" s="845">
        <v>0</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3536916</v>
      </c>
      <c r="BR120" s="863"/>
      <c r="BS120" s="863"/>
      <c r="BT120" s="863"/>
      <c r="BU120" s="863"/>
      <c r="BV120" s="863">
        <v>3489845</v>
      </c>
      <c r="BW120" s="863"/>
      <c r="BX120" s="863"/>
      <c r="BY120" s="863"/>
      <c r="BZ120" s="863"/>
      <c r="CA120" s="863">
        <v>3520733</v>
      </c>
      <c r="CB120" s="863"/>
      <c r="CC120" s="863"/>
      <c r="CD120" s="863"/>
      <c r="CE120" s="863"/>
      <c r="CF120" s="887">
        <v>59.5</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505650</v>
      </c>
      <c r="DH120" s="863"/>
      <c r="DI120" s="863"/>
      <c r="DJ120" s="863"/>
      <c r="DK120" s="863"/>
      <c r="DL120" s="863">
        <v>595365</v>
      </c>
      <c r="DM120" s="863"/>
      <c r="DN120" s="863"/>
      <c r="DO120" s="863"/>
      <c r="DP120" s="863"/>
      <c r="DQ120" s="863">
        <v>753078</v>
      </c>
      <c r="DR120" s="863"/>
      <c r="DS120" s="863"/>
      <c r="DT120" s="863"/>
      <c r="DU120" s="863"/>
      <c r="DV120" s="864">
        <v>12.7</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473577</v>
      </c>
      <c r="BR121" s="835"/>
      <c r="BS121" s="835"/>
      <c r="BT121" s="835"/>
      <c r="BU121" s="835"/>
      <c r="BV121" s="835">
        <v>756987</v>
      </c>
      <c r="BW121" s="835"/>
      <c r="BX121" s="835"/>
      <c r="BY121" s="835"/>
      <c r="BZ121" s="835"/>
      <c r="CA121" s="835">
        <v>672809</v>
      </c>
      <c r="CB121" s="835"/>
      <c r="CC121" s="835"/>
      <c r="CD121" s="835"/>
      <c r="CE121" s="835"/>
      <c r="CF121" s="896">
        <v>11.4</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19491</v>
      </c>
      <c r="DH121" s="835"/>
      <c r="DI121" s="835"/>
      <c r="DJ121" s="835"/>
      <c r="DK121" s="835"/>
      <c r="DL121" s="835">
        <v>12021</v>
      </c>
      <c r="DM121" s="835"/>
      <c r="DN121" s="835"/>
      <c r="DO121" s="835"/>
      <c r="DP121" s="835"/>
      <c r="DQ121" s="835">
        <v>12127</v>
      </c>
      <c r="DR121" s="835"/>
      <c r="DS121" s="835"/>
      <c r="DT121" s="835"/>
      <c r="DU121" s="835"/>
      <c r="DV121" s="812">
        <v>0.2</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8662619</v>
      </c>
      <c r="BR122" s="866"/>
      <c r="BS122" s="866"/>
      <c r="BT122" s="866"/>
      <c r="BU122" s="866"/>
      <c r="BV122" s="866">
        <v>8648320</v>
      </c>
      <c r="BW122" s="866"/>
      <c r="BX122" s="866"/>
      <c r="BY122" s="866"/>
      <c r="BZ122" s="866"/>
      <c r="CA122" s="866">
        <v>8638720</v>
      </c>
      <c r="CB122" s="866"/>
      <c r="CC122" s="866"/>
      <c r="CD122" s="866"/>
      <c r="CE122" s="866"/>
      <c r="CF122" s="867">
        <v>145.9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439</v>
      </c>
      <c r="BP123" s="899"/>
      <c r="BQ123" s="853">
        <v>12673112</v>
      </c>
      <c r="BR123" s="854"/>
      <c r="BS123" s="854"/>
      <c r="BT123" s="854"/>
      <c r="BU123" s="854"/>
      <c r="BV123" s="854">
        <v>12895152</v>
      </c>
      <c r="BW123" s="854"/>
      <c r="BX123" s="854"/>
      <c r="BY123" s="854"/>
      <c r="BZ123" s="854"/>
      <c r="CA123" s="854">
        <v>12832262</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4263</v>
      </c>
      <c r="AB126" s="798"/>
      <c r="AC126" s="798"/>
      <c r="AD126" s="798"/>
      <c r="AE126" s="799"/>
      <c r="AF126" s="800">
        <v>4101</v>
      </c>
      <c r="AG126" s="798"/>
      <c r="AH126" s="798"/>
      <c r="AI126" s="798"/>
      <c r="AJ126" s="799"/>
      <c r="AK126" s="800">
        <v>4068</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375</v>
      </c>
      <c r="AB127" s="798"/>
      <c r="AC127" s="798"/>
      <c r="AD127" s="798"/>
      <c r="AE127" s="799"/>
      <c r="AF127" s="800">
        <v>293</v>
      </c>
      <c r="AG127" s="798"/>
      <c r="AH127" s="798"/>
      <c r="AI127" s="798"/>
      <c r="AJ127" s="799"/>
      <c r="AK127" s="800">
        <v>210</v>
      </c>
      <c r="AL127" s="798"/>
      <c r="AM127" s="798"/>
      <c r="AN127" s="798"/>
      <c r="AO127" s="799"/>
      <c r="AP127" s="845">
        <v>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32858</v>
      </c>
      <c r="AB128" s="819"/>
      <c r="AC128" s="819"/>
      <c r="AD128" s="819"/>
      <c r="AE128" s="820"/>
      <c r="AF128" s="821">
        <v>50113</v>
      </c>
      <c r="AG128" s="819"/>
      <c r="AH128" s="819"/>
      <c r="AI128" s="819"/>
      <c r="AJ128" s="820"/>
      <c r="AK128" s="821">
        <v>64191</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14.16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6665483</v>
      </c>
      <c r="AB129" s="798"/>
      <c r="AC129" s="798"/>
      <c r="AD129" s="798"/>
      <c r="AE129" s="799"/>
      <c r="AF129" s="800">
        <v>6674114</v>
      </c>
      <c r="AG129" s="798"/>
      <c r="AH129" s="798"/>
      <c r="AI129" s="798"/>
      <c r="AJ129" s="799"/>
      <c r="AK129" s="800">
        <v>6693853</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19.16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845657</v>
      </c>
      <c r="AB130" s="798"/>
      <c r="AC130" s="798"/>
      <c r="AD130" s="798"/>
      <c r="AE130" s="799"/>
      <c r="AF130" s="800">
        <v>772810</v>
      </c>
      <c r="AG130" s="798"/>
      <c r="AH130" s="798"/>
      <c r="AI130" s="798"/>
      <c r="AJ130" s="799"/>
      <c r="AK130" s="800">
        <v>772055</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5819826</v>
      </c>
      <c r="AB131" s="781"/>
      <c r="AC131" s="781"/>
      <c r="AD131" s="781"/>
      <c r="AE131" s="782"/>
      <c r="AF131" s="783">
        <v>5901304</v>
      </c>
      <c r="AG131" s="781"/>
      <c r="AH131" s="781"/>
      <c r="AI131" s="781"/>
      <c r="AJ131" s="782"/>
      <c r="AK131" s="783">
        <v>5921798</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9.6454430080000009</v>
      </c>
      <c r="AB132" s="761"/>
      <c r="AC132" s="761"/>
      <c r="AD132" s="761"/>
      <c r="AE132" s="762"/>
      <c r="AF132" s="763">
        <v>9.6305494510000003</v>
      </c>
      <c r="AG132" s="761"/>
      <c r="AH132" s="761"/>
      <c r="AI132" s="761"/>
      <c r="AJ132" s="762"/>
      <c r="AK132" s="763">
        <v>9.7683338739999996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10.8</v>
      </c>
      <c r="AB133" s="740"/>
      <c r="AC133" s="740"/>
      <c r="AD133" s="740"/>
      <c r="AE133" s="741"/>
      <c r="AF133" s="739">
        <v>9.6</v>
      </c>
      <c r="AG133" s="740"/>
      <c r="AH133" s="740"/>
      <c r="AI133" s="740"/>
      <c r="AJ133" s="741"/>
      <c r="AK133" s="739">
        <v>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8" t="s">
        <v>467</v>
      </c>
      <c r="L7" s="256"/>
      <c r="M7" s="257" t="s">
        <v>468</v>
      </c>
      <c r="N7" s="258"/>
    </row>
    <row r="8" spans="1:16" x14ac:dyDescent="0.15">
      <c r="A8" s="250"/>
      <c r="B8" s="246"/>
      <c r="C8" s="246"/>
      <c r="D8" s="246"/>
      <c r="E8" s="246"/>
      <c r="F8" s="246"/>
      <c r="G8" s="259"/>
      <c r="H8" s="260"/>
      <c r="I8" s="260"/>
      <c r="J8" s="261"/>
      <c r="K8" s="1159"/>
      <c r="L8" s="262" t="s">
        <v>469</v>
      </c>
      <c r="M8" s="263" t="s">
        <v>470</v>
      </c>
      <c r="N8" s="264" t="s">
        <v>471</v>
      </c>
    </row>
    <row r="9" spans="1:16" x14ac:dyDescent="0.15">
      <c r="A9" s="250"/>
      <c r="B9" s="246"/>
      <c r="C9" s="246"/>
      <c r="D9" s="246"/>
      <c r="E9" s="246"/>
      <c r="F9" s="246"/>
      <c r="G9" s="1172" t="s">
        <v>472</v>
      </c>
      <c r="H9" s="1173"/>
      <c r="I9" s="1173"/>
      <c r="J9" s="1174"/>
      <c r="K9" s="265">
        <v>1818889</v>
      </c>
      <c r="L9" s="266">
        <v>50125</v>
      </c>
      <c r="M9" s="267">
        <v>55845</v>
      </c>
      <c r="N9" s="268">
        <v>-10.199999999999999</v>
      </c>
    </row>
    <row r="10" spans="1:16" x14ac:dyDescent="0.15">
      <c r="A10" s="250"/>
      <c r="B10" s="246"/>
      <c r="C10" s="246"/>
      <c r="D10" s="246"/>
      <c r="E10" s="246"/>
      <c r="F10" s="246"/>
      <c r="G10" s="1172" t="s">
        <v>473</v>
      </c>
      <c r="H10" s="1173"/>
      <c r="I10" s="1173"/>
      <c r="J10" s="1174"/>
      <c r="K10" s="269">
        <v>50797</v>
      </c>
      <c r="L10" s="270">
        <v>1400</v>
      </c>
      <c r="M10" s="271">
        <v>5607</v>
      </c>
      <c r="N10" s="272">
        <v>-75</v>
      </c>
    </row>
    <row r="11" spans="1:16" ht="13.5" customHeight="1" x14ac:dyDescent="0.15">
      <c r="A11" s="250"/>
      <c r="B11" s="246"/>
      <c r="C11" s="246"/>
      <c r="D11" s="246"/>
      <c r="E11" s="246"/>
      <c r="F11" s="246"/>
      <c r="G11" s="1172" t="s">
        <v>474</v>
      </c>
      <c r="H11" s="1173"/>
      <c r="I11" s="1173"/>
      <c r="J11" s="1174"/>
      <c r="K11" s="269">
        <v>341974</v>
      </c>
      <c r="L11" s="270">
        <v>9424</v>
      </c>
      <c r="M11" s="271">
        <v>8384</v>
      </c>
      <c r="N11" s="272">
        <v>12.4</v>
      </c>
    </row>
    <row r="12" spans="1:16" ht="13.5" customHeight="1" x14ac:dyDescent="0.15">
      <c r="A12" s="250"/>
      <c r="B12" s="246"/>
      <c r="C12" s="246"/>
      <c r="D12" s="246"/>
      <c r="E12" s="246"/>
      <c r="F12" s="246"/>
      <c r="G12" s="1172" t="s">
        <v>475</v>
      </c>
      <c r="H12" s="1173"/>
      <c r="I12" s="1173"/>
      <c r="J12" s="1174"/>
      <c r="K12" s="269">
        <v>887</v>
      </c>
      <c r="L12" s="270">
        <v>24</v>
      </c>
      <c r="M12" s="271">
        <v>147</v>
      </c>
      <c r="N12" s="272">
        <v>-83.7</v>
      </c>
    </row>
    <row r="13" spans="1:16" ht="13.5" customHeight="1" x14ac:dyDescent="0.15">
      <c r="A13" s="250"/>
      <c r="B13" s="246"/>
      <c r="C13" s="246"/>
      <c r="D13" s="246"/>
      <c r="E13" s="246"/>
      <c r="F13" s="246"/>
      <c r="G13" s="1172" t="s">
        <v>476</v>
      </c>
      <c r="H13" s="1173"/>
      <c r="I13" s="1173"/>
      <c r="J13" s="1174"/>
      <c r="K13" s="269" t="s">
        <v>477</v>
      </c>
      <c r="L13" s="270" t="s">
        <v>477</v>
      </c>
      <c r="M13" s="271">
        <v>6</v>
      </c>
      <c r="N13" s="272" t="s">
        <v>477</v>
      </c>
    </row>
    <row r="14" spans="1:16" ht="13.5" customHeight="1" x14ac:dyDescent="0.15">
      <c r="A14" s="250"/>
      <c r="B14" s="246"/>
      <c r="C14" s="246"/>
      <c r="D14" s="246"/>
      <c r="E14" s="246"/>
      <c r="F14" s="246"/>
      <c r="G14" s="1172" t="s">
        <v>478</v>
      </c>
      <c r="H14" s="1173"/>
      <c r="I14" s="1173"/>
      <c r="J14" s="1174"/>
      <c r="K14" s="269">
        <v>50447</v>
      </c>
      <c r="L14" s="270">
        <v>1390</v>
      </c>
      <c r="M14" s="271">
        <v>2653</v>
      </c>
      <c r="N14" s="272">
        <v>-47.6</v>
      </c>
    </row>
    <row r="15" spans="1:16" ht="13.5" customHeight="1" x14ac:dyDescent="0.15">
      <c r="A15" s="250"/>
      <c r="B15" s="246"/>
      <c r="C15" s="246"/>
      <c r="D15" s="246"/>
      <c r="E15" s="246"/>
      <c r="F15" s="246"/>
      <c r="G15" s="1172" t="s">
        <v>479</v>
      </c>
      <c r="H15" s="1173"/>
      <c r="I15" s="1173"/>
      <c r="J15" s="1174"/>
      <c r="K15" s="269">
        <v>120389</v>
      </c>
      <c r="L15" s="270">
        <v>3318</v>
      </c>
      <c r="M15" s="271">
        <v>1240</v>
      </c>
      <c r="N15" s="272">
        <v>167.6</v>
      </c>
    </row>
    <row r="16" spans="1:16" x14ac:dyDescent="0.15">
      <c r="A16" s="250"/>
      <c r="B16" s="246"/>
      <c r="C16" s="246"/>
      <c r="D16" s="246"/>
      <c r="E16" s="246"/>
      <c r="F16" s="246"/>
      <c r="G16" s="1175" t="s">
        <v>480</v>
      </c>
      <c r="H16" s="1176"/>
      <c r="I16" s="1176"/>
      <c r="J16" s="1177"/>
      <c r="K16" s="270">
        <v>-159064</v>
      </c>
      <c r="L16" s="270">
        <v>-4383</v>
      </c>
      <c r="M16" s="271">
        <v>-5294</v>
      </c>
      <c r="N16" s="272">
        <v>-17.2</v>
      </c>
    </row>
    <row r="17" spans="1:16" x14ac:dyDescent="0.15">
      <c r="A17" s="250"/>
      <c r="B17" s="246"/>
      <c r="C17" s="246"/>
      <c r="D17" s="246"/>
      <c r="E17" s="246"/>
      <c r="F17" s="246"/>
      <c r="G17" s="1175" t="s">
        <v>169</v>
      </c>
      <c r="H17" s="1176"/>
      <c r="I17" s="1176"/>
      <c r="J17" s="1177"/>
      <c r="K17" s="270">
        <v>2224319</v>
      </c>
      <c r="L17" s="270">
        <v>61298</v>
      </c>
      <c r="M17" s="271">
        <v>68586</v>
      </c>
      <c r="N17" s="272">
        <v>-10.6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9" t="s">
        <v>485</v>
      </c>
      <c r="H21" s="1170"/>
      <c r="I21" s="1170"/>
      <c r="J21" s="1171"/>
      <c r="K21" s="282">
        <v>6.23</v>
      </c>
      <c r="L21" s="283">
        <v>6.42</v>
      </c>
      <c r="M21" s="284">
        <v>-0.19</v>
      </c>
      <c r="N21" s="251"/>
      <c r="O21" s="285"/>
      <c r="P21" s="281"/>
    </row>
    <row r="22" spans="1:16" s="286" customFormat="1" x14ac:dyDescent="0.15">
      <c r="A22" s="281"/>
      <c r="B22" s="251"/>
      <c r="C22" s="251"/>
      <c r="D22" s="251"/>
      <c r="E22" s="251"/>
      <c r="F22" s="251"/>
      <c r="G22" s="1169" t="s">
        <v>486</v>
      </c>
      <c r="H22" s="1170"/>
      <c r="I22" s="1170"/>
      <c r="J22" s="1171"/>
      <c r="K22" s="287">
        <v>94.6</v>
      </c>
      <c r="L22" s="288">
        <v>97.3</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8" t="s">
        <v>467</v>
      </c>
      <c r="L30" s="256"/>
      <c r="M30" s="257" t="s">
        <v>468</v>
      </c>
      <c r="N30" s="258"/>
    </row>
    <row r="31" spans="1:16" x14ac:dyDescent="0.15">
      <c r="A31" s="250"/>
      <c r="B31" s="246"/>
      <c r="C31" s="246"/>
      <c r="D31" s="246"/>
      <c r="E31" s="246"/>
      <c r="F31" s="246"/>
      <c r="G31" s="259"/>
      <c r="H31" s="260"/>
      <c r="I31" s="260"/>
      <c r="J31" s="261"/>
      <c r="K31" s="1159"/>
      <c r="L31" s="262" t="s">
        <v>469</v>
      </c>
      <c r="M31" s="263" t="s">
        <v>470</v>
      </c>
      <c r="N31" s="264" t="s">
        <v>471</v>
      </c>
    </row>
    <row r="32" spans="1:16" ht="27" customHeight="1" x14ac:dyDescent="0.15">
      <c r="A32" s="250"/>
      <c r="B32" s="246"/>
      <c r="C32" s="246"/>
      <c r="D32" s="246"/>
      <c r="E32" s="246"/>
      <c r="F32" s="246"/>
      <c r="G32" s="1160" t="s">
        <v>490</v>
      </c>
      <c r="H32" s="1161"/>
      <c r="I32" s="1161"/>
      <c r="J32" s="1162"/>
      <c r="K32" s="296">
        <v>1324255</v>
      </c>
      <c r="L32" s="296">
        <v>36494</v>
      </c>
      <c r="M32" s="297">
        <v>31128</v>
      </c>
      <c r="N32" s="298">
        <v>17.2</v>
      </c>
    </row>
    <row r="33" spans="1:16" ht="13.5" customHeight="1" x14ac:dyDescent="0.15">
      <c r="A33" s="250"/>
      <c r="B33" s="246"/>
      <c r="C33" s="246"/>
      <c r="D33" s="246"/>
      <c r="E33" s="246"/>
      <c r="F33" s="246"/>
      <c r="G33" s="1160" t="s">
        <v>491</v>
      </c>
      <c r="H33" s="1161"/>
      <c r="I33" s="1161"/>
      <c r="J33" s="1162"/>
      <c r="K33" s="296" t="s">
        <v>477</v>
      </c>
      <c r="L33" s="296" t="s">
        <v>477</v>
      </c>
      <c r="M33" s="297" t="s">
        <v>477</v>
      </c>
      <c r="N33" s="298" t="s">
        <v>477</v>
      </c>
    </row>
    <row r="34" spans="1:16" ht="27" customHeight="1" x14ac:dyDescent="0.15">
      <c r="A34" s="250"/>
      <c r="B34" s="246"/>
      <c r="C34" s="246"/>
      <c r="D34" s="246"/>
      <c r="E34" s="246"/>
      <c r="F34" s="246"/>
      <c r="G34" s="1160" t="s">
        <v>492</v>
      </c>
      <c r="H34" s="1161"/>
      <c r="I34" s="1161"/>
      <c r="J34" s="1162"/>
      <c r="K34" s="296" t="s">
        <v>477</v>
      </c>
      <c r="L34" s="296" t="s">
        <v>477</v>
      </c>
      <c r="M34" s="297" t="s">
        <v>477</v>
      </c>
      <c r="N34" s="298" t="s">
        <v>477</v>
      </c>
    </row>
    <row r="35" spans="1:16" ht="27" customHeight="1" x14ac:dyDescent="0.15">
      <c r="A35" s="250"/>
      <c r="B35" s="246"/>
      <c r="C35" s="246"/>
      <c r="D35" s="246"/>
      <c r="E35" s="246"/>
      <c r="F35" s="246"/>
      <c r="G35" s="1160" t="s">
        <v>493</v>
      </c>
      <c r="H35" s="1161"/>
      <c r="I35" s="1161"/>
      <c r="J35" s="1162"/>
      <c r="K35" s="296">
        <v>54748</v>
      </c>
      <c r="L35" s="296">
        <v>1509</v>
      </c>
      <c r="M35" s="297">
        <v>9784</v>
      </c>
      <c r="N35" s="298">
        <v>-84.6</v>
      </c>
    </row>
    <row r="36" spans="1:16" ht="27" customHeight="1" x14ac:dyDescent="0.15">
      <c r="A36" s="250"/>
      <c r="B36" s="246"/>
      <c r="C36" s="246"/>
      <c r="D36" s="246"/>
      <c r="E36" s="246"/>
      <c r="F36" s="246"/>
      <c r="G36" s="1160" t="s">
        <v>494</v>
      </c>
      <c r="H36" s="1161"/>
      <c r="I36" s="1161"/>
      <c r="J36" s="1162"/>
      <c r="K36" s="296">
        <v>28893</v>
      </c>
      <c r="L36" s="296">
        <v>796</v>
      </c>
      <c r="M36" s="297">
        <v>2611</v>
      </c>
      <c r="N36" s="298">
        <v>-69.5</v>
      </c>
    </row>
    <row r="37" spans="1:16" ht="13.5" customHeight="1" x14ac:dyDescent="0.15">
      <c r="A37" s="250"/>
      <c r="B37" s="246"/>
      <c r="C37" s="246"/>
      <c r="D37" s="246"/>
      <c r="E37" s="246"/>
      <c r="F37" s="246"/>
      <c r="G37" s="1160" t="s">
        <v>495</v>
      </c>
      <c r="H37" s="1161"/>
      <c r="I37" s="1161"/>
      <c r="J37" s="1162"/>
      <c r="K37" s="296">
        <v>6811</v>
      </c>
      <c r="L37" s="296">
        <v>188</v>
      </c>
      <c r="M37" s="297">
        <v>1177</v>
      </c>
      <c r="N37" s="298">
        <v>-84</v>
      </c>
    </row>
    <row r="38" spans="1:16" ht="27" customHeight="1" x14ac:dyDescent="0.15">
      <c r="A38" s="250"/>
      <c r="B38" s="246"/>
      <c r="C38" s="246"/>
      <c r="D38" s="246"/>
      <c r="E38" s="246"/>
      <c r="F38" s="246"/>
      <c r="G38" s="1163" t="s">
        <v>496</v>
      </c>
      <c r="H38" s="1164"/>
      <c r="I38" s="1164"/>
      <c r="J38" s="1165"/>
      <c r="K38" s="299" t="s">
        <v>477</v>
      </c>
      <c r="L38" s="299" t="s">
        <v>477</v>
      </c>
      <c r="M38" s="300">
        <v>1</v>
      </c>
      <c r="N38" s="301" t="s">
        <v>477</v>
      </c>
      <c r="O38" s="295"/>
    </row>
    <row r="39" spans="1:16" x14ac:dyDescent="0.15">
      <c r="A39" s="250"/>
      <c r="B39" s="246"/>
      <c r="C39" s="246"/>
      <c r="D39" s="246"/>
      <c r="E39" s="246"/>
      <c r="F39" s="246"/>
      <c r="G39" s="1163" t="s">
        <v>497</v>
      </c>
      <c r="H39" s="1164"/>
      <c r="I39" s="1164"/>
      <c r="J39" s="1165"/>
      <c r="K39" s="302">
        <v>-64191</v>
      </c>
      <c r="L39" s="302">
        <v>-1769</v>
      </c>
      <c r="M39" s="303">
        <v>-3247</v>
      </c>
      <c r="N39" s="304">
        <v>-45.5</v>
      </c>
      <c r="O39" s="295"/>
    </row>
    <row r="40" spans="1:16" ht="27" customHeight="1" x14ac:dyDescent="0.15">
      <c r="A40" s="250"/>
      <c r="B40" s="246"/>
      <c r="C40" s="246"/>
      <c r="D40" s="246"/>
      <c r="E40" s="246"/>
      <c r="F40" s="246"/>
      <c r="G40" s="1160" t="s">
        <v>498</v>
      </c>
      <c r="H40" s="1161"/>
      <c r="I40" s="1161"/>
      <c r="J40" s="1162"/>
      <c r="K40" s="302">
        <v>-772055</v>
      </c>
      <c r="L40" s="302">
        <v>-21276</v>
      </c>
      <c r="M40" s="303">
        <v>-28558</v>
      </c>
      <c r="N40" s="304">
        <v>-25.5</v>
      </c>
      <c r="O40" s="295"/>
    </row>
    <row r="41" spans="1:16" x14ac:dyDescent="0.15">
      <c r="A41" s="250"/>
      <c r="B41" s="246"/>
      <c r="C41" s="246"/>
      <c r="D41" s="246"/>
      <c r="E41" s="246"/>
      <c r="F41" s="246"/>
      <c r="G41" s="1166" t="s">
        <v>280</v>
      </c>
      <c r="H41" s="1167"/>
      <c r="I41" s="1167"/>
      <c r="J41" s="1168"/>
      <c r="K41" s="296">
        <v>578461</v>
      </c>
      <c r="L41" s="302">
        <v>15941</v>
      </c>
      <c r="M41" s="303">
        <v>12895</v>
      </c>
      <c r="N41" s="304">
        <v>23.6</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3" t="s">
        <v>467</v>
      </c>
      <c r="J49" s="1155" t="s">
        <v>502</v>
      </c>
      <c r="K49" s="1156"/>
      <c r="L49" s="1156"/>
      <c r="M49" s="1156"/>
      <c r="N49" s="1157"/>
    </row>
    <row r="50" spans="1:14" x14ac:dyDescent="0.15">
      <c r="A50" s="250"/>
      <c r="B50" s="246"/>
      <c r="C50" s="246"/>
      <c r="D50" s="246"/>
      <c r="E50" s="246"/>
      <c r="F50" s="246"/>
      <c r="G50" s="314"/>
      <c r="H50" s="315"/>
      <c r="I50" s="1154"/>
      <c r="J50" s="316" t="s">
        <v>503</v>
      </c>
      <c r="K50" s="317" t="s">
        <v>504</v>
      </c>
      <c r="L50" s="318" t="s">
        <v>505</v>
      </c>
      <c r="M50" s="319" t="s">
        <v>506</v>
      </c>
      <c r="N50" s="320" t="s">
        <v>507</v>
      </c>
    </row>
    <row r="51" spans="1:14" x14ac:dyDescent="0.15">
      <c r="A51" s="250"/>
      <c r="B51" s="246"/>
      <c r="C51" s="246"/>
      <c r="D51" s="246"/>
      <c r="E51" s="246"/>
      <c r="F51" s="246"/>
      <c r="G51" s="312" t="s">
        <v>508</v>
      </c>
      <c r="H51" s="313"/>
      <c r="I51" s="321">
        <v>669842</v>
      </c>
      <c r="J51" s="322">
        <v>18737</v>
      </c>
      <c r="K51" s="323">
        <v>-0.7</v>
      </c>
      <c r="L51" s="324">
        <v>46819</v>
      </c>
      <c r="M51" s="325">
        <v>9.3000000000000007</v>
      </c>
      <c r="N51" s="326">
        <v>-10</v>
      </c>
    </row>
    <row r="52" spans="1:14" x14ac:dyDescent="0.15">
      <c r="A52" s="250"/>
      <c r="B52" s="246"/>
      <c r="C52" s="246"/>
      <c r="D52" s="246"/>
      <c r="E52" s="246"/>
      <c r="F52" s="246"/>
      <c r="G52" s="327"/>
      <c r="H52" s="328" t="s">
        <v>509</v>
      </c>
      <c r="I52" s="329">
        <v>360142</v>
      </c>
      <c r="J52" s="330">
        <v>10074</v>
      </c>
      <c r="K52" s="331">
        <v>39.5</v>
      </c>
      <c r="L52" s="332">
        <v>24121</v>
      </c>
      <c r="M52" s="333">
        <v>9.5</v>
      </c>
      <c r="N52" s="334">
        <v>30</v>
      </c>
    </row>
    <row r="53" spans="1:14" x14ac:dyDescent="0.15">
      <c r="A53" s="250"/>
      <c r="B53" s="246"/>
      <c r="C53" s="246"/>
      <c r="D53" s="246"/>
      <c r="E53" s="246"/>
      <c r="F53" s="246"/>
      <c r="G53" s="312" t="s">
        <v>510</v>
      </c>
      <c r="H53" s="313"/>
      <c r="I53" s="321">
        <v>2050452</v>
      </c>
      <c r="J53" s="322">
        <v>56911</v>
      </c>
      <c r="K53" s="323">
        <v>203.7</v>
      </c>
      <c r="L53" s="324">
        <v>53270</v>
      </c>
      <c r="M53" s="325">
        <v>13.8</v>
      </c>
      <c r="N53" s="326">
        <v>189.9</v>
      </c>
    </row>
    <row r="54" spans="1:14" x14ac:dyDescent="0.15">
      <c r="A54" s="250"/>
      <c r="B54" s="246"/>
      <c r="C54" s="246"/>
      <c r="D54" s="246"/>
      <c r="E54" s="246"/>
      <c r="F54" s="246"/>
      <c r="G54" s="327"/>
      <c r="H54" s="328" t="s">
        <v>509</v>
      </c>
      <c r="I54" s="329">
        <v>499276</v>
      </c>
      <c r="J54" s="330">
        <v>13858</v>
      </c>
      <c r="K54" s="331">
        <v>37.6</v>
      </c>
      <c r="L54" s="332">
        <v>24316</v>
      </c>
      <c r="M54" s="333">
        <v>0.8</v>
      </c>
      <c r="N54" s="334">
        <v>36.799999999999997</v>
      </c>
    </row>
    <row r="55" spans="1:14" x14ac:dyDescent="0.15">
      <c r="A55" s="250"/>
      <c r="B55" s="246"/>
      <c r="C55" s="246"/>
      <c r="D55" s="246"/>
      <c r="E55" s="246"/>
      <c r="F55" s="246"/>
      <c r="G55" s="312" t="s">
        <v>511</v>
      </c>
      <c r="H55" s="313"/>
      <c r="I55" s="321">
        <v>1656590</v>
      </c>
      <c r="J55" s="322">
        <v>45565</v>
      </c>
      <c r="K55" s="323">
        <v>-19.899999999999999</v>
      </c>
      <c r="L55" s="324">
        <v>53292</v>
      </c>
      <c r="M55" s="325">
        <v>0</v>
      </c>
      <c r="N55" s="326">
        <v>-19.899999999999999</v>
      </c>
    </row>
    <row r="56" spans="1:14" x14ac:dyDescent="0.15">
      <c r="A56" s="250"/>
      <c r="B56" s="246"/>
      <c r="C56" s="246"/>
      <c r="D56" s="246"/>
      <c r="E56" s="246"/>
      <c r="F56" s="246"/>
      <c r="G56" s="327"/>
      <c r="H56" s="328" t="s">
        <v>509</v>
      </c>
      <c r="I56" s="329">
        <v>533263</v>
      </c>
      <c r="J56" s="330">
        <v>14667</v>
      </c>
      <c r="K56" s="331">
        <v>5.8</v>
      </c>
      <c r="L56" s="332">
        <v>28900</v>
      </c>
      <c r="M56" s="333">
        <v>18.899999999999999</v>
      </c>
      <c r="N56" s="334">
        <v>-13.1</v>
      </c>
    </row>
    <row r="57" spans="1:14" x14ac:dyDescent="0.15">
      <c r="A57" s="250"/>
      <c r="B57" s="246"/>
      <c r="C57" s="246"/>
      <c r="D57" s="246"/>
      <c r="E57" s="246"/>
      <c r="F57" s="246"/>
      <c r="G57" s="312" t="s">
        <v>512</v>
      </c>
      <c r="H57" s="313"/>
      <c r="I57" s="321">
        <v>3023384</v>
      </c>
      <c r="J57" s="322">
        <v>83076</v>
      </c>
      <c r="K57" s="323">
        <v>82.3</v>
      </c>
      <c r="L57" s="324">
        <v>49919</v>
      </c>
      <c r="M57" s="325">
        <v>-6.3</v>
      </c>
      <c r="N57" s="326">
        <v>88.6</v>
      </c>
    </row>
    <row r="58" spans="1:14" x14ac:dyDescent="0.15">
      <c r="A58" s="250"/>
      <c r="B58" s="246"/>
      <c r="C58" s="246"/>
      <c r="D58" s="246"/>
      <c r="E58" s="246"/>
      <c r="F58" s="246"/>
      <c r="G58" s="327"/>
      <c r="H58" s="328" t="s">
        <v>509</v>
      </c>
      <c r="I58" s="329">
        <v>776524</v>
      </c>
      <c r="J58" s="330">
        <v>21337</v>
      </c>
      <c r="K58" s="331">
        <v>45.5</v>
      </c>
      <c r="L58" s="332">
        <v>26398</v>
      </c>
      <c r="M58" s="333">
        <v>-8.6999999999999993</v>
      </c>
      <c r="N58" s="334">
        <v>54.2</v>
      </c>
    </row>
    <row r="59" spans="1:14" x14ac:dyDescent="0.15">
      <c r="A59" s="250"/>
      <c r="B59" s="246"/>
      <c r="C59" s="246"/>
      <c r="D59" s="246"/>
      <c r="E59" s="246"/>
      <c r="F59" s="246"/>
      <c r="G59" s="312" t="s">
        <v>513</v>
      </c>
      <c r="H59" s="313"/>
      <c r="I59" s="321">
        <v>4019775</v>
      </c>
      <c r="J59" s="322">
        <v>110777</v>
      </c>
      <c r="K59" s="323">
        <v>33.299999999999997</v>
      </c>
      <c r="L59" s="324">
        <v>47738</v>
      </c>
      <c r="M59" s="325">
        <v>-4.4000000000000004</v>
      </c>
      <c r="N59" s="326">
        <v>37.700000000000003</v>
      </c>
    </row>
    <row r="60" spans="1:14" x14ac:dyDescent="0.15">
      <c r="A60" s="250"/>
      <c r="B60" s="246"/>
      <c r="C60" s="246"/>
      <c r="D60" s="246"/>
      <c r="E60" s="246"/>
      <c r="F60" s="246"/>
      <c r="G60" s="327"/>
      <c r="H60" s="328" t="s">
        <v>509</v>
      </c>
      <c r="I60" s="335">
        <v>918143</v>
      </c>
      <c r="J60" s="330">
        <v>25302</v>
      </c>
      <c r="K60" s="331">
        <v>18.600000000000001</v>
      </c>
      <c r="L60" s="332">
        <v>24937</v>
      </c>
      <c r="M60" s="333">
        <v>-5.5</v>
      </c>
      <c r="N60" s="334">
        <v>24.1</v>
      </c>
    </row>
    <row r="61" spans="1:14" x14ac:dyDescent="0.15">
      <c r="A61" s="250"/>
      <c r="B61" s="246"/>
      <c r="C61" s="246"/>
      <c r="D61" s="246"/>
      <c r="E61" s="246"/>
      <c r="F61" s="246"/>
      <c r="G61" s="312" t="s">
        <v>514</v>
      </c>
      <c r="H61" s="336"/>
      <c r="I61" s="337">
        <v>2284009</v>
      </c>
      <c r="J61" s="338">
        <v>63013</v>
      </c>
      <c r="K61" s="339">
        <v>59.7</v>
      </c>
      <c r="L61" s="340">
        <v>50208</v>
      </c>
      <c r="M61" s="341">
        <v>2.5</v>
      </c>
      <c r="N61" s="326">
        <v>57.2</v>
      </c>
    </row>
    <row r="62" spans="1:14" x14ac:dyDescent="0.15">
      <c r="A62" s="250"/>
      <c r="B62" s="246"/>
      <c r="C62" s="246"/>
      <c r="D62" s="246"/>
      <c r="E62" s="246"/>
      <c r="F62" s="246"/>
      <c r="G62" s="327"/>
      <c r="H62" s="328" t="s">
        <v>509</v>
      </c>
      <c r="I62" s="329">
        <v>617470</v>
      </c>
      <c r="J62" s="330">
        <v>17048</v>
      </c>
      <c r="K62" s="331">
        <v>29.4</v>
      </c>
      <c r="L62" s="332">
        <v>25734</v>
      </c>
      <c r="M62" s="333">
        <v>3</v>
      </c>
      <c r="N62" s="334">
        <v>26.4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8" t="s">
        <v>3</v>
      </c>
      <c r="D47" s="1178"/>
      <c r="E47" s="1179"/>
      <c r="F47" s="11">
        <v>26.7</v>
      </c>
      <c r="G47" s="12">
        <v>23.75</v>
      </c>
      <c r="H47" s="12">
        <v>25.95</v>
      </c>
      <c r="I47" s="12">
        <v>32.57</v>
      </c>
      <c r="J47" s="13">
        <v>27.32</v>
      </c>
    </row>
    <row r="48" spans="2:10" ht="57.75" customHeight="1" x14ac:dyDescent="0.15">
      <c r="B48" s="14"/>
      <c r="C48" s="1180" t="s">
        <v>4</v>
      </c>
      <c r="D48" s="1180"/>
      <c r="E48" s="1181"/>
      <c r="F48" s="15">
        <v>5.1100000000000003</v>
      </c>
      <c r="G48" s="16">
        <v>6.95</v>
      </c>
      <c r="H48" s="16">
        <v>3.6</v>
      </c>
      <c r="I48" s="16">
        <v>7.37</v>
      </c>
      <c r="J48" s="17">
        <v>6.16</v>
      </c>
    </row>
    <row r="49" spans="2:10" ht="57.75" customHeight="1" thickBot="1" x14ac:dyDescent="0.2">
      <c r="B49" s="18"/>
      <c r="C49" s="1182" t="s">
        <v>5</v>
      </c>
      <c r="D49" s="1182"/>
      <c r="E49" s="1183"/>
      <c r="F49" s="19">
        <v>2.63</v>
      </c>
      <c r="G49" s="20" t="s">
        <v>521</v>
      </c>
      <c r="H49" s="20" t="s">
        <v>522</v>
      </c>
      <c r="I49" s="20">
        <v>8.6</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2018-03-05T07:35:57Z</cp:lastPrinted>
  <dcterms:created xsi:type="dcterms:W3CDTF">2018-01-24T03:43:23Z</dcterms:created>
  <dcterms:modified xsi:type="dcterms:W3CDTF">2018-11-06T04:33:33Z</dcterms:modified>
</cp:coreProperties>
</file>