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<sst xmlns="http://schemas.openxmlformats.org/spreadsheetml/2006/main" count="1031" uniqueCount="552">
  <si>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</si>
  <si>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</si>
  <si>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</si>
  <si>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</si>
  <si>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</si>
  <si>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</si>
  <si>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</si>
  <si>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</si>
  <si>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</si>
  <si>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</si>
  <si>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</si>
  <si>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</si>
  <si>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</si>
  <si>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</si>
  <si>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</si>
  <si>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</si>
  <si>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</si>
  <si>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</si>
  <si>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</si>
  <si>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</si>
  <si>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</si>
  <si>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</si>
  <si>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</si>
  <si>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</si>
  <si>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</si>
  <si>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</si>
  <si>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</si>
  <si>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</si>
  <si>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</si>
  <si>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</si>
  <si>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</si>
  <si>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</si>
  <si>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</si>
  <si>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</si>
  <si>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</si>
  <si>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</si>
  <si>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</si>
  <si>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</si>
  <si>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</si>
  <si>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</si>
  <si>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</si>
  <si>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</si>
  <si>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</si>
  <si>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</si>
  <si>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</si>
  <si>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</si>
  <si>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</si>
  <si>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</si>
  <si>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</si>
  <si>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</si>
  <si>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</si>
  <si>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</si>
  <si>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</si>
  <si>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</si>
  <si>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</si>
  <si>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</si>
  <si>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</si>
  <si>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</si>
  <si>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</si>
  <si>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</si>
  <si>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</si>
  <si>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</si>
  <si>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</si>
  <si>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</si>
  <si>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</si>
  <si>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</si>
  <si>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</si>
  <si>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</si>
  <si>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</si>
  <si>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</si>
  <si>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</si>
  <si>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</si>
  <si>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</si>
  <si>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</si>
  <si>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</si>
  <si>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</si>
  <si>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</si>
  <si>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</si>
  <si>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</si>
  <si>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</si>
  <si>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</si>
  <si>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</si>
  <si>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</si>
  <si>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柴田町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</si>
  <si>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</si>
  <si>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</si>
  <si>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</si>
  <si>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</si>
  <si>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</si>
  <si>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</si>
  <si>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</si>
  <si>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</si>
  <si>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</si>
  <si>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</si>
  <si>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</si>
  <si>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</si>
  <si>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</si>
  <si>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</si>
  <si>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</si>
  <si>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</si>
  <si>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</si>
  <si>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</si>
  <si>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</si>
  <si>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</si>
  <si>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</si>
  <si>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</si>
  <si>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</si>
  <si>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</si>
  <si>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</si>
  <si>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</si>
  <si>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</si>
  <si>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</si>
  <si>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</si>
  <si>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</si>
  <si>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</si>
  <si>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</si>
  <si>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</si>
  <si>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</si>
  <si>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</si>
  <si>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</si>
  <si>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</si>
  <si>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</si>
  <si>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</si>
  <si>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</si>
  <si>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</si>
  <si>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</si>
  <si>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</si>
  <si>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</si>
  <si>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</si>
  <si>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</si>
  <si>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</si>
  <si>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</si>
  <si>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</si>
  <si>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</si>
  <si>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</si>
  <si>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</si>
  <si>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</si>
  <si>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</si>
  <si>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</si>
  <si>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</si>
  <si>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</si>
  <si>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</si>
  <si>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</si>
  <si>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</si>
  <si>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</si>
  <si>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</si>
  <si>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</si>
  <si>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</si>
  <si>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</si>
  <si>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</si>
  <si>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</si>
  <si>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</si>
  <si>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</si>
  <si>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</si>
  <si>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</si>
  <si>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</si>
  <si>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</si>
  <si>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</si>
  <si>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</si>
  <si>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</si>
  <si>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</si>
  <si>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</si>
  <si>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</si>
  <si>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</si>
  <si>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</si>
  <si>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</si>
  <si>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</si>
  <si>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</si>
  <si>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</si>
  <si>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</si>
  <si>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</si>
  <si>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</si>
  <si>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</si>
  <si>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</si>
  <si>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</si>
  <si>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</si>
  <si>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</si>
  <si>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</si>
  <si>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</si>
  <si>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</si>
  <si>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</si>
  <si>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</si>
  <si>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</si>
  <si>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</si>
  <si>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</si>
  <si>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</si>
  <si>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</si>
  <si>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</si>
  <si>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</si>
  <si>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</si>
  <si>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</si>
  <si>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</si>
  <si>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</si>
  <si>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</si>
  <si>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</si>
  <si>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</si>
  <si>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宮城県柴田町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</si>
  <si>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</si>
  <si>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</si>
  <si>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</si>
  <si>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</si>
  <si>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</si>
  <si>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</si>
  <si>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</si>
  <si>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</si>
  <si>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</si>
  <si>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</si>
  <si>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</si>
  <si>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</si>
  <si>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</si>
  <si>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</si>
  <si>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</si>
  <si>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</si>
  <si>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</si>
  <si>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</si>
  <si>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</si>
  <si>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</si>
  <si>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</si>
  <si>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</si>
  <si>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</si>
  <si>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</si>
  <si>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</si>
  <si>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</si>
  <si>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</si>
  <si>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</si>
  <si>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</si>
  <si>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</si>
  <si>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</si>
  <si>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</si>
  <si>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</si>
  <si>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</si>
  <si>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</si>
  <si>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</si>
  <si>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</si>
  <si>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</si>
  <si>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</si>
  <si>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</si>
  <si>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</si>
  <si>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</si>
  <si>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</si>
  <si>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</si>
  <si>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</si>
  <si>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</si>
  <si>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</si>
  <si>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</si>
  <si>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</si>
  <si>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</si>
  <si>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</si>
  <si>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</si>
  <si>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</si>
  <si>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</si>
  <si>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</si>
  <si>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</si>
  <si>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</si>
  <si>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</si>
  <si>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</si>
  <si>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</si>
  <si>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</si>
  <si>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</si>
  <si>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</si>
  <si>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</si>
  <si>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</si>
  <si>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</si>
  <si>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</si>
  <si>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</si>
  <si>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</si>
  <si>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</si>
  <si>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</si>
  <si>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</si>
  <si>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</si>
  <si>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</si>
  <si>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</si>
  <si>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</si>
  <si>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</si>
  <si>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</si>
  <si>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</si>
  <si>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</si>
  <si>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</si>
  <si>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</si>
  <si>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</si>
  <si>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</si>
  <si>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</si>
  <si>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</si>
  <si>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</si>
  <si>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</si>
  <si>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</si>
  <si>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</si>
  <si>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</si>
  <si>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</si>
  <si>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</si>
  <si>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</si>
  <si>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</si>
  <si>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</si>
  <si>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</si>
  <si>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</si>
  <si>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</si>
  <si>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</si>
  <si>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</si>
  <si>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</si>
  <si>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</si>
  <si>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</si>
  <si>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</si>
  <si>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</si>
  <si>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</si>
  <si>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</si>
  <si>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</si>
  <si>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</si>
  <si>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</si>
  <si>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</si>
  <si>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</si>
  <si>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</si>
  <si>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</si>
  <si>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</si>
  <si>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</si>
  <si>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</si>
  <si>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</si>
  <si>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</si>
  <si>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</si>
  <si>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</si>
  <si>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</si>
  <si>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</si>
  <si>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</si>
  <si>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</si>
  <si>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</si>
  <si>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</si>
  <si>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</si>
  <si>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</si>
  <si>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</si>
  <si>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</si>
  <si>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</si>
  <si>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</si>
  <si>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</si>
  <si>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</si>
  <si>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</si>
  <si>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</si>
  <si>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</si>
  <si>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</si>
  <si>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</si>
  <si>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</si>
  <si>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</si>
  <si>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</si>
  <si>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</si>
  <si>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</si>
  <si>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</si>
  <si>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</si>
  <si>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宮城県柴田町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</si>
  <si>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</si>
  <si>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</si>
  <si>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</si>
  <si>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</si>
  <si>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</si>
  <si>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</si>
  <si>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</si>
  <si>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</si>
  <si>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</si>
  <si>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</si>
  <si>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</si>
  <si>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</si>
  <si>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</si>
  <si>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</si>
  <si>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</si>
  <si>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</si>
  <si>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</si>
  <si>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</si>
  <si>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</si>
  <si>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</si>
  <si>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</si>
  <si>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</si>
  <si>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</si>
  <si>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</si>
  <si>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</si>
  <si>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</si>
  <si>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</si>
  <si>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</si>
  <si>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</si>
  <si>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</si>
  <si>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</si>
  <si>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</si>
  <si>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</si>
  <si>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</si>
  <si>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</si>
  <si>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</si>
  <si>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</si>
  <si>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</si>
  <si>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</si>
  <si>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</si>
  <si>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</si>
  <si>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</si>
  <si>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</si>
  <si>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</si>
  <si>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</si>
  <si>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</si>
  <si>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</si>
  <si>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</si>
  <si>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</si>
  <si>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</si>
  <si>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</si>
  <si>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</si>
  <si>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</si>
  <si>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</si>
  <si>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</si>
  <si>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</si>
  <si>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</si>
  <si>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</si>
  <si>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</si>
  <si>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</si>
  <si>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</si>
  <si>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</si>
  <si>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</si>
  <si>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</si>
  <si>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</si>
  <si>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</si>
  <si>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</si>
  <si>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</si>
  <si>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</si>
  <si>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</si>
  <si>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</si>
  <si>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</si>
  <si>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</si>
  <si>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</si>
  <si>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</si>
  <si>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</si>
  <si>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</si>
  <si>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</si>
  <si>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</si>
  <si>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</si>
  <si>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</si>
  <si>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</si>
  <si>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</si>
  <si>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</si>
  <si>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</si>
  <si>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</si>
  <si>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</si>
  <si>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</si>
  <si>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</si>
  <si>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</si>
  <si>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</si>
  <si>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</si>
  <si>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</si>
  <si>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</si>
  <si>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</si>
  <si>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</si>
  <si>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</si>
  <si>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</si>
  <si>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</si>
  <si>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</si>
  <si>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</si>
  <si>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</si>
  <si>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</si>
  <si>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</si>
  <si>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</si>
  <si>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</si>
  <si>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</si>
  <si>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</si>
  <si>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</si>
  <si>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</si>
  <si>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</si>
  <si>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</si>
  <si>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</si>
  <si>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</si>
  <si>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</si>
  <si>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</si>
  <si>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</si>
  <si>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</si>
  <si>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</si>
  <si>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</si>
  <si>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</si>
  <si>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</si>
  <si>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</si>
  <si>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</si>
  <si>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</si>
  <si>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</si>
  <si>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</si>
  <si>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</si>
  <si>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</si>
  <si>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</si>
  <si>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</si>
  <si>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</si>
  <si>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</si>
  <si>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</si>
  <si>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</si>
  <si>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</si>
  <si>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</si>
  <si>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</si>
  <si>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</si>
  <si>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</si>
  <si>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</si>
  <si>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</si>
  <si>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</si>
  <si>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</si>
  <si>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</si>
  <si>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</si>
  <si>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</si>
  <si>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</si>
  <si>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</si>
  <si>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</si>
  <si>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</si>
  <si>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</si>
  <si>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</si>
  <si>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</si>
  <si>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</si>
  <si>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</si>
  <si>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</si>
  <si>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</si>
  <si>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</si>
  <si>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</si>
  <si>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</si>
  <si>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</si>
  <si>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</si>
  <si>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</si>
  <si>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</si>
  <si>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</si>
  <si>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</si>
  <si>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</si>
  <si>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</si>
  <si>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</si>
  <si>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</si>
  <si>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</si>
  <si>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</si>
  <si>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</si>
  <si>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</si>
  <si>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</si>
  <si>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国民健康保険事業特別会計</t>
  </si>
  <si>
    <t>介護保険特別会計</t>
  </si>
  <si>
    <t>一般会計</t>
  </si>
  <si>
    <t>公共下水道事業特別会計</t>
  </si>
  <si>
    <t>後期高齢者医療特別会計</t>
  </si>
  <si>
    <t>その他会計（赤字）</t>
  </si>
  <si>
    <t>その他会計（黒字）</t>
  </si>
  <si>
    <t>宮城県市町村職員退職手当組合</t>
    <rPh sb="0" eb="3">
      <t>ミヤギケン</t>
    </rPh>
    <rPh sb="3" eb="6">
      <t>シチョウソン</t>
    </rPh>
    <rPh sb="6" eb="7">
      <t>ショク</t>
    </rPh>
    <rPh sb="7" eb="8">
      <t>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</si>
  <si>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</si>
  <si>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</si>
  <si>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</si>
  <si>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みやぎ県南中核病院企業団</t>
    <rPh sb="3" eb="5">
      <t>ケンナン</t>
    </rPh>
    <rPh sb="5" eb="7">
      <t>チュウカク</t>
    </rPh>
    <rPh sb="7" eb="9">
      <t>ビョウイン</t>
    </rPh>
    <rPh sb="9" eb="11">
      <t>キギョウ</t>
    </rPh>
    <rPh sb="11" eb="12">
      <t>ダン</t>
    </rPh>
    <phoneticPr fontId="2"/>
  </si>
  <si>
    <t>宮城県後期高齢医療広域連合</t>
    <rPh sb="0" eb="3">
      <t>ミヤギケン</t>
    </rPh>
    <rPh sb="3" eb="5">
      <t>コウキ</t>
    </rPh>
    <rPh sb="5" eb="7">
      <t>コウレイ</t>
    </rPh>
    <rPh sb="7" eb="9">
      <t>イリョウ</t>
    </rPh>
    <rPh sb="9" eb="11">
      <t>コウイキ</t>
    </rPh>
    <rPh sb="11" eb="13">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</si>
  <si>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</si>
  <si>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法適用企業</t>
    <rPh sb="0" eb="1">
      <t>ホウ</t>
    </rPh>
    <rPh sb="1" eb="3">
      <t>テキヨウ</t>
    </rPh>
    <rPh sb="3" eb="5">
      <t>キギョウ</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</si>
  <si>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</si>
  <si>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</si>
  <si>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</si>
  <si>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</si>
  <si>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</si>
  <si>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</si>
  <si>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</si>
  <si>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</si>
  <si>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</si>
  <si>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</si>
  <si>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</si>
  <si>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</si>
  <si>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</si>
  <si>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xml:space="preserve">  将来負担比率については、基金などの充当可能財源が増えたことなどの理由により昨年度比で大きく減となったが、類似団体平均に比べると依然高い。
　有形固定資産減価償却率は類似団体平均に比べると低いが、減価償却率の上昇を抑制するため施設の維持管理を適切に進めていかなければならず、その指針となる各種の個別施設計画策定に早急に取り組んでいく必要がある。</t>
    <phoneticPr fontId="5"/>
  </si>
  <si>
    <t xml:space="preserve">  将来負担比率及び実質公債費比率については年々減少している傾向にある。
　類似団体と比較すると将来負担比率はいずれの年度も高い数値を示しているが、実質公債費比率は26年度以降低い数値となっている。
　いずれも減少傾向にあるが、北船岡町営住宅建設等の各種建設費及びそれに伴う元利償還が始まると両者の比率とも上昇に転じることが予想されるため、将来に負担をかけない財政運営に努める必要がある。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</si>
</sst>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136C-4D73-A9EF-EBABED48B2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81957</c:v>
                </c:pt>
                <c:pt idx="1">
                  <c:v>47081</c:v>
                </c:pt>
                <c:pt idx="2">
                  <c:v>70386</c:v>
                </c:pt>
                <c:pt idx="3">
                  <c:v>68472</c:v>
                </c:pt>
                <c:pt idx="4">
                  <c:v>31565</c:v>
                </c:pt>
              </c:numCache>
            </c:numRef>
          </c:val>
          <c:smooth val="0"/>
          <c:extLst xmlns:c16r2="http://schemas.microsoft.com/office/drawing/2015/06/chart">
            <c:ext xmlns:c16="http://schemas.microsoft.com/office/drawing/2014/chart" uri="{C3380CC4-5D6E-409C-BE32-E72D297353CC}">
              <c16:uniqueId val="{00000001-136C-4D73-A9EF-EBABED48B25E}"/>
            </c:ext>
          </c:extLst>
        </c:ser>
        <c:dLbls>
          <c:showLegendKey val="0"/>
          <c:showVal val="0"/>
          <c:showCatName val="0"/>
          <c:showSerName val="0"/>
          <c:showPercent val="0"/>
          <c:showBubbleSize val="0"/>
        </c:dLbls>
        <c:marker val="1"/>
        <c:smooth val="0"/>
        <c:axId val="140489856"/>
        <c:axId val="140491776"/>
      </c:lineChart>
      <c:catAx>
        <c:axId val="140489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491776"/>
        <c:crosses val="autoZero"/>
        <c:auto val="1"/>
        <c:lblAlgn val="ctr"/>
        <c:lblOffset val="100"/>
        <c:tickLblSkip val="1"/>
        <c:tickMarkSkip val="1"/>
        <c:noMultiLvlLbl val="0"/>
      </c:catAx>
      <c:valAx>
        <c:axId val="1404917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489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3.08</c:v>
                </c:pt>
                <c:pt idx="1">
                  <c:v>1.39</c:v>
                </c:pt>
                <c:pt idx="2">
                  <c:v>1.31</c:v>
                </c:pt>
                <c:pt idx="3">
                  <c:v>0.99</c:v>
                </c:pt>
                <c:pt idx="4">
                  <c:v>1.26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14.84</c:v>
                </c:pt>
                <c:pt idx="1">
                  <c:v>16.579999999999998</c:v>
                </c:pt>
                <c:pt idx="2">
                  <c:v>18.28</c:v>
                </c:pt>
                <c:pt idx="3">
                  <c:v>18.670000000000002</c:v>
                </c:pt>
                <c:pt idx="4">
                  <c:v>19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7565952"/>
        <c:axId val="147576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3.34</c:v>
                </c:pt>
                <c:pt idx="1">
                  <c:v>0.56000000000000005</c:v>
                </c:pt>
                <c:pt idx="2">
                  <c:v>1.25</c:v>
                </c:pt>
                <c:pt idx="3">
                  <c:v>0.45</c:v>
                </c:pt>
                <c:pt idx="4">
                  <c:v>0.41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7565952"/>
        <c:axId val="147576320"/>
      </c:lineChart>
      <c:catAx>
        <c:axId val="1475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576320"/>
        <c:crosses val="autoZero"/>
        <c:auto val="1"/>
        <c:lblAlgn val="ctr"/>
        <c:lblOffset val="100"/>
        <c:tickLblSkip val="1"/>
        <c:tickMarkSkip val="1"/>
        <c:noMultiLvlLbl val="0"/>
      </c:catAx>
      <c:valAx>
        <c:axId val="14757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6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0.03</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0.46</c:v>
                </c:pt>
                <c:pt idx="4">
                  <c:v>#N/A</c:v>
                </c:pt>
                <c:pt idx="5">
                  <c:v>0.47</c:v>
                </c:pt>
                <c:pt idx="6">
                  <c:v>#N/A</c:v>
                </c:pt>
                <c:pt idx="7">
                  <c:v>0.26</c:v>
                </c:pt>
                <c:pt idx="8">
                  <c:v>#N/A</c:v>
                </c:pt>
                <c:pt idx="9">
                  <c:v>0.24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3.08</c:v>
                </c:pt>
                <c:pt idx="2">
                  <c:v>#N/A</c:v>
                </c:pt>
                <c:pt idx="3">
                  <c:v>1.38</c:v>
                </c:pt>
                <c:pt idx="4">
                  <c:v>#N/A</c:v>
                </c:pt>
                <c:pt idx="5">
                  <c:v>1.31</c:v>
                </c:pt>
                <c:pt idx="6">
                  <c:v>#N/A</c:v>
                </c:pt>
                <c:pt idx="7">
                  <c:v>0.99</c:v>
                </c:pt>
                <c:pt idx="8">
                  <c:v>#N/A</c:v>
                </c:pt>
                <c:pt idx="9">
                  <c:v>1.25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0.55000000000000004</c:v>
                </c:pt>
                <c:pt idx="2">
                  <c:v>#N/A</c:v>
                </c:pt>
                <c:pt idx="3">
                  <c:v>0.59</c:v>
                </c:pt>
                <c:pt idx="4">
                  <c:v>#N/A</c:v>
                </c:pt>
                <c:pt idx="5">
                  <c:v>0.6</c:v>
                </c:pt>
                <c:pt idx="6">
                  <c:v>#N/A</c:v>
                </c:pt>
                <c:pt idx="7">
                  <c:v>0.71</c:v>
                </c:pt>
                <c:pt idx="8">
                  <c:v>#N/A</c:v>
                </c:pt>
                <c:pt idx="9">
                  <c:v>1.44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5.4</c:v>
                </c:pt>
                <c:pt idx="2">
                  <c:v>#N/A</c:v>
                </c:pt>
                <c:pt idx="3">
                  <c:v>3.79</c:v>
                </c:pt>
                <c:pt idx="4">
                  <c:v>#N/A</c:v>
                </c:pt>
                <c:pt idx="5">
                  <c:v>2.2000000000000002</c:v>
                </c:pt>
                <c:pt idx="6">
                  <c:v>#N/A</c:v>
                </c:pt>
                <c:pt idx="7">
                  <c:v>0.79</c:v>
                </c:pt>
                <c:pt idx="8">
                  <c:v>#N/A</c:v>
                </c:pt>
                <c:pt idx="9">
                  <c:v>1.55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c:v>
                </c:pt>
                <c:pt idx="2">
                  <c:v>#N/A</c:v>
                </c:pt>
                <c:pt idx="3">
                  <c:v>9.68</c:v>
                </c:pt>
                <c:pt idx="4">
                  <c:v>#N/A</c:v>
                </c:pt>
                <c:pt idx="5">
                  <c:v>9.1199999999999992</c:v>
                </c:pt>
                <c:pt idx="6">
                  <c:v>#N/A</c:v>
                </c:pt>
                <c:pt idx="7">
                  <c:v>13.5</c:v>
                </c:pt>
                <c:pt idx="8">
                  <c:v>#N/A</c:v>
                </c:pt>
                <c:pt idx="9">
                  <c:v>15.58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7207680"/>
        <c:axId val="147209216"/>
      </c:barChart>
      <c:catAx>
        <c:axId val="14720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209216"/>
        <c:crosses val="autoZero"/>
        <c:auto val="1"/>
        <c:lblAlgn val="ctr"/>
        <c:lblOffset val="100"/>
        <c:tickLblSkip val="1"/>
        <c:tickMarkSkip val="1"/>
        <c:noMultiLvlLbl val="0"/>
      </c:catAx>
      <c:valAx>
        <c:axId val="14720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07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1542</c:v>
                </c:pt>
                <c:pt idx="5">
                  <c:v>1562</c:v>
                </c:pt>
                <c:pt idx="8">
                  <c:v>1479</c:v>
                </c:pt>
                <c:pt idx="11">
                  <c:v>1543</c:v>
                </c:pt>
                <c:pt idx="14">
                  <c:v>1586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41</c:v>
                </c:pt>
                <c:pt idx="3">
                  <c:v>37</c:v>
                </c:pt>
                <c:pt idx="6">
                  <c:v>22</c:v>
                </c:pt>
                <c:pt idx="9">
                  <c:v>12</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174</c:v>
                </c:pt>
                <c:pt idx="3">
                  <c:v>184</c:v>
                </c:pt>
                <c:pt idx="6">
                  <c:v>194</c:v>
                </c:pt>
                <c:pt idx="9">
                  <c:v>204</c:v>
                </c:pt>
                <c:pt idx="12">
                  <c:v>213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460</c:v>
                </c:pt>
                <c:pt idx="3">
                  <c:v>590</c:v>
                </c:pt>
                <c:pt idx="6">
                  <c:v>391</c:v>
                </c:pt>
                <c:pt idx="9">
                  <c:v>355</c:v>
                </c:pt>
                <c:pt idx="12">
                  <c:v>360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1521</c:v>
                </c:pt>
                <c:pt idx="3">
                  <c:v>1291</c:v>
                </c:pt>
                <c:pt idx="6">
                  <c:v>1164</c:v>
                </c:pt>
                <c:pt idx="9">
                  <c:v>1228</c:v>
                </c:pt>
                <c:pt idx="12">
                  <c:v>1189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7736448"/>
        <c:axId val="147738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655</c:v>
                </c:pt>
                <c:pt idx="2">
                  <c:v>#N/A</c:v>
                </c:pt>
                <c:pt idx="3">
                  <c:v>#N/A</c:v>
                </c:pt>
                <c:pt idx="4">
                  <c:v>540</c:v>
                </c:pt>
                <c:pt idx="5">
                  <c:v>#N/A</c:v>
                </c:pt>
                <c:pt idx="6">
                  <c:v>#N/A</c:v>
                </c:pt>
                <c:pt idx="7">
                  <c:v>292</c:v>
                </c:pt>
                <c:pt idx="8">
                  <c:v>#N/A</c:v>
                </c:pt>
                <c:pt idx="9">
                  <c:v>#N/A</c:v>
                </c:pt>
                <c:pt idx="10">
                  <c:v>256</c:v>
                </c:pt>
                <c:pt idx="11">
                  <c:v>#N/A</c:v>
                </c:pt>
                <c:pt idx="12">
                  <c:v>#N/A</c:v>
                </c:pt>
                <c:pt idx="13">
                  <c:v>186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7736448"/>
        <c:axId val="147738624"/>
      </c:lineChart>
      <c:catAx>
        <c:axId val="14773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738624"/>
        <c:crosses val="autoZero"/>
        <c:auto val="1"/>
        <c:lblAlgn val="ctr"/>
        <c:lblOffset val="100"/>
        <c:tickLblSkip val="1"/>
        <c:tickMarkSkip val="1"/>
        <c:noMultiLvlLbl val="0"/>
      </c:catAx>
      <c:valAx>
        <c:axId val="14773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73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14118</c:v>
                </c:pt>
                <c:pt idx="5">
                  <c:v>13963</c:v>
                </c:pt>
                <c:pt idx="8">
                  <c:v>13833</c:v>
                </c:pt>
                <c:pt idx="11">
                  <c:v>13127</c:v>
                </c:pt>
                <c:pt idx="14">
                  <c:v>13283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3803</c:v>
                </c:pt>
                <c:pt idx="5">
                  <c:v>3514</c:v>
                </c:pt>
                <c:pt idx="8">
                  <c:v>3330</c:v>
                </c:pt>
                <c:pt idx="11">
                  <c:v>3883</c:v>
                </c:pt>
                <c:pt idx="14">
                  <c:v>4217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1687</c:v>
                </c:pt>
                <c:pt idx="5">
                  <c:v>1972</c:v>
                </c:pt>
                <c:pt idx="8">
                  <c:v>2317</c:v>
                </c:pt>
                <c:pt idx="11">
                  <c:v>2213</c:v>
                </c:pt>
                <c:pt idx="14">
                  <c:v>3041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c:v>
                </c:pt>
                <c:pt idx="3">
                  <c:v>22</c:v>
                </c:pt>
                <c:pt idx="6">
                  <c:v>21</c:v>
                </c:pt>
                <c:pt idx="9">
                  <c:v>23</c:v>
                </c:pt>
                <c:pt idx="12">
                  <c:v>17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2421</c:v>
                </c:pt>
                <c:pt idx="3">
                  <c:v>2295</c:v>
                </c:pt>
                <c:pt idx="6">
                  <c:v>2162</c:v>
                </c:pt>
                <c:pt idx="9">
                  <c:v>1984</c:v>
                </c:pt>
                <c:pt idx="12">
                  <c:v>1951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3272</c:v>
                </c:pt>
                <c:pt idx="3">
                  <c:v>3324</c:v>
                </c:pt>
                <c:pt idx="6">
                  <c:v>3223</c:v>
                </c:pt>
                <c:pt idx="9">
                  <c:v>3202</c:v>
                </c:pt>
                <c:pt idx="12">
                  <c:v>3242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5504</c:v>
                </c:pt>
                <c:pt idx="3">
                  <c:v>5021</c:v>
                </c:pt>
                <c:pt idx="6">
                  <c:v>4368</c:v>
                </c:pt>
                <c:pt idx="9">
                  <c:v>4203</c:v>
                </c:pt>
                <c:pt idx="12">
                  <c:v>3923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92</c:v>
                </c:pt>
                <c:pt idx="3">
                  <c:v>54</c:v>
                </c:pt>
                <c:pt idx="6">
                  <c:v>37</c:v>
                </c:pt>
                <c:pt idx="9">
                  <c:v>31</c:v>
                </c:pt>
                <c:pt idx="12">
                  <c:v>24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12893</c:v>
                </c:pt>
                <c:pt idx="3">
                  <c:v>13024</c:v>
                </c:pt>
                <c:pt idx="6">
                  <c:v>13685</c:v>
                </c:pt>
                <c:pt idx="9">
                  <c:v>14375</c:v>
                </c:pt>
                <c:pt idx="12">
                  <c:v>14409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8431616"/>
        <c:axId val="148433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4594</c:v>
                </c:pt>
                <c:pt idx="2">
                  <c:v>#N/A</c:v>
                </c:pt>
                <c:pt idx="3">
                  <c:v>#N/A</c:v>
                </c:pt>
                <c:pt idx="4">
                  <c:v>4291</c:v>
                </c:pt>
                <c:pt idx="5">
                  <c:v>#N/A</c:v>
                </c:pt>
                <c:pt idx="6">
                  <c:v>#N/A</c:v>
                </c:pt>
                <c:pt idx="7">
                  <c:v>4016</c:v>
                </c:pt>
                <c:pt idx="8">
                  <c:v>#N/A</c:v>
                </c:pt>
                <c:pt idx="9">
                  <c:v>#N/A</c:v>
                </c:pt>
                <c:pt idx="10">
                  <c:v>4594</c:v>
                </c:pt>
                <c:pt idx="11">
                  <c:v>#N/A</c:v>
                </c:pt>
                <c:pt idx="12">
                  <c:v>#N/A</c:v>
                </c:pt>
                <c:pt idx="13">
                  <c:v>3027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8431616"/>
        <c:axId val="148433536"/>
      </c:lineChart>
      <c:catAx>
        <c:axId val="1484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433536"/>
        <c:crosses val="autoZero"/>
        <c:auto val="1"/>
        <c:lblAlgn val="ctr"/>
        <c:lblOffset val="100"/>
        <c:tickLblSkip val="1"/>
        <c:tickMarkSkip val="1"/>
        <c:noMultiLvlLbl val="0"/>
      </c:catAx>
      <c:valAx>
        <c:axId val="14843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3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49.6</c:v>
                </c:pt>
                <c:pt idx="4">
                  <c:v>52.9</c:v>
                </c:pt>
              </c:numCache>
            </c:numRef>
          </c:xVal>
          <c:yVal>
            <c:numRef>
              <c:f>公会計指標分析・財政指標組合せ分析表!$K$51:$O$51</c:f>
              <c:numCache>
                <c:formatCode>#,##0.0;"▲ "#,##0.0</c:formatCode>
                <c:ptCount val="5"/>
                <c:pt idx="3">
                  <c:v>69.5</c:v>
                </c:pt>
                <c:pt idx="4">
                  <c:v>46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53.4</c:v>
                </c:pt>
              </c:numCache>
            </c:numRef>
          </c:xVal>
          <c:yVal>
            <c:numRef>
              <c:f>公会計指標分析・財政指標組合せ分析表!$K$55:$O$55</c:f>
              <c:numCache>
                <c:formatCode>#,##0.0;"▲ "#,##0.0</c:formatCode>
                <c:ptCount val="5"/>
                <c:pt idx="3">
                  <c:v>13</c:v>
                </c:pt>
                <c:pt idx="4">
                  <c:v>21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8346368"/>
        <c:axId val="148348288"/>
      </c:scatterChart>
      <c:valAx>
        <c:axId val="148346368"/>
        <c:scaling>
          <c:orientation val="minMax"/>
          <c:max val="53.800000000000004"/>
          <c:min val="49.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348288"/>
        <c:crosses val="autoZero"/>
        <c:crossBetween val="midCat"/>
      </c:valAx>
      <c:valAx>
        <c:axId val="148348288"/>
        <c:scaling>
          <c:orientation val="minMax"/>
          <c:max val="7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346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9.9</c:v>
                </c:pt>
                <c:pt idx="2">
                  <c:v>7.5</c:v>
                </c:pt>
                <c:pt idx="3">
                  <c:v>5.5</c:v>
                </c:pt>
                <c:pt idx="4">
                  <c:v>3.7</c:v>
                </c:pt>
              </c:numCache>
            </c:numRef>
          </c:xVal>
          <c:yVal>
            <c:numRef>
              <c:f>公会計指標分析・財政指標組合せ分析表!$K$73:$O$73</c:f>
              <c:numCache>
                <c:formatCode>#,##0.0;"▲ "#,##0.0</c:formatCode>
                <c:ptCount val="5"/>
                <c:pt idx="0">
                  <c:v>70.7</c:v>
                </c:pt>
                <c:pt idx="1">
                  <c:v>64.5</c:v>
                </c:pt>
                <c:pt idx="2">
                  <c:v>62</c:v>
                </c:pt>
                <c:pt idx="3">
                  <c:v>69.5</c:v>
                </c:pt>
                <c:pt idx="4">
                  <c:v>46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8297216"/>
        <c:axId val="148299136"/>
      </c:scatterChart>
      <c:valAx>
        <c:axId val="148297216"/>
        <c:scaling>
          <c:orientation val="minMax"/>
          <c:max val="12.5"/>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299136"/>
        <c:crosses val="autoZero"/>
        <c:crossBetween val="midCat"/>
      </c:valAx>
      <c:valAx>
        <c:axId val="148299136"/>
        <c:scaling>
          <c:orientation val="minMax"/>
          <c:max val="8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297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実質公債比率は、前年度から</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分子構造は、前年度と比較し、元利償還金は微減、算入公債費等は微増となっており、実質公債費比率の分子は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年々減少傾向にあるものの、今後、北船岡町営住宅建設に伴う元金償還が始まると、上昇に転じることが予想される。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将来負担比率は、前年度から</a:t>
          </a:r>
          <a:r>
            <a:rPr kumimoji="1" lang="en-US" altLang="ja-JP" sz="1400">
              <a:latin typeface="ＭＳ ゴシック" pitchFamily="49" charset="-128"/>
              <a:ea typeface="ＭＳ ゴシック" pitchFamily="49" charset="-128"/>
            </a:rPr>
            <a:t>23.5</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46.0</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分子構造は、一般会計等に係る地方債残高が増加傾向にあるが、公営企業等繰入見込額が減少傾向にあり、将来負担額総額で見ると、前年度から</a:t>
          </a:r>
          <a:r>
            <a:rPr kumimoji="1" lang="en-US" altLang="ja-JP" sz="1400">
              <a:latin typeface="ＭＳ ゴシック" pitchFamily="49" charset="-128"/>
              <a:ea typeface="ＭＳ ゴシック" pitchFamily="49" charset="-128"/>
            </a:rPr>
            <a:t>252</a:t>
          </a:r>
          <a:r>
            <a:rPr kumimoji="1" lang="ja-JP" altLang="en-US" sz="1400">
              <a:latin typeface="ＭＳ ゴシック" pitchFamily="49" charset="-128"/>
              <a:ea typeface="ＭＳ ゴシック" pitchFamily="49" charset="-128"/>
            </a:rPr>
            <a:t>百万円減となっている。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充当可能財源等では、充当可能基金が上昇傾向であり、前年度から</a:t>
          </a:r>
          <a:r>
            <a:rPr kumimoji="1" lang="en-US" altLang="ja-JP" sz="1400">
              <a:latin typeface="ＭＳ ゴシック" pitchFamily="49" charset="-128"/>
              <a:ea typeface="ＭＳ ゴシック" pitchFamily="49" charset="-128"/>
            </a:rPr>
            <a:t>828</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これにより将来負担比率の分子が</a:t>
          </a:r>
          <a:r>
            <a:rPr kumimoji="1" lang="en-US" altLang="ja-JP" sz="1400">
              <a:latin typeface="ＭＳ ゴシック" pitchFamily="49" charset="-128"/>
              <a:ea typeface="ＭＳ ゴシック" pitchFamily="49" charset="-128"/>
            </a:rPr>
            <a:t>1,567</a:t>
          </a:r>
          <a:r>
            <a:rPr kumimoji="1" lang="ja-JP" altLang="en-US" sz="1400">
              <a:latin typeface="ＭＳ ゴシック" pitchFamily="49" charset="-128"/>
              <a:ea typeface="ＭＳ ゴシック" pitchFamily="49" charset="-128"/>
            </a:rPr>
            <a:t>百万円減となり、将来負担比率の大幅な改善に繋がっている。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38,299
38,124
54.03
12,658,109
12,504,359
98,039
7,795,215
14,409,487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46.0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有形固定資産減価償却率は、全国平均及び類似団体平均を下回っているものの、県平均と比べると高い数値になっている。</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年度に公共施設等総合管理計画を策定しており、計画的な施設管理維持を実施するうえで、総合計画に基づいた各種の個別施設計画策定に早急に努めてゆく。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462225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579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43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462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163847</xdr:rowOff>
    </xdr:from>
    <xdr:ext cx="405111" cy="259045"/>
    <xdr:sp macro="" textlink="">
      <xdr:nvSpPr>
        <xdr:cNvPr id="71" name="有形固定資産減価償却率平均値テキスト"/>
        <xdr:cNvSpPr txBox="1"/>
      </xdr:nvSpPr>
      <xdr:spPr>
        <a:xfrm>
          <a:off x="4813300" y="4792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156392</xdr:rowOff>
    </xdr:from>
    <xdr:to>
      <xdr:col>3</xdr:col>
      <xdr:colOff>1222375</xdr:colOff>
      <xdr:row>29</xdr:row>
      <xdr:rowOff>86542</xdr:rowOff>
    </xdr:to>
    <xdr:sp macro="" textlink="">
      <xdr:nvSpPr>
        <xdr:cNvPr id="79" name="円/楕円 78"/>
        <xdr:cNvSpPr/>
      </xdr:nvSpPr>
      <xdr:spPr>
        <a:xfrm>
          <a:off x="4711700" y="49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134819</xdr:rowOff>
    </xdr:from>
    <xdr:ext cx="405111" cy="259045"/>
    <xdr:sp macro="" textlink="">
      <xdr:nvSpPr>
        <xdr:cNvPr id="80" name="有形固定資産減価償却率該当値テキスト"/>
        <xdr:cNvSpPr txBox="1"/>
      </xdr:nvSpPr>
      <xdr:spPr>
        <a:xfrm>
          <a:off x="4813300" y="493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86723</xdr:rowOff>
    </xdr:from>
    <xdr:to>
      <xdr:col>3</xdr:col>
      <xdr:colOff>511175</xdr:colOff>
      <xdr:row>30</xdr:row>
      <xdr:rowOff>16873</xdr:rowOff>
    </xdr:to>
    <xdr:sp macro="" textlink="">
      <xdr:nvSpPr>
        <xdr:cNvPr id="81" name="円/楕円 80"/>
        <xdr:cNvSpPr/>
      </xdr:nvSpPr>
      <xdr:spPr>
        <a:xfrm>
          <a:off x="4000500" y="505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35742</xdr:rowOff>
    </xdr:from>
    <xdr:to>
      <xdr:col>3</xdr:col>
      <xdr:colOff>1171575</xdr:colOff>
      <xdr:row>29</xdr:row>
      <xdr:rowOff>137523</xdr:rowOff>
    </xdr:to>
    <xdr:cxnSp macro="">
      <xdr:nvCxnSpPr>
        <xdr:cNvPr id="82" name="直線コネクタ 81"/>
        <xdr:cNvCxnSpPr/>
      </xdr:nvCxnSpPr>
      <xdr:spPr>
        <a:xfrm flipV="1">
          <a:off x="4051300" y="5007792"/>
          <a:ext cx="7112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87647</xdr:rowOff>
    </xdr:from>
    <xdr:ext cx="405111" cy="259045"/>
    <xdr:sp macro="" textlink="">
      <xdr:nvSpPr>
        <xdr:cNvPr id="83" name="n_1aveValue有形固定資産減価償却率"/>
        <xdr:cNvSpPr txBox="1"/>
      </xdr:nvSpPr>
      <xdr:spPr>
        <a:xfrm>
          <a:off x="3836043" y="47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8000</xdr:rowOff>
    </xdr:from>
    <xdr:ext cx="405111" cy="259045"/>
    <xdr:sp macro="" textlink="">
      <xdr:nvSpPr>
        <xdr:cNvPr id="84" name="n_1mainValue有形固定資産減価償却率"/>
        <xdr:cNvSpPr txBox="1"/>
      </xdr:nvSpPr>
      <xdr:spPr>
        <a:xfrm>
          <a:off x="3836043" y="515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38,299
38,124
54.03
12,658,109
12,504,359
98,039
7,795,215
14,409,487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46.0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88282</xdr:rowOff>
    </xdr:from>
    <xdr:ext cx="405111" cy="259045"/>
    <xdr:sp macro="" textlink="">
      <xdr:nvSpPr>
        <xdr:cNvPr id="62" name="【道路】&#10;有形固定資産減価償却率平均値テキスト"/>
        <xdr:cNvSpPr txBox="1"/>
      </xdr:nvSpPr>
      <xdr:spPr>
        <a:xfrm>
          <a:off x="47244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170180</xdr:rowOff>
    </xdr:from>
    <xdr:to>
      <xdr:col>6</xdr:col>
      <xdr:colOff>561975</xdr:colOff>
      <xdr:row>39</xdr:row>
      <xdr:rowOff>100330</xdr:rowOff>
    </xdr:to>
    <xdr:sp macro="" textlink="">
      <xdr:nvSpPr>
        <xdr:cNvPr id="70" name="円/楕円 69"/>
        <xdr:cNvSpPr/>
      </xdr:nvSpPr>
      <xdr:spPr>
        <a:xfrm>
          <a:off x="4584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148607</xdr:rowOff>
    </xdr:from>
    <xdr:ext cx="405111" cy="259045"/>
    <xdr:sp macro="" textlink="">
      <xdr:nvSpPr>
        <xdr:cNvPr id="71" name="【道路】&#10;有形固定資産減価償却率該当値テキスト"/>
        <xdr:cNvSpPr txBox="1"/>
      </xdr:nvSpPr>
      <xdr:spPr>
        <a:xfrm>
          <a:off x="47244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53975</xdr:rowOff>
    </xdr:from>
    <xdr:to>
      <xdr:col>5</xdr:col>
      <xdr:colOff>409575</xdr:colOff>
      <xdr:row>39</xdr:row>
      <xdr:rowOff>155575</xdr:rowOff>
    </xdr:to>
    <xdr:sp macro="" textlink="">
      <xdr:nvSpPr>
        <xdr:cNvPr id="72" name="円/楕円 71"/>
        <xdr:cNvSpPr/>
      </xdr:nvSpPr>
      <xdr:spPr>
        <a:xfrm>
          <a:off x="3746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49530</xdr:rowOff>
    </xdr:from>
    <xdr:to>
      <xdr:col>6</xdr:col>
      <xdr:colOff>511175</xdr:colOff>
      <xdr:row>39</xdr:row>
      <xdr:rowOff>104775</xdr:rowOff>
    </xdr:to>
    <xdr:cxnSp macro="">
      <xdr:nvCxnSpPr>
        <xdr:cNvPr id="73" name="直線コネクタ 72"/>
        <xdr:cNvCxnSpPr/>
      </xdr:nvCxnSpPr>
      <xdr:spPr>
        <a:xfrm flipV="1">
          <a:off x="3797300" y="67360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101617</xdr:rowOff>
    </xdr:from>
    <xdr:ext cx="405111" cy="259045"/>
    <xdr:sp macro="" textlink="">
      <xdr:nvSpPr>
        <xdr:cNvPr id="74"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146702</xdr:rowOff>
    </xdr:from>
    <xdr:ext cx="405111" cy="259045"/>
    <xdr:sp macro="" textlink="">
      <xdr:nvSpPr>
        <xdr:cNvPr id="75" name="n_1mainValue【道路】&#10;有形固定資産減価償却率"/>
        <xdr:cNvSpPr txBox="1"/>
      </xdr:nvSpPr>
      <xdr:spPr>
        <a:xfrm>
          <a:off x="3582043"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3"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5" name="フローチャート : 判断 104"/>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83922</xdr:rowOff>
    </xdr:from>
    <xdr:to>
      <xdr:col>15</xdr:col>
      <xdr:colOff>231775</xdr:colOff>
      <xdr:row>38</xdr:row>
      <xdr:rowOff>14072</xdr:rowOff>
    </xdr:to>
    <xdr:sp macro="" textlink="">
      <xdr:nvSpPr>
        <xdr:cNvPr id="111" name="円/楕円 110"/>
        <xdr:cNvSpPr/>
      </xdr:nvSpPr>
      <xdr:spPr>
        <a:xfrm>
          <a:off x="10426700" y="642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106799</xdr:rowOff>
    </xdr:from>
    <xdr:ext cx="534377" cy="259045"/>
    <xdr:sp macro="" textlink="">
      <xdr:nvSpPr>
        <xdr:cNvPr id="112" name="【道路】&#10;一人当たり延長該当値テキスト"/>
        <xdr:cNvSpPr txBox="1"/>
      </xdr:nvSpPr>
      <xdr:spPr>
        <a:xfrm>
          <a:off x="10566400" y="62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93980</xdr:rowOff>
    </xdr:from>
    <xdr:to>
      <xdr:col>14</xdr:col>
      <xdr:colOff>79375</xdr:colOff>
      <xdr:row>38</xdr:row>
      <xdr:rowOff>24130</xdr:rowOff>
    </xdr:to>
    <xdr:sp macro="" textlink="">
      <xdr:nvSpPr>
        <xdr:cNvPr id="113" name="円/楕円 112"/>
        <xdr:cNvSpPr/>
      </xdr:nvSpPr>
      <xdr:spPr>
        <a:xfrm>
          <a:off x="958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134722</xdr:rowOff>
    </xdr:from>
    <xdr:to>
      <xdr:col>15</xdr:col>
      <xdr:colOff>180975</xdr:colOff>
      <xdr:row>37</xdr:row>
      <xdr:rowOff>144780</xdr:rowOff>
    </xdr:to>
    <xdr:cxnSp macro="">
      <xdr:nvCxnSpPr>
        <xdr:cNvPr id="114" name="直線コネクタ 113"/>
        <xdr:cNvCxnSpPr/>
      </xdr:nvCxnSpPr>
      <xdr:spPr>
        <a:xfrm flipV="1">
          <a:off x="9639300" y="6478372"/>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107063</xdr:rowOff>
    </xdr:from>
    <xdr:ext cx="469744" cy="259045"/>
    <xdr:sp macro="" textlink="">
      <xdr:nvSpPr>
        <xdr:cNvPr id="115"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40657</xdr:rowOff>
    </xdr:from>
    <xdr:ext cx="534377" cy="259045"/>
    <xdr:sp macro="" textlink="">
      <xdr:nvSpPr>
        <xdr:cNvPr id="116" name="n_1mainValue【道路】&#10;一人当たり延長"/>
        <xdr:cNvSpPr txBox="1"/>
      </xdr:nvSpPr>
      <xdr:spPr>
        <a:xfrm>
          <a:off x="9359410" y="62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9" name="直線コネクタ 138"/>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40"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41" name="直線コネクタ 140"/>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42"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43" name="直線コネクタ 142"/>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44"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6" name="フローチャート : 判断 145"/>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138938</xdr:rowOff>
    </xdr:from>
    <xdr:to>
      <xdr:col>6</xdr:col>
      <xdr:colOff>561975</xdr:colOff>
      <xdr:row>56</xdr:row>
      <xdr:rowOff>69088</xdr:rowOff>
    </xdr:to>
    <xdr:sp macro="" textlink="">
      <xdr:nvSpPr>
        <xdr:cNvPr id="152" name="円/楕円 151"/>
        <xdr:cNvSpPr/>
      </xdr:nvSpPr>
      <xdr:spPr>
        <a:xfrm>
          <a:off x="45847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161815</xdr:rowOff>
    </xdr:from>
    <xdr:ext cx="405111" cy="259045"/>
    <xdr:sp macro="" textlink="">
      <xdr:nvSpPr>
        <xdr:cNvPr id="153" name="【橋りょう・トンネル】&#10;有形固定資産減価償却率該当値テキスト"/>
        <xdr:cNvSpPr txBox="1"/>
      </xdr:nvSpPr>
      <xdr:spPr>
        <a:xfrm>
          <a:off x="4724400" y="942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113792</xdr:rowOff>
    </xdr:from>
    <xdr:to>
      <xdr:col>5</xdr:col>
      <xdr:colOff>409575</xdr:colOff>
      <xdr:row>57</xdr:row>
      <xdr:rowOff>43942</xdr:rowOff>
    </xdr:to>
    <xdr:sp macro="" textlink="">
      <xdr:nvSpPr>
        <xdr:cNvPr id="154" name="円/楕円 153"/>
        <xdr:cNvSpPr/>
      </xdr:nvSpPr>
      <xdr:spPr>
        <a:xfrm>
          <a:off x="3746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18288</xdr:rowOff>
    </xdr:from>
    <xdr:to>
      <xdr:col>6</xdr:col>
      <xdr:colOff>511175</xdr:colOff>
      <xdr:row>56</xdr:row>
      <xdr:rowOff>164592</xdr:rowOff>
    </xdr:to>
    <xdr:cxnSp macro="">
      <xdr:nvCxnSpPr>
        <xdr:cNvPr id="155" name="直線コネクタ 154"/>
        <xdr:cNvCxnSpPr/>
      </xdr:nvCxnSpPr>
      <xdr:spPr>
        <a:xfrm flipV="1">
          <a:off x="3797300" y="961948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147083</xdr:rowOff>
    </xdr:from>
    <xdr:ext cx="405111" cy="259045"/>
    <xdr:sp macro="" textlink="">
      <xdr:nvSpPr>
        <xdr:cNvPr id="156"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60469</xdr:rowOff>
    </xdr:from>
    <xdr:ext cx="405111" cy="259045"/>
    <xdr:sp macro="" textlink="">
      <xdr:nvSpPr>
        <xdr:cNvPr id="157" name="n_1mainValue【橋りょう・トンネル】&#10;有形固定資産減価償却率"/>
        <xdr:cNvSpPr txBox="1"/>
      </xdr:nvSpPr>
      <xdr:spPr>
        <a:xfrm>
          <a:off x="3582043"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81" name="直線コネクタ 180"/>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82"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83" name="直線コネクタ 182"/>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84"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5" name="直線コネクタ 184"/>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30880</xdr:rowOff>
    </xdr:from>
    <xdr:ext cx="599010" cy="259045"/>
    <xdr:sp macro="" textlink="">
      <xdr:nvSpPr>
        <xdr:cNvPr id="186" name="【橋りょう・トンネル】&#10;一人当たり有形固定資産（償却資産）額平均値テキスト"/>
        <xdr:cNvSpPr txBox="1"/>
      </xdr:nvSpPr>
      <xdr:spPr>
        <a:xfrm>
          <a:off x="10566400" y="10317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7" name="フローチャート : 判断 186"/>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8" name="フローチャート : 判断 187"/>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78294</xdr:rowOff>
    </xdr:from>
    <xdr:to>
      <xdr:col>15</xdr:col>
      <xdr:colOff>231775</xdr:colOff>
      <xdr:row>63</xdr:row>
      <xdr:rowOff>8444</xdr:rowOff>
    </xdr:to>
    <xdr:sp macro="" textlink="">
      <xdr:nvSpPr>
        <xdr:cNvPr id="194" name="円/楕円 193"/>
        <xdr:cNvSpPr/>
      </xdr:nvSpPr>
      <xdr:spPr>
        <a:xfrm>
          <a:off x="10426700" y="107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56721</xdr:rowOff>
    </xdr:from>
    <xdr:ext cx="534377" cy="259045"/>
    <xdr:sp macro="" textlink="">
      <xdr:nvSpPr>
        <xdr:cNvPr id="195" name="【橋りょう・トンネル】&#10;一人当たり有形固定資産（償却資産）額該当値テキスト"/>
        <xdr:cNvSpPr txBox="1"/>
      </xdr:nvSpPr>
      <xdr:spPr>
        <a:xfrm>
          <a:off x="10566400" y="106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76,117</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79182</xdr:rowOff>
    </xdr:from>
    <xdr:to>
      <xdr:col>14</xdr:col>
      <xdr:colOff>79375</xdr:colOff>
      <xdr:row>63</xdr:row>
      <xdr:rowOff>9332</xdr:rowOff>
    </xdr:to>
    <xdr:sp macro="" textlink="">
      <xdr:nvSpPr>
        <xdr:cNvPr id="196" name="円/楕円 195"/>
        <xdr:cNvSpPr/>
      </xdr:nvSpPr>
      <xdr:spPr>
        <a:xfrm>
          <a:off x="9588500" y="107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129094</xdr:rowOff>
    </xdr:from>
    <xdr:to>
      <xdr:col>15</xdr:col>
      <xdr:colOff>180975</xdr:colOff>
      <xdr:row>62</xdr:row>
      <xdr:rowOff>129982</xdr:rowOff>
    </xdr:to>
    <xdr:cxnSp macro="">
      <xdr:nvCxnSpPr>
        <xdr:cNvPr id="197" name="直線コネクタ 196"/>
        <xdr:cNvCxnSpPr/>
      </xdr:nvCxnSpPr>
      <xdr:spPr>
        <a:xfrm flipV="1">
          <a:off x="9639300" y="10758994"/>
          <a:ext cx="8382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99472</xdr:rowOff>
    </xdr:from>
    <xdr:ext cx="599010" cy="259045"/>
    <xdr:sp macro="" textlink="">
      <xdr:nvSpPr>
        <xdr:cNvPr id="19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459</xdr:rowOff>
    </xdr:from>
    <xdr:ext cx="534377" cy="259045"/>
    <xdr:sp macro="" textlink="">
      <xdr:nvSpPr>
        <xdr:cNvPr id="199" name="n_1mainValue【橋りょう・トンネル】&#10;一人当たり有形固定資産（償却資産）額"/>
        <xdr:cNvSpPr txBox="1"/>
      </xdr:nvSpPr>
      <xdr:spPr>
        <a:xfrm>
          <a:off x="9359411" y="10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22" name="直線コネクタ 22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2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24" name="直線コネクタ 22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60469</xdr:rowOff>
    </xdr:from>
    <xdr:ext cx="405111" cy="259045"/>
    <xdr:sp macro="" textlink="">
      <xdr:nvSpPr>
        <xdr:cNvPr id="227" name="【公営住宅】&#10;有形固定資産減価償却率平均値テキスト"/>
        <xdr:cNvSpPr txBox="1"/>
      </xdr:nvSpPr>
      <xdr:spPr>
        <a:xfrm>
          <a:off x="4724400" y="1394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8" name="フローチャート : 判断 22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9" name="フローチャート : 判断 22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167894</xdr:rowOff>
    </xdr:from>
    <xdr:to>
      <xdr:col>6</xdr:col>
      <xdr:colOff>561975</xdr:colOff>
      <xdr:row>86</xdr:row>
      <xdr:rowOff>98044</xdr:rowOff>
    </xdr:to>
    <xdr:sp macro="" textlink="">
      <xdr:nvSpPr>
        <xdr:cNvPr id="235" name="円/楕円 234"/>
        <xdr:cNvSpPr/>
      </xdr:nvSpPr>
      <xdr:spPr>
        <a:xfrm>
          <a:off x="45847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82821</xdr:rowOff>
    </xdr:from>
    <xdr:ext cx="405111" cy="259045"/>
    <xdr:sp macro="" textlink="">
      <xdr:nvSpPr>
        <xdr:cNvPr id="236" name="【公営住宅】&#10;有形固定資産減価償却率該当値テキスト"/>
        <xdr:cNvSpPr txBox="1"/>
      </xdr:nvSpPr>
      <xdr:spPr>
        <a:xfrm>
          <a:off x="4724400" y="1465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83313</xdr:rowOff>
    </xdr:from>
    <xdr:to>
      <xdr:col>5</xdr:col>
      <xdr:colOff>409575</xdr:colOff>
      <xdr:row>87</xdr:row>
      <xdr:rowOff>13463</xdr:rowOff>
    </xdr:to>
    <xdr:sp macro="" textlink="">
      <xdr:nvSpPr>
        <xdr:cNvPr id="237" name="円/楕円 236"/>
        <xdr:cNvSpPr/>
      </xdr:nvSpPr>
      <xdr:spPr>
        <a:xfrm>
          <a:off x="3746500" y="148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47244</xdr:rowOff>
    </xdr:from>
    <xdr:to>
      <xdr:col>6</xdr:col>
      <xdr:colOff>511175</xdr:colOff>
      <xdr:row>86</xdr:row>
      <xdr:rowOff>134113</xdr:rowOff>
    </xdr:to>
    <xdr:cxnSp macro="">
      <xdr:nvCxnSpPr>
        <xdr:cNvPr id="238" name="直線コネクタ 237"/>
        <xdr:cNvCxnSpPr/>
      </xdr:nvCxnSpPr>
      <xdr:spPr>
        <a:xfrm flipV="1">
          <a:off x="3797300" y="14791944"/>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93997</xdr:rowOff>
    </xdr:from>
    <xdr:ext cx="405111" cy="259045"/>
    <xdr:sp macro="" textlink="">
      <xdr:nvSpPr>
        <xdr:cNvPr id="239"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87</xdr:row>
      <xdr:rowOff>4590</xdr:rowOff>
    </xdr:from>
    <xdr:ext cx="405111" cy="259045"/>
    <xdr:sp macro="" textlink="">
      <xdr:nvSpPr>
        <xdr:cNvPr id="240" name="n_1mainValue【公営住宅】&#10;有形固定資産減価償却率"/>
        <xdr:cNvSpPr txBox="1"/>
      </xdr:nvSpPr>
      <xdr:spPr>
        <a:xfrm>
          <a:off x="3582043" y="149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64" name="直線コネクタ 263"/>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65"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66" name="直線コネクタ 265"/>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67"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68" name="直線コネクタ 267"/>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69"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70" name="フローチャート : 判断 269"/>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71" name="フローチャート : 判断 270"/>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52070</xdr:rowOff>
    </xdr:from>
    <xdr:to>
      <xdr:col>15</xdr:col>
      <xdr:colOff>231775</xdr:colOff>
      <xdr:row>84</xdr:row>
      <xdr:rowOff>153670</xdr:rowOff>
    </xdr:to>
    <xdr:sp macro="" textlink="">
      <xdr:nvSpPr>
        <xdr:cNvPr id="277" name="円/楕円 276"/>
        <xdr:cNvSpPr/>
      </xdr:nvSpPr>
      <xdr:spPr>
        <a:xfrm>
          <a:off x="10426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74947</xdr:rowOff>
    </xdr:from>
    <xdr:ext cx="469744" cy="259045"/>
    <xdr:sp macro="" textlink="">
      <xdr:nvSpPr>
        <xdr:cNvPr id="278" name="【公営住宅】&#10;一人当たり面積該当値テキスト"/>
        <xdr:cNvSpPr txBox="1"/>
      </xdr:nvSpPr>
      <xdr:spPr>
        <a:xfrm>
          <a:off x="10566400"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0.930</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53212</xdr:rowOff>
    </xdr:from>
    <xdr:to>
      <xdr:col>14</xdr:col>
      <xdr:colOff>79375</xdr:colOff>
      <xdr:row>84</xdr:row>
      <xdr:rowOff>154812</xdr:rowOff>
    </xdr:to>
    <xdr:sp macro="" textlink="">
      <xdr:nvSpPr>
        <xdr:cNvPr id="279" name="円/楕円 278"/>
        <xdr:cNvSpPr/>
      </xdr:nvSpPr>
      <xdr:spPr>
        <a:xfrm>
          <a:off x="9588500" y="1445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102870</xdr:rowOff>
    </xdr:from>
    <xdr:to>
      <xdr:col>15</xdr:col>
      <xdr:colOff>180975</xdr:colOff>
      <xdr:row>84</xdr:row>
      <xdr:rowOff>104012</xdr:rowOff>
    </xdr:to>
    <xdr:cxnSp macro="">
      <xdr:nvCxnSpPr>
        <xdr:cNvPr id="280" name="直線コネクタ 279"/>
        <xdr:cNvCxnSpPr/>
      </xdr:nvCxnSpPr>
      <xdr:spPr>
        <a:xfrm flipV="1">
          <a:off x="9639300" y="1450467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122317</xdr:rowOff>
    </xdr:from>
    <xdr:ext cx="469744" cy="259045"/>
    <xdr:sp macro="" textlink="">
      <xdr:nvSpPr>
        <xdr:cNvPr id="281" name="n_1aveValue【公営住宅】&#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171339</xdr:rowOff>
    </xdr:from>
    <xdr:ext cx="469744" cy="259045"/>
    <xdr:sp macro="" textlink="">
      <xdr:nvSpPr>
        <xdr:cNvPr id="282" name="n_1mainValue【公営住宅】&#10;一人当たり面積"/>
        <xdr:cNvSpPr txBox="1"/>
      </xdr:nvSpPr>
      <xdr:spPr>
        <a:xfrm>
          <a:off x="9391727" y="1423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23" name="直線コネクタ 322"/>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24"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25" name="直線コネクタ 324"/>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2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7" name="直線コネクタ 32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28"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29" name="フローチャート : 判断 328"/>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30" name="フローチャート : 判断 32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63500</xdr:rowOff>
    </xdr:from>
    <xdr:to>
      <xdr:col>23</xdr:col>
      <xdr:colOff>568325</xdr:colOff>
      <xdr:row>37</xdr:row>
      <xdr:rowOff>165100</xdr:rowOff>
    </xdr:to>
    <xdr:sp macro="" textlink="">
      <xdr:nvSpPr>
        <xdr:cNvPr id="336" name="円/楕円 335"/>
        <xdr:cNvSpPr/>
      </xdr:nvSpPr>
      <xdr:spPr>
        <a:xfrm>
          <a:off x="16268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86377</xdr:rowOff>
    </xdr:from>
    <xdr:ext cx="405111" cy="259045"/>
    <xdr:sp macro="" textlink="">
      <xdr:nvSpPr>
        <xdr:cNvPr id="337" name="【認定こども園・幼稚園・保育所】&#10;有形固定資産減価償却率該当値テキスト"/>
        <xdr:cNvSpPr txBox="1"/>
      </xdr:nvSpPr>
      <xdr:spPr>
        <a:xfrm>
          <a:off x="164084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124460</xdr:rowOff>
    </xdr:from>
    <xdr:to>
      <xdr:col>22</xdr:col>
      <xdr:colOff>415925</xdr:colOff>
      <xdr:row>38</xdr:row>
      <xdr:rowOff>54610</xdr:rowOff>
    </xdr:to>
    <xdr:sp macro="" textlink="">
      <xdr:nvSpPr>
        <xdr:cNvPr id="338" name="円/楕円 337"/>
        <xdr:cNvSpPr/>
      </xdr:nvSpPr>
      <xdr:spPr>
        <a:xfrm>
          <a:off x="15430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114300</xdr:rowOff>
    </xdr:from>
    <xdr:to>
      <xdr:col>23</xdr:col>
      <xdr:colOff>517525</xdr:colOff>
      <xdr:row>38</xdr:row>
      <xdr:rowOff>3810</xdr:rowOff>
    </xdr:to>
    <xdr:cxnSp macro="">
      <xdr:nvCxnSpPr>
        <xdr:cNvPr id="339" name="直線コネクタ 338"/>
        <xdr:cNvCxnSpPr/>
      </xdr:nvCxnSpPr>
      <xdr:spPr>
        <a:xfrm flipV="1">
          <a:off x="15481300" y="64579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83837</xdr:rowOff>
    </xdr:from>
    <xdr:ext cx="405111" cy="259045"/>
    <xdr:sp macro="" textlink="">
      <xdr:nvSpPr>
        <xdr:cNvPr id="340"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71137</xdr:rowOff>
    </xdr:from>
    <xdr:ext cx="405111" cy="259045"/>
    <xdr:sp macro="" textlink="">
      <xdr:nvSpPr>
        <xdr:cNvPr id="341" name="n_1mainValue【認定こども園・幼稚園・保育所】&#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65" name="直線コネクタ 36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6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67" name="直線コネクタ 36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6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69" name="直線コネクタ 36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17797</xdr:rowOff>
    </xdr:from>
    <xdr:ext cx="469744" cy="259045"/>
    <xdr:sp macro="" textlink="">
      <xdr:nvSpPr>
        <xdr:cNvPr id="370" name="【認定こども園・幼稚園・保育所】&#10;一人当たり面積平均値テキスト"/>
        <xdr:cNvSpPr txBox="1"/>
      </xdr:nvSpPr>
      <xdr:spPr>
        <a:xfrm>
          <a:off x="222504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71" name="フローチャート : 判断 37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72" name="フローチャート : 判断 37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101600</xdr:rowOff>
    </xdr:from>
    <xdr:to>
      <xdr:col>32</xdr:col>
      <xdr:colOff>238125</xdr:colOff>
      <xdr:row>41</xdr:row>
      <xdr:rowOff>31750</xdr:rowOff>
    </xdr:to>
    <xdr:sp macro="" textlink="">
      <xdr:nvSpPr>
        <xdr:cNvPr id="378" name="円/楕円 377"/>
        <xdr:cNvSpPr/>
      </xdr:nvSpPr>
      <xdr:spPr>
        <a:xfrm>
          <a:off x="22110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80027</xdr:rowOff>
    </xdr:from>
    <xdr:ext cx="469744" cy="259045"/>
    <xdr:sp macro="" textlink="">
      <xdr:nvSpPr>
        <xdr:cNvPr id="379" name="【認定こども園・幼稚園・保育所】&#10;一人当たり面積該当値テキスト"/>
        <xdr:cNvSpPr txBox="1"/>
      </xdr:nvSpPr>
      <xdr:spPr>
        <a:xfrm>
          <a:off x="22250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101600</xdr:rowOff>
    </xdr:from>
    <xdr:to>
      <xdr:col>31</xdr:col>
      <xdr:colOff>85725</xdr:colOff>
      <xdr:row>41</xdr:row>
      <xdr:rowOff>31750</xdr:rowOff>
    </xdr:to>
    <xdr:sp macro="" textlink="">
      <xdr:nvSpPr>
        <xdr:cNvPr id="380" name="円/楕円 379"/>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152400</xdr:rowOff>
    </xdr:from>
    <xdr:to>
      <xdr:col>32</xdr:col>
      <xdr:colOff>187325</xdr:colOff>
      <xdr:row>40</xdr:row>
      <xdr:rowOff>152400</xdr:rowOff>
    </xdr:to>
    <xdr:cxnSp macro="">
      <xdr:nvCxnSpPr>
        <xdr:cNvPr id="381" name="直線コネクタ 380"/>
        <xdr:cNvCxnSpPr/>
      </xdr:nvCxnSpPr>
      <xdr:spPr>
        <a:xfrm>
          <a:off x="21323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10177</xdr:rowOff>
    </xdr:from>
    <xdr:ext cx="469744" cy="259045"/>
    <xdr:sp macro="" textlink="">
      <xdr:nvSpPr>
        <xdr:cNvPr id="382"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22877</xdr:rowOff>
    </xdr:from>
    <xdr:ext cx="469744" cy="259045"/>
    <xdr:sp macro="" textlink="">
      <xdr:nvSpPr>
        <xdr:cNvPr id="383" name="n_1mainValue【認定こども園・幼稚園・保育所】&#10;一人当たり面積"/>
        <xdr:cNvSpPr txBox="1"/>
      </xdr:nvSpPr>
      <xdr:spPr>
        <a:xfrm>
          <a:off x="21075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4" name="テキスト ボックス 3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6" name="テキスト ボックス 3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6" name="テキスト ボックス 4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08" name="直線コネクタ 40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0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10" name="直線コネクタ 40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1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12" name="直線コネクタ 41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413"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14" name="フローチャート : 判断 41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415" name="フローチャート : 判断 41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21" name="円/楕円 420"/>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55897</xdr:rowOff>
    </xdr:from>
    <xdr:ext cx="405111" cy="259045"/>
    <xdr:sp macro="" textlink="">
      <xdr:nvSpPr>
        <xdr:cNvPr id="422" name="【学校施設】&#10;有形固定資産減価償却率該当値テキスト"/>
        <xdr:cNvSpPr txBox="1"/>
      </xdr:nvSpPr>
      <xdr:spPr>
        <a:xfrm>
          <a:off x="164084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93980</xdr:rowOff>
    </xdr:from>
    <xdr:to>
      <xdr:col>22</xdr:col>
      <xdr:colOff>415925</xdr:colOff>
      <xdr:row>60</xdr:row>
      <xdr:rowOff>24130</xdr:rowOff>
    </xdr:to>
    <xdr:sp macro="" textlink="">
      <xdr:nvSpPr>
        <xdr:cNvPr id="423" name="円/楕円 422"/>
        <xdr:cNvSpPr/>
      </xdr:nvSpPr>
      <xdr:spPr>
        <a:xfrm>
          <a:off x="15430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83820</xdr:rowOff>
    </xdr:from>
    <xdr:to>
      <xdr:col>23</xdr:col>
      <xdr:colOff>517525</xdr:colOff>
      <xdr:row>59</xdr:row>
      <xdr:rowOff>144780</xdr:rowOff>
    </xdr:to>
    <xdr:cxnSp macro="">
      <xdr:nvCxnSpPr>
        <xdr:cNvPr id="424" name="直線コネクタ 423"/>
        <xdr:cNvCxnSpPr/>
      </xdr:nvCxnSpPr>
      <xdr:spPr>
        <a:xfrm flipV="1">
          <a:off x="15481300" y="101993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33037</xdr:rowOff>
    </xdr:from>
    <xdr:ext cx="405111" cy="259045"/>
    <xdr:sp macro="" textlink="">
      <xdr:nvSpPr>
        <xdr:cNvPr id="425"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15257</xdr:rowOff>
    </xdr:from>
    <xdr:ext cx="405111" cy="259045"/>
    <xdr:sp macro="" textlink="">
      <xdr:nvSpPr>
        <xdr:cNvPr id="426" name="n_1mainValue【学校施設】&#10;有形固定資産減価償却率"/>
        <xdr:cNvSpPr txBox="1"/>
      </xdr:nvSpPr>
      <xdr:spPr>
        <a:xfrm>
          <a:off x="15266043"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8" name="直線コネクタ 4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9" name="テキスト ボックス 4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0" name="直線コネクタ 4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1" name="テキスト ボックス 4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4" name="直線コネクタ 4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5" name="テキスト ボックス 4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6" name="直線コネクタ 4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7" name="テキスト ボックス 4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51" name="直線コネクタ 450"/>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52"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53" name="直線コネクタ 452"/>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54"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55" name="直線コネクタ 454"/>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56"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57" name="フローチャート : 判断 45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58" name="フローチャート : 判断 457"/>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120650</xdr:rowOff>
    </xdr:from>
    <xdr:to>
      <xdr:col>32</xdr:col>
      <xdr:colOff>238125</xdr:colOff>
      <xdr:row>59</xdr:row>
      <xdr:rowOff>50800</xdr:rowOff>
    </xdr:to>
    <xdr:sp macro="" textlink="">
      <xdr:nvSpPr>
        <xdr:cNvPr id="464" name="円/楕円 463"/>
        <xdr:cNvSpPr/>
      </xdr:nvSpPr>
      <xdr:spPr>
        <a:xfrm>
          <a:off x="22110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143527</xdr:rowOff>
    </xdr:from>
    <xdr:ext cx="469744" cy="259045"/>
    <xdr:sp macro="" textlink="">
      <xdr:nvSpPr>
        <xdr:cNvPr id="465" name="【学校施設】&#10;一人当たり面積該当値テキスト"/>
        <xdr:cNvSpPr txBox="1"/>
      </xdr:nvSpPr>
      <xdr:spPr>
        <a:xfrm>
          <a:off x="22250400"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132080</xdr:rowOff>
    </xdr:from>
    <xdr:to>
      <xdr:col>31</xdr:col>
      <xdr:colOff>85725</xdr:colOff>
      <xdr:row>59</xdr:row>
      <xdr:rowOff>62230</xdr:rowOff>
    </xdr:to>
    <xdr:sp macro="" textlink="">
      <xdr:nvSpPr>
        <xdr:cNvPr id="466" name="円/楕円 465"/>
        <xdr:cNvSpPr/>
      </xdr:nvSpPr>
      <xdr:spPr>
        <a:xfrm>
          <a:off x="2127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0</xdr:rowOff>
    </xdr:from>
    <xdr:to>
      <xdr:col>32</xdr:col>
      <xdr:colOff>187325</xdr:colOff>
      <xdr:row>59</xdr:row>
      <xdr:rowOff>11430</xdr:rowOff>
    </xdr:to>
    <xdr:cxnSp macro="">
      <xdr:nvCxnSpPr>
        <xdr:cNvPr id="467" name="直線コネクタ 466"/>
        <xdr:cNvCxnSpPr/>
      </xdr:nvCxnSpPr>
      <xdr:spPr>
        <a:xfrm flipV="1">
          <a:off x="21323300" y="10115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110507</xdr:rowOff>
    </xdr:from>
    <xdr:ext cx="469744" cy="259045"/>
    <xdr:sp macro="" textlink="">
      <xdr:nvSpPr>
        <xdr:cNvPr id="46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78757</xdr:rowOff>
    </xdr:from>
    <xdr:ext cx="469744" cy="259045"/>
    <xdr:sp macro="" textlink="">
      <xdr:nvSpPr>
        <xdr:cNvPr id="469" name="n_1mainValue【学校施設】&#10;一人当たり面積"/>
        <xdr:cNvSpPr txBox="1"/>
      </xdr:nvSpPr>
      <xdr:spPr>
        <a:xfrm>
          <a:off x="21075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0" name="直線コネクタ 4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1" name="テキスト ボックス 4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2" name="直線コネクタ 4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3" name="テキスト ボックス 4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4" name="直線コネクタ 4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5" name="テキスト ボックス 4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6" name="直線コネクタ 4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7" name="テキスト ボックス 4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8" name="直線コネクタ 4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9" name="テキスト ボックス 4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0" name="直線コネクタ 4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1" name="テキスト ボックス 4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95" name="直線コネクタ 49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9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97" name="直線コネクタ 49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9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99" name="直線コネクタ 49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95085</xdr:rowOff>
    </xdr:from>
    <xdr:ext cx="405111" cy="259045"/>
    <xdr:sp macro="" textlink="">
      <xdr:nvSpPr>
        <xdr:cNvPr id="500" name="【児童館】&#10;有形固定資産減価償却率平均値テキスト"/>
        <xdr:cNvSpPr txBox="1"/>
      </xdr:nvSpPr>
      <xdr:spPr>
        <a:xfrm>
          <a:off x="16408400" y="1415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501" name="フローチャート : 判断 50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502" name="フローチャート : 判断 50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44450</xdr:rowOff>
    </xdr:from>
    <xdr:to>
      <xdr:col>23</xdr:col>
      <xdr:colOff>568325</xdr:colOff>
      <xdr:row>84</xdr:row>
      <xdr:rowOff>146050</xdr:rowOff>
    </xdr:to>
    <xdr:sp macro="" textlink="">
      <xdr:nvSpPr>
        <xdr:cNvPr id="508" name="円/楕円 507"/>
        <xdr:cNvSpPr/>
      </xdr:nvSpPr>
      <xdr:spPr>
        <a:xfrm>
          <a:off x="16268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22877</xdr:rowOff>
    </xdr:from>
    <xdr:ext cx="405111" cy="259045"/>
    <xdr:sp macro="" textlink="">
      <xdr:nvSpPr>
        <xdr:cNvPr id="509" name="【児童館】&#10;有形固定資産減価償却率該当値テキスト"/>
        <xdr:cNvSpPr txBox="1"/>
      </xdr:nvSpPr>
      <xdr:spPr>
        <a:xfrm>
          <a:off x="164084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160382</xdr:rowOff>
    </xdr:from>
    <xdr:to>
      <xdr:col>22</xdr:col>
      <xdr:colOff>415925</xdr:colOff>
      <xdr:row>85</xdr:row>
      <xdr:rowOff>90532</xdr:rowOff>
    </xdr:to>
    <xdr:sp macro="" textlink="">
      <xdr:nvSpPr>
        <xdr:cNvPr id="510" name="円/楕円 509"/>
        <xdr:cNvSpPr/>
      </xdr:nvSpPr>
      <xdr:spPr>
        <a:xfrm>
          <a:off x="15430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95250</xdr:rowOff>
    </xdr:from>
    <xdr:to>
      <xdr:col>23</xdr:col>
      <xdr:colOff>517525</xdr:colOff>
      <xdr:row>85</xdr:row>
      <xdr:rowOff>39732</xdr:rowOff>
    </xdr:to>
    <xdr:cxnSp macro="">
      <xdr:nvCxnSpPr>
        <xdr:cNvPr id="511" name="直線コネクタ 510"/>
        <xdr:cNvCxnSpPr/>
      </xdr:nvCxnSpPr>
      <xdr:spPr>
        <a:xfrm flipV="1">
          <a:off x="15481300" y="14497050"/>
          <a:ext cx="8382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111958</xdr:rowOff>
    </xdr:from>
    <xdr:ext cx="405111" cy="259045"/>
    <xdr:sp macro="" textlink="">
      <xdr:nvSpPr>
        <xdr:cNvPr id="512"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81659</xdr:rowOff>
    </xdr:from>
    <xdr:ext cx="405111" cy="259045"/>
    <xdr:sp macro="" textlink="">
      <xdr:nvSpPr>
        <xdr:cNvPr id="513" name="n_1mainValue【児童館】&#10;有形固定資産減価償却率"/>
        <xdr:cNvSpPr txBox="1"/>
      </xdr:nvSpPr>
      <xdr:spPr>
        <a:xfrm>
          <a:off x="15266043"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4" name="直線コネクタ 5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5" name="テキスト ボックス 5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6" name="直線コネクタ 5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7" name="テキスト ボックス 5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8" name="直線コネクタ 5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9" name="テキスト ボックス 5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0" name="直線コネクタ 5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1" name="テキスト ボックス 5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2" name="直線コネクタ 5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3" name="テキスト ボックス 5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37" name="直線コネクタ 536"/>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38"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39" name="直線コネクタ 53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40"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41" name="直線コネクタ 540"/>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42"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3" name="フローチャート : 判断 542"/>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44" name="フローチャート : 判断 543"/>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82550</xdr:rowOff>
    </xdr:from>
    <xdr:to>
      <xdr:col>32</xdr:col>
      <xdr:colOff>238125</xdr:colOff>
      <xdr:row>82</xdr:row>
      <xdr:rowOff>12700</xdr:rowOff>
    </xdr:to>
    <xdr:sp macro="" textlink="">
      <xdr:nvSpPr>
        <xdr:cNvPr id="550" name="円/楕円 549"/>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105427</xdr:rowOff>
    </xdr:from>
    <xdr:ext cx="469744" cy="259045"/>
    <xdr:sp macro="" textlink="">
      <xdr:nvSpPr>
        <xdr:cNvPr id="551" name="【児童館】&#10;一人当たり面積該当値テキスト"/>
        <xdr:cNvSpPr txBox="1"/>
      </xdr:nvSpPr>
      <xdr:spPr>
        <a:xfrm>
          <a:off x="222504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82550</xdr:rowOff>
    </xdr:from>
    <xdr:to>
      <xdr:col>31</xdr:col>
      <xdr:colOff>85725</xdr:colOff>
      <xdr:row>82</xdr:row>
      <xdr:rowOff>12700</xdr:rowOff>
    </xdr:to>
    <xdr:sp macro="" textlink="">
      <xdr:nvSpPr>
        <xdr:cNvPr id="552" name="円/楕円 551"/>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133350</xdr:rowOff>
    </xdr:from>
    <xdr:to>
      <xdr:col>32</xdr:col>
      <xdr:colOff>187325</xdr:colOff>
      <xdr:row>81</xdr:row>
      <xdr:rowOff>133350</xdr:rowOff>
    </xdr:to>
    <xdr:cxnSp macro="">
      <xdr:nvCxnSpPr>
        <xdr:cNvPr id="553" name="直線コネクタ 552"/>
        <xdr:cNvCxnSpPr/>
      </xdr:nvCxnSpPr>
      <xdr:spPr>
        <a:xfrm>
          <a:off x="21323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3827</xdr:rowOff>
    </xdr:from>
    <xdr:ext cx="469744" cy="259045"/>
    <xdr:sp macro="" textlink="">
      <xdr:nvSpPr>
        <xdr:cNvPr id="554"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29227</xdr:rowOff>
    </xdr:from>
    <xdr:ext cx="469744" cy="259045"/>
    <xdr:sp macro="" textlink="">
      <xdr:nvSpPr>
        <xdr:cNvPr id="555" name="n_1mainValue【児童館】&#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68" name="テキスト ボックス 56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78" name="テキスト ボックス 57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82" name="直線コネクタ 581"/>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83"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84" name="直線コネクタ 58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85"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86" name="直線コネクタ 58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87"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88" name="フローチャート : 判断 587"/>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89" name="フローチャート : 判断 588"/>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105411</xdr:rowOff>
    </xdr:from>
    <xdr:to>
      <xdr:col>23</xdr:col>
      <xdr:colOff>568325</xdr:colOff>
      <xdr:row>104</xdr:row>
      <xdr:rowOff>35561</xdr:rowOff>
    </xdr:to>
    <xdr:sp macro="" textlink="">
      <xdr:nvSpPr>
        <xdr:cNvPr id="595" name="円/楕円 594"/>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128288</xdr:rowOff>
    </xdr:from>
    <xdr:ext cx="405111" cy="259045"/>
    <xdr:sp macro="" textlink="">
      <xdr:nvSpPr>
        <xdr:cNvPr id="596" name="【公民館】&#10;有形固定資産減価償却率該当値テキスト"/>
        <xdr:cNvSpPr txBox="1"/>
      </xdr:nvSpPr>
      <xdr:spPr>
        <a:xfrm>
          <a:off x="164084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100512</xdr:rowOff>
    </xdr:from>
    <xdr:to>
      <xdr:col>22</xdr:col>
      <xdr:colOff>415925</xdr:colOff>
      <xdr:row>105</xdr:row>
      <xdr:rowOff>30662</xdr:rowOff>
    </xdr:to>
    <xdr:sp macro="" textlink="">
      <xdr:nvSpPr>
        <xdr:cNvPr id="597" name="円/楕円 596"/>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156211</xdr:rowOff>
    </xdr:from>
    <xdr:to>
      <xdr:col>23</xdr:col>
      <xdr:colOff>517525</xdr:colOff>
      <xdr:row>104</xdr:row>
      <xdr:rowOff>151312</xdr:rowOff>
    </xdr:to>
    <xdr:cxnSp macro="">
      <xdr:nvCxnSpPr>
        <xdr:cNvPr id="598" name="直線コネクタ 597"/>
        <xdr:cNvCxnSpPr/>
      </xdr:nvCxnSpPr>
      <xdr:spPr>
        <a:xfrm flipV="1">
          <a:off x="15481300" y="17815561"/>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116495</xdr:rowOff>
    </xdr:from>
    <xdr:ext cx="405111" cy="259045"/>
    <xdr:sp macro="" textlink="">
      <xdr:nvSpPr>
        <xdr:cNvPr id="599"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47189</xdr:rowOff>
    </xdr:from>
    <xdr:ext cx="405111" cy="259045"/>
    <xdr:sp macro="" textlink="">
      <xdr:nvSpPr>
        <xdr:cNvPr id="600" name="n_1mainValue【公民館】&#10;有形固定資産減価償却率"/>
        <xdr:cNvSpPr txBox="1"/>
      </xdr:nvSpPr>
      <xdr:spPr>
        <a:xfrm>
          <a:off x="15266043"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624" name="直線コネクタ 623"/>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625"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626" name="直線コネクタ 62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627"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628" name="直線コネクタ 627"/>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629"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30" name="フローチャート : 判断 62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31" name="フローチャート : 判断 630"/>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2539</xdr:rowOff>
    </xdr:from>
    <xdr:to>
      <xdr:col>32</xdr:col>
      <xdr:colOff>238125</xdr:colOff>
      <xdr:row>102</xdr:row>
      <xdr:rowOff>104139</xdr:rowOff>
    </xdr:to>
    <xdr:sp macro="" textlink="">
      <xdr:nvSpPr>
        <xdr:cNvPr id="637" name="円/楕円 636"/>
        <xdr:cNvSpPr/>
      </xdr:nvSpPr>
      <xdr:spPr>
        <a:xfrm>
          <a:off x="22110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25416</xdr:rowOff>
    </xdr:from>
    <xdr:ext cx="469744" cy="259045"/>
    <xdr:sp macro="" textlink="">
      <xdr:nvSpPr>
        <xdr:cNvPr id="638" name="【公民館】&#10;一人当たり面積該当値テキスト"/>
        <xdr:cNvSpPr txBox="1"/>
      </xdr:nvSpPr>
      <xdr:spPr>
        <a:xfrm>
          <a:off x="22250400"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6350</xdr:rowOff>
    </xdr:from>
    <xdr:to>
      <xdr:col>31</xdr:col>
      <xdr:colOff>85725</xdr:colOff>
      <xdr:row>102</xdr:row>
      <xdr:rowOff>107950</xdr:rowOff>
    </xdr:to>
    <xdr:sp macro="" textlink="">
      <xdr:nvSpPr>
        <xdr:cNvPr id="639" name="円/楕円 638"/>
        <xdr:cNvSpPr/>
      </xdr:nvSpPr>
      <xdr:spPr>
        <a:xfrm>
          <a:off x="21272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53339</xdr:rowOff>
    </xdr:from>
    <xdr:to>
      <xdr:col>32</xdr:col>
      <xdr:colOff>187325</xdr:colOff>
      <xdr:row>102</xdr:row>
      <xdr:rowOff>57150</xdr:rowOff>
    </xdr:to>
    <xdr:cxnSp macro="">
      <xdr:nvCxnSpPr>
        <xdr:cNvPr id="640" name="直線コネクタ 639"/>
        <xdr:cNvCxnSpPr/>
      </xdr:nvCxnSpPr>
      <xdr:spPr>
        <a:xfrm flipV="1">
          <a:off x="21323300" y="175412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99077</xdr:rowOff>
    </xdr:from>
    <xdr:ext cx="469744" cy="259045"/>
    <xdr:sp macro="" textlink="">
      <xdr:nvSpPr>
        <xdr:cNvPr id="641"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124477</xdr:rowOff>
    </xdr:from>
    <xdr:ext cx="469744" cy="259045"/>
    <xdr:sp macro="" textlink="">
      <xdr:nvSpPr>
        <xdr:cNvPr id="642" name="n_1mainValue【公民館】&#10;一人当たり面積"/>
        <xdr:cNvSpPr txBox="1"/>
      </xdr:nvSpPr>
      <xdr:spPr>
        <a:xfrm>
          <a:off x="210757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類似団体と比較して特に有形固定試算減価償却率が大幅に低くなっている施設は「道路」、「公営住宅」及び「児童館」であり、反対に大幅に高くなっている施設は「橋りょう・トンネル」である。</a:t>
          </a:r>
          <a:endParaRPr lang="ja-JP" altLang="ja-JP" sz="1400">
            <a:effectLst/>
          </a:endParaRPr>
        </a:p>
        <a:p>
          <a:r>
            <a:rPr kumimoji="1" lang="ja-JP" altLang="ja-JP" sz="1100">
              <a:solidFill>
                <a:schemeClr val="dk1"/>
              </a:solidFill>
              <a:effectLst/>
              <a:latin typeface="+mn-lt"/>
              <a:ea typeface="+mn-ea"/>
              <a:cs typeface="+mn-cs"/>
            </a:rPr>
            <a:t>　いずれ低い施設については、国の交付金・補助金を活用した、道路維持・改修事業、町営住宅及び児童館建替え事業を実施したことによるものであり、今後は維持管理にかかる経費の増加に留意して行く必要が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一方で高い数値を示した施設にあっては早い時期での各種の個別施設計画策定に努め、計画的かつ効率的な老朽化対策を実施する。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38,299
38,124
54.03
12,658,109
12,504,359
98,039
7,795,215
14,409,487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46.0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75" name="直線コネクタ 74"/>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76"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77" name="直線コネクタ 7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78"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79" name="直線コネクタ 78"/>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80"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81" name="フローチャート : 判断 80"/>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82" name="フローチャート : 判断 81"/>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83"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65133</xdr:rowOff>
    </xdr:from>
    <xdr:to>
      <xdr:col>6</xdr:col>
      <xdr:colOff>561975</xdr:colOff>
      <xdr:row>55</xdr:row>
      <xdr:rowOff>166733</xdr:rowOff>
    </xdr:to>
    <xdr:sp macro="" textlink="">
      <xdr:nvSpPr>
        <xdr:cNvPr id="89" name="円/楕円 88"/>
        <xdr:cNvSpPr/>
      </xdr:nvSpPr>
      <xdr:spPr>
        <a:xfrm>
          <a:off x="45847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8363</xdr:rowOff>
    </xdr:from>
    <xdr:ext cx="405111" cy="259045"/>
    <xdr:sp macro="" textlink="">
      <xdr:nvSpPr>
        <xdr:cNvPr id="90" name="【体育館・プール】&#10;有形固定資産減価償却率該当値テキスト"/>
        <xdr:cNvSpPr txBox="1"/>
      </xdr:nvSpPr>
      <xdr:spPr>
        <a:xfrm>
          <a:off x="4724400" y="943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146776</xdr:rowOff>
    </xdr:from>
    <xdr:to>
      <xdr:col>5</xdr:col>
      <xdr:colOff>409575</xdr:colOff>
      <xdr:row>56</xdr:row>
      <xdr:rowOff>76926</xdr:rowOff>
    </xdr:to>
    <xdr:sp macro="" textlink="">
      <xdr:nvSpPr>
        <xdr:cNvPr id="91" name="円/楕円 90"/>
        <xdr:cNvSpPr/>
      </xdr:nvSpPr>
      <xdr:spPr>
        <a:xfrm>
          <a:off x="3746500" y="95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115933</xdr:rowOff>
    </xdr:from>
    <xdr:to>
      <xdr:col>6</xdr:col>
      <xdr:colOff>511175</xdr:colOff>
      <xdr:row>56</xdr:row>
      <xdr:rowOff>26126</xdr:rowOff>
    </xdr:to>
    <xdr:cxnSp macro="">
      <xdr:nvCxnSpPr>
        <xdr:cNvPr id="92" name="直線コネクタ 91"/>
        <xdr:cNvCxnSpPr/>
      </xdr:nvCxnSpPr>
      <xdr:spPr>
        <a:xfrm flipV="1">
          <a:off x="3797300" y="954568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54</xdr:row>
      <xdr:rowOff>93453</xdr:rowOff>
    </xdr:from>
    <xdr:ext cx="405111" cy="259045"/>
    <xdr:sp macro="" textlink="">
      <xdr:nvSpPr>
        <xdr:cNvPr id="93" name="n_1mainValue【体育館・プール】&#10;有形固定資産減価償却率"/>
        <xdr:cNvSpPr txBox="1"/>
      </xdr:nvSpPr>
      <xdr:spPr>
        <a:xfrm>
          <a:off x="3582043" y="935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17" name="直線コネクタ 116"/>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8"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9" name="直線コネクタ 118"/>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20"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21" name="直線コネクタ 120"/>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105427</xdr:rowOff>
    </xdr:from>
    <xdr:ext cx="469744" cy="259045"/>
    <xdr:sp macro="" textlink="">
      <xdr:nvSpPr>
        <xdr:cNvPr id="122" name="【体育館・プール】&#10;一人当たり面積平均値テキスト"/>
        <xdr:cNvSpPr txBox="1"/>
      </xdr:nvSpPr>
      <xdr:spPr>
        <a:xfrm>
          <a:off x="10566400" y="1022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23" name="フローチャート : 判断 122"/>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24" name="フローチャート : 判断 123"/>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25"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120650</xdr:rowOff>
    </xdr:from>
    <xdr:to>
      <xdr:col>15</xdr:col>
      <xdr:colOff>231775</xdr:colOff>
      <xdr:row>63</xdr:row>
      <xdr:rowOff>50800</xdr:rowOff>
    </xdr:to>
    <xdr:sp macro="" textlink="">
      <xdr:nvSpPr>
        <xdr:cNvPr id="131" name="円/楕円 130"/>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35577</xdr:rowOff>
    </xdr:from>
    <xdr:ext cx="469744" cy="259045"/>
    <xdr:sp macro="" textlink="">
      <xdr:nvSpPr>
        <xdr:cNvPr id="132" name="【体育館・プール】&#10;一人当たり面積該当値テキスト"/>
        <xdr:cNvSpPr txBox="1"/>
      </xdr:nvSpPr>
      <xdr:spPr>
        <a:xfrm>
          <a:off x="105664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120650</xdr:rowOff>
    </xdr:from>
    <xdr:to>
      <xdr:col>14</xdr:col>
      <xdr:colOff>79375</xdr:colOff>
      <xdr:row>63</xdr:row>
      <xdr:rowOff>50800</xdr:rowOff>
    </xdr:to>
    <xdr:sp macro="" textlink="">
      <xdr:nvSpPr>
        <xdr:cNvPr id="133" name="円/楕円 132"/>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0</xdr:rowOff>
    </xdr:from>
    <xdr:to>
      <xdr:col>15</xdr:col>
      <xdr:colOff>180975</xdr:colOff>
      <xdr:row>63</xdr:row>
      <xdr:rowOff>0</xdr:rowOff>
    </xdr:to>
    <xdr:cxnSp macro="">
      <xdr:nvCxnSpPr>
        <xdr:cNvPr id="134" name="直線コネクタ 133"/>
        <xdr:cNvCxnSpPr/>
      </xdr:nvCxnSpPr>
      <xdr:spPr>
        <a:xfrm>
          <a:off x="9639300" y="1080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41927</xdr:rowOff>
    </xdr:from>
    <xdr:ext cx="469744" cy="259045"/>
    <xdr:sp macro="" textlink="">
      <xdr:nvSpPr>
        <xdr:cNvPr id="135" name="n_1mainValue【体育館・プール】&#10;一人当たり面積"/>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6" name="テキスト ボックス 1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7" name="直線コネクタ 1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8" name="テキスト ボックス 1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9" name="直線コネクタ 1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50" name="テキスト ボックス 1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51" name="直線コネクタ 1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52" name="テキスト ボックス 1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53" name="直線コネクタ 1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54" name="テキスト ボックス 1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158" name="直線コネクタ 157"/>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159"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160" name="直線コネクタ 159"/>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161"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162" name="直線コネクタ 161"/>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117619</xdr:rowOff>
    </xdr:from>
    <xdr:ext cx="405111" cy="259045"/>
    <xdr:sp macro="" textlink="">
      <xdr:nvSpPr>
        <xdr:cNvPr id="163" name="【福祉施設】&#10;有形固定資産減価償却率平均値テキスト"/>
        <xdr:cNvSpPr txBox="1"/>
      </xdr:nvSpPr>
      <xdr:spPr>
        <a:xfrm>
          <a:off x="4724400" y="14347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164" name="フローチャート : 判断 163"/>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165" name="フローチャート : 判断 164"/>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160290</xdr:rowOff>
    </xdr:from>
    <xdr:ext cx="405111" cy="259045"/>
    <xdr:sp macro="" textlink="">
      <xdr:nvSpPr>
        <xdr:cNvPr id="166" name="n_1aveValue【福祉施設】&#10;有形固定資産減価償却率"/>
        <xdr:cNvSpPr txBox="1"/>
      </xdr:nvSpPr>
      <xdr:spPr>
        <a:xfrm>
          <a:off x="3582043"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172" name="円/楕円 171"/>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125747</xdr:rowOff>
    </xdr:from>
    <xdr:ext cx="405111" cy="259045"/>
    <xdr:sp macro="" textlink="">
      <xdr:nvSpPr>
        <xdr:cNvPr id="173" name="【福祉施設】&#10;有形固定資産減価償却率該当値テキスト"/>
        <xdr:cNvSpPr txBox="1"/>
      </xdr:nvSpPr>
      <xdr:spPr>
        <a:xfrm>
          <a:off x="47244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55880</xdr:rowOff>
    </xdr:from>
    <xdr:to>
      <xdr:col>5</xdr:col>
      <xdr:colOff>409575</xdr:colOff>
      <xdr:row>85</xdr:row>
      <xdr:rowOff>157480</xdr:rowOff>
    </xdr:to>
    <xdr:sp macro="" textlink="">
      <xdr:nvSpPr>
        <xdr:cNvPr id="174" name="円/楕円 173"/>
        <xdr:cNvSpPr/>
      </xdr:nvSpPr>
      <xdr:spPr>
        <a:xfrm>
          <a:off x="3746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26670</xdr:rowOff>
    </xdr:from>
    <xdr:to>
      <xdr:col>6</xdr:col>
      <xdr:colOff>511175</xdr:colOff>
      <xdr:row>85</xdr:row>
      <xdr:rowOff>106680</xdr:rowOff>
    </xdr:to>
    <xdr:cxnSp macro="">
      <xdr:nvCxnSpPr>
        <xdr:cNvPr id="175" name="直線コネクタ 174"/>
        <xdr:cNvCxnSpPr/>
      </xdr:nvCxnSpPr>
      <xdr:spPr>
        <a:xfrm flipV="1">
          <a:off x="3797300" y="145999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85</xdr:row>
      <xdr:rowOff>148607</xdr:rowOff>
    </xdr:from>
    <xdr:ext cx="405111" cy="259045"/>
    <xdr:sp macro="" textlink="">
      <xdr:nvSpPr>
        <xdr:cNvPr id="176" name="n_1mainValue【福祉施設】&#10;有形固定資産減価償却率"/>
        <xdr:cNvSpPr txBox="1"/>
      </xdr:nvSpPr>
      <xdr:spPr>
        <a:xfrm>
          <a:off x="3582043"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187" name="直線コネクタ 18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88" name="テキスト ボックス 18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9" name="直線コネクタ 1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90" name="テキスト ボックス 1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91" name="直線コネクタ 19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92" name="テキスト ボックス 19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196" name="直線コネクタ 195"/>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197"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198" name="直線コネクタ 197"/>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199"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00" name="直線コネクタ 199"/>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01"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02" name="フローチャート : 判断 201"/>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03" name="フローチャート : 判断 202"/>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17163</xdr:rowOff>
    </xdr:from>
    <xdr:ext cx="469744" cy="259045"/>
    <xdr:sp macro="" textlink="">
      <xdr:nvSpPr>
        <xdr:cNvPr id="204"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84455</xdr:rowOff>
    </xdr:from>
    <xdr:to>
      <xdr:col>15</xdr:col>
      <xdr:colOff>231775</xdr:colOff>
      <xdr:row>82</xdr:row>
      <xdr:rowOff>14605</xdr:rowOff>
    </xdr:to>
    <xdr:sp macro="" textlink="">
      <xdr:nvSpPr>
        <xdr:cNvPr id="210" name="円/楕円 209"/>
        <xdr:cNvSpPr/>
      </xdr:nvSpPr>
      <xdr:spPr>
        <a:xfrm>
          <a:off x="104267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107332</xdr:rowOff>
    </xdr:from>
    <xdr:ext cx="469744" cy="259045"/>
    <xdr:sp macro="" textlink="">
      <xdr:nvSpPr>
        <xdr:cNvPr id="211" name="【福祉施設】&#10;一人当たり面積該当値テキスト"/>
        <xdr:cNvSpPr txBox="1"/>
      </xdr:nvSpPr>
      <xdr:spPr>
        <a:xfrm>
          <a:off x="10566400" y="1382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84455</xdr:rowOff>
    </xdr:from>
    <xdr:to>
      <xdr:col>14</xdr:col>
      <xdr:colOff>79375</xdr:colOff>
      <xdr:row>82</xdr:row>
      <xdr:rowOff>14605</xdr:rowOff>
    </xdr:to>
    <xdr:sp macro="" textlink="">
      <xdr:nvSpPr>
        <xdr:cNvPr id="212" name="円/楕円 211"/>
        <xdr:cNvSpPr/>
      </xdr:nvSpPr>
      <xdr:spPr>
        <a:xfrm>
          <a:off x="9588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135255</xdr:rowOff>
    </xdr:from>
    <xdr:to>
      <xdr:col>15</xdr:col>
      <xdr:colOff>180975</xdr:colOff>
      <xdr:row>81</xdr:row>
      <xdr:rowOff>135255</xdr:rowOff>
    </xdr:to>
    <xdr:cxnSp macro="">
      <xdr:nvCxnSpPr>
        <xdr:cNvPr id="213" name="直線コネクタ 212"/>
        <xdr:cNvCxnSpPr/>
      </xdr:nvCxnSpPr>
      <xdr:spPr>
        <a:xfrm>
          <a:off x="9639300" y="14022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31132</xdr:rowOff>
    </xdr:from>
    <xdr:ext cx="469744" cy="259045"/>
    <xdr:sp macro="" textlink="">
      <xdr:nvSpPr>
        <xdr:cNvPr id="214" name="n_1mainValue【福祉施設】&#10;一人当たり面積"/>
        <xdr:cNvSpPr txBox="1"/>
      </xdr:nvSpPr>
      <xdr:spPr>
        <a:xfrm>
          <a:off x="9391727" y="1374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2" name="正方形/長方形 2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3" name="正方形/長方形 2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4" name="正方形/長方形 2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5" name="正方形/長方形 2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6" name="正方形/長方形 2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7" name="正方形/長方形 2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8" name="正方形/長方形 2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9" name="正方形/長方形 2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0" name="正方形/長方形 2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1" name="正方形/長方形 2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2" name="正方形/長方形 2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3" name="正方形/長方形 2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4" name="正方形/長方形 2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5" name="正方形/長方形 2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6" name="正方形/長方形 2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7" name="正方形/長方形 2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8" name="正方形/長方形 23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9" name="正方形/長方形 2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0" name="正方形/長方形 2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1" name="正方形/長方形 2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2" name="正方形/長方形 2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3" name="正方形/長方形 2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4" name="正方形/長方形 2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5" name="正方形/長方形 2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6" name="正方形/長方形 24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7" name="正方形/長方形 2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8" name="正方形/長方形 2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9" name="正方形/長方形 2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0" name="正方形/長方形 2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1" name="正方形/長方形 2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2" name="正方形/長方形 2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3" name="正方形/長方形 2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4" name="正方形/長方形 2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5" name="テキスト ボックス 2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6" name="直線コネクタ 2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57" name="テキスト ボックス 2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8" name="直線コネクタ 2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9" name="テキスト ボックス 2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60" name="直線コネクタ 2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61" name="テキスト ボックス 2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62" name="直線コネクタ 2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63" name="テキスト ボックス 2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64" name="直線コネクタ 2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65" name="テキスト ボックス 2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66" name="直線コネクタ 2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267" name="テキスト ボックス 26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8" name="直線コネクタ 2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69" name="テキスト ボックス 2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271" name="直線コネクタ 270"/>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272"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273" name="直線コネクタ 272"/>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274"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275" name="直線コネクタ 274"/>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276"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277" name="フローチャート : 判断 276"/>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278" name="フローチャート : 判断 277"/>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279"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80" name="テキスト ボックス 2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81" name="テキスト ボックス 2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2" name="テキスト ボックス 2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3" name="テキスト ボックス 2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4" name="テキスト ボックス 2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6350</xdr:rowOff>
    </xdr:from>
    <xdr:to>
      <xdr:col>23</xdr:col>
      <xdr:colOff>568325</xdr:colOff>
      <xdr:row>59</xdr:row>
      <xdr:rowOff>107950</xdr:rowOff>
    </xdr:to>
    <xdr:sp macro="" textlink="">
      <xdr:nvSpPr>
        <xdr:cNvPr id="285" name="円/楕円 284"/>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29227</xdr:rowOff>
    </xdr:from>
    <xdr:ext cx="405111" cy="259045"/>
    <xdr:sp macro="" textlink="">
      <xdr:nvSpPr>
        <xdr:cNvPr id="286" name="【保健センター・保健所】&#10;有形固定資産減価償却率該当値テキスト"/>
        <xdr:cNvSpPr txBox="1"/>
      </xdr:nvSpPr>
      <xdr:spPr>
        <a:xfrm>
          <a:off x="164084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82550</xdr:rowOff>
    </xdr:from>
    <xdr:to>
      <xdr:col>22</xdr:col>
      <xdr:colOff>415925</xdr:colOff>
      <xdr:row>60</xdr:row>
      <xdr:rowOff>12700</xdr:rowOff>
    </xdr:to>
    <xdr:sp macro="" textlink="">
      <xdr:nvSpPr>
        <xdr:cNvPr id="287" name="円/楕円 286"/>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57150</xdr:rowOff>
    </xdr:from>
    <xdr:to>
      <xdr:col>23</xdr:col>
      <xdr:colOff>517525</xdr:colOff>
      <xdr:row>59</xdr:row>
      <xdr:rowOff>133350</xdr:rowOff>
    </xdr:to>
    <xdr:cxnSp macro="">
      <xdr:nvCxnSpPr>
        <xdr:cNvPr id="288" name="直線コネクタ 287"/>
        <xdr:cNvCxnSpPr/>
      </xdr:nvCxnSpPr>
      <xdr:spPr>
        <a:xfrm flipV="1">
          <a:off x="15481300" y="10172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29227</xdr:rowOff>
    </xdr:from>
    <xdr:ext cx="405111" cy="259045"/>
    <xdr:sp macro="" textlink="">
      <xdr:nvSpPr>
        <xdr:cNvPr id="289" name="n_1mainValue【保健センター・保健所】&#10;有形固定資産減価償却率"/>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90" name="正方形/長方形 2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1" name="正方形/長方形 2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2" name="正方形/長方形 2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3" name="正方形/長方形 2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4" name="正方形/長方形 2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5" name="正方形/長方形 2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6" name="正方形/長方形 2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7" name="正方形/長方形 2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98" name="テキスト ボックス 2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9" name="直線コネクタ 2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00" name="直線コネクタ 29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01" name="テキスト ボックス 30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02" name="直線コネクタ 30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03" name="テキスト ボックス 30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04" name="直線コネクタ 30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05" name="テキスト ボックス 30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06" name="直線コネクタ 30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07" name="テキスト ボックス 30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8" name="直線コネクタ 3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9" name="テキスト ボックス 3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311" name="直線コネクタ 310"/>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312"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13" name="直線コネクタ 312"/>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14"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15" name="直線コネクタ 314"/>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22369</xdr:rowOff>
    </xdr:from>
    <xdr:ext cx="469744" cy="259045"/>
    <xdr:sp macro="" textlink="">
      <xdr:nvSpPr>
        <xdr:cNvPr id="316" name="【保健センター・保健所】&#10;一人当たり面積平均値テキスト"/>
        <xdr:cNvSpPr txBox="1"/>
      </xdr:nvSpPr>
      <xdr:spPr>
        <a:xfrm>
          <a:off x="22250400" y="1048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17" name="フローチャート : 判断 316"/>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18" name="フローチャート : 判断 317"/>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319"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20" name="テキスト ボックス 3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1" name="テキスト ボックス 3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2" name="テキスト ボックス 3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23" name="テキスト ボックス 3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24" name="テキスト ボックス 3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26924</xdr:rowOff>
    </xdr:from>
    <xdr:to>
      <xdr:col>32</xdr:col>
      <xdr:colOff>238125</xdr:colOff>
      <xdr:row>62</xdr:row>
      <xdr:rowOff>128524</xdr:rowOff>
    </xdr:to>
    <xdr:sp macro="" textlink="">
      <xdr:nvSpPr>
        <xdr:cNvPr id="325" name="円/楕円 324"/>
        <xdr:cNvSpPr/>
      </xdr:nvSpPr>
      <xdr:spPr>
        <a:xfrm>
          <a:off x="221107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5351</xdr:rowOff>
    </xdr:from>
    <xdr:ext cx="469744" cy="259045"/>
    <xdr:sp macro="" textlink="">
      <xdr:nvSpPr>
        <xdr:cNvPr id="326" name="【保健センター・保健所】&#10;一人当たり面積該当値テキスト"/>
        <xdr:cNvSpPr txBox="1"/>
      </xdr:nvSpPr>
      <xdr:spPr>
        <a:xfrm>
          <a:off x="22250400"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26924</xdr:rowOff>
    </xdr:from>
    <xdr:to>
      <xdr:col>31</xdr:col>
      <xdr:colOff>85725</xdr:colOff>
      <xdr:row>62</xdr:row>
      <xdr:rowOff>128524</xdr:rowOff>
    </xdr:to>
    <xdr:sp macro="" textlink="">
      <xdr:nvSpPr>
        <xdr:cNvPr id="327" name="円/楕円 326"/>
        <xdr:cNvSpPr/>
      </xdr:nvSpPr>
      <xdr:spPr>
        <a:xfrm>
          <a:off x="21272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77724</xdr:rowOff>
    </xdr:from>
    <xdr:to>
      <xdr:col>32</xdr:col>
      <xdr:colOff>187325</xdr:colOff>
      <xdr:row>62</xdr:row>
      <xdr:rowOff>77724</xdr:rowOff>
    </xdr:to>
    <xdr:cxnSp macro="">
      <xdr:nvCxnSpPr>
        <xdr:cNvPr id="328" name="直線コネクタ 327"/>
        <xdr:cNvCxnSpPr/>
      </xdr:nvCxnSpPr>
      <xdr:spPr>
        <a:xfrm>
          <a:off x="21323300" y="1070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119651</xdr:rowOff>
    </xdr:from>
    <xdr:ext cx="469744" cy="259045"/>
    <xdr:sp macro="" textlink="">
      <xdr:nvSpPr>
        <xdr:cNvPr id="329" name="n_1mainValue【保健センター・保健所】&#10;一人当たり面積"/>
        <xdr:cNvSpPr txBox="1"/>
      </xdr:nvSpPr>
      <xdr:spPr>
        <a:xfrm>
          <a:off x="210757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0" name="正方形/長方形 3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1" name="正方形/長方形 3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2" name="正方形/長方形 3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3" name="正方形/長方形 3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4" name="正方形/長方形 3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5" name="正方形/長方形 3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6" name="正方形/長方形 3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7" name="正方形/長方形 3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38" name="テキスト ボックス 3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39" name="直線コネクタ 3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40" name="直線コネクタ 3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41" name="テキスト ボックス 3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42" name="直線コネクタ 3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43" name="テキスト ボックス 3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44" name="直線コネクタ 3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45" name="テキスト ボックス 3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46" name="直線コネクタ 3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47" name="テキスト ボックス 3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48" name="直線コネクタ 3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49" name="テキスト ボックス 3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50" name="直線コネクタ 3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51" name="テキスト ボックス 3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2" name="直線コネクタ 3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3" name="テキスト ボックス 3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355" name="直線コネクタ 354"/>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356"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357" name="直線コネクタ 356"/>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358"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359" name="直線コネクタ 358"/>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360"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361" name="フローチャート : 判断 360"/>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362" name="フローチャート : 判断 361"/>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363"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64" name="テキスト ボックス 3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5" name="テキスト ボックス 3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6" name="テキスト ボックス 3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67" name="テキスト ボックス 3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68" name="テキスト ボックス 3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19957</xdr:rowOff>
    </xdr:from>
    <xdr:to>
      <xdr:col>23</xdr:col>
      <xdr:colOff>568325</xdr:colOff>
      <xdr:row>78</xdr:row>
      <xdr:rowOff>121557</xdr:rowOff>
    </xdr:to>
    <xdr:sp macro="" textlink="">
      <xdr:nvSpPr>
        <xdr:cNvPr id="369" name="円/楕円 368"/>
        <xdr:cNvSpPr/>
      </xdr:nvSpPr>
      <xdr:spPr>
        <a:xfrm>
          <a:off x="16268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144434</xdr:rowOff>
    </xdr:from>
    <xdr:ext cx="405111" cy="259045"/>
    <xdr:sp macro="" textlink="">
      <xdr:nvSpPr>
        <xdr:cNvPr id="370" name="【消防施設】&#10;有形固定資産減価償却率該当値テキスト"/>
        <xdr:cNvSpPr txBox="1"/>
      </xdr:nvSpPr>
      <xdr:spPr>
        <a:xfrm>
          <a:off x="16408400" y="1334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90170</xdr:rowOff>
    </xdr:from>
    <xdr:to>
      <xdr:col>22</xdr:col>
      <xdr:colOff>415925</xdr:colOff>
      <xdr:row>79</xdr:row>
      <xdr:rowOff>20320</xdr:rowOff>
    </xdr:to>
    <xdr:sp macro="" textlink="">
      <xdr:nvSpPr>
        <xdr:cNvPr id="371" name="円/楕円 370"/>
        <xdr:cNvSpPr/>
      </xdr:nvSpPr>
      <xdr:spPr>
        <a:xfrm>
          <a:off x="15430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70757</xdr:rowOff>
    </xdr:from>
    <xdr:to>
      <xdr:col>23</xdr:col>
      <xdr:colOff>517525</xdr:colOff>
      <xdr:row>78</xdr:row>
      <xdr:rowOff>140970</xdr:rowOff>
    </xdr:to>
    <xdr:cxnSp macro="">
      <xdr:nvCxnSpPr>
        <xdr:cNvPr id="372" name="直線コネクタ 371"/>
        <xdr:cNvCxnSpPr/>
      </xdr:nvCxnSpPr>
      <xdr:spPr>
        <a:xfrm flipV="1">
          <a:off x="15481300" y="1344385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77</xdr:row>
      <xdr:rowOff>36847</xdr:rowOff>
    </xdr:from>
    <xdr:ext cx="405111" cy="259045"/>
    <xdr:sp macro="" textlink="">
      <xdr:nvSpPr>
        <xdr:cNvPr id="373" name="n_1mainValue【消防施設】&#10;有形固定資産減価償却率"/>
        <xdr:cNvSpPr txBox="1"/>
      </xdr:nvSpPr>
      <xdr:spPr>
        <a:xfrm>
          <a:off x="15266043"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74" name="正方形/長方形 3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5" name="正方形/長方形 3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6" name="正方形/長方形 3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7" name="正方形/長方形 3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8" name="正方形/長方形 3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9" name="正方形/長方形 3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0" name="正方形/長方形 3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1" name="正方形/長方形 3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82" name="テキスト ボックス 3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83" name="直線コネクタ 3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84" name="直線コネクタ 3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85" name="テキスト ボックス 3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86" name="直線コネクタ 3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87" name="テキスト ボックス 3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88" name="直線コネクタ 3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89" name="テキスト ボックス 3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90" name="直線コネクタ 3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91" name="テキスト ボックス 3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92" name="直線コネクタ 3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93" name="テキスト ボックス 3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4" name="直線コネクタ 3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5" name="テキスト ボックス 3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397" name="直線コネクタ 396"/>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398"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399" name="直線コネクタ 39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400"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401" name="直線コネクタ 40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402" name="【消防施設】&#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03" name="フローチャート : 判断 402"/>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04" name="フローチャート : 判断 403"/>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405"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06" name="テキスト ボックス 4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07" name="テキスト ボックス 4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08" name="テキスト ボックス 4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09" name="テキスト ボックス 4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10" name="テキスト ボックス 4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411" name="円/楕円 410"/>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99077</xdr:rowOff>
    </xdr:from>
    <xdr:ext cx="469744" cy="259045"/>
    <xdr:sp macro="" textlink="">
      <xdr:nvSpPr>
        <xdr:cNvPr id="412" name="【消防施設】&#10;一人当たり面積該当値テキスト"/>
        <xdr:cNvSpPr txBox="1"/>
      </xdr:nvSpPr>
      <xdr:spPr>
        <a:xfrm>
          <a:off x="222504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120650</xdr:rowOff>
    </xdr:from>
    <xdr:to>
      <xdr:col>31</xdr:col>
      <xdr:colOff>85725</xdr:colOff>
      <xdr:row>84</xdr:row>
      <xdr:rowOff>50800</xdr:rowOff>
    </xdr:to>
    <xdr:sp macro="" textlink="">
      <xdr:nvSpPr>
        <xdr:cNvPr id="413" name="円/楕円 412"/>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0</xdr:rowOff>
    </xdr:from>
    <xdr:to>
      <xdr:col>32</xdr:col>
      <xdr:colOff>187325</xdr:colOff>
      <xdr:row>84</xdr:row>
      <xdr:rowOff>0</xdr:rowOff>
    </xdr:to>
    <xdr:cxnSp macro="">
      <xdr:nvCxnSpPr>
        <xdr:cNvPr id="414" name="直線コネクタ 413"/>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41927</xdr:rowOff>
    </xdr:from>
    <xdr:ext cx="469744" cy="259045"/>
    <xdr:sp macro="" textlink="">
      <xdr:nvSpPr>
        <xdr:cNvPr id="415" name="n_1main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16" name="正方形/長方形 4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7" name="正方形/長方形 4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8" name="正方形/長方形 4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9" name="正方形/長方形 4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0" name="正方形/長方形 4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1" name="正方形/長方形 4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2" name="正方形/長方形 4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3" name="正方形/長方形 4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4" name="テキスト ボックス 4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5" name="直線コネクタ 4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26" name="直線コネクタ 4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27" name="テキスト ボックス 4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28" name="直線コネクタ 4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29" name="テキスト ボックス 4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30" name="直線コネクタ 4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31" name="テキスト ボックス 4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32" name="直線コネクタ 4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33" name="テキスト ボックス 4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34" name="直線コネクタ 4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35" name="テキスト ボックス 4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36" name="直線コネクタ 4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37" name="テキスト ボックス 4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8" name="直線コネクタ 4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9" name="テキスト ボックス 4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41" name="直線コネクタ 440"/>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42"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43" name="直線コネクタ 4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44"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45" name="直線コネクタ 444"/>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46"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47" name="フローチャート : 判断 446"/>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48" name="フローチャート : 判断 447"/>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449"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50" name="テキスト ボックス 4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1" name="テキスト ボックス 4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2" name="テキスト ボックス 4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3" name="テキスト ボックス 4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4" name="テキスト ボックス 4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13970</xdr:rowOff>
    </xdr:from>
    <xdr:to>
      <xdr:col>23</xdr:col>
      <xdr:colOff>568325</xdr:colOff>
      <xdr:row>101</xdr:row>
      <xdr:rowOff>115570</xdr:rowOff>
    </xdr:to>
    <xdr:sp macro="" textlink="">
      <xdr:nvSpPr>
        <xdr:cNvPr id="455" name="円/楕円 454"/>
        <xdr:cNvSpPr/>
      </xdr:nvSpPr>
      <xdr:spPr>
        <a:xfrm>
          <a:off x="16268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36847</xdr:rowOff>
    </xdr:from>
    <xdr:ext cx="405111" cy="259045"/>
    <xdr:sp macro="" textlink="">
      <xdr:nvSpPr>
        <xdr:cNvPr id="456" name="【庁舎】&#10;有形固定資産減価償却率該当値テキスト"/>
        <xdr:cNvSpPr txBox="1"/>
      </xdr:nvSpPr>
      <xdr:spPr>
        <a:xfrm>
          <a:off x="16408400"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67855</xdr:rowOff>
    </xdr:from>
    <xdr:to>
      <xdr:col>22</xdr:col>
      <xdr:colOff>415925</xdr:colOff>
      <xdr:row>101</xdr:row>
      <xdr:rowOff>169455</xdr:rowOff>
    </xdr:to>
    <xdr:sp macro="" textlink="">
      <xdr:nvSpPr>
        <xdr:cNvPr id="457" name="円/楕円 456"/>
        <xdr:cNvSpPr/>
      </xdr:nvSpPr>
      <xdr:spPr>
        <a:xfrm>
          <a:off x="154305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64770</xdr:rowOff>
    </xdr:from>
    <xdr:to>
      <xdr:col>23</xdr:col>
      <xdr:colOff>517525</xdr:colOff>
      <xdr:row>101</xdr:row>
      <xdr:rowOff>118655</xdr:rowOff>
    </xdr:to>
    <xdr:cxnSp macro="">
      <xdr:nvCxnSpPr>
        <xdr:cNvPr id="458" name="直線コネクタ 457"/>
        <xdr:cNvCxnSpPr/>
      </xdr:nvCxnSpPr>
      <xdr:spPr>
        <a:xfrm flipV="1">
          <a:off x="15481300" y="17381220"/>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14532</xdr:rowOff>
    </xdr:from>
    <xdr:ext cx="405111" cy="259045"/>
    <xdr:sp macro="" textlink="">
      <xdr:nvSpPr>
        <xdr:cNvPr id="459" name="n_1mainValue【庁舎】&#10;有形固定資産減価償却率"/>
        <xdr:cNvSpPr txBox="1"/>
      </xdr:nvSpPr>
      <xdr:spPr>
        <a:xfrm>
          <a:off x="15266043" y="1715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0" name="正方形/長方形 4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1" name="正方形/長方形 4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2" name="正方形/長方形 4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3" name="正方形/長方形 4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4" name="正方形/長方形 4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5" name="正方形/長方形 4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6" name="正方形/長方形 4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7" name="正方形/長方形 4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8" name="テキスト ボックス 4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9" name="直線コネクタ 4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0" name="直線コネクタ 4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1" name="テキスト ボックス 4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2" name="直線コネクタ 4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3" name="テキスト ボックス 47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4" name="直線コネクタ 4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5" name="テキスト ボックス 47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76" name="直線コネクタ 4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77" name="テキスト ボックス 47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78" name="直線コネクタ 4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79" name="テキスト ボックス 4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481" name="直線コネクタ 480"/>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482"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483" name="直線コネクタ 482"/>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484"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485" name="直線コネクタ 484"/>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59707</xdr:rowOff>
    </xdr:from>
    <xdr:ext cx="469744" cy="259045"/>
    <xdr:sp macro="" textlink="">
      <xdr:nvSpPr>
        <xdr:cNvPr id="486" name="【庁舎】&#10;一人当たり面積平均値テキスト"/>
        <xdr:cNvSpPr txBox="1"/>
      </xdr:nvSpPr>
      <xdr:spPr>
        <a:xfrm>
          <a:off x="22250400" y="1754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487" name="フローチャート : 判断 486"/>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488" name="フローチャート : 判断 487"/>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489"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90" name="テキスト ボックス 4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1" name="テキスト ボックス 4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2" name="テキスト ボックス 4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3" name="テキスト ボックス 4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4" name="テキスト ボックス 4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123698</xdr:rowOff>
    </xdr:from>
    <xdr:to>
      <xdr:col>32</xdr:col>
      <xdr:colOff>238125</xdr:colOff>
      <xdr:row>104</xdr:row>
      <xdr:rowOff>53848</xdr:rowOff>
    </xdr:to>
    <xdr:sp macro="" textlink="">
      <xdr:nvSpPr>
        <xdr:cNvPr id="495" name="円/楕円 494"/>
        <xdr:cNvSpPr/>
      </xdr:nvSpPr>
      <xdr:spPr>
        <a:xfrm>
          <a:off x="22110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102125</xdr:rowOff>
    </xdr:from>
    <xdr:ext cx="469744" cy="259045"/>
    <xdr:sp macro="" textlink="">
      <xdr:nvSpPr>
        <xdr:cNvPr id="496" name="【庁舎】&#10;一人当たり面積該当値テキスト"/>
        <xdr:cNvSpPr txBox="1"/>
      </xdr:nvSpPr>
      <xdr:spPr>
        <a:xfrm>
          <a:off x="22250400" y="1776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128270</xdr:rowOff>
    </xdr:from>
    <xdr:to>
      <xdr:col>31</xdr:col>
      <xdr:colOff>85725</xdr:colOff>
      <xdr:row>104</xdr:row>
      <xdr:rowOff>58420</xdr:rowOff>
    </xdr:to>
    <xdr:sp macro="" textlink="">
      <xdr:nvSpPr>
        <xdr:cNvPr id="497" name="円/楕円 496"/>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3048</xdr:rowOff>
    </xdr:from>
    <xdr:to>
      <xdr:col>32</xdr:col>
      <xdr:colOff>187325</xdr:colOff>
      <xdr:row>104</xdr:row>
      <xdr:rowOff>7620</xdr:rowOff>
    </xdr:to>
    <xdr:cxnSp macro="">
      <xdr:nvCxnSpPr>
        <xdr:cNvPr id="498" name="直線コネクタ 497"/>
        <xdr:cNvCxnSpPr/>
      </xdr:nvCxnSpPr>
      <xdr:spPr>
        <a:xfrm flipV="1">
          <a:off x="21323300" y="178338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49547</xdr:rowOff>
    </xdr:from>
    <xdr:ext cx="469744" cy="259045"/>
    <xdr:sp macro="" textlink="">
      <xdr:nvSpPr>
        <xdr:cNvPr id="499" name="n_1mainValue【庁舎】&#10;一人当たり面積"/>
        <xdr:cNvSpPr txBox="1"/>
      </xdr:nvSpPr>
      <xdr:spPr>
        <a:xfrm>
          <a:off x="210757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0" name="正方形/長方形 4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1" name="正方形/長方形 5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2" name="テキスト ボックス 5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試算減価償却率を類似団体と比較すると「福祉施設」を除いてはいずれの施設も高い数値を示している。いずれの施設とも建設時から数十年を経過した老朽化施設であり、今後は施設ごとに大規模改修や建替え、施設の複合化及び廃止等を検討してゆくこととなる。</a:t>
          </a:r>
          <a:endParaRPr lang="ja-JP" altLang="ja-JP" sz="1400">
            <a:effectLst/>
          </a:endParaRPr>
        </a:p>
        <a:p>
          <a:r>
            <a:rPr kumimoji="1" lang="ja-JP" altLang="ja-JP" sz="1100">
              <a:solidFill>
                <a:schemeClr val="dk1"/>
              </a:solidFill>
              <a:effectLst/>
              <a:latin typeface="+mn-lt"/>
              <a:ea typeface="+mn-ea"/>
              <a:cs typeface="+mn-cs"/>
            </a:rPr>
            <a:t>　一方で改修施策等が同じ時期に重なることがないよう、計画的かつ効率的な財政運営を行ううえでも、早い時期での各種の個別施設計画策定に努めていく。</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38,299
38,124
54.03
12,658,109
12,504,359
98,039
7,795,215
14,409,487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46.0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全国及び県平均を上回っているが、類似団体平均よりも下回っている状況にある。</a:t>
          </a:r>
          <a:endParaRPr lang="ja-JP" altLang="ja-JP" sz="1300">
            <a:effectLst/>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年度の基準財政収入額及び基準財政需要額が、それぞれ前年度より微増となり、財政力指数の増減はなかった。</a:t>
          </a:r>
          <a:endParaRPr kumimoji="1" lang="en-US" altLang="ja-JP" sz="1300">
            <a:latin typeface="ＭＳ Ｐゴシック"/>
          </a:endParaRPr>
        </a:p>
        <a:p>
          <a:r>
            <a:rPr kumimoji="1" lang="ja-JP" altLang="en-US" sz="1300">
              <a:latin typeface="ＭＳ Ｐゴシック"/>
            </a:rPr>
            <a:t>引き続き税収を確保し、水準低下を招かぬよう、効率的な財政運営に努める。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42</xdr:row>
      <xdr:rowOff>159455</xdr:rowOff>
    </xdr:to>
    <xdr:cxnSp macro="">
      <xdr:nvCxnSpPr>
        <xdr:cNvPr id="68" name="直線コネクタ 67"/>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43</xdr:row>
      <xdr:rowOff>1411</xdr:rowOff>
    </xdr:to>
    <xdr:cxnSp macro="">
      <xdr:nvCxnSpPr>
        <xdr:cNvPr id="71" name="直線コネクタ 70"/>
        <xdr:cNvCxnSpPr/>
      </xdr:nvCxnSpPr>
      <xdr:spPr>
        <a:xfrm flipV="1">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1411</xdr:rowOff>
    </xdr:from>
    <xdr:to>
      <xdr:col>4</xdr:col>
      <xdr:colOff>482600</xdr:colOff>
      <xdr:row>43</xdr:row>
      <xdr:rowOff>14817</xdr:rowOff>
    </xdr:to>
    <xdr:cxnSp macro="">
      <xdr:nvCxnSpPr>
        <xdr:cNvPr id="74" name="直線コネクタ 73"/>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28222</xdr:rowOff>
    </xdr:to>
    <xdr:cxnSp macro="">
      <xdr:nvCxnSpPr>
        <xdr:cNvPr id="77" name="直線コネクタ 76"/>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7" name="円/楕円 86"/>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80732</xdr:rowOff>
    </xdr:from>
    <xdr:ext cx="762000" cy="259045"/>
    <xdr:sp macro="" textlink="">
      <xdr:nvSpPr>
        <xdr:cNvPr id="88"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9" name="円/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90" name="テキスト ボックス 89"/>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122061</xdr:rowOff>
    </xdr:from>
    <xdr:to>
      <xdr:col>4</xdr:col>
      <xdr:colOff>533400</xdr:colOff>
      <xdr:row>43</xdr:row>
      <xdr:rowOff>52211</xdr:rowOff>
    </xdr:to>
    <xdr:sp macro="" textlink="">
      <xdr:nvSpPr>
        <xdr:cNvPr id="91" name="円/楕円 90"/>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36988</xdr:rowOff>
    </xdr:from>
    <xdr:ext cx="762000" cy="259045"/>
    <xdr:sp macro="" textlink="">
      <xdr:nvSpPr>
        <xdr:cNvPr id="92" name="テキスト ボックス 91"/>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5" name="円/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96" name="テキスト ボックス 95"/>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昨年度から</a:t>
          </a:r>
          <a:r>
            <a:rPr kumimoji="1" lang="en-US" altLang="ja-JP" sz="1300">
              <a:latin typeface="ＭＳ Ｐゴシック"/>
            </a:rPr>
            <a:t>1.4</a:t>
          </a:r>
          <a:r>
            <a:rPr kumimoji="1" lang="ja-JP" altLang="en-US" sz="1300">
              <a:latin typeface="ＭＳ Ｐゴシック"/>
            </a:rPr>
            <a:t>ポイント低下しているものの、大きな変動では無く、平成</a:t>
          </a:r>
          <a:r>
            <a:rPr kumimoji="1" lang="en-US" altLang="ja-JP" sz="1300">
              <a:latin typeface="ＭＳ Ｐゴシック"/>
            </a:rPr>
            <a:t>25</a:t>
          </a:r>
          <a:r>
            <a:rPr kumimoji="1" lang="ja-JP" altLang="en-US" sz="1300">
              <a:latin typeface="ＭＳ Ｐゴシック"/>
            </a:rPr>
            <a:t>年度から同水準で推移している。低下した要因は、ごみ処理負担金等の増加によるものである。</a:t>
          </a:r>
          <a:endParaRPr kumimoji="1" lang="en-US" altLang="ja-JP" sz="1300">
            <a:latin typeface="ＭＳ Ｐゴシック"/>
          </a:endParaRPr>
        </a:p>
        <a:p>
          <a:r>
            <a:rPr kumimoji="1" lang="ja-JP" altLang="en-US" sz="1300">
              <a:latin typeface="ＭＳ Ｐゴシック"/>
            </a:rPr>
            <a:t>社会保障経費が増加傾向にあるが、財政の硬直化が進まぬよう経常経費の抑制に努め、現在の水準を維持する。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106934</xdr:rowOff>
    </xdr:to>
    <xdr:cxnSp macro="">
      <xdr:nvCxnSpPr>
        <xdr:cNvPr id="129" name="直線コネクタ 128"/>
        <xdr:cNvCxnSpPr/>
      </xdr:nvCxnSpPr>
      <xdr:spPr>
        <a:xfrm>
          <a:off x="4114800" y="1101217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39370</xdr:rowOff>
    </xdr:to>
    <xdr:cxnSp macro="">
      <xdr:nvCxnSpPr>
        <xdr:cNvPr id="132" name="直線コネクタ 131"/>
        <xdr:cNvCxnSpPr/>
      </xdr:nvCxnSpPr>
      <xdr:spPr>
        <a:xfrm>
          <a:off x="3225800" y="1101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97282</xdr:rowOff>
    </xdr:to>
    <xdr:cxnSp macro="">
      <xdr:nvCxnSpPr>
        <xdr:cNvPr id="135" name="直線コネクタ 134"/>
        <xdr:cNvCxnSpPr/>
      </xdr:nvCxnSpPr>
      <xdr:spPr>
        <a:xfrm flipV="1">
          <a:off x="2336800" y="110121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97282</xdr:rowOff>
    </xdr:from>
    <xdr:to>
      <xdr:col>3</xdr:col>
      <xdr:colOff>279400</xdr:colOff>
      <xdr:row>65</xdr:row>
      <xdr:rowOff>41656</xdr:rowOff>
    </xdr:to>
    <xdr:cxnSp macro="">
      <xdr:nvCxnSpPr>
        <xdr:cNvPr id="138" name="直線コネクタ 137"/>
        <xdr:cNvCxnSpPr/>
      </xdr:nvCxnSpPr>
      <xdr:spPr>
        <a:xfrm flipV="1">
          <a:off x="1447800" y="1107008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56134</xdr:rowOff>
    </xdr:from>
    <xdr:to>
      <xdr:col>7</xdr:col>
      <xdr:colOff>203200</xdr:colOff>
      <xdr:row>64</xdr:row>
      <xdr:rowOff>157734</xdr:rowOff>
    </xdr:to>
    <xdr:sp macro="" textlink="">
      <xdr:nvSpPr>
        <xdr:cNvPr id="148" name="円/楕円 147"/>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28211</xdr:rowOff>
    </xdr:from>
    <xdr:ext cx="762000" cy="259045"/>
    <xdr:sp macro="" textlink="">
      <xdr:nvSpPr>
        <xdr:cNvPr id="149" name="財政構造の弾力性該当値テキスト"/>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0" name="円/楕円 149"/>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74947</xdr:rowOff>
    </xdr:from>
    <xdr:ext cx="736600" cy="259045"/>
    <xdr:sp macro="" textlink="">
      <xdr:nvSpPr>
        <xdr:cNvPr id="151" name="テキスト ボックス 150"/>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2" name="円/楕円 151"/>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3" name="テキスト ボックス 152"/>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46482</xdr:rowOff>
    </xdr:from>
    <xdr:to>
      <xdr:col>3</xdr:col>
      <xdr:colOff>330200</xdr:colOff>
      <xdr:row>64</xdr:row>
      <xdr:rowOff>148082</xdr:rowOff>
    </xdr:to>
    <xdr:sp macro="" textlink="">
      <xdr:nvSpPr>
        <xdr:cNvPr id="154" name="円/楕円 153"/>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132859</xdr:rowOff>
    </xdr:from>
    <xdr:ext cx="762000" cy="259045"/>
    <xdr:sp macro="" textlink="">
      <xdr:nvSpPr>
        <xdr:cNvPr id="155" name="テキスト ボックス 154"/>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6" name="円/楕円 155"/>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7" name="テキスト ボックス 156"/>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年度の人件費及び物件費の決算額は、いずれも前年比で微減、人口も微減となっており、大きな増減はなかった。</a:t>
          </a:r>
          <a:endParaRPr kumimoji="1" lang="en-US" altLang="ja-JP" sz="1300">
            <a:latin typeface="ＭＳ Ｐゴシック"/>
          </a:endParaRPr>
        </a:p>
        <a:p>
          <a:r>
            <a:rPr kumimoji="1" lang="ja-JP" altLang="en-US" sz="1300">
              <a:latin typeface="ＭＳ Ｐゴシック"/>
            </a:rPr>
            <a:t>高い水準を保っているのは、物件費の抑制に努めているからである。</a:t>
          </a:r>
          <a:endParaRPr kumimoji="1" lang="en-US" altLang="ja-JP" sz="1300">
            <a:latin typeface="ＭＳ Ｐゴシック"/>
          </a:endParaRPr>
        </a:p>
        <a:p>
          <a:r>
            <a:rPr kumimoji="1" lang="ja-JP" altLang="en-US" sz="1300">
              <a:latin typeface="ＭＳ Ｐゴシック"/>
            </a:rPr>
            <a:t>引き続き同一水準の維持に努める。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10551</xdr:rowOff>
    </xdr:from>
    <xdr:to>
      <xdr:col>7</xdr:col>
      <xdr:colOff>152400</xdr:colOff>
      <xdr:row>81</xdr:row>
      <xdr:rowOff>13215</xdr:rowOff>
    </xdr:to>
    <xdr:cxnSp macro="">
      <xdr:nvCxnSpPr>
        <xdr:cNvPr id="190" name="直線コネクタ 189"/>
        <xdr:cNvCxnSpPr/>
      </xdr:nvCxnSpPr>
      <xdr:spPr>
        <a:xfrm flipV="1">
          <a:off x="4114800" y="13898001"/>
          <a:ext cx="838200" cy="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7183</xdr:rowOff>
    </xdr:from>
    <xdr:to>
      <xdr:col>6</xdr:col>
      <xdr:colOff>0</xdr:colOff>
      <xdr:row>81</xdr:row>
      <xdr:rowOff>13215</xdr:rowOff>
    </xdr:to>
    <xdr:cxnSp macro="">
      <xdr:nvCxnSpPr>
        <xdr:cNvPr id="193" name="直線コネクタ 192"/>
        <xdr:cNvCxnSpPr/>
      </xdr:nvCxnSpPr>
      <xdr:spPr>
        <a:xfrm>
          <a:off x="3225800" y="1389463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151056</xdr:rowOff>
    </xdr:from>
    <xdr:to>
      <xdr:col>4</xdr:col>
      <xdr:colOff>482600</xdr:colOff>
      <xdr:row>81</xdr:row>
      <xdr:rowOff>7183</xdr:rowOff>
    </xdr:to>
    <xdr:cxnSp macro="">
      <xdr:nvCxnSpPr>
        <xdr:cNvPr id="196" name="直線コネクタ 195"/>
        <xdr:cNvCxnSpPr/>
      </xdr:nvCxnSpPr>
      <xdr:spPr>
        <a:xfrm>
          <a:off x="2336800" y="1386705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151056</xdr:rowOff>
    </xdr:from>
    <xdr:to>
      <xdr:col>3</xdr:col>
      <xdr:colOff>279400</xdr:colOff>
      <xdr:row>80</xdr:row>
      <xdr:rowOff>168024</xdr:rowOff>
    </xdr:to>
    <xdr:cxnSp macro="">
      <xdr:nvCxnSpPr>
        <xdr:cNvPr id="199" name="直線コネクタ 198"/>
        <xdr:cNvCxnSpPr/>
      </xdr:nvCxnSpPr>
      <xdr:spPr>
        <a:xfrm flipV="1">
          <a:off x="1447800" y="13867056"/>
          <a:ext cx="8890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131201</xdr:rowOff>
    </xdr:from>
    <xdr:to>
      <xdr:col>7</xdr:col>
      <xdr:colOff>203200</xdr:colOff>
      <xdr:row>81</xdr:row>
      <xdr:rowOff>61351</xdr:rowOff>
    </xdr:to>
    <xdr:sp macro="" textlink="">
      <xdr:nvSpPr>
        <xdr:cNvPr id="209" name="円/楕円 208"/>
        <xdr:cNvSpPr/>
      </xdr:nvSpPr>
      <xdr:spPr>
        <a:xfrm>
          <a:off x="4902200" y="138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147728</xdr:rowOff>
    </xdr:from>
    <xdr:ext cx="762000" cy="259045"/>
    <xdr:sp macro="" textlink="">
      <xdr:nvSpPr>
        <xdr:cNvPr id="210" name="人件費・物件費等の状況該当値テキスト"/>
        <xdr:cNvSpPr txBox="1"/>
      </xdr:nvSpPr>
      <xdr:spPr>
        <a:xfrm>
          <a:off x="5041900" y="136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133865</xdr:rowOff>
    </xdr:from>
    <xdr:to>
      <xdr:col>6</xdr:col>
      <xdr:colOff>50800</xdr:colOff>
      <xdr:row>81</xdr:row>
      <xdr:rowOff>64015</xdr:rowOff>
    </xdr:to>
    <xdr:sp macro="" textlink="">
      <xdr:nvSpPr>
        <xdr:cNvPr id="211" name="円/楕円 210"/>
        <xdr:cNvSpPr/>
      </xdr:nvSpPr>
      <xdr:spPr>
        <a:xfrm>
          <a:off x="4064000" y="1384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74192</xdr:rowOff>
    </xdr:from>
    <xdr:ext cx="736600" cy="259045"/>
    <xdr:sp macro="" textlink="">
      <xdr:nvSpPr>
        <xdr:cNvPr id="212" name="テキスト ボックス 211"/>
        <xdr:cNvSpPr txBox="1"/>
      </xdr:nvSpPr>
      <xdr:spPr>
        <a:xfrm>
          <a:off x="3733800" y="1361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127833</xdr:rowOff>
    </xdr:from>
    <xdr:to>
      <xdr:col>4</xdr:col>
      <xdr:colOff>533400</xdr:colOff>
      <xdr:row>81</xdr:row>
      <xdr:rowOff>57983</xdr:rowOff>
    </xdr:to>
    <xdr:sp macro="" textlink="">
      <xdr:nvSpPr>
        <xdr:cNvPr id="213" name="円/楕円 212"/>
        <xdr:cNvSpPr/>
      </xdr:nvSpPr>
      <xdr:spPr>
        <a:xfrm>
          <a:off x="3175000" y="13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68160</xdr:rowOff>
    </xdr:from>
    <xdr:ext cx="762000" cy="259045"/>
    <xdr:sp macro="" textlink="">
      <xdr:nvSpPr>
        <xdr:cNvPr id="214" name="テキスト ボックス 213"/>
        <xdr:cNvSpPr txBox="1"/>
      </xdr:nvSpPr>
      <xdr:spPr>
        <a:xfrm>
          <a:off x="2844800" y="1361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100256</xdr:rowOff>
    </xdr:from>
    <xdr:to>
      <xdr:col>3</xdr:col>
      <xdr:colOff>330200</xdr:colOff>
      <xdr:row>81</xdr:row>
      <xdr:rowOff>30406</xdr:rowOff>
    </xdr:to>
    <xdr:sp macro="" textlink="">
      <xdr:nvSpPr>
        <xdr:cNvPr id="215" name="円/楕円 214"/>
        <xdr:cNvSpPr/>
      </xdr:nvSpPr>
      <xdr:spPr>
        <a:xfrm>
          <a:off x="2286000" y="138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40583</xdr:rowOff>
    </xdr:from>
    <xdr:ext cx="762000" cy="259045"/>
    <xdr:sp macro="" textlink="">
      <xdr:nvSpPr>
        <xdr:cNvPr id="216" name="テキスト ボックス 215"/>
        <xdr:cNvSpPr txBox="1"/>
      </xdr:nvSpPr>
      <xdr:spPr>
        <a:xfrm>
          <a:off x="1955800" y="1358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97,090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117224</xdr:rowOff>
    </xdr:from>
    <xdr:to>
      <xdr:col>2</xdr:col>
      <xdr:colOff>127000</xdr:colOff>
      <xdr:row>81</xdr:row>
      <xdr:rowOff>47374</xdr:rowOff>
    </xdr:to>
    <xdr:sp macro="" textlink="">
      <xdr:nvSpPr>
        <xdr:cNvPr id="217" name="円/楕円 216"/>
        <xdr:cNvSpPr/>
      </xdr:nvSpPr>
      <xdr:spPr>
        <a:xfrm>
          <a:off x="1397000" y="138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57551</xdr:rowOff>
    </xdr:from>
    <xdr:ext cx="762000" cy="259045"/>
    <xdr:sp macro="" textlink="">
      <xdr:nvSpPr>
        <xdr:cNvPr id="218" name="テキスト ボックス 217"/>
        <xdr:cNvSpPr txBox="1"/>
      </xdr:nvSpPr>
      <xdr:spPr>
        <a:xfrm>
          <a:off x="1066800" y="1360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人事院勧告等に則して適正な給与水準の保持に努めており、平成</a:t>
          </a:r>
          <a:r>
            <a:rPr kumimoji="1" lang="en-US" altLang="ja-JP" sz="1300">
              <a:latin typeface="ＭＳ Ｐゴシック"/>
            </a:rPr>
            <a:t>25</a:t>
          </a:r>
          <a:r>
            <a:rPr kumimoji="1" lang="ja-JP" altLang="en-US" sz="1300">
              <a:latin typeface="ＭＳ Ｐゴシック"/>
            </a:rPr>
            <a:t>年度以降は横ばいで推移している。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今後も</a:t>
          </a:r>
          <a:r>
            <a:rPr kumimoji="1" lang="ja-JP" altLang="ja-JP" sz="1300">
              <a:solidFill>
                <a:schemeClr val="dk1"/>
              </a:solidFill>
              <a:effectLst/>
              <a:latin typeface="+mn-lt"/>
              <a:ea typeface="+mn-ea"/>
              <a:cs typeface="+mn-cs"/>
            </a:rPr>
            <a:t>同一水準の維持に努める。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167821</xdr:rowOff>
    </xdr:to>
    <xdr:cxnSp macro="">
      <xdr:nvCxnSpPr>
        <xdr:cNvPr id="254" name="直線コネクタ 253"/>
        <xdr:cNvCxnSpPr/>
      </xdr:nvCxnSpPr>
      <xdr:spPr>
        <a:xfrm>
          <a:off x="16179800" y="143637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133350</xdr:rowOff>
    </xdr:to>
    <xdr:cxnSp macro="">
      <xdr:nvCxnSpPr>
        <xdr:cNvPr id="257" name="直線コネクタ 256"/>
        <xdr:cNvCxnSpPr/>
      </xdr:nvCxnSpPr>
      <xdr:spPr>
        <a:xfrm>
          <a:off x="15290800" y="143522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121859</xdr:rowOff>
    </xdr:to>
    <xdr:cxnSp macro="">
      <xdr:nvCxnSpPr>
        <xdr:cNvPr id="260" name="直線コネクタ 259"/>
        <xdr:cNvCxnSpPr/>
      </xdr:nvCxnSpPr>
      <xdr:spPr>
        <a:xfrm>
          <a:off x="14401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89</xdr:row>
      <xdr:rowOff>23888</xdr:rowOff>
    </xdr:to>
    <xdr:cxnSp macro="">
      <xdr:nvCxnSpPr>
        <xdr:cNvPr id="263" name="直線コネクタ 262"/>
        <xdr:cNvCxnSpPr/>
      </xdr:nvCxnSpPr>
      <xdr:spPr>
        <a:xfrm flipV="1">
          <a:off x="13512800" y="14340718"/>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3" name="円/楕円 272"/>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4"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5" name="円/楕円 274"/>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6" name="テキスト ボックス 27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77" name="円/楕円 276"/>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78" name="テキスト ボックス 277"/>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79" name="円/楕円 278"/>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80" name="テキスト ボックス 279"/>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1" name="円/楕円 280"/>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84865</xdr:rowOff>
    </xdr:from>
    <xdr:ext cx="762000" cy="259045"/>
    <xdr:sp macro="" textlink="">
      <xdr:nvSpPr>
        <xdr:cNvPr id="282" name="テキスト ボックス 281"/>
        <xdr:cNvSpPr txBox="1"/>
      </xdr:nvSpPr>
      <xdr:spPr>
        <a:xfrm>
          <a:off x="13131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定員適正化計画に基づき職員数を確保し、全国及び県平均に比して高い水準を保っているが、類似団体平均よりも下回っている状況にある。</a:t>
          </a:r>
          <a:endParaRPr kumimoji="1" lang="en-US" altLang="ja-JP" sz="1300">
            <a:latin typeface="ＭＳ Ｐゴシック"/>
          </a:endParaRPr>
        </a:p>
        <a:p>
          <a:r>
            <a:rPr kumimoji="1" lang="ja-JP" altLang="en-US" sz="1300">
              <a:latin typeface="ＭＳ Ｐゴシック"/>
            </a:rPr>
            <a:t>今後も計画に沿った適正な職員数の管理に努める。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10795</xdr:rowOff>
    </xdr:from>
    <xdr:to>
      <xdr:col>24</xdr:col>
      <xdr:colOff>558800</xdr:colOff>
      <xdr:row>61</xdr:row>
      <xdr:rowOff>28031</xdr:rowOff>
    </xdr:to>
    <xdr:cxnSp macro="">
      <xdr:nvCxnSpPr>
        <xdr:cNvPr id="319" name="直線コネクタ 318"/>
        <xdr:cNvCxnSpPr/>
      </xdr:nvCxnSpPr>
      <xdr:spPr>
        <a:xfrm>
          <a:off x="16179800" y="10469245"/>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453</xdr:rowOff>
    </xdr:from>
    <xdr:to>
      <xdr:col>23</xdr:col>
      <xdr:colOff>406400</xdr:colOff>
      <xdr:row>61</xdr:row>
      <xdr:rowOff>10795</xdr:rowOff>
    </xdr:to>
    <xdr:cxnSp macro="">
      <xdr:nvCxnSpPr>
        <xdr:cNvPr id="322" name="直線コネクタ 321"/>
        <xdr:cNvCxnSpPr/>
      </xdr:nvCxnSpPr>
      <xdr:spPr>
        <a:xfrm>
          <a:off x="15290800" y="1045890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139156</xdr:rowOff>
    </xdr:from>
    <xdr:to>
      <xdr:col>22</xdr:col>
      <xdr:colOff>203200</xdr:colOff>
      <xdr:row>61</xdr:row>
      <xdr:rowOff>453</xdr:rowOff>
    </xdr:to>
    <xdr:cxnSp macro="">
      <xdr:nvCxnSpPr>
        <xdr:cNvPr id="325" name="直線コネクタ 324"/>
        <xdr:cNvCxnSpPr/>
      </xdr:nvCxnSpPr>
      <xdr:spPr>
        <a:xfrm>
          <a:off x="14401800" y="10426156"/>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101237</xdr:rowOff>
    </xdr:from>
    <xdr:to>
      <xdr:col>21</xdr:col>
      <xdr:colOff>0</xdr:colOff>
      <xdr:row>60</xdr:row>
      <xdr:rowOff>139156</xdr:rowOff>
    </xdr:to>
    <xdr:cxnSp macro="">
      <xdr:nvCxnSpPr>
        <xdr:cNvPr id="328" name="直線コネクタ 327"/>
        <xdr:cNvCxnSpPr/>
      </xdr:nvCxnSpPr>
      <xdr:spPr>
        <a:xfrm>
          <a:off x="13512800" y="1038823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148681</xdr:rowOff>
    </xdr:from>
    <xdr:to>
      <xdr:col>24</xdr:col>
      <xdr:colOff>609600</xdr:colOff>
      <xdr:row>61</xdr:row>
      <xdr:rowOff>78831</xdr:rowOff>
    </xdr:to>
    <xdr:sp macro="" textlink="">
      <xdr:nvSpPr>
        <xdr:cNvPr id="338" name="円/楕円 337"/>
        <xdr:cNvSpPr/>
      </xdr:nvSpPr>
      <xdr:spPr>
        <a:xfrm>
          <a:off x="169672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120758</xdr:rowOff>
    </xdr:from>
    <xdr:ext cx="762000" cy="259045"/>
    <xdr:sp macro="" textlink="">
      <xdr:nvSpPr>
        <xdr:cNvPr id="339" name="定員管理の状況該当値テキスト"/>
        <xdr:cNvSpPr txBox="1"/>
      </xdr:nvSpPr>
      <xdr:spPr>
        <a:xfrm>
          <a:off x="17106900" y="1040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131445</xdr:rowOff>
    </xdr:from>
    <xdr:to>
      <xdr:col>23</xdr:col>
      <xdr:colOff>457200</xdr:colOff>
      <xdr:row>61</xdr:row>
      <xdr:rowOff>61595</xdr:rowOff>
    </xdr:to>
    <xdr:sp macro="" textlink="">
      <xdr:nvSpPr>
        <xdr:cNvPr id="340" name="円/楕円 339"/>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46372</xdr:rowOff>
    </xdr:from>
    <xdr:ext cx="736600" cy="259045"/>
    <xdr:sp macro="" textlink="">
      <xdr:nvSpPr>
        <xdr:cNvPr id="341" name="テキスト ボックス 340"/>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121103</xdr:rowOff>
    </xdr:from>
    <xdr:to>
      <xdr:col>22</xdr:col>
      <xdr:colOff>254000</xdr:colOff>
      <xdr:row>61</xdr:row>
      <xdr:rowOff>51253</xdr:rowOff>
    </xdr:to>
    <xdr:sp macro="" textlink="">
      <xdr:nvSpPr>
        <xdr:cNvPr id="342" name="円/楕円 341"/>
        <xdr:cNvSpPr/>
      </xdr:nvSpPr>
      <xdr:spPr>
        <a:xfrm>
          <a:off x="152400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36030</xdr:rowOff>
    </xdr:from>
    <xdr:ext cx="762000" cy="259045"/>
    <xdr:sp macro="" textlink="">
      <xdr:nvSpPr>
        <xdr:cNvPr id="343" name="テキスト ボックス 342"/>
        <xdr:cNvSpPr txBox="1"/>
      </xdr:nvSpPr>
      <xdr:spPr>
        <a:xfrm>
          <a:off x="14909800" y="1049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88356</xdr:rowOff>
    </xdr:from>
    <xdr:to>
      <xdr:col>21</xdr:col>
      <xdr:colOff>50800</xdr:colOff>
      <xdr:row>61</xdr:row>
      <xdr:rowOff>18506</xdr:rowOff>
    </xdr:to>
    <xdr:sp macro="" textlink="">
      <xdr:nvSpPr>
        <xdr:cNvPr id="344" name="円/楕円 343"/>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3283</xdr:rowOff>
    </xdr:from>
    <xdr:ext cx="762000" cy="259045"/>
    <xdr:sp macro="" textlink="">
      <xdr:nvSpPr>
        <xdr:cNvPr id="345" name="テキスト ボックス 344"/>
        <xdr:cNvSpPr txBox="1"/>
      </xdr:nvSpPr>
      <xdr:spPr>
        <a:xfrm>
          <a:off x="14020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50437</xdr:rowOff>
    </xdr:from>
    <xdr:to>
      <xdr:col>19</xdr:col>
      <xdr:colOff>533400</xdr:colOff>
      <xdr:row>60</xdr:row>
      <xdr:rowOff>152037</xdr:rowOff>
    </xdr:to>
    <xdr:sp macro="" textlink="">
      <xdr:nvSpPr>
        <xdr:cNvPr id="346" name="円/楕円 345"/>
        <xdr:cNvSpPr/>
      </xdr:nvSpPr>
      <xdr:spPr>
        <a:xfrm>
          <a:off x="13462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162214</xdr:rowOff>
    </xdr:from>
    <xdr:ext cx="762000" cy="259045"/>
    <xdr:sp macro="" textlink="">
      <xdr:nvSpPr>
        <xdr:cNvPr id="347" name="テキスト ボックス 346"/>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年度は、公債費が前年度よりも減少したことや、特別会計への繰出しも減少したため、前年度から</a:t>
          </a:r>
          <a:r>
            <a:rPr kumimoji="1" lang="en-US" altLang="ja-JP" sz="1300">
              <a:latin typeface="ＭＳ Ｐゴシック"/>
            </a:rPr>
            <a:t>1.8</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今後、町営住宅建設に係る元金償還が始まるなど、値の増加要因もあるが、公債費の動向を見据え、急激な上昇が起こらぬよう、健全な財政運営に努める。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103124</xdr:rowOff>
    </xdr:from>
    <xdr:to>
      <xdr:col>24</xdr:col>
      <xdr:colOff>558800</xdr:colOff>
      <xdr:row>39</xdr:row>
      <xdr:rowOff>105410</xdr:rowOff>
    </xdr:to>
    <xdr:cxnSp macro="">
      <xdr:nvCxnSpPr>
        <xdr:cNvPr id="379" name="直線コネクタ 378"/>
        <xdr:cNvCxnSpPr/>
      </xdr:nvCxnSpPr>
      <xdr:spPr>
        <a:xfrm flipV="1">
          <a:off x="16179800" y="661822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127000</xdr:rowOff>
    </xdr:to>
    <xdr:cxnSp macro="">
      <xdr:nvCxnSpPr>
        <xdr:cNvPr id="382" name="直線コネクタ 381"/>
        <xdr:cNvCxnSpPr/>
      </xdr:nvCxnSpPr>
      <xdr:spPr>
        <a:xfrm flipV="1">
          <a:off x="15290800" y="67919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42</xdr:row>
      <xdr:rowOff>15748</xdr:rowOff>
    </xdr:to>
    <xdr:cxnSp macro="">
      <xdr:nvCxnSpPr>
        <xdr:cNvPr id="385" name="直線コネクタ 384"/>
        <xdr:cNvCxnSpPr/>
      </xdr:nvCxnSpPr>
      <xdr:spPr>
        <a:xfrm flipV="1">
          <a:off x="14401800" y="698500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43</xdr:row>
      <xdr:rowOff>27686</xdr:rowOff>
    </xdr:to>
    <xdr:cxnSp macro="">
      <xdr:nvCxnSpPr>
        <xdr:cNvPr id="388" name="直線コネクタ 387"/>
        <xdr:cNvCxnSpPr/>
      </xdr:nvCxnSpPr>
      <xdr:spPr>
        <a:xfrm flipV="1">
          <a:off x="13512800" y="721664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52324</xdr:rowOff>
    </xdr:from>
    <xdr:to>
      <xdr:col>24</xdr:col>
      <xdr:colOff>609600</xdr:colOff>
      <xdr:row>38</xdr:row>
      <xdr:rowOff>153924</xdr:rowOff>
    </xdr:to>
    <xdr:sp macro="" textlink="">
      <xdr:nvSpPr>
        <xdr:cNvPr id="398" name="円/楕円 397"/>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68851</xdr:rowOff>
    </xdr:from>
    <xdr:ext cx="762000" cy="259045"/>
    <xdr:sp macro="" textlink="">
      <xdr:nvSpPr>
        <xdr:cNvPr id="399" name="公債費負担の状況該当値テキスト"/>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0" name="円/楕円 399"/>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1" name="テキスト ボックス 400"/>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2" name="円/楕円 40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3" name="テキスト ボックス 402"/>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136398</xdr:rowOff>
    </xdr:from>
    <xdr:to>
      <xdr:col>21</xdr:col>
      <xdr:colOff>50800</xdr:colOff>
      <xdr:row>42</xdr:row>
      <xdr:rowOff>66548</xdr:rowOff>
    </xdr:to>
    <xdr:sp macro="" textlink="">
      <xdr:nvSpPr>
        <xdr:cNvPr id="404" name="円/楕円 403"/>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405" name="テキスト ボックス 404"/>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6" name="円/楕円 405"/>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63263</xdr:rowOff>
    </xdr:from>
    <xdr:ext cx="762000" cy="259045"/>
    <xdr:sp macro="" textlink="">
      <xdr:nvSpPr>
        <xdr:cNvPr id="407" name="テキスト ボックス 406"/>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基金残高や町税収入の増加により、公債費に充当できる財源が増えたことで、前年度から</a:t>
          </a:r>
          <a:r>
            <a:rPr kumimoji="1" lang="en-US" altLang="ja-JP" sz="1300">
              <a:latin typeface="ＭＳ Ｐゴシック"/>
            </a:rPr>
            <a:t>23.5</a:t>
          </a:r>
          <a:r>
            <a:rPr kumimoji="1" lang="ja-JP" altLang="en-US" sz="1300">
              <a:latin typeface="ＭＳ Ｐゴシック"/>
            </a:rPr>
            <a:t>ポイント改善したが、全国及び類似団体の平均を下回る水準にある。</a:t>
          </a:r>
          <a:endParaRPr kumimoji="1" lang="en-US" altLang="ja-JP" sz="1300">
            <a:latin typeface="ＭＳ Ｐゴシック"/>
          </a:endParaRPr>
        </a:p>
        <a:p>
          <a:r>
            <a:rPr kumimoji="1" lang="ja-JP" altLang="en-US" sz="1300">
              <a:latin typeface="ＭＳ Ｐゴシック"/>
            </a:rPr>
            <a:t>公債費の動向を把握しながら、適切な事業時期を見据えるなど、引き続き健全な財政運営に努める。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151892</xdr:rowOff>
    </xdr:from>
    <xdr:to>
      <xdr:col>24</xdr:col>
      <xdr:colOff>558800</xdr:colOff>
      <xdr:row>18</xdr:row>
      <xdr:rowOff>35814</xdr:rowOff>
    </xdr:to>
    <xdr:cxnSp macro="">
      <xdr:nvCxnSpPr>
        <xdr:cNvPr id="439" name="直線コネクタ 438"/>
        <xdr:cNvCxnSpPr/>
      </xdr:nvCxnSpPr>
      <xdr:spPr>
        <a:xfrm flipV="1">
          <a:off x="16179800" y="2895092"/>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134874</xdr:rowOff>
    </xdr:from>
    <xdr:to>
      <xdr:col>23</xdr:col>
      <xdr:colOff>406400</xdr:colOff>
      <xdr:row>18</xdr:row>
      <xdr:rowOff>35814</xdr:rowOff>
    </xdr:to>
    <xdr:cxnSp macro="">
      <xdr:nvCxnSpPr>
        <xdr:cNvPr id="442" name="直線コネクタ 441"/>
        <xdr:cNvCxnSpPr/>
      </xdr:nvCxnSpPr>
      <xdr:spPr>
        <a:xfrm>
          <a:off x="15290800" y="30495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134874</xdr:rowOff>
    </xdr:from>
    <xdr:to>
      <xdr:col>22</xdr:col>
      <xdr:colOff>203200</xdr:colOff>
      <xdr:row>17</xdr:row>
      <xdr:rowOff>159004</xdr:rowOff>
    </xdr:to>
    <xdr:cxnSp macro="">
      <xdr:nvCxnSpPr>
        <xdr:cNvPr id="445" name="直線コネクタ 444"/>
        <xdr:cNvCxnSpPr/>
      </xdr:nvCxnSpPr>
      <xdr:spPr>
        <a:xfrm flipV="1">
          <a:off x="14401800" y="30495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159004</xdr:rowOff>
    </xdr:from>
    <xdr:to>
      <xdr:col>21</xdr:col>
      <xdr:colOff>0</xdr:colOff>
      <xdr:row>18</xdr:row>
      <xdr:rowOff>47396</xdr:rowOff>
    </xdr:to>
    <xdr:cxnSp macro="">
      <xdr:nvCxnSpPr>
        <xdr:cNvPr id="448" name="直線コネクタ 447"/>
        <xdr:cNvCxnSpPr/>
      </xdr:nvCxnSpPr>
      <xdr:spPr>
        <a:xfrm flipV="1">
          <a:off x="13512800" y="3073654"/>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101092</xdr:rowOff>
    </xdr:from>
    <xdr:to>
      <xdr:col>24</xdr:col>
      <xdr:colOff>609600</xdr:colOff>
      <xdr:row>17</xdr:row>
      <xdr:rowOff>31242</xdr:rowOff>
    </xdr:to>
    <xdr:sp macro="" textlink="">
      <xdr:nvSpPr>
        <xdr:cNvPr id="458" name="円/楕円 457"/>
        <xdr:cNvSpPr/>
      </xdr:nvSpPr>
      <xdr:spPr>
        <a:xfrm>
          <a:off x="169672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73169</xdr:rowOff>
    </xdr:from>
    <xdr:ext cx="762000" cy="259045"/>
    <xdr:sp macro="" textlink="">
      <xdr:nvSpPr>
        <xdr:cNvPr id="459" name="将来負担の状況該当値テキスト"/>
        <xdr:cNvSpPr txBox="1"/>
      </xdr:nvSpPr>
      <xdr:spPr>
        <a:xfrm>
          <a:off x="17106900" y="281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156464</xdr:rowOff>
    </xdr:from>
    <xdr:to>
      <xdr:col>23</xdr:col>
      <xdr:colOff>457200</xdr:colOff>
      <xdr:row>18</xdr:row>
      <xdr:rowOff>86614</xdr:rowOff>
    </xdr:to>
    <xdr:sp macro="" textlink="">
      <xdr:nvSpPr>
        <xdr:cNvPr id="460" name="円/楕円 459"/>
        <xdr:cNvSpPr/>
      </xdr:nvSpPr>
      <xdr:spPr>
        <a:xfrm>
          <a:off x="16129000" y="3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61" name="テキスト ボックス 460"/>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84074</xdr:rowOff>
    </xdr:from>
    <xdr:to>
      <xdr:col>22</xdr:col>
      <xdr:colOff>254000</xdr:colOff>
      <xdr:row>18</xdr:row>
      <xdr:rowOff>14224</xdr:rowOff>
    </xdr:to>
    <xdr:sp macro="" textlink="">
      <xdr:nvSpPr>
        <xdr:cNvPr id="462" name="円/楕円 461"/>
        <xdr:cNvSpPr/>
      </xdr:nvSpPr>
      <xdr:spPr>
        <a:xfrm>
          <a:off x="15240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170451</xdr:rowOff>
    </xdr:from>
    <xdr:ext cx="762000" cy="259045"/>
    <xdr:sp macro="" textlink="">
      <xdr:nvSpPr>
        <xdr:cNvPr id="463" name="テキスト ボックス 462"/>
        <xdr:cNvSpPr txBox="1"/>
      </xdr:nvSpPr>
      <xdr:spPr>
        <a:xfrm>
          <a:off x="14909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108204</xdr:rowOff>
    </xdr:from>
    <xdr:to>
      <xdr:col>21</xdr:col>
      <xdr:colOff>50800</xdr:colOff>
      <xdr:row>18</xdr:row>
      <xdr:rowOff>38354</xdr:rowOff>
    </xdr:to>
    <xdr:sp macro="" textlink="">
      <xdr:nvSpPr>
        <xdr:cNvPr id="464" name="円/楕円 463"/>
        <xdr:cNvSpPr/>
      </xdr:nvSpPr>
      <xdr:spPr>
        <a:xfrm>
          <a:off x="14351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23131</xdr:rowOff>
    </xdr:from>
    <xdr:ext cx="762000" cy="259045"/>
    <xdr:sp macro="" textlink="">
      <xdr:nvSpPr>
        <xdr:cNvPr id="465" name="テキスト ボックス 464"/>
        <xdr:cNvSpPr txBox="1"/>
      </xdr:nvSpPr>
      <xdr:spPr>
        <a:xfrm>
          <a:off x="14020800" y="31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168046</xdr:rowOff>
    </xdr:from>
    <xdr:to>
      <xdr:col>19</xdr:col>
      <xdr:colOff>533400</xdr:colOff>
      <xdr:row>18</xdr:row>
      <xdr:rowOff>98196</xdr:rowOff>
    </xdr:to>
    <xdr:sp macro="" textlink="">
      <xdr:nvSpPr>
        <xdr:cNvPr id="466" name="円/楕円 465"/>
        <xdr:cNvSpPr/>
      </xdr:nvSpPr>
      <xdr:spPr>
        <a:xfrm>
          <a:off x="13462000" y="30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82973</xdr:rowOff>
    </xdr:from>
    <xdr:ext cx="762000" cy="259045"/>
    <xdr:sp macro="" textlink="">
      <xdr:nvSpPr>
        <xdr:cNvPr id="467" name="テキスト ボックス 466"/>
        <xdr:cNvSpPr txBox="1"/>
      </xdr:nvSpPr>
      <xdr:spPr>
        <a:xfrm>
          <a:off x="13131800" y="31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38,299
38,124
54.03
12,658,109
12,504,359
98,039
7,795,215
14,409,487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46.0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職員の定員適正化計画に沿った職員数となっているが、職員の平均年齢が高いことから、全国、県、類似団体の各平均値より高い値を示している。</a:t>
          </a:r>
          <a:endParaRPr kumimoji="1" lang="en-US" altLang="ja-JP" sz="1300">
            <a:latin typeface="ＭＳ Ｐゴシック"/>
          </a:endParaRPr>
        </a:p>
        <a:p>
          <a:r>
            <a:rPr kumimoji="1" lang="ja-JP" altLang="en-US" sz="1300">
              <a:latin typeface="ＭＳ Ｐゴシック"/>
            </a:rPr>
            <a:t>今後、職員の平均年齢は低下傾向となるため、値の減少が見込まれる。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37</xdr:row>
      <xdr:rowOff>129286</xdr:rowOff>
    </xdr:to>
    <xdr:cxnSp macro="">
      <xdr:nvCxnSpPr>
        <xdr:cNvPr id="64" name="直線コネクタ 63"/>
        <xdr:cNvCxnSpPr/>
      </xdr:nvCxnSpPr>
      <xdr:spPr>
        <a:xfrm>
          <a:off x="3987800" y="64637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120142</xdr:rowOff>
    </xdr:from>
    <xdr:to>
      <xdr:col>5</xdr:col>
      <xdr:colOff>549275</xdr:colOff>
      <xdr:row>38</xdr:row>
      <xdr:rowOff>8128</xdr:rowOff>
    </xdr:to>
    <xdr:cxnSp macro="">
      <xdr:nvCxnSpPr>
        <xdr:cNvPr id="67" name="直線コネクタ 66"/>
        <xdr:cNvCxnSpPr/>
      </xdr:nvCxnSpPr>
      <xdr:spPr>
        <a:xfrm flipV="1">
          <a:off x="3098800" y="6463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44704</xdr:rowOff>
    </xdr:to>
    <xdr:cxnSp macro="">
      <xdr:nvCxnSpPr>
        <xdr:cNvPr id="70" name="直線コネクタ 69"/>
        <xdr:cNvCxnSpPr/>
      </xdr:nvCxnSpPr>
      <xdr:spPr>
        <a:xfrm flipV="1">
          <a:off x="2209800" y="6523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21844</xdr:rowOff>
    </xdr:from>
    <xdr:to>
      <xdr:col>3</xdr:col>
      <xdr:colOff>142875</xdr:colOff>
      <xdr:row>38</xdr:row>
      <xdr:rowOff>44704</xdr:rowOff>
    </xdr:to>
    <xdr:cxnSp macro="">
      <xdr:nvCxnSpPr>
        <xdr:cNvPr id="73" name="直線コネクタ 72"/>
        <xdr:cNvCxnSpPr/>
      </xdr:nvCxnSpPr>
      <xdr:spPr>
        <a:xfrm>
          <a:off x="1320800" y="6536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78486</xdr:rowOff>
    </xdr:from>
    <xdr:to>
      <xdr:col>7</xdr:col>
      <xdr:colOff>66675</xdr:colOff>
      <xdr:row>38</xdr:row>
      <xdr:rowOff>8636</xdr:rowOff>
    </xdr:to>
    <xdr:sp macro="" textlink="">
      <xdr:nvSpPr>
        <xdr:cNvPr id="83" name="円/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69342</xdr:rowOff>
    </xdr:from>
    <xdr:to>
      <xdr:col>5</xdr:col>
      <xdr:colOff>600075</xdr:colOff>
      <xdr:row>37</xdr:row>
      <xdr:rowOff>170942</xdr:rowOff>
    </xdr:to>
    <xdr:sp macro="" textlink="">
      <xdr:nvSpPr>
        <xdr:cNvPr id="85" name="円/楕円 84"/>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155719</xdr:rowOff>
    </xdr:from>
    <xdr:ext cx="736600" cy="259045"/>
    <xdr:sp macro="" textlink="">
      <xdr:nvSpPr>
        <xdr:cNvPr id="86" name="テキスト ボックス 85"/>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128778</xdr:rowOff>
    </xdr:from>
    <xdr:to>
      <xdr:col>4</xdr:col>
      <xdr:colOff>396875</xdr:colOff>
      <xdr:row>38</xdr:row>
      <xdr:rowOff>58928</xdr:rowOff>
    </xdr:to>
    <xdr:sp macro="" textlink="">
      <xdr:nvSpPr>
        <xdr:cNvPr id="87" name="円/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165354</xdr:rowOff>
    </xdr:from>
    <xdr:to>
      <xdr:col>3</xdr:col>
      <xdr:colOff>193675</xdr:colOff>
      <xdr:row>38</xdr:row>
      <xdr:rowOff>95504</xdr:rowOff>
    </xdr:to>
    <xdr:sp macro="" textlink="">
      <xdr:nvSpPr>
        <xdr:cNvPr id="89" name="円/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142494</xdr:rowOff>
    </xdr:from>
    <xdr:to>
      <xdr:col>1</xdr:col>
      <xdr:colOff>676275</xdr:colOff>
      <xdr:row>38</xdr:row>
      <xdr:rowOff>72644</xdr:rowOff>
    </xdr:to>
    <xdr:sp macro="" textlink="">
      <xdr:nvSpPr>
        <xdr:cNvPr id="91" name="円/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需用費支出の抑制や、委託事業の精査といったコスト削減に努めているため、全国、県、類似団体の各平均値に比して低い値を保っている。</a:t>
          </a:r>
          <a:endParaRPr kumimoji="1" lang="en-US" altLang="ja-JP" sz="1300">
            <a:latin typeface="ＭＳ Ｐゴシック"/>
          </a:endParaRPr>
        </a:p>
        <a:p>
          <a:r>
            <a:rPr kumimoji="1" lang="ja-JP" altLang="en-US" sz="1300">
              <a:latin typeface="ＭＳ Ｐゴシック"/>
            </a:rPr>
            <a:t>引き続き同一水準の維持に努める。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161290</xdr:rowOff>
    </xdr:from>
    <xdr:to>
      <xdr:col>24</xdr:col>
      <xdr:colOff>31750</xdr:colOff>
      <xdr:row>21</xdr:row>
      <xdr:rowOff>5842</xdr:rowOff>
    </xdr:to>
    <xdr:cxnSp macro="">
      <xdr:nvCxnSpPr>
        <xdr:cNvPr id="117" name="直線コネクタ 116"/>
        <xdr:cNvCxnSpPr/>
      </xdr:nvCxnSpPr>
      <xdr:spPr>
        <a:xfrm flipV="1">
          <a:off x="16510000" y="2733040"/>
          <a:ext cx="0" cy="8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76217</xdr:rowOff>
    </xdr:from>
    <xdr:ext cx="762000" cy="259045"/>
    <xdr:sp macro="" textlink="">
      <xdr:nvSpPr>
        <xdr:cNvPr id="120" name="物件費最大値テキスト"/>
        <xdr:cNvSpPr txBox="1"/>
      </xdr:nvSpPr>
      <xdr:spPr>
        <a:xfrm>
          <a:off x="16598900" y="24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15</xdr:row>
      <xdr:rowOff>161290</xdr:rowOff>
    </xdr:from>
    <xdr:to>
      <xdr:col>24</xdr:col>
      <xdr:colOff>120650</xdr:colOff>
      <xdr:row>15</xdr:row>
      <xdr:rowOff>161290</xdr:rowOff>
    </xdr:to>
    <xdr:cxnSp macro="">
      <xdr:nvCxnSpPr>
        <xdr:cNvPr id="121" name="直線コネクタ 120"/>
        <xdr:cNvCxnSpPr/>
      </xdr:nvCxnSpPr>
      <xdr:spPr>
        <a:xfrm>
          <a:off x="16421100" y="273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53848</xdr:rowOff>
    </xdr:from>
    <xdr:to>
      <xdr:col>24</xdr:col>
      <xdr:colOff>31750</xdr:colOff>
      <xdr:row>16</xdr:row>
      <xdr:rowOff>90424</xdr:rowOff>
    </xdr:to>
    <xdr:cxnSp macro="">
      <xdr:nvCxnSpPr>
        <xdr:cNvPr id="122" name="直線コネクタ 121"/>
        <xdr:cNvCxnSpPr/>
      </xdr:nvCxnSpPr>
      <xdr:spPr>
        <a:xfrm>
          <a:off x="15671800" y="27970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73423</xdr:rowOff>
    </xdr:from>
    <xdr:ext cx="762000" cy="259045"/>
    <xdr:sp macro="" textlink="">
      <xdr:nvSpPr>
        <xdr:cNvPr id="123" name="物件費平均値テキスト"/>
        <xdr:cNvSpPr txBox="1"/>
      </xdr:nvSpPr>
      <xdr:spPr>
        <a:xfrm>
          <a:off x="16598900" y="298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101346</xdr:rowOff>
    </xdr:from>
    <xdr:to>
      <xdr:col>24</xdr:col>
      <xdr:colOff>82550</xdr:colOff>
      <xdr:row>18</xdr:row>
      <xdr:rowOff>31496</xdr:rowOff>
    </xdr:to>
    <xdr:sp macro="" textlink="">
      <xdr:nvSpPr>
        <xdr:cNvPr id="124" name="フローチャート : 判断 123"/>
        <xdr:cNvSpPr/>
      </xdr:nvSpPr>
      <xdr:spPr>
        <a:xfrm>
          <a:off x="16459200" y="3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xdr:rowOff>
    </xdr:from>
    <xdr:to>
      <xdr:col>22</xdr:col>
      <xdr:colOff>565150</xdr:colOff>
      <xdr:row>16</xdr:row>
      <xdr:rowOff>53848</xdr:rowOff>
    </xdr:to>
    <xdr:cxnSp macro="">
      <xdr:nvCxnSpPr>
        <xdr:cNvPr id="125" name="直線コネクタ 124"/>
        <xdr:cNvCxnSpPr/>
      </xdr:nvCxnSpPr>
      <xdr:spPr>
        <a:xfrm>
          <a:off x="14782800" y="2746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73914</xdr:rowOff>
    </xdr:from>
    <xdr:to>
      <xdr:col>22</xdr:col>
      <xdr:colOff>615950</xdr:colOff>
      <xdr:row>18</xdr:row>
      <xdr:rowOff>4064</xdr:rowOff>
    </xdr:to>
    <xdr:sp macro="" textlink="">
      <xdr:nvSpPr>
        <xdr:cNvPr id="126" name="フローチャート : 判断 125"/>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160291</xdr:rowOff>
    </xdr:from>
    <xdr:ext cx="736600" cy="259045"/>
    <xdr:sp macro="" textlink="">
      <xdr:nvSpPr>
        <xdr:cNvPr id="127" name="テキスト ボックス 126"/>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42418</xdr:rowOff>
    </xdr:from>
    <xdr:to>
      <xdr:col>21</xdr:col>
      <xdr:colOff>361950</xdr:colOff>
      <xdr:row>16</xdr:row>
      <xdr:rowOff>3556</xdr:rowOff>
    </xdr:to>
    <xdr:cxnSp macro="">
      <xdr:nvCxnSpPr>
        <xdr:cNvPr id="128" name="直線コネクタ 127"/>
        <xdr:cNvCxnSpPr/>
      </xdr:nvCxnSpPr>
      <xdr:spPr>
        <a:xfrm>
          <a:off x="13893800" y="26141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60198</xdr:rowOff>
    </xdr:from>
    <xdr:to>
      <xdr:col>21</xdr:col>
      <xdr:colOff>412750</xdr:colOff>
      <xdr:row>17</xdr:row>
      <xdr:rowOff>161798</xdr:rowOff>
    </xdr:to>
    <xdr:sp macro="" textlink="">
      <xdr:nvSpPr>
        <xdr:cNvPr id="129" name="フローチャート : 判断 128"/>
        <xdr:cNvSpPr/>
      </xdr:nvSpPr>
      <xdr:spPr>
        <a:xfrm>
          <a:off x="147320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146575</xdr:rowOff>
    </xdr:from>
    <xdr:ext cx="762000" cy="259045"/>
    <xdr:sp macro="" textlink="">
      <xdr:nvSpPr>
        <xdr:cNvPr id="130" name="テキスト ボックス 129"/>
        <xdr:cNvSpPr txBox="1"/>
      </xdr:nvSpPr>
      <xdr:spPr>
        <a:xfrm>
          <a:off x="14401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42418</xdr:rowOff>
    </xdr:from>
    <xdr:to>
      <xdr:col>20</xdr:col>
      <xdr:colOff>158750</xdr:colOff>
      <xdr:row>15</xdr:row>
      <xdr:rowOff>152146</xdr:rowOff>
    </xdr:to>
    <xdr:cxnSp macro="">
      <xdr:nvCxnSpPr>
        <xdr:cNvPr id="131" name="直線コネクタ 130"/>
        <xdr:cNvCxnSpPr/>
      </xdr:nvCxnSpPr>
      <xdr:spPr>
        <a:xfrm flipV="1">
          <a:off x="13004800" y="26141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32766</xdr:rowOff>
    </xdr:from>
    <xdr:to>
      <xdr:col>20</xdr:col>
      <xdr:colOff>209550</xdr:colOff>
      <xdr:row>17</xdr:row>
      <xdr:rowOff>134366</xdr:rowOff>
    </xdr:to>
    <xdr:sp macro="" textlink="">
      <xdr:nvSpPr>
        <xdr:cNvPr id="132" name="フローチャート : 判断 131"/>
        <xdr:cNvSpPr/>
      </xdr:nvSpPr>
      <xdr:spPr>
        <a:xfrm>
          <a:off x="13843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119143</xdr:rowOff>
    </xdr:from>
    <xdr:ext cx="762000" cy="259045"/>
    <xdr:sp macro="" textlink="">
      <xdr:nvSpPr>
        <xdr:cNvPr id="133" name="テキスト ボックス 132"/>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9906</xdr:rowOff>
    </xdr:from>
    <xdr:to>
      <xdr:col>19</xdr:col>
      <xdr:colOff>6350</xdr:colOff>
      <xdr:row>17</xdr:row>
      <xdr:rowOff>111506</xdr:rowOff>
    </xdr:to>
    <xdr:sp macro="" textlink="">
      <xdr:nvSpPr>
        <xdr:cNvPr id="134" name="フローチャート : 判断 133"/>
        <xdr:cNvSpPr/>
      </xdr:nvSpPr>
      <xdr:spPr>
        <a:xfrm>
          <a:off x="12954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96283</xdr:rowOff>
    </xdr:from>
    <xdr:ext cx="762000" cy="259045"/>
    <xdr:sp macro="" textlink="">
      <xdr:nvSpPr>
        <xdr:cNvPr id="135" name="テキスト ボックス 134"/>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39624</xdr:rowOff>
    </xdr:from>
    <xdr:to>
      <xdr:col>24</xdr:col>
      <xdr:colOff>82550</xdr:colOff>
      <xdr:row>16</xdr:row>
      <xdr:rowOff>141224</xdr:rowOff>
    </xdr:to>
    <xdr:sp macro="" textlink="">
      <xdr:nvSpPr>
        <xdr:cNvPr id="141" name="円/楕円 140"/>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119651</xdr:rowOff>
    </xdr:from>
    <xdr:ext cx="762000" cy="259045"/>
    <xdr:sp macro="" textlink="">
      <xdr:nvSpPr>
        <xdr:cNvPr id="142" name="物件費該当値テキスト"/>
        <xdr:cNvSpPr txBox="1"/>
      </xdr:nvSpPr>
      <xdr:spPr>
        <a:xfrm>
          <a:off x="16598900" y="26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xdr:rowOff>
    </xdr:from>
    <xdr:to>
      <xdr:col>22</xdr:col>
      <xdr:colOff>615950</xdr:colOff>
      <xdr:row>16</xdr:row>
      <xdr:rowOff>104648</xdr:rowOff>
    </xdr:to>
    <xdr:sp macro="" textlink="">
      <xdr:nvSpPr>
        <xdr:cNvPr id="143" name="円/楕円 142"/>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114825</xdr:rowOff>
    </xdr:from>
    <xdr:ext cx="736600" cy="259045"/>
    <xdr:sp macro="" textlink="">
      <xdr:nvSpPr>
        <xdr:cNvPr id="144" name="テキスト ボックス 143"/>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124206</xdr:rowOff>
    </xdr:from>
    <xdr:to>
      <xdr:col>21</xdr:col>
      <xdr:colOff>412750</xdr:colOff>
      <xdr:row>16</xdr:row>
      <xdr:rowOff>54356</xdr:rowOff>
    </xdr:to>
    <xdr:sp macro="" textlink="">
      <xdr:nvSpPr>
        <xdr:cNvPr id="145" name="円/楕円 144"/>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64533</xdr:rowOff>
    </xdr:from>
    <xdr:ext cx="762000" cy="259045"/>
    <xdr:sp macro="" textlink="">
      <xdr:nvSpPr>
        <xdr:cNvPr id="146" name="テキスト ボックス 145"/>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163068</xdr:rowOff>
    </xdr:from>
    <xdr:to>
      <xdr:col>20</xdr:col>
      <xdr:colOff>209550</xdr:colOff>
      <xdr:row>15</xdr:row>
      <xdr:rowOff>93218</xdr:rowOff>
    </xdr:to>
    <xdr:sp macro="" textlink="">
      <xdr:nvSpPr>
        <xdr:cNvPr id="147" name="円/楕円 146"/>
        <xdr:cNvSpPr/>
      </xdr:nvSpPr>
      <xdr:spPr>
        <a:xfrm>
          <a:off x="13843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103395</xdr:rowOff>
    </xdr:from>
    <xdr:ext cx="762000" cy="259045"/>
    <xdr:sp macro="" textlink="">
      <xdr:nvSpPr>
        <xdr:cNvPr id="148" name="テキスト ボックス 147"/>
        <xdr:cNvSpPr txBox="1"/>
      </xdr:nvSpPr>
      <xdr:spPr>
        <a:xfrm>
          <a:off x="13512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101346</xdr:rowOff>
    </xdr:from>
    <xdr:to>
      <xdr:col>19</xdr:col>
      <xdr:colOff>6350</xdr:colOff>
      <xdr:row>16</xdr:row>
      <xdr:rowOff>31496</xdr:rowOff>
    </xdr:to>
    <xdr:sp macro="" textlink="">
      <xdr:nvSpPr>
        <xdr:cNvPr id="149" name="円/楕円 148"/>
        <xdr:cNvSpPr/>
      </xdr:nvSpPr>
      <xdr:spPr>
        <a:xfrm>
          <a:off x="12954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41673</xdr:rowOff>
    </xdr:from>
    <xdr:ext cx="762000" cy="259045"/>
    <xdr:sp macro="" textlink="">
      <xdr:nvSpPr>
        <xdr:cNvPr id="150" name="テキスト ボックス 149"/>
        <xdr:cNvSpPr txBox="1"/>
      </xdr:nvSpPr>
      <xdr:spPr>
        <a:xfrm>
          <a:off x="12623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年度の決算額は、前年度比で</a:t>
          </a:r>
          <a:r>
            <a:rPr kumimoji="1" lang="en-US" altLang="ja-JP" sz="1300">
              <a:latin typeface="ＭＳ Ｐゴシック"/>
            </a:rPr>
            <a:t>9%</a:t>
          </a:r>
          <a:r>
            <a:rPr kumimoji="1" lang="ja-JP" altLang="en-US" sz="1300">
              <a:latin typeface="ＭＳ Ｐゴシック"/>
            </a:rPr>
            <a:t>増加したが、補助金等の財源があったため、数値はほぼ横ばいとなった。</a:t>
          </a:r>
          <a:endParaRPr kumimoji="1" lang="en-US" altLang="ja-JP" sz="1300">
            <a:latin typeface="ＭＳ Ｐゴシック"/>
          </a:endParaRPr>
        </a:p>
        <a:p>
          <a:r>
            <a:rPr kumimoji="1" lang="ja-JP" altLang="en-US" sz="1300">
              <a:latin typeface="ＭＳ Ｐゴシック"/>
            </a:rPr>
            <a:t>扶助費の増加は、財政の硬直化を招く恐れがあるため、社会保障施策など、財政状況を見据えて取り組む必要がある。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78" name="直線コネクタ 177"/>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1"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2" name="直線コネクタ 181"/>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54</xdr:row>
      <xdr:rowOff>139700</xdr:rowOff>
    </xdr:to>
    <xdr:cxnSp macro="">
      <xdr:nvCxnSpPr>
        <xdr:cNvPr id="183" name="直線コネクタ 182"/>
        <xdr:cNvCxnSpPr/>
      </xdr:nvCxnSpPr>
      <xdr:spPr>
        <a:xfrm flipV="1">
          <a:off x="3987800" y="935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4"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5" name="フローチャート : 判断 184"/>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76200</xdr:rowOff>
    </xdr:from>
    <xdr:to>
      <xdr:col>5</xdr:col>
      <xdr:colOff>549275</xdr:colOff>
      <xdr:row>54</xdr:row>
      <xdr:rowOff>139700</xdr:rowOff>
    </xdr:to>
    <xdr:cxnSp macro="">
      <xdr:nvCxnSpPr>
        <xdr:cNvPr id="186" name="直線コネクタ 185"/>
        <xdr:cNvCxnSpPr/>
      </xdr:nvCxnSpPr>
      <xdr:spPr>
        <a:xfrm>
          <a:off x="3098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87" name="フローチャート : 判断 186"/>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88" name="テキスト ボックス 187"/>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76200</xdr:rowOff>
    </xdr:to>
    <xdr:cxnSp macro="">
      <xdr:nvCxnSpPr>
        <xdr:cNvPr id="189" name="直線コネクタ 188"/>
        <xdr:cNvCxnSpPr/>
      </xdr:nvCxnSpPr>
      <xdr:spPr>
        <a:xfrm>
          <a:off x="2209800" y="9271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0" name="フローチャート : 判断 189"/>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1" name="テキスト ボックス 190"/>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54</xdr:row>
      <xdr:rowOff>12700</xdr:rowOff>
    </xdr:to>
    <xdr:cxnSp macro="">
      <xdr:nvCxnSpPr>
        <xdr:cNvPr id="192" name="直線コネクタ 191"/>
        <xdr:cNvCxnSpPr/>
      </xdr:nvCxnSpPr>
      <xdr:spPr>
        <a:xfrm>
          <a:off x="1320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3" name="フローチャート : 判断 192"/>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4" name="テキスト ボックス 193"/>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5" name="フローチャート : 判断 194"/>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6" name="テキスト ボックス 195"/>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50800</xdr:rowOff>
    </xdr:from>
    <xdr:to>
      <xdr:col>7</xdr:col>
      <xdr:colOff>66675</xdr:colOff>
      <xdr:row>54</xdr:row>
      <xdr:rowOff>152400</xdr:rowOff>
    </xdr:to>
    <xdr:sp macro="" textlink="">
      <xdr:nvSpPr>
        <xdr:cNvPr id="202" name="円/楕円 201"/>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67327</xdr:rowOff>
    </xdr:from>
    <xdr:ext cx="762000" cy="259045"/>
    <xdr:sp macro="" textlink="">
      <xdr:nvSpPr>
        <xdr:cNvPr id="203"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04" name="円/楕円 203"/>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05" name="テキスト ボックス 204"/>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25400</xdr:rowOff>
    </xdr:from>
    <xdr:to>
      <xdr:col>4</xdr:col>
      <xdr:colOff>396875</xdr:colOff>
      <xdr:row>54</xdr:row>
      <xdr:rowOff>127000</xdr:rowOff>
    </xdr:to>
    <xdr:sp macro="" textlink="">
      <xdr:nvSpPr>
        <xdr:cNvPr id="206" name="円/楕円 205"/>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137177</xdr:rowOff>
    </xdr:from>
    <xdr:ext cx="762000" cy="259045"/>
    <xdr:sp macro="" textlink="">
      <xdr:nvSpPr>
        <xdr:cNvPr id="207" name="テキスト ボックス 206"/>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8" name="円/楕円 207"/>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9" name="テキスト ボックス 208"/>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107950</xdr:rowOff>
    </xdr:from>
    <xdr:to>
      <xdr:col>1</xdr:col>
      <xdr:colOff>676275</xdr:colOff>
      <xdr:row>54</xdr:row>
      <xdr:rowOff>38100</xdr:rowOff>
    </xdr:to>
    <xdr:sp macro="" textlink="">
      <xdr:nvSpPr>
        <xdr:cNvPr id="210" name="円/楕円 209"/>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48277</xdr:rowOff>
    </xdr:from>
    <xdr:ext cx="762000" cy="259045"/>
    <xdr:sp macro="" textlink="">
      <xdr:nvSpPr>
        <xdr:cNvPr id="211" name="テキスト ボックス 210"/>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その他の経費については、そのほとんどが他会計への繰出金であり、繰出し基準に基づき対応しているところではあるが、全国、県、類似団体の各平均値より高い値で推移している。</a:t>
          </a:r>
          <a:endParaRPr kumimoji="1" lang="en-US" altLang="ja-JP" sz="1300">
            <a:latin typeface="ＭＳ Ｐゴシック"/>
          </a:endParaRPr>
        </a:p>
        <a:p>
          <a:r>
            <a:rPr kumimoji="1" lang="ja-JP" altLang="en-US" sz="1300">
              <a:latin typeface="ＭＳ Ｐゴシック"/>
            </a:rPr>
            <a:t>各特別会計における料金の適正化を図るなど、普通会計とバランスの取れた財政運営に努める。</a:t>
          </a:r>
        </a:p>
      </xdr:txBody>
    </xdr:sp>
    <xdr:clientData/>
  </xdr:twoCellAnchor>
  <xdr:oneCellAnchor>
    <xdr:from>
      <xdr:col>18</xdr:col>
      <xdr:colOff>44450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39" name="直線コネクタ 238"/>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0"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1" name="直線コネクタ 240"/>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2"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3" name="直線コネクタ 242"/>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81280</xdr:rowOff>
    </xdr:to>
    <xdr:cxnSp macro="">
      <xdr:nvCxnSpPr>
        <xdr:cNvPr id="244" name="直線コネクタ 243"/>
        <xdr:cNvCxnSpPr/>
      </xdr:nvCxnSpPr>
      <xdr:spPr>
        <a:xfrm>
          <a:off x="15671800" y="1000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5"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6" name="フローチャート : 判断 245"/>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73660</xdr:rowOff>
    </xdr:to>
    <xdr:cxnSp macro="">
      <xdr:nvCxnSpPr>
        <xdr:cNvPr id="247" name="直線コネクタ 246"/>
        <xdr:cNvCxnSpPr/>
      </xdr:nvCxnSpPr>
      <xdr:spPr>
        <a:xfrm flipV="1">
          <a:off x="14782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48" name="フローチャート : 判断 24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49" name="テキスト ボックス 24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58</xdr:row>
      <xdr:rowOff>142240</xdr:rowOff>
    </xdr:to>
    <xdr:cxnSp macro="">
      <xdr:nvCxnSpPr>
        <xdr:cNvPr id="250" name="直線コネクタ 249"/>
        <xdr:cNvCxnSpPr/>
      </xdr:nvCxnSpPr>
      <xdr:spPr>
        <a:xfrm flipV="1">
          <a:off x="13893800" y="1001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1" name="フローチャート : 判断 250"/>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2" name="テキスト ボックス 251"/>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73660</xdr:rowOff>
    </xdr:from>
    <xdr:to>
      <xdr:col>20</xdr:col>
      <xdr:colOff>158750</xdr:colOff>
      <xdr:row>58</xdr:row>
      <xdr:rowOff>142240</xdr:rowOff>
    </xdr:to>
    <xdr:cxnSp macro="">
      <xdr:nvCxnSpPr>
        <xdr:cNvPr id="253" name="直線コネクタ 252"/>
        <xdr:cNvCxnSpPr/>
      </xdr:nvCxnSpPr>
      <xdr:spPr>
        <a:xfrm>
          <a:off x="13004800" y="1001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4" name="フローチャート : 判断 253"/>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5" name="テキスト ボックス 254"/>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6" name="フローチャート : 判断 255"/>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57" name="テキスト ボックス 256"/>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3" name="円/楕円 262"/>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4"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65" name="円/楕円 264"/>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66" name="テキスト ボックス 265"/>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67" name="円/楕円 266"/>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68" name="テキスト ボックス 267"/>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91440</xdr:rowOff>
    </xdr:from>
    <xdr:to>
      <xdr:col>20</xdr:col>
      <xdr:colOff>209550</xdr:colOff>
      <xdr:row>59</xdr:row>
      <xdr:rowOff>21590</xdr:rowOff>
    </xdr:to>
    <xdr:sp macro="" textlink="">
      <xdr:nvSpPr>
        <xdr:cNvPr id="269" name="円/楕円 268"/>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70" name="テキスト ボックス 269"/>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22860</xdr:rowOff>
    </xdr:from>
    <xdr:to>
      <xdr:col>19</xdr:col>
      <xdr:colOff>6350</xdr:colOff>
      <xdr:row>58</xdr:row>
      <xdr:rowOff>124460</xdr:rowOff>
    </xdr:to>
    <xdr:sp macro="" textlink="">
      <xdr:nvSpPr>
        <xdr:cNvPr id="271" name="円/楕円 270"/>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109237</xdr:rowOff>
    </xdr:from>
    <xdr:ext cx="762000" cy="259045"/>
    <xdr:sp macro="" textlink="">
      <xdr:nvSpPr>
        <xdr:cNvPr id="272" name="テキスト ボックス 271"/>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ごみ処理や消防などを担う仙南地域広域行政事務組合やみやぎ県南中核病院への負担金が、補助費等の大部分を占めている構造的な要因により、全国、県、類似団体の各平均値よりも高い値で推移している。</a:t>
          </a:r>
          <a:endParaRPr kumimoji="1" lang="en-US" altLang="ja-JP" sz="1300">
            <a:latin typeface="ＭＳ Ｐゴシック"/>
          </a:endParaRPr>
        </a:p>
        <a:p>
          <a:r>
            <a:rPr kumimoji="1" lang="ja-JP" altLang="en-US" sz="1300">
              <a:latin typeface="ＭＳ Ｐゴシック"/>
            </a:rPr>
            <a:t>急激な値の増加を招かぬよう、組合等と調整を図りながら、健全な財政運営に努める。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297" name="直線コネクタ 296"/>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298"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299" name="直線コネクタ 298"/>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0"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1" name="直線コネクタ 300"/>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120142</xdr:rowOff>
    </xdr:to>
    <xdr:cxnSp macro="">
      <xdr:nvCxnSpPr>
        <xdr:cNvPr id="302" name="直線コネクタ 301"/>
        <xdr:cNvCxnSpPr/>
      </xdr:nvCxnSpPr>
      <xdr:spPr>
        <a:xfrm>
          <a:off x="15671800" y="64317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3"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4" name="フローチャート : 判断 303"/>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101854</xdr:rowOff>
    </xdr:to>
    <xdr:cxnSp macro="">
      <xdr:nvCxnSpPr>
        <xdr:cNvPr id="305" name="直線コネクタ 304"/>
        <xdr:cNvCxnSpPr/>
      </xdr:nvCxnSpPr>
      <xdr:spPr>
        <a:xfrm flipV="1">
          <a:off x="14782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6" name="フローチャート : 判断 305"/>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07" name="テキスト ボックス 306"/>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147574</xdr:rowOff>
    </xdr:to>
    <xdr:cxnSp macro="">
      <xdr:nvCxnSpPr>
        <xdr:cNvPr id="308" name="直線コネクタ 307"/>
        <xdr:cNvCxnSpPr/>
      </xdr:nvCxnSpPr>
      <xdr:spPr>
        <a:xfrm flipV="1">
          <a:off x="13893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110998</xdr:rowOff>
    </xdr:from>
    <xdr:to>
      <xdr:col>20</xdr:col>
      <xdr:colOff>158750</xdr:colOff>
      <xdr:row>37</xdr:row>
      <xdr:rowOff>147574</xdr:rowOff>
    </xdr:to>
    <xdr:cxnSp macro="">
      <xdr:nvCxnSpPr>
        <xdr:cNvPr id="311" name="直線コネクタ 310"/>
        <xdr:cNvCxnSpPr/>
      </xdr:nvCxnSpPr>
      <xdr:spPr>
        <a:xfrm>
          <a:off x="13004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2" name="フローチャート : 判断 311"/>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3" name="テキスト ボックス 312"/>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4" name="フローチャート : 判断 313"/>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5" name="テキスト ボックス 314"/>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21" name="円/楕円 320"/>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22"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23" name="円/楕円 322"/>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24" name="テキスト ボックス 323"/>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25" name="円/楕円 324"/>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26" name="テキスト ボックス 325"/>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27" name="円/楕円 326"/>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28" name="テキスト ボックス 327"/>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29" name="円/楕円 328"/>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0" name="テキスト ボックス 329"/>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12</a:t>
          </a:r>
          <a:r>
            <a:rPr kumimoji="1" lang="ja-JP" altLang="en-US" sz="1300">
              <a:latin typeface="ＭＳ Ｐゴシック"/>
            </a:rPr>
            <a:t>年度に借入れた地域総合整備事業債などの償還が終了したことにより、公債費の平成</a:t>
          </a:r>
          <a:r>
            <a:rPr kumimoji="1" lang="en-US" altLang="ja-JP" sz="1300">
              <a:latin typeface="ＭＳ Ｐゴシック"/>
            </a:rPr>
            <a:t>28</a:t>
          </a:r>
          <a:r>
            <a:rPr kumimoji="1" lang="ja-JP" altLang="en-US" sz="1300">
              <a:latin typeface="ＭＳ Ｐゴシック"/>
            </a:rPr>
            <a:t>年度決算額が、前年度比で約</a:t>
          </a:r>
          <a:r>
            <a:rPr kumimoji="1" lang="en-US" altLang="ja-JP" sz="1300">
              <a:latin typeface="ＭＳ Ｐゴシック"/>
            </a:rPr>
            <a:t>4</a:t>
          </a:r>
          <a:r>
            <a:rPr kumimoji="1" lang="ja-JP" altLang="en-US" sz="1300">
              <a:latin typeface="ＭＳ Ｐゴシック"/>
            </a:rPr>
            <a:t>千万円減となった。このため、数値が微減となったものである。</a:t>
          </a:r>
          <a:endParaRPr kumimoji="1" lang="en-US" altLang="ja-JP" sz="1300">
            <a:latin typeface="ＭＳ Ｐゴシック"/>
          </a:endParaRPr>
        </a:p>
        <a:p>
          <a:r>
            <a:rPr kumimoji="1" lang="ja-JP" altLang="en-US" sz="1300">
              <a:latin typeface="ＭＳ Ｐゴシック"/>
            </a:rPr>
            <a:t>引き続き公債費の抑制に努める。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58" name="直線コネクタ 357"/>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59"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0" name="直線コネクタ 359"/>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1"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2" name="直線コネクタ 361"/>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8889</xdr:rowOff>
    </xdr:from>
    <xdr:to>
      <xdr:col>7</xdr:col>
      <xdr:colOff>15875</xdr:colOff>
      <xdr:row>77</xdr:row>
      <xdr:rowOff>31750</xdr:rowOff>
    </xdr:to>
    <xdr:cxnSp macro="">
      <xdr:nvCxnSpPr>
        <xdr:cNvPr id="363" name="直線コネクタ 362"/>
        <xdr:cNvCxnSpPr/>
      </xdr:nvCxnSpPr>
      <xdr:spPr>
        <a:xfrm flipV="1">
          <a:off x="3987800" y="132105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4"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5" name="フローチャート : 判断 364"/>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31750</xdr:rowOff>
    </xdr:to>
    <xdr:cxnSp macro="">
      <xdr:nvCxnSpPr>
        <xdr:cNvPr id="366" name="直線コネクタ 365"/>
        <xdr:cNvCxnSpPr/>
      </xdr:nvCxnSpPr>
      <xdr:spPr>
        <a:xfrm>
          <a:off x="3098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67" name="フローチャート : 判断 366"/>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68" name="テキスト ボックス 367"/>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16511</xdr:rowOff>
    </xdr:from>
    <xdr:to>
      <xdr:col>4</xdr:col>
      <xdr:colOff>346075</xdr:colOff>
      <xdr:row>77</xdr:row>
      <xdr:rowOff>161289</xdr:rowOff>
    </xdr:to>
    <xdr:cxnSp macro="">
      <xdr:nvCxnSpPr>
        <xdr:cNvPr id="369" name="直線コネクタ 368"/>
        <xdr:cNvCxnSpPr/>
      </xdr:nvCxnSpPr>
      <xdr:spPr>
        <a:xfrm flipV="1">
          <a:off x="2209800" y="132181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79</xdr:row>
      <xdr:rowOff>1270</xdr:rowOff>
    </xdr:to>
    <xdr:cxnSp macro="">
      <xdr:nvCxnSpPr>
        <xdr:cNvPr id="372" name="直線コネクタ 371"/>
        <xdr:cNvCxnSpPr/>
      </xdr:nvCxnSpPr>
      <xdr:spPr>
        <a:xfrm flipV="1">
          <a:off x="1320800" y="133629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3" name="フローチャート : 判断 372"/>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4" name="テキスト ボックス 373"/>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5" name="フローチャート : 判断 374"/>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6" name="テキスト ボックス 375"/>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82" name="円/楕円 381"/>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101616</xdr:rowOff>
    </xdr:from>
    <xdr:ext cx="762000" cy="259045"/>
    <xdr:sp macro="" textlink="">
      <xdr:nvSpPr>
        <xdr:cNvPr id="383"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84" name="円/楕円 383"/>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67327</xdr:rowOff>
    </xdr:from>
    <xdr:ext cx="736600" cy="259045"/>
    <xdr:sp macro="" textlink="">
      <xdr:nvSpPr>
        <xdr:cNvPr id="385" name="テキスト ボックス 384"/>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86" name="円/楕円 385"/>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77487</xdr:rowOff>
    </xdr:from>
    <xdr:ext cx="762000" cy="259045"/>
    <xdr:sp macro="" textlink="">
      <xdr:nvSpPr>
        <xdr:cNvPr id="387" name="テキスト ボックス 386"/>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88" name="円/楕円 387"/>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9" name="テキスト ボックス 388"/>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0" name="円/楕円 389"/>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1" name="テキスト ボックス 390"/>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1.9</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全国及び県平均よりも高い値だが、類似団体平均よりも低い値となった。</a:t>
          </a:r>
          <a:endParaRPr kumimoji="1" lang="en-US" altLang="ja-JP" sz="1300">
            <a:latin typeface="ＭＳ Ｐゴシック"/>
          </a:endParaRPr>
        </a:p>
        <a:p>
          <a:r>
            <a:rPr kumimoji="1" lang="ja-JP" altLang="en-US" sz="1300">
              <a:latin typeface="ＭＳ Ｐゴシック"/>
            </a:rPr>
            <a:t>引き続き同一水準の維持に努める。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17" name="直線コネクタ 416"/>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9" name="直線コネクタ 41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0"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1" name="直線コネクタ 420"/>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147574</xdr:rowOff>
    </xdr:to>
    <xdr:cxnSp macro="">
      <xdr:nvCxnSpPr>
        <xdr:cNvPr id="422" name="直線コネクタ 421"/>
        <xdr:cNvCxnSpPr/>
      </xdr:nvCxnSpPr>
      <xdr:spPr>
        <a:xfrm>
          <a:off x="15671800" y="132715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3"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4" name="フローチャート : 判断 423"/>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78994</xdr:rowOff>
    </xdr:to>
    <xdr:cxnSp macro="">
      <xdr:nvCxnSpPr>
        <xdr:cNvPr id="425" name="直線コネクタ 424"/>
        <xdr:cNvCxnSpPr/>
      </xdr:nvCxnSpPr>
      <xdr:spPr>
        <a:xfrm flipV="1">
          <a:off x="14782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6" name="フローチャート : 判断 425"/>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27" name="テキスト ボックス 426"/>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78994</xdr:rowOff>
    </xdr:to>
    <xdr:cxnSp macro="">
      <xdr:nvCxnSpPr>
        <xdr:cNvPr id="428" name="直線コネクタ 427"/>
        <xdr:cNvCxnSpPr/>
      </xdr:nvCxnSpPr>
      <xdr:spPr>
        <a:xfrm>
          <a:off x="13893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0" name="テキスト ボックス 429"/>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46989</xdr:rowOff>
    </xdr:to>
    <xdr:cxnSp macro="">
      <xdr:nvCxnSpPr>
        <xdr:cNvPr id="431" name="直線コネクタ 430"/>
        <xdr:cNvCxnSpPr/>
      </xdr:nvCxnSpPr>
      <xdr:spPr>
        <a:xfrm>
          <a:off x="13004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2" name="フローチャート : 判断 431"/>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3" name="テキスト ボックス 432"/>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4" name="フローチャート : 判断 433"/>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5" name="テキスト ボックス 434"/>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96774</xdr:rowOff>
    </xdr:from>
    <xdr:to>
      <xdr:col>24</xdr:col>
      <xdr:colOff>82550</xdr:colOff>
      <xdr:row>78</xdr:row>
      <xdr:rowOff>26924</xdr:rowOff>
    </xdr:to>
    <xdr:sp macro="" textlink="">
      <xdr:nvSpPr>
        <xdr:cNvPr id="441" name="円/楕円 440"/>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113301</xdr:rowOff>
    </xdr:from>
    <xdr:ext cx="762000" cy="259045"/>
    <xdr:sp macro="" textlink="">
      <xdr:nvSpPr>
        <xdr:cNvPr id="442" name="公債費以外該当値テキスト"/>
        <xdr:cNvSpPr txBox="1"/>
      </xdr:nvSpPr>
      <xdr:spPr>
        <a:xfrm>
          <a:off x="16598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3" name="円/楕円 44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44" name="テキスト ボックス 443"/>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28194</xdr:rowOff>
    </xdr:from>
    <xdr:to>
      <xdr:col>21</xdr:col>
      <xdr:colOff>412750</xdr:colOff>
      <xdr:row>77</xdr:row>
      <xdr:rowOff>129794</xdr:rowOff>
    </xdr:to>
    <xdr:sp macro="" textlink="">
      <xdr:nvSpPr>
        <xdr:cNvPr id="445" name="円/楕円 444"/>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46" name="テキスト ボックス 445"/>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47" name="円/楕円 446"/>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8" name="テキスト ボックス 447"/>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9" name="円/楕円 448"/>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50" name="テキスト ボックス 44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宮城県柴田町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143731</xdr:rowOff>
    </xdr:from>
    <xdr:to>
      <xdr:col>4</xdr:col>
      <xdr:colOff>1117600</xdr:colOff>
      <xdr:row>17</xdr:row>
      <xdr:rowOff>155978</xdr:rowOff>
    </xdr:to>
    <xdr:cxnSp macro="">
      <xdr:nvCxnSpPr>
        <xdr:cNvPr id="52" name="直線コネクタ 51"/>
        <xdr:cNvCxnSpPr/>
      </xdr:nvCxnSpPr>
      <xdr:spPr bwMode="auto">
        <a:xfrm>
          <a:off x="5003800" y="3106006"/>
          <a:ext cx="647700" cy="12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140755</xdr:rowOff>
    </xdr:from>
    <xdr:ext cx="762000" cy="259045"/>
    <xdr:sp macro="" textlink="">
      <xdr:nvSpPr>
        <xdr:cNvPr id="53" name="人口1人当たり決算額の推移平均値テキスト130"/>
        <xdr:cNvSpPr txBox="1"/>
      </xdr:nvSpPr>
      <xdr:spPr>
        <a:xfrm>
          <a:off x="5740400" y="310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137053</xdr:rowOff>
    </xdr:from>
    <xdr:to>
      <xdr:col>4</xdr:col>
      <xdr:colOff>469900</xdr:colOff>
      <xdr:row>17</xdr:row>
      <xdr:rowOff>143731</xdr:rowOff>
    </xdr:to>
    <xdr:cxnSp macro="">
      <xdr:nvCxnSpPr>
        <xdr:cNvPr id="55" name="直線コネクタ 54"/>
        <xdr:cNvCxnSpPr/>
      </xdr:nvCxnSpPr>
      <xdr:spPr bwMode="auto">
        <a:xfrm>
          <a:off x="4305300" y="3099328"/>
          <a:ext cx="698500" cy="6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137053</xdr:rowOff>
    </xdr:from>
    <xdr:to>
      <xdr:col>3</xdr:col>
      <xdr:colOff>904875</xdr:colOff>
      <xdr:row>17</xdr:row>
      <xdr:rowOff>140857</xdr:rowOff>
    </xdr:to>
    <xdr:cxnSp macro="">
      <xdr:nvCxnSpPr>
        <xdr:cNvPr id="58" name="直線コネクタ 57"/>
        <xdr:cNvCxnSpPr/>
      </xdr:nvCxnSpPr>
      <xdr:spPr bwMode="auto">
        <a:xfrm flipV="1">
          <a:off x="3606800" y="3099328"/>
          <a:ext cx="698500" cy="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99922</xdr:rowOff>
    </xdr:from>
    <xdr:to>
      <xdr:col>3</xdr:col>
      <xdr:colOff>206375</xdr:colOff>
      <xdr:row>17</xdr:row>
      <xdr:rowOff>140857</xdr:rowOff>
    </xdr:to>
    <xdr:cxnSp macro="">
      <xdr:nvCxnSpPr>
        <xdr:cNvPr id="61" name="直線コネクタ 60"/>
        <xdr:cNvCxnSpPr/>
      </xdr:nvCxnSpPr>
      <xdr:spPr bwMode="auto">
        <a:xfrm>
          <a:off x="2908300" y="3062197"/>
          <a:ext cx="698500" cy="4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105178</xdr:rowOff>
    </xdr:from>
    <xdr:to>
      <xdr:col>5</xdr:col>
      <xdr:colOff>34925</xdr:colOff>
      <xdr:row>18</xdr:row>
      <xdr:rowOff>35328</xdr:rowOff>
    </xdr:to>
    <xdr:sp macro="" textlink="">
      <xdr:nvSpPr>
        <xdr:cNvPr id="71" name="円/楕円 70"/>
        <xdr:cNvSpPr/>
      </xdr:nvSpPr>
      <xdr:spPr bwMode="auto">
        <a:xfrm>
          <a:off x="5600700" y="306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121705</xdr:rowOff>
    </xdr:from>
    <xdr:ext cx="762000" cy="259045"/>
    <xdr:sp macro="" textlink="">
      <xdr:nvSpPr>
        <xdr:cNvPr id="72" name="人口1人当たり決算額の推移該当値テキスト130"/>
        <xdr:cNvSpPr txBox="1"/>
      </xdr:nvSpPr>
      <xdr:spPr>
        <a:xfrm>
          <a:off x="5740400" y="291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70,142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92931</xdr:rowOff>
    </xdr:from>
    <xdr:to>
      <xdr:col>4</xdr:col>
      <xdr:colOff>520700</xdr:colOff>
      <xdr:row>18</xdr:row>
      <xdr:rowOff>23081</xdr:rowOff>
    </xdr:to>
    <xdr:sp macro="" textlink="">
      <xdr:nvSpPr>
        <xdr:cNvPr id="73" name="円/楕円 72"/>
        <xdr:cNvSpPr/>
      </xdr:nvSpPr>
      <xdr:spPr bwMode="auto">
        <a:xfrm>
          <a:off x="4953000" y="305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33258</xdr:rowOff>
    </xdr:from>
    <xdr:ext cx="736600" cy="259045"/>
    <xdr:sp macro="" textlink="">
      <xdr:nvSpPr>
        <xdr:cNvPr id="74" name="テキスト ボックス 73"/>
        <xdr:cNvSpPr txBox="1"/>
      </xdr:nvSpPr>
      <xdr:spPr>
        <a:xfrm>
          <a:off x="4622800" y="2824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70,892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86253</xdr:rowOff>
    </xdr:from>
    <xdr:to>
      <xdr:col>3</xdr:col>
      <xdr:colOff>955675</xdr:colOff>
      <xdr:row>18</xdr:row>
      <xdr:rowOff>16403</xdr:rowOff>
    </xdr:to>
    <xdr:sp macro="" textlink="">
      <xdr:nvSpPr>
        <xdr:cNvPr id="75" name="円/楕円 74"/>
        <xdr:cNvSpPr/>
      </xdr:nvSpPr>
      <xdr:spPr bwMode="auto">
        <a:xfrm>
          <a:off x="4254500" y="3048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26580</xdr:rowOff>
    </xdr:from>
    <xdr:ext cx="762000" cy="259045"/>
    <xdr:sp macro="" textlink="">
      <xdr:nvSpPr>
        <xdr:cNvPr id="76" name="テキスト ボックス 75"/>
        <xdr:cNvSpPr txBox="1"/>
      </xdr:nvSpPr>
      <xdr:spPr>
        <a:xfrm>
          <a:off x="3924300" y="281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90057</xdr:rowOff>
    </xdr:from>
    <xdr:to>
      <xdr:col>3</xdr:col>
      <xdr:colOff>257175</xdr:colOff>
      <xdr:row>18</xdr:row>
      <xdr:rowOff>20207</xdr:rowOff>
    </xdr:to>
    <xdr:sp macro="" textlink="">
      <xdr:nvSpPr>
        <xdr:cNvPr id="77" name="円/楕円 76"/>
        <xdr:cNvSpPr/>
      </xdr:nvSpPr>
      <xdr:spPr bwMode="auto">
        <a:xfrm>
          <a:off x="3556000" y="305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30384</xdr:rowOff>
    </xdr:from>
    <xdr:ext cx="762000" cy="259045"/>
    <xdr:sp macro="" textlink="">
      <xdr:nvSpPr>
        <xdr:cNvPr id="78" name="テキスト ボックス 77"/>
        <xdr:cNvSpPr txBox="1"/>
      </xdr:nvSpPr>
      <xdr:spPr>
        <a:xfrm>
          <a:off x="3225800" y="282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49122</xdr:rowOff>
    </xdr:from>
    <xdr:to>
      <xdr:col>2</xdr:col>
      <xdr:colOff>692150</xdr:colOff>
      <xdr:row>17</xdr:row>
      <xdr:rowOff>150722</xdr:rowOff>
    </xdr:to>
    <xdr:sp macro="" textlink="">
      <xdr:nvSpPr>
        <xdr:cNvPr id="79" name="円/楕円 78"/>
        <xdr:cNvSpPr/>
      </xdr:nvSpPr>
      <xdr:spPr bwMode="auto">
        <a:xfrm>
          <a:off x="2857500" y="301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160899</xdr:rowOff>
    </xdr:from>
    <xdr:ext cx="762000" cy="259045"/>
    <xdr:sp macro="" textlink="">
      <xdr:nvSpPr>
        <xdr:cNvPr id="80" name="テキスト ボックス 79"/>
        <xdr:cNvSpPr txBox="1"/>
      </xdr:nvSpPr>
      <xdr:spPr>
        <a:xfrm>
          <a:off x="2527300" y="278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176987</xdr:rowOff>
    </xdr:from>
    <xdr:to>
      <xdr:col>4</xdr:col>
      <xdr:colOff>1117600</xdr:colOff>
      <xdr:row>37</xdr:row>
      <xdr:rowOff>246824</xdr:rowOff>
    </xdr:to>
    <xdr:cxnSp macro="">
      <xdr:nvCxnSpPr>
        <xdr:cNvPr id="114" name="直線コネクタ 113"/>
        <xdr:cNvCxnSpPr/>
      </xdr:nvCxnSpPr>
      <xdr:spPr bwMode="auto">
        <a:xfrm>
          <a:off x="5003800" y="7301687"/>
          <a:ext cx="647700" cy="6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142697</xdr:rowOff>
    </xdr:from>
    <xdr:to>
      <xdr:col>4</xdr:col>
      <xdr:colOff>469900</xdr:colOff>
      <xdr:row>37</xdr:row>
      <xdr:rowOff>176987</xdr:rowOff>
    </xdr:to>
    <xdr:cxnSp macro="">
      <xdr:nvCxnSpPr>
        <xdr:cNvPr id="117" name="直線コネクタ 116"/>
        <xdr:cNvCxnSpPr/>
      </xdr:nvCxnSpPr>
      <xdr:spPr bwMode="auto">
        <a:xfrm>
          <a:off x="4305300" y="7267397"/>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70536</xdr:rowOff>
    </xdr:from>
    <xdr:to>
      <xdr:col>3</xdr:col>
      <xdr:colOff>904875</xdr:colOff>
      <xdr:row>37</xdr:row>
      <xdr:rowOff>142697</xdr:rowOff>
    </xdr:to>
    <xdr:cxnSp macro="">
      <xdr:nvCxnSpPr>
        <xdr:cNvPr id="120" name="直線コネクタ 119"/>
        <xdr:cNvCxnSpPr/>
      </xdr:nvCxnSpPr>
      <xdr:spPr bwMode="auto">
        <a:xfrm>
          <a:off x="3606800" y="7023786"/>
          <a:ext cx="698500" cy="24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298679</xdr:rowOff>
    </xdr:from>
    <xdr:to>
      <xdr:col>3</xdr:col>
      <xdr:colOff>206375</xdr:colOff>
      <xdr:row>36</xdr:row>
      <xdr:rowOff>70536</xdr:rowOff>
    </xdr:to>
    <xdr:cxnSp macro="">
      <xdr:nvCxnSpPr>
        <xdr:cNvPr id="123" name="直線コネクタ 122"/>
        <xdr:cNvCxnSpPr/>
      </xdr:nvCxnSpPr>
      <xdr:spPr bwMode="auto">
        <a:xfrm>
          <a:off x="2908300" y="6909029"/>
          <a:ext cx="698500" cy="11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196024</xdr:rowOff>
    </xdr:from>
    <xdr:to>
      <xdr:col>5</xdr:col>
      <xdr:colOff>34925</xdr:colOff>
      <xdr:row>37</xdr:row>
      <xdr:rowOff>297624</xdr:rowOff>
    </xdr:to>
    <xdr:sp macro="" textlink="">
      <xdr:nvSpPr>
        <xdr:cNvPr id="133" name="円/楕円 132"/>
        <xdr:cNvSpPr/>
      </xdr:nvSpPr>
      <xdr:spPr bwMode="auto">
        <a:xfrm>
          <a:off x="5600700" y="7320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168101</xdr:rowOff>
    </xdr:from>
    <xdr:ext cx="762000" cy="259045"/>
    <xdr:sp macro="" textlink="">
      <xdr:nvSpPr>
        <xdr:cNvPr id="134" name="人口1人当たり決算額の推移該当値テキスト445"/>
        <xdr:cNvSpPr txBox="1"/>
      </xdr:nvSpPr>
      <xdr:spPr>
        <a:xfrm>
          <a:off x="5740400" y="72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4,855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126187</xdr:rowOff>
    </xdr:from>
    <xdr:to>
      <xdr:col>4</xdr:col>
      <xdr:colOff>520700</xdr:colOff>
      <xdr:row>37</xdr:row>
      <xdr:rowOff>227787</xdr:rowOff>
    </xdr:to>
    <xdr:sp macro="" textlink="">
      <xdr:nvSpPr>
        <xdr:cNvPr id="135" name="円/楕円 134"/>
        <xdr:cNvSpPr/>
      </xdr:nvSpPr>
      <xdr:spPr bwMode="auto">
        <a:xfrm>
          <a:off x="4953000" y="7250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212564</xdr:rowOff>
    </xdr:from>
    <xdr:ext cx="736600" cy="259045"/>
    <xdr:sp macro="" textlink="">
      <xdr:nvSpPr>
        <xdr:cNvPr id="136" name="テキスト ボックス 135"/>
        <xdr:cNvSpPr txBox="1"/>
      </xdr:nvSpPr>
      <xdr:spPr>
        <a:xfrm>
          <a:off x="4622800" y="7337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91897</xdr:rowOff>
    </xdr:from>
    <xdr:to>
      <xdr:col>3</xdr:col>
      <xdr:colOff>955675</xdr:colOff>
      <xdr:row>37</xdr:row>
      <xdr:rowOff>193497</xdr:rowOff>
    </xdr:to>
    <xdr:sp macro="" textlink="">
      <xdr:nvSpPr>
        <xdr:cNvPr id="137" name="円/楕円 136"/>
        <xdr:cNvSpPr/>
      </xdr:nvSpPr>
      <xdr:spPr bwMode="auto">
        <a:xfrm>
          <a:off x="4254500" y="721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178274</xdr:rowOff>
    </xdr:from>
    <xdr:ext cx="762000" cy="259045"/>
    <xdr:sp macro="" textlink="">
      <xdr:nvSpPr>
        <xdr:cNvPr id="138" name="テキスト ボックス 137"/>
        <xdr:cNvSpPr txBox="1"/>
      </xdr:nvSpPr>
      <xdr:spPr>
        <a:xfrm>
          <a:off x="3924300" y="730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19736</xdr:rowOff>
    </xdr:from>
    <xdr:to>
      <xdr:col>3</xdr:col>
      <xdr:colOff>257175</xdr:colOff>
      <xdr:row>36</xdr:row>
      <xdr:rowOff>121336</xdr:rowOff>
    </xdr:to>
    <xdr:sp macro="" textlink="">
      <xdr:nvSpPr>
        <xdr:cNvPr id="139" name="円/楕円 138"/>
        <xdr:cNvSpPr/>
      </xdr:nvSpPr>
      <xdr:spPr bwMode="auto">
        <a:xfrm>
          <a:off x="3556000" y="697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106113</xdr:rowOff>
    </xdr:from>
    <xdr:ext cx="762000" cy="259045"/>
    <xdr:sp macro="" textlink="">
      <xdr:nvSpPr>
        <xdr:cNvPr id="140" name="テキスト ボックス 139"/>
        <xdr:cNvSpPr txBox="1"/>
      </xdr:nvSpPr>
      <xdr:spPr>
        <a:xfrm>
          <a:off x="3225800" y="705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247879</xdr:rowOff>
    </xdr:from>
    <xdr:to>
      <xdr:col>2</xdr:col>
      <xdr:colOff>692150</xdr:colOff>
      <xdr:row>36</xdr:row>
      <xdr:rowOff>6579</xdr:rowOff>
    </xdr:to>
    <xdr:sp macro="" textlink="">
      <xdr:nvSpPr>
        <xdr:cNvPr id="141" name="円/楕円 140"/>
        <xdr:cNvSpPr/>
      </xdr:nvSpPr>
      <xdr:spPr bwMode="auto">
        <a:xfrm>
          <a:off x="2857500" y="685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16756</xdr:rowOff>
    </xdr:from>
    <xdr:ext cx="762000" cy="259045"/>
    <xdr:sp macro="" textlink="">
      <xdr:nvSpPr>
        <xdr:cNvPr id="142" name="テキスト ボックス 141"/>
        <xdr:cNvSpPr txBox="1"/>
      </xdr:nvSpPr>
      <xdr:spPr>
        <a:xfrm>
          <a:off x="2527300" y="662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38,299
38,124
54.03
12,658,109
12,504,359
98,039
7,795,215
14,409,487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46.0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35058</xdr:rowOff>
    </xdr:from>
    <xdr:to>
      <xdr:col>6</xdr:col>
      <xdr:colOff>511175</xdr:colOff>
      <xdr:row>37</xdr:row>
      <xdr:rowOff>40640</xdr:rowOff>
    </xdr:to>
    <xdr:cxnSp macro="">
      <xdr:nvCxnSpPr>
        <xdr:cNvPr id="61" name="直線コネクタ 60"/>
        <xdr:cNvCxnSpPr/>
      </xdr:nvCxnSpPr>
      <xdr:spPr>
        <a:xfrm>
          <a:off x="3797300" y="6378708"/>
          <a:ext cx="8382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6655</xdr:rowOff>
    </xdr:from>
    <xdr:to>
      <xdr:col>5</xdr:col>
      <xdr:colOff>358775</xdr:colOff>
      <xdr:row>37</xdr:row>
      <xdr:rowOff>35058</xdr:rowOff>
    </xdr:to>
    <xdr:cxnSp macro="">
      <xdr:nvCxnSpPr>
        <xdr:cNvPr id="64" name="直線コネクタ 63"/>
        <xdr:cNvCxnSpPr/>
      </xdr:nvCxnSpPr>
      <xdr:spPr>
        <a:xfrm>
          <a:off x="2908300" y="6350305"/>
          <a:ext cx="8890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749</xdr:rowOff>
    </xdr:from>
    <xdr:to>
      <xdr:col>4</xdr:col>
      <xdr:colOff>155575</xdr:colOff>
      <xdr:row>37</xdr:row>
      <xdr:rowOff>6655</xdr:rowOff>
    </xdr:to>
    <xdr:cxnSp macro="">
      <xdr:nvCxnSpPr>
        <xdr:cNvPr id="67" name="直線コネクタ 66"/>
        <xdr:cNvCxnSpPr/>
      </xdr:nvCxnSpPr>
      <xdr:spPr>
        <a:xfrm>
          <a:off x="2019300" y="6344399"/>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151778</xdr:rowOff>
    </xdr:from>
    <xdr:to>
      <xdr:col>2</xdr:col>
      <xdr:colOff>638175</xdr:colOff>
      <xdr:row>37</xdr:row>
      <xdr:rowOff>749</xdr:rowOff>
    </xdr:to>
    <xdr:cxnSp macro="">
      <xdr:nvCxnSpPr>
        <xdr:cNvPr id="70" name="直線コネクタ 69"/>
        <xdr:cNvCxnSpPr/>
      </xdr:nvCxnSpPr>
      <xdr:spPr>
        <a:xfrm>
          <a:off x="1130300" y="6323978"/>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161290</xdr:rowOff>
    </xdr:from>
    <xdr:to>
      <xdr:col>6</xdr:col>
      <xdr:colOff>561975</xdr:colOff>
      <xdr:row>37</xdr:row>
      <xdr:rowOff>91440</xdr:rowOff>
    </xdr:to>
    <xdr:sp macro="" textlink="">
      <xdr:nvSpPr>
        <xdr:cNvPr id="80" name="円/楕円 79"/>
        <xdr:cNvSpPr/>
      </xdr:nvSpPr>
      <xdr:spPr>
        <a:xfrm>
          <a:off x="45847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12717</xdr:rowOff>
    </xdr:from>
    <xdr:ext cx="534377" cy="259045"/>
    <xdr:sp macro="" textlink="">
      <xdr:nvSpPr>
        <xdr:cNvPr id="81" name="人件費該当値テキスト"/>
        <xdr:cNvSpPr txBox="1"/>
      </xdr:nvSpPr>
      <xdr:spPr>
        <a:xfrm>
          <a:off x="4686300" y="618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58,200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155708</xdr:rowOff>
    </xdr:from>
    <xdr:to>
      <xdr:col>5</xdr:col>
      <xdr:colOff>409575</xdr:colOff>
      <xdr:row>37</xdr:row>
      <xdr:rowOff>85858</xdr:rowOff>
    </xdr:to>
    <xdr:sp macro="" textlink="">
      <xdr:nvSpPr>
        <xdr:cNvPr id="82" name="円/楕円 81"/>
        <xdr:cNvSpPr/>
      </xdr:nvSpPr>
      <xdr:spPr>
        <a:xfrm>
          <a:off x="3746500" y="63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102385</xdr:rowOff>
    </xdr:from>
    <xdr:ext cx="534377" cy="259045"/>
    <xdr:sp macro="" textlink="">
      <xdr:nvSpPr>
        <xdr:cNvPr id="83" name="テキスト ボックス 82"/>
        <xdr:cNvSpPr txBox="1"/>
      </xdr:nvSpPr>
      <xdr:spPr>
        <a:xfrm>
          <a:off x="3530111" y="610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127305</xdr:rowOff>
    </xdr:from>
    <xdr:to>
      <xdr:col>4</xdr:col>
      <xdr:colOff>206375</xdr:colOff>
      <xdr:row>37</xdr:row>
      <xdr:rowOff>57455</xdr:rowOff>
    </xdr:to>
    <xdr:sp macro="" textlink="">
      <xdr:nvSpPr>
        <xdr:cNvPr id="84" name="円/楕円 83"/>
        <xdr:cNvSpPr/>
      </xdr:nvSpPr>
      <xdr:spPr>
        <a:xfrm>
          <a:off x="2857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73982</xdr:rowOff>
    </xdr:from>
    <xdr:ext cx="534377" cy="259045"/>
    <xdr:sp macro="" textlink="">
      <xdr:nvSpPr>
        <xdr:cNvPr id="85" name="テキスト ボックス 84"/>
        <xdr:cNvSpPr txBox="1"/>
      </xdr:nvSpPr>
      <xdr:spPr>
        <a:xfrm>
          <a:off x="2641111" y="60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121399</xdr:rowOff>
    </xdr:from>
    <xdr:to>
      <xdr:col>3</xdr:col>
      <xdr:colOff>3175</xdr:colOff>
      <xdr:row>37</xdr:row>
      <xdr:rowOff>51549</xdr:rowOff>
    </xdr:to>
    <xdr:sp macro="" textlink="">
      <xdr:nvSpPr>
        <xdr:cNvPr id="86" name="円/楕円 85"/>
        <xdr:cNvSpPr/>
      </xdr:nvSpPr>
      <xdr:spPr>
        <a:xfrm>
          <a:off x="1968500" y="62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68076</xdr:rowOff>
    </xdr:from>
    <xdr:ext cx="534377" cy="259045"/>
    <xdr:sp macro="" textlink="">
      <xdr:nvSpPr>
        <xdr:cNvPr id="87" name="テキスト ボックス 86"/>
        <xdr:cNvSpPr txBox="1"/>
      </xdr:nvSpPr>
      <xdr:spPr>
        <a:xfrm>
          <a:off x="1752111" y="606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100978</xdr:rowOff>
    </xdr:from>
    <xdr:to>
      <xdr:col>1</xdr:col>
      <xdr:colOff>485775</xdr:colOff>
      <xdr:row>37</xdr:row>
      <xdr:rowOff>31128</xdr:rowOff>
    </xdr:to>
    <xdr:sp macro="" textlink="">
      <xdr:nvSpPr>
        <xdr:cNvPr id="88" name="円/楕円 87"/>
        <xdr:cNvSpPr/>
      </xdr:nvSpPr>
      <xdr:spPr>
        <a:xfrm>
          <a:off x="1079500" y="62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47655</xdr:rowOff>
    </xdr:from>
    <xdr:ext cx="534377" cy="259045"/>
    <xdr:sp macro="" textlink="">
      <xdr:nvSpPr>
        <xdr:cNvPr id="89" name="テキスト ボックス 88"/>
        <xdr:cNvSpPr txBox="1"/>
      </xdr:nvSpPr>
      <xdr:spPr>
        <a:xfrm>
          <a:off x="863111" y="60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91479</xdr:rowOff>
    </xdr:from>
    <xdr:to>
      <xdr:col>6</xdr:col>
      <xdr:colOff>511175</xdr:colOff>
      <xdr:row>57</xdr:row>
      <xdr:rowOff>91635</xdr:rowOff>
    </xdr:to>
    <xdr:cxnSp macro="">
      <xdr:nvCxnSpPr>
        <xdr:cNvPr id="116" name="直線コネクタ 115"/>
        <xdr:cNvCxnSpPr/>
      </xdr:nvCxnSpPr>
      <xdr:spPr>
        <a:xfrm flipV="1">
          <a:off x="3797300" y="9864129"/>
          <a:ext cx="8382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91635</xdr:rowOff>
    </xdr:from>
    <xdr:to>
      <xdr:col>5</xdr:col>
      <xdr:colOff>358775</xdr:colOff>
      <xdr:row>57</xdr:row>
      <xdr:rowOff>102964</xdr:rowOff>
    </xdr:to>
    <xdr:cxnSp macro="">
      <xdr:nvCxnSpPr>
        <xdr:cNvPr id="119" name="直線コネクタ 118"/>
        <xdr:cNvCxnSpPr/>
      </xdr:nvCxnSpPr>
      <xdr:spPr>
        <a:xfrm flipV="1">
          <a:off x="2908300" y="9864285"/>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102964</xdr:rowOff>
    </xdr:from>
    <xdr:to>
      <xdr:col>4</xdr:col>
      <xdr:colOff>155575</xdr:colOff>
      <xdr:row>57</xdr:row>
      <xdr:rowOff>121942</xdr:rowOff>
    </xdr:to>
    <xdr:cxnSp macro="">
      <xdr:nvCxnSpPr>
        <xdr:cNvPr id="122" name="直線コネクタ 121"/>
        <xdr:cNvCxnSpPr/>
      </xdr:nvCxnSpPr>
      <xdr:spPr>
        <a:xfrm flipV="1">
          <a:off x="2019300" y="9875614"/>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112113</xdr:rowOff>
    </xdr:from>
    <xdr:to>
      <xdr:col>2</xdr:col>
      <xdr:colOff>638175</xdr:colOff>
      <xdr:row>57</xdr:row>
      <xdr:rowOff>121942</xdr:rowOff>
    </xdr:to>
    <xdr:cxnSp macro="">
      <xdr:nvCxnSpPr>
        <xdr:cNvPr id="125" name="直線コネクタ 124"/>
        <xdr:cNvCxnSpPr/>
      </xdr:nvCxnSpPr>
      <xdr:spPr>
        <a:xfrm>
          <a:off x="1130300" y="9884763"/>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40679</xdr:rowOff>
    </xdr:from>
    <xdr:to>
      <xdr:col>6</xdr:col>
      <xdr:colOff>561975</xdr:colOff>
      <xdr:row>57</xdr:row>
      <xdr:rowOff>142279</xdr:rowOff>
    </xdr:to>
    <xdr:sp macro="" textlink="">
      <xdr:nvSpPr>
        <xdr:cNvPr id="135" name="円/楕円 134"/>
        <xdr:cNvSpPr/>
      </xdr:nvSpPr>
      <xdr:spPr>
        <a:xfrm>
          <a:off x="4584700" y="98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40835</xdr:rowOff>
    </xdr:from>
    <xdr:to>
      <xdr:col>5</xdr:col>
      <xdr:colOff>409575</xdr:colOff>
      <xdr:row>57</xdr:row>
      <xdr:rowOff>142435</xdr:rowOff>
    </xdr:to>
    <xdr:sp macro="" textlink="">
      <xdr:nvSpPr>
        <xdr:cNvPr id="137" name="円/楕円 136"/>
        <xdr:cNvSpPr/>
      </xdr:nvSpPr>
      <xdr:spPr>
        <a:xfrm>
          <a:off x="3746500" y="98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133562</xdr:rowOff>
    </xdr:from>
    <xdr:ext cx="534377" cy="259045"/>
    <xdr:sp macro="" textlink="">
      <xdr:nvSpPr>
        <xdr:cNvPr id="138" name="テキスト ボックス 137"/>
        <xdr:cNvSpPr txBox="1"/>
      </xdr:nvSpPr>
      <xdr:spPr>
        <a:xfrm>
          <a:off x="3530111" y="99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52164</xdr:rowOff>
    </xdr:from>
    <xdr:to>
      <xdr:col>4</xdr:col>
      <xdr:colOff>206375</xdr:colOff>
      <xdr:row>57</xdr:row>
      <xdr:rowOff>153764</xdr:rowOff>
    </xdr:to>
    <xdr:sp macro="" textlink="">
      <xdr:nvSpPr>
        <xdr:cNvPr id="139" name="円/楕円 138"/>
        <xdr:cNvSpPr/>
      </xdr:nvSpPr>
      <xdr:spPr>
        <a:xfrm>
          <a:off x="2857500" y="98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144891</xdr:rowOff>
    </xdr:from>
    <xdr:ext cx="534377" cy="259045"/>
    <xdr:sp macro="" textlink="">
      <xdr:nvSpPr>
        <xdr:cNvPr id="140" name="テキスト ボックス 139"/>
        <xdr:cNvSpPr txBox="1"/>
      </xdr:nvSpPr>
      <xdr:spPr>
        <a:xfrm>
          <a:off x="2641111" y="991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71142</xdr:rowOff>
    </xdr:from>
    <xdr:to>
      <xdr:col>3</xdr:col>
      <xdr:colOff>3175</xdr:colOff>
      <xdr:row>58</xdr:row>
      <xdr:rowOff>1292</xdr:rowOff>
    </xdr:to>
    <xdr:sp macro="" textlink="">
      <xdr:nvSpPr>
        <xdr:cNvPr id="141" name="円/楕円 140"/>
        <xdr:cNvSpPr/>
      </xdr:nvSpPr>
      <xdr:spPr>
        <a:xfrm>
          <a:off x="1968500" y="98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163869</xdr:rowOff>
    </xdr:from>
    <xdr:ext cx="534377" cy="259045"/>
    <xdr:sp macro="" textlink="">
      <xdr:nvSpPr>
        <xdr:cNvPr id="142" name="テキスト ボックス 141"/>
        <xdr:cNvSpPr txBox="1"/>
      </xdr:nvSpPr>
      <xdr:spPr>
        <a:xfrm>
          <a:off x="1752111" y="99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61313</xdr:rowOff>
    </xdr:from>
    <xdr:to>
      <xdr:col>1</xdr:col>
      <xdr:colOff>485775</xdr:colOff>
      <xdr:row>57</xdr:row>
      <xdr:rowOff>162913</xdr:rowOff>
    </xdr:to>
    <xdr:sp macro="" textlink="">
      <xdr:nvSpPr>
        <xdr:cNvPr id="143" name="円/楕円 142"/>
        <xdr:cNvSpPr/>
      </xdr:nvSpPr>
      <xdr:spPr>
        <a:xfrm>
          <a:off x="1079500" y="98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154040</xdr:rowOff>
    </xdr:from>
    <xdr:ext cx="534377" cy="259045"/>
    <xdr:sp macro="" textlink="">
      <xdr:nvSpPr>
        <xdr:cNvPr id="144" name="テキスト ボックス 143"/>
        <xdr:cNvSpPr txBox="1"/>
      </xdr:nvSpPr>
      <xdr:spPr>
        <a:xfrm>
          <a:off x="863111" y="99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25172</xdr:rowOff>
    </xdr:from>
    <xdr:to>
      <xdr:col>6</xdr:col>
      <xdr:colOff>511175</xdr:colOff>
      <xdr:row>78</xdr:row>
      <xdr:rowOff>69062</xdr:rowOff>
    </xdr:to>
    <xdr:cxnSp macro="">
      <xdr:nvCxnSpPr>
        <xdr:cNvPr id="173" name="直線コネクタ 172"/>
        <xdr:cNvCxnSpPr/>
      </xdr:nvCxnSpPr>
      <xdr:spPr>
        <a:xfrm flipV="1">
          <a:off x="3797300" y="13398272"/>
          <a:ext cx="8382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58928</xdr:rowOff>
    </xdr:from>
    <xdr:to>
      <xdr:col>5</xdr:col>
      <xdr:colOff>358775</xdr:colOff>
      <xdr:row>78</xdr:row>
      <xdr:rowOff>69062</xdr:rowOff>
    </xdr:to>
    <xdr:cxnSp macro="">
      <xdr:nvCxnSpPr>
        <xdr:cNvPr id="176" name="直線コネクタ 175"/>
        <xdr:cNvCxnSpPr/>
      </xdr:nvCxnSpPr>
      <xdr:spPr>
        <a:xfrm>
          <a:off x="2908300" y="1343202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58928</xdr:rowOff>
    </xdr:from>
    <xdr:to>
      <xdr:col>4</xdr:col>
      <xdr:colOff>155575</xdr:colOff>
      <xdr:row>78</xdr:row>
      <xdr:rowOff>78282</xdr:rowOff>
    </xdr:to>
    <xdr:cxnSp macro="">
      <xdr:nvCxnSpPr>
        <xdr:cNvPr id="179" name="直線コネクタ 178"/>
        <xdr:cNvCxnSpPr/>
      </xdr:nvCxnSpPr>
      <xdr:spPr>
        <a:xfrm flipV="1">
          <a:off x="2019300" y="13432028"/>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78282</xdr:rowOff>
    </xdr:from>
    <xdr:to>
      <xdr:col>2</xdr:col>
      <xdr:colOff>638175</xdr:colOff>
      <xdr:row>78</xdr:row>
      <xdr:rowOff>113334</xdr:rowOff>
    </xdr:to>
    <xdr:cxnSp macro="">
      <xdr:nvCxnSpPr>
        <xdr:cNvPr id="182" name="直線コネクタ 181"/>
        <xdr:cNvCxnSpPr/>
      </xdr:nvCxnSpPr>
      <xdr:spPr>
        <a:xfrm flipV="1">
          <a:off x="1130300" y="1345138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145822</xdr:rowOff>
    </xdr:from>
    <xdr:to>
      <xdr:col>6</xdr:col>
      <xdr:colOff>561975</xdr:colOff>
      <xdr:row>78</xdr:row>
      <xdr:rowOff>75972</xdr:rowOff>
    </xdr:to>
    <xdr:sp macro="" textlink="">
      <xdr:nvSpPr>
        <xdr:cNvPr id="192" name="円/楕円 191"/>
        <xdr:cNvSpPr/>
      </xdr:nvSpPr>
      <xdr:spPr>
        <a:xfrm>
          <a:off x="45847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124249</xdr:rowOff>
    </xdr:from>
    <xdr:ext cx="469744" cy="259045"/>
    <xdr:sp macro="" textlink="">
      <xdr:nvSpPr>
        <xdr:cNvPr id="193" name="維持補修費該当値テキスト"/>
        <xdr:cNvSpPr txBox="1"/>
      </xdr:nvSpPr>
      <xdr:spPr>
        <a:xfrm>
          <a:off x="4686300" y="1332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18262</xdr:rowOff>
    </xdr:from>
    <xdr:to>
      <xdr:col>5</xdr:col>
      <xdr:colOff>409575</xdr:colOff>
      <xdr:row>78</xdr:row>
      <xdr:rowOff>119862</xdr:rowOff>
    </xdr:to>
    <xdr:sp macro="" textlink="">
      <xdr:nvSpPr>
        <xdr:cNvPr id="194" name="円/楕円 193"/>
        <xdr:cNvSpPr/>
      </xdr:nvSpPr>
      <xdr:spPr>
        <a:xfrm>
          <a:off x="3746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110989</xdr:rowOff>
    </xdr:from>
    <xdr:ext cx="469744" cy="259045"/>
    <xdr:sp macro="" textlink="">
      <xdr:nvSpPr>
        <xdr:cNvPr id="195" name="テキスト ボックス 194"/>
        <xdr:cNvSpPr txBox="1"/>
      </xdr:nvSpPr>
      <xdr:spPr>
        <a:xfrm>
          <a:off x="3562427"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8128</xdr:rowOff>
    </xdr:from>
    <xdr:to>
      <xdr:col>4</xdr:col>
      <xdr:colOff>206375</xdr:colOff>
      <xdr:row>78</xdr:row>
      <xdr:rowOff>109728</xdr:rowOff>
    </xdr:to>
    <xdr:sp macro="" textlink="">
      <xdr:nvSpPr>
        <xdr:cNvPr id="196" name="円/楕円 195"/>
        <xdr:cNvSpPr/>
      </xdr:nvSpPr>
      <xdr:spPr>
        <a:xfrm>
          <a:off x="28575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100855</xdr:rowOff>
    </xdr:from>
    <xdr:ext cx="469744" cy="259045"/>
    <xdr:sp macro="" textlink="">
      <xdr:nvSpPr>
        <xdr:cNvPr id="197" name="テキスト ボックス 196"/>
        <xdr:cNvSpPr txBox="1"/>
      </xdr:nvSpPr>
      <xdr:spPr>
        <a:xfrm>
          <a:off x="2673427" y="134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27482</xdr:rowOff>
    </xdr:from>
    <xdr:to>
      <xdr:col>3</xdr:col>
      <xdr:colOff>3175</xdr:colOff>
      <xdr:row>78</xdr:row>
      <xdr:rowOff>129082</xdr:rowOff>
    </xdr:to>
    <xdr:sp macro="" textlink="">
      <xdr:nvSpPr>
        <xdr:cNvPr id="198" name="円/楕円 197"/>
        <xdr:cNvSpPr/>
      </xdr:nvSpPr>
      <xdr:spPr>
        <a:xfrm>
          <a:off x="19685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120209</xdr:rowOff>
    </xdr:from>
    <xdr:ext cx="469744" cy="259045"/>
    <xdr:sp macro="" textlink="">
      <xdr:nvSpPr>
        <xdr:cNvPr id="199" name="テキスト ボックス 198"/>
        <xdr:cNvSpPr txBox="1"/>
      </xdr:nvSpPr>
      <xdr:spPr>
        <a:xfrm>
          <a:off x="1784427" y="1349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62534</xdr:rowOff>
    </xdr:from>
    <xdr:to>
      <xdr:col>1</xdr:col>
      <xdr:colOff>485775</xdr:colOff>
      <xdr:row>78</xdr:row>
      <xdr:rowOff>164134</xdr:rowOff>
    </xdr:to>
    <xdr:sp macro="" textlink="">
      <xdr:nvSpPr>
        <xdr:cNvPr id="200" name="円/楕円 199"/>
        <xdr:cNvSpPr/>
      </xdr:nvSpPr>
      <xdr:spPr>
        <a:xfrm>
          <a:off x="1079500" y="134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155261</xdr:rowOff>
    </xdr:from>
    <xdr:ext cx="469744" cy="259045"/>
    <xdr:sp macro="" textlink="">
      <xdr:nvSpPr>
        <xdr:cNvPr id="201" name="テキスト ボックス 200"/>
        <xdr:cNvSpPr txBox="1"/>
      </xdr:nvSpPr>
      <xdr:spPr>
        <a:xfrm>
          <a:off x="895427" y="1352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21693</xdr:rowOff>
    </xdr:from>
    <xdr:to>
      <xdr:col>6</xdr:col>
      <xdr:colOff>510540</xdr:colOff>
      <xdr:row>97</xdr:row>
      <xdr:rowOff>141675</xdr:rowOff>
    </xdr:to>
    <xdr:cxnSp macro="">
      <xdr:nvCxnSpPr>
        <xdr:cNvPr id="228" name="直線コネクタ 227"/>
        <xdr:cNvCxnSpPr/>
      </xdr:nvCxnSpPr>
      <xdr:spPr>
        <a:xfrm flipV="1">
          <a:off x="4633595" y="15452193"/>
          <a:ext cx="1270" cy="1320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145502</xdr:rowOff>
    </xdr:from>
    <xdr:ext cx="534377" cy="259045"/>
    <xdr:sp macro="" textlink="">
      <xdr:nvSpPr>
        <xdr:cNvPr id="229" name="扶助費最小値テキスト"/>
        <xdr:cNvSpPr txBox="1"/>
      </xdr:nvSpPr>
      <xdr:spPr>
        <a:xfrm>
          <a:off x="4686300" y="167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97</xdr:row>
      <xdr:rowOff>141675</xdr:rowOff>
    </xdr:from>
    <xdr:to>
      <xdr:col>6</xdr:col>
      <xdr:colOff>600075</xdr:colOff>
      <xdr:row>97</xdr:row>
      <xdr:rowOff>141675</xdr:rowOff>
    </xdr:to>
    <xdr:cxnSp macro="">
      <xdr:nvCxnSpPr>
        <xdr:cNvPr id="230" name="直線コネクタ 229"/>
        <xdr:cNvCxnSpPr/>
      </xdr:nvCxnSpPr>
      <xdr:spPr>
        <a:xfrm>
          <a:off x="4546600" y="167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139820</xdr:rowOff>
    </xdr:from>
    <xdr:ext cx="599010" cy="259045"/>
    <xdr:sp macro="" textlink="">
      <xdr:nvSpPr>
        <xdr:cNvPr id="231" name="扶助費最大値テキスト"/>
        <xdr:cNvSpPr txBox="1"/>
      </xdr:nvSpPr>
      <xdr:spPr>
        <a:xfrm>
          <a:off x="4686300" y="15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21693</xdr:rowOff>
    </xdr:from>
    <xdr:to>
      <xdr:col>6</xdr:col>
      <xdr:colOff>600075</xdr:colOff>
      <xdr:row>90</xdr:row>
      <xdr:rowOff>21693</xdr:rowOff>
    </xdr:to>
    <xdr:cxnSp macro="">
      <xdr:nvCxnSpPr>
        <xdr:cNvPr id="232" name="直線コネクタ 231"/>
        <xdr:cNvCxnSpPr/>
      </xdr:nvCxnSpPr>
      <xdr:spPr>
        <a:xfrm>
          <a:off x="4546600" y="15452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38398</xdr:rowOff>
    </xdr:from>
    <xdr:to>
      <xdr:col>6</xdr:col>
      <xdr:colOff>511175</xdr:colOff>
      <xdr:row>97</xdr:row>
      <xdr:rowOff>104414</xdr:rowOff>
    </xdr:to>
    <xdr:cxnSp macro="">
      <xdr:nvCxnSpPr>
        <xdr:cNvPr id="233" name="直線コネクタ 232"/>
        <xdr:cNvCxnSpPr/>
      </xdr:nvCxnSpPr>
      <xdr:spPr>
        <a:xfrm flipV="1">
          <a:off x="3797300" y="16669048"/>
          <a:ext cx="838200" cy="6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16026</xdr:rowOff>
    </xdr:from>
    <xdr:ext cx="534377" cy="259045"/>
    <xdr:sp macro="" textlink="">
      <xdr:nvSpPr>
        <xdr:cNvPr id="234" name="扶助費平均値テキスト"/>
        <xdr:cNvSpPr txBox="1"/>
      </xdr:nvSpPr>
      <xdr:spPr>
        <a:xfrm>
          <a:off x="4686300" y="16132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164599</xdr:rowOff>
    </xdr:from>
    <xdr:to>
      <xdr:col>6</xdr:col>
      <xdr:colOff>561975</xdr:colOff>
      <xdr:row>95</xdr:row>
      <xdr:rowOff>94749</xdr:rowOff>
    </xdr:to>
    <xdr:sp macro="" textlink="">
      <xdr:nvSpPr>
        <xdr:cNvPr id="235" name="フローチャート : 判断 234"/>
        <xdr:cNvSpPr/>
      </xdr:nvSpPr>
      <xdr:spPr>
        <a:xfrm>
          <a:off x="4584700" y="162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104414</xdr:rowOff>
    </xdr:from>
    <xdr:to>
      <xdr:col>5</xdr:col>
      <xdr:colOff>358775</xdr:colOff>
      <xdr:row>97</xdr:row>
      <xdr:rowOff>122016</xdr:rowOff>
    </xdr:to>
    <xdr:cxnSp macro="">
      <xdr:nvCxnSpPr>
        <xdr:cNvPr id="236" name="直線コネクタ 235"/>
        <xdr:cNvCxnSpPr/>
      </xdr:nvCxnSpPr>
      <xdr:spPr>
        <a:xfrm flipV="1">
          <a:off x="2908300" y="16735064"/>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85488</xdr:rowOff>
    </xdr:from>
    <xdr:to>
      <xdr:col>5</xdr:col>
      <xdr:colOff>409575</xdr:colOff>
      <xdr:row>96</xdr:row>
      <xdr:rowOff>15638</xdr:rowOff>
    </xdr:to>
    <xdr:sp macro="" textlink="">
      <xdr:nvSpPr>
        <xdr:cNvPr id="237" name="フローチャート : 判断 236"/>
        <xdr:cNvSpPr/>
      </xdr:nvSpPr>
      <xdr:spPr>
        <a:xfrm>
          <a:off x="3746500" y="163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32165</xdr:rowOff>
    </xdr:from>
    <xdr:ext cx="534377" cy="259045"/>
    <xdr:sp macro="" textlink="">
      <xdr:nvSpPr>
        <xdr:cNvPr id="238" name="テキスト ボックス 237"/>
        <xdr:cNvSpPr txBox="1"/>
      </xdr:nvSpPr>
      <xdr:spPr>
        <a:xfrm>
          <a:off x="3530111" y="1614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122016</xdr:rowOff>
    </xdr:from>
    <xdr:to>
      <xdr:col>4</xdr:col>
      <xdr:colOff>155575</xdr:colOff>
      <xdr:row>98</xdr:row>
      <xdr:rowOff>22623</xdr:rowOff>
    </xdr:to>
    <xdr:cxnSp macro="">
      <xdr:nvCxnSpPr>
        <xdr:cNvPr id="239" name="直線コネクタ 238"/>
        <xdr:cNvCxnSpPr/>
      </xdr:nvCxnSpPr>
      <xdr:spPr>
        <a:xfrm flipV="1">
          <a:off x="2019300" y="16752666"/>
          <a:ext cx="889000" cy="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138654</xdr:rowOff>
    </xdr:from>
    <xdr:to>
      <xdr:col>4</xdr:col>
      <xdr:colOff>206375</xdr:colOff>
      <xdr:row>96</xdr:row>
      <xdr:rowOff>68804</xdr:rowOff>
    </xdr:to>
    <xdr:sp macro="" textlink="">
      <xdr:nvSpPr>
        <xdr:cNvPr id="240" name="フローチャート : 判断 239"/>
        <xdr:cNvSpPr/>
      </xdr:nvSpPr>
      <xdr:spPr>
        <a:xfrm>
          <a:off x="2857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85331</xdr:rowOff>
    </xdr:from>
    <xdr:ext cx="534377" cy="259045"/>
    <xdr:sp macro="" textlink="">
      <xdr:nvSpPr>
        <xdr:cNvPr id="241" name="テキスト ボックス 240"/>
        <xdr:cNvSpPr txBox="1"/>
      </xdr:nvSpPr>
      <xdr:spPr>
        <a:xfrm>
          <a:off x="2641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22623</xdr:rowOff>
    </xdr:from>
    <xdr:to>
      <xdr:col>2</xdr:col>
      <xdr:colOff>638175</xdr:colOff>
      <xdr:row>98</xdr:row>
      <xdr:rowOff>35083</xdr:rowOff>
    </xdr:to>
    <xdr:cxnSp macro="">
      <xdr:nvCxnSpPr>
        <xdr:cNvPr id="242" name="直線コネクタ 241"/>
        <xdr:cNvCxnSpPr/>
      </xdr:nvCxnSpPr>
      <xdr:spPr>
        <a:xfrm flipV="1">
          <a:off x="1130300" y="16824723"/>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59475</xdr:rowOff>
    </xdr:from>
    <xdr:to>
      <xdr:col>3</xdr:col>
      <xdr:colOff>3175</xdr:colOff>
      <xdr:row>96</xdr:row>
      <xdr:rowOff>161075</xdr:rowOff>
    </xdr:to>
    <xdr:sp macro="" textlink="">
      <xdr:nvSpPr>
        <xdr:cNvPr id="243" name="フローチャート : 判断 242"/>
        <xdr:cNvSpPr/>
      </xdr:nvSpPr>
      <xdr:spPr>
        <a:xfrm>
          <a:off x="1968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6152</xdr:rowOff>
    </xdr:from>
    <xdr:ext cx="534377" cy="259045"/>
    <xdr:sp macro="" textlink="">
      <xdr:nvSpPr>
        <xdr:cNvPr id="244" name="テキスト ボックス 243"/>
        <xdr:cNvSpPr txBox="1"/>
      </xdr:nvSpPr>
      <xdr:spPr>
        <a:xfrm>
          <a:off x="1752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72130</xdr:rowOff>
    </xdr:from>
    <xdr:to>
      <xdr:col>1</xdr:col>
      <xdr:colOff>485775</xdr:colOff>
      <xdr:row>97</xdr:row>
      <xdr:rowOff>2280</xdr:rowOff>
    </xdr:to>
    <xdr:sp macro="" textlink="">
      <xdr:nvSpPr>
        <xdr:cNvPr id="245" name="フローチャート : 判断 244"/>
        <xdr:cNvSpPr/>
      </xdr:nvSpPr>
      <xdr:spPr>
        <a:xfrm>
          <a:off x="1079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18807</xdr:rowOff>
    </xdr:from>
    <xdr:ext cx="534377" cy="259045"/>
    <xdr:sp macro="" textlink="">
      <xdr:nvSpPr>
        <xdr:cNvPr id="246" name="テキスト ボックス 245"/>
        <xdr:cNvSpPr txBox="1"/>
      </xdr:nvSpPr>
      <xdr:spPr>
        <a:xfrm>
          <a:off x="863111" y="163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159048</xdr:rowOff>
    </xdr:from>
    <xdr:to>
      <xdr:col>6</xdr:col>
      <xdr:colOff>561975</xdr:colOff>
      <xdr:row>97</xdr:row>
      <xdr:rowOff>89198</xdr:rowOff>
    </xdr:to>
    <xdr:sp macro="" textlink="">
      <xdr:nvSpPr>
        <xdr:cNvPr id="252" name="円/楕円 251"/>
        <xdr:cNvSpPr/>
      </xdr:nvSpPr>
      <xdr:spPr>
        <a:xfrm>
          <a:off x="4584700" y="166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73975</xdr:rowOff>
    </xdr:from>
    <xdr:ext cx="534377" cy="259045"/>
    <xdr:sp macro="" textlink="">
      <xdr:nvSpPr>
        <xdr:cNvPr id="253" name="扶助費該当値テキスト"/>
        <xdr:cNvSpPr txBox="1"/>
      </xdr:nvSpPr>
      <xdr:spPr>
        <a:xfrm>
          <a:off x="4686300" y="1653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53614</xdr:rowOff>
    </xdr:from>
    <xdr:to>
      <xdr:col>5</xdr:col>
      <xdr:colOff>409575</xdr:colOff>
      <xdr:row>97</xdr:row>
      <xdr:rowOff>155214</xdr:rowOff>
    </xdr:to>
    <xdr:sp macro="" textlink="">
      <xdr:nvSpPr>
        <xdr:cNvPr id="254" name="円/楕円 253"/>
        <xdr:cNvSpPr/>
      </xdr:nvSpPr>
      <xdr:spPr>
        <a:xfrm>
          <a:off x="3746500" y="166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146341</xdr:rowOff>
    </xdr:from>
    <xdr:ext cx="534377" cy="259045"/>
    <xdr:sp macro="" textlink="">
      <xdr:nvSpPr>
        <xdr:cNvPr id="255" name="テキスト ボックス 254"/>
        <xdr:cNvSpPr txBox="1"/>
      </xdr:nvSpPr>
      <xdr:spPr>
        <a:xfrm>
          <a:off x="3530111" y="167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71216</xdr:rowOff>
    </xdr:from>
    <xdr:to>
      <xdr:col>4</xdr:col>
      <xdr:colOff>206375</xdr:colOff>
      <xdr:row>98</xdr:row>
      <xdr:rowOff>1366</xdr:rowOff>
    </xdr:to>
    <xdr:sp macro="" textlink="">
      <xdr:nvSpPr>
        <xdr:cNvPr id="256" name="円/楕円 255"/>
        <xdr:cNvSpPr/>
      </xdr:nvSpPr>
      <xdr:spPr>
        <a:xfrm>
          <a:off x="2857500" y="167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163943</xdr:rowOff>
    </xdr:from>
    <xdr:ext cx="534377" cy="259045"/>
    <xdr:sp macro="" textlink="">
      <xdr:nvSpPr>
        <xdr:cNvPr id="257" name="テキスト ボックス 256"/>
        <xdr:cNvSpPr txBox="1"/>
      </xdr:nvSpPr>
      <xdr:spPr>
        <a:xfrm>
          <a:off x="2641111" y="1679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143273</xdr:rowOff>
    </xdr:from>
    <xdr:to>
      <xdr:col>3</xdr:col>
      <xdr:colOff>3175</xdr:colOff>
      <xdr:row>98</xdr:row>
      <xdr:rowOff>73423</xdr:rowOff>
    </xdr:to>
    <xdr:sp macro="" textlink="">
      <xdr:nvSpPr>
        <xdr:cNvPr id="258" name="円/楕円 257"/>
        <xdr:cNvSpPr/>
      </xdr:nvSpPr>
      <xdr:spPr>
        <a:xfrm>
          <a:off x="1968500" y="167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64550</xdr:rowOff>
    </xdr:from>
    <xdr:ext cx="534377" cy="259045"/>
    <xdr:sp macro="" textlink="">
      <xdr:nvSpPr>
        <xdr:cNvPr id="259" name="テキスト ボックス 258"/>
        <xdr:cNvSpPr txBox="1"/>
      </xdr:nvSpPr>
      <xdr:spPr>
        <a:xfrm>
          <a:off x="1752111" y="1686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155733</xdr:rowOff>
    </xdr:from>
    <xdr:to>
      <xdr:col>1</xdr:col>
      <xdr:colOff>485775</xdr:colOff>
      <xdr:row>98</xdr:row>
      <xdr:rowOff>85883</xdr:rowOff>
    </xdr:to>
    <xdr:sp macro="" textlink="">
      <xdr:nvSpPr>
        <xdr:cNvPr id="260" name="円/楕円 259"/>
        <xdr:cNvSpPr/>
      </xdr:nvSpPr>
      <xdr:spPr>
        <a:xfrm>
          <a:off x="1079500" y="1678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77010</xdr:rowOff>
    </xdr:from>
    <xdr:ext cx="534377" cy="259045"/>
    <xdr:sp macro="" textlink="">
      <xdr:nvSpPr>
        <xdr:cNvPr id="261" name="テキスト ボックス 260"/>
        <xdr:cNvSpPr txBox="1"/>
      </xdr:nvSpPr>
      <xdr:spPr>
        <a:xfrm>
          <a:off x="863111" y="168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3" name="直線コネクタ 282"/>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4"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5" name="直線コネクタ 284"/>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6"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7" name="直線コネクタ 286"/>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30159</xdr:rowOff>
    </xdr:from>
    <xdr:to>
      <xdr:col>15</xdr:col>
      <xdr:colOff>180975</xdr:colOff>
      <xdr:row>37</xdr:row>
      <xdr:rowOff>61747</xdr:rowOff>
    </xdr:to>
    <xdr:cxnSp macro="">
      <xdr:nvCxnSpPr>
        <xdr:cNvPr id="288" name="直線コネクタ 287"/>
        <xdr:cNvCxnSpPr/>
      </xdr:nvCxnSpPr>
      <xdr:spPr>
        <a:xfrm>
          <a:off x="9639300" y="6373809"/>
          <a:ext cx="838200" cy="3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9"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90" name="フローチャート : 判断 289"/>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30159</xdr:rowOff>
    </xdr:from>
    <xdr:to>
      <xdr:col>14</xdr:col>
      <xdr:colOff>28575</xdr:colOff>
      <xdr:row>37</xdr:row>
      <xdr:rowOff>87090</xdr:rowOff>
    </xdr:to>
    <xdr:cxnSp macro="">
      <xdr:nvCxnSpPr>
        <xdr:cNvPr id="291" name="直線コネクタ 290"/>
        <xdr:cNvCxnSpPr/>
      </xdr:nvCxnSpPr>
      <xdr:spPr>
        <a:xfrm flipV="1">
          <a:off x="8750300" y="6373809"/>
          <a:ext cx="889000" cy="5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2" name="フローチャート : 判断 291"/>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3" name="テキスト ボックス 292"/>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87090</xdr:rowOff>
    </xdr:from>
    <xdr:to>
      <xdr:col>12</xdr:col>
      <xdr:colOff>511175</xdr:colOff>
      <xdr:row>37</xdr:row>
      <xdr:rowOff>110275</xdr:rowOff>
    </xdr:to>
    <xdr:cxnSp macro="">
      <xdr:nvCxnSpPr>
        <xdr:cNvPr id="294" name="直線コネクタ 293"/>
        <xdr:cNvCxnSpPr/>
      </xdr:nvCxnSpPr>
      <xdr:spPr>
        <a:xfrm flipV="1">
          <a:off x="7861300" y="6430740"/>
          <a:ext cx="889000" cy="2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5" name="フローチャート : 判断 294"/>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6" name="テキスト ボックス 295"/>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110275</xdr:rowOff>
    </xdr:from>
    <xdr:to>
      <xdr:col>11</xdr:col>
      <xdr:colOff>307975</xdr:colOff>
      <xdr:row>37</xdr:row>
      <xdr:rowOff>127827</xdr:rowOff>
    </xdr:to>
    <xdr:cxnSp macro="">
      <xdr:nvCxnSpPr>
        <xdr:cNvPr id="297" name="直線コネクタ 296"/>
        <xdr:cNvCxnSpPr/>
      </xdr:nvCxnSpPr>
      <xdr:spPr>
        <a:xfrm flipV="1">
          <a:off x="6972300" y="6453925"/>
          <a:ext cx="8890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8" name="フローチャート : 判断 297"/>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9" name="テキスト ボックス 298"/>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300" name="フローチャート : 判断 299"/>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301" name="テキスト ボックス 300"/>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10947</xdr:rowOff>
    </xdr:from>
    <xdr:to>
      <xdr:col>15</xdr:col>
      <xdr:colOff>231775</xdr:colOff>
      <xdr:row>37</xdr:row>
      <xdr:rowOff>112547</xdr:rowOff>
    </xdr:to>
    <xdr:sp macro="" textlink="">
      <xdr:nvSpPr>
        <xdr:cNvPr id="307" name="円/楕円 306"/>
        <xdr:cNvSpPr/>
      </xdr:nvSpPr>
      <xdr:spPr>
        <a:xfrm>
          <a:off x="10426700" y="63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33824</xdr:rowOff>
    </xdr:from>
    <xdr:ext cx="534377" cy="259045"/>
    <xdr:sp macro="" textlink="">
      <xdr:nvSpPr>
        <xdr:cNvPr id="308" name="補助費等該当値テキスト"/>
        <xdr:cNvSpPr txBox="1"/>
      </xdr:nvSpPr>
      <xdr:spPr>
        <a:xfrm>
          <a:off x="10528300" y="620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54,550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150809</xdr:rowOff>
    </xdr:from>
    <xdr:to>
      <xdr:col>14</xdr:col>
      <xdr:colOff>79375</xdr:colOff>
      <xdr:row>37</xdr:row>
      <xdr:rowOff>80959</xdr:rowOff>
    </xdr:to>
    <xdr:sp macro="" textlink="">
      <xdr:nvSpPr>
        <xdr:cNvPr id="309" name="円/楕円 308"/>
        <xdr:cNvSpPr/>
      </xdr:nvSpPr>
      <xdr:spPr>
        <a:xfrm>
          <a:off x="9588500" y="632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97486</xdr:rowOff>
    </xdr:from>
    <xdr:ext cx="534377" cy="259045"/>
    <xdr:sp macro="" textlink="">
      <xdr:nvSpPr>
        <xdr:cNvPr id="310" name="テキスト ボックス 309"/>
        <xdr:cNvSpPr txBox="1"/>
      </xdr:nvSpPr>
      <xdr:spPr>
        <a:xfrm>
          <a:off x="9372111" y="609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36290</xdr:rowOff>
    </xdr:from>
    <xdr:to>
      <xdr:col>12</xdr:col>
      <xdr:colOff>561975</xdr:colOff>
      <xdr:row>37</xdr:row>
      <xdr:rowOff>137890</xdr:rowOff>
    </xdr:to>
    <xdr:sp macro="" textlink="">
      <xdr:nvSpPr>
        <xdr:cNvPr id="311" name="円/楕円 310"/>
        <xdr:cNvSpPr/>
      </xdr:nvSpPr>
      <xdr:spPr>
        <a:xfrm>
          <a:off x="8699500" y="63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154417</xdr:rowOff>
    </xdr:from>
    <xdr:ext cx="534377" cy="259045"/>
    <xdr:sp macro="" textlink="">
      <xdr:nvSpPr>
        <xdr:cNvPr id="312" name="テキスト ボックス 311"/>
        <xdr:cNvSpPr txBox="1"/>
      </xdr:nvSpPr>
      <xdr:spPr>
        <a:xfrm>
          <a:off x="8483111" y="61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59475</xdr:rowOff>
    </xdr:from>
    <xdr:to>
      <xdr:col>11</xdr:col>
      <xdr:colOff>358775</xdr:colOff>
      <xdr:row>37</xdr:row>
      <xdr:rowOff>161075</xdr:rowOff>
    </xdr:to>
    <xdr:sp macro="" textlink="">
      <xdr:nvSpPr>
        <xdr:cNvPr id="313" name="円/楕円 312"/>
        <xdr:cNvSpPr/>
      </xdr:nvSpPr>
      <xdr:spPr>
        <a:xfrm>
          <a:off x="7810500" y="64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6152</xdr:rowOff>
    </xdr:from>
    <xdr:ext cx="534377" cy="259045"/>
    <xdr:sp macro="" textlink="">
      <xdr:nvSpPr>
        <xdr:cNvPr id="314" name="テキスト ボックス 313"/>
        <xdr:cNvSpPr txBox="1"/>
      </xdr:nvSpPr>
      <xdr:spPr>
        <a:xfrm>
          <a:off x="7594111" y="6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77027</xdr:rowOff>
    </xdr:from>
    <xdr:to>
      <xdr:col>10</xdr:col>
      <xdr:colOff>155575</xdr:colOff>
      <xdr:row>38</xdr:row>
      <xdr:rowOff>7176</xdr:rowOff>
    </xdr:to>
    <xdr:sp macro="" textlink="">
      <xdr:nvSpPr>
        <xdr:cNvPr id="315" name="円/楕円 314"/>
        <xdr:cNvSpPr/>
      </xdr:nvSpPr>
      <xdr:spPr>
        <a:xfrm>
          <a:off x="6921500" y="64206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169753</xdr:rowOff>
    </xdr:from>
    <xdr:ext cx="534377" cy="259045"/>
    <xdr:sp macro="" textlink="">
      <xdr:nvSpPr>
        <xdr:cNvPr id="316" name="テキスト ボックス 315"/>
        <xdr:cNvSpPr txBox="1"/>
      </xdr:nvSpPr>
      <xdr:spPr>
        <a:xfrm>
          <a:off x="6705111" y="651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40" name="直線コネクタ 339"/>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41"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2" name="直線コネクタ 341"/>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3"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4" name="直線コネクタ 343"/>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37043</xdr:rowOff>
    </xdr:from>
    <xdr:to>
      <xdr:col>15</xdr:col>
      <xdr:colOff>180975</xdr:colOff>
      <xdr:row>57</xdr:row>
      <xdr:rowOff>146824</xdr:rowOff>
    </xdr:to>
    <xdr:cxnSp macro="">
      <xdr:nvCxnSpPr>
        <xdr:cNvPr id="345" name="直線コネクタ 344"/>
        <xdr:cNvCxnSpPr/>
      </xdr:nvCxnSpPr>
      <xdr:spPr>
        <a:xfrm>
          <a:off x="9639300" y="9638243"/>
          <a:ext cx="838200" cy="28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6"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7" name="フローチャート : 判断 346"/>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22458</xdr:rowOff>
    </xdr:from>
    <xdr:to>
      <xdr:col>14</xdr:col>
      <xdr:colOff>28575</xdr:colOff>
      <xdr:row>56</xdr:row>
      <xdr:rowOff>37043</xdr:rowOff>
    </xdr:to>
    <xdr:cxnSp macro="">
      <xdr:nvCxnSpPr>
        <xdr:cNvPr id="348" name="直線コネクタ 347"/>
        <xdr:cNvCxnSpPr/>
      </xdr:nvCxnSpPr>
      <xdr:spPr>
        <a:xfrm>
          <a:off x="8750300" y="9623658"/>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9" name="フローチャート : 判断 348"/>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50" name="テキスト ボックス 349"/>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22458</xdr:rowOff>
    </xdr:from>
    <xdr:to>
      <xdr:col>12</xdr:col>
      <xdr:colOff>511175</xdr:colOff>
      <xdr:row>57</xdr:row>
      <xdr:rowOff>28593</xdr:rowOff>
    </xdr:to>
    <xdr:cxnSp macro="">
      <xdr:nvCxnSpPr>
        <xdr:cNvPr id="351" name="直線コネクタ 350"/>
        <xdr:cNvCxnSpPr/>
      </xdr:nvCxnSpPr>
      <xdr:spPr>
        <a:xfrm flipV="1">
          <a:off x="7861300" y="9623658"/>
          <a:ext cx="889000" cy="1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2" name="フローチャート : 判断 351"/>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3" name="テキスト ボックス 352"/>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105738</xdr:rowOff>
    </xdr:from>
    <xdr:to>
      <xdr:col>11</xdr:col>
      <xdr:colOff>307975</xdr:colOff>
      <xdr:row>57</xdr:row>
      <xdr:rowOff>28593</xdr:rowOff>
    </xdr:to>
    <xdr:cxnSp macro="">
      <xdr:nvCxnSpPr>
        <xdr:cNvPr id="354" name="直線コネクタ 353"/>
        <xdr:cNvCxnSpPr/>
      </xdr:nvCxnSpPr>
      <xdr:spPr>
        <a:xfrm>
          <a:off x="6972300" y="9535488"/>
          <a:ext cx="889000" cy="26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5" name="フローチャート : 判断 354"/>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6" name="テキスト ボックス 355"/>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7" name="フローチャート : 判断 356"/>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8" name="テキスト ボックス 357"/>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96024</xdr:rowOff>
    </xdr:from>
    <xdr:to>
      <xdr:col>15</xdr:col>
      <xdr:colOff>231775</xdr:colOff>
      <xdr:row>58</xdr:row>
      <xdr:rowOff>26174</xdr:rowOff>
    </xdr:to>
    <xdr:sp macro="" textlink="">
      <xdr:nvSpPr>
        <xdr:cNvPr id="364" name="円/楕円 363"/>
        <xdr:cNvSpPr/>
      </xdr:nvSpPr>
      <xdr:spPr>
        <a:xfrm>
          <a:off x="10426700" y="98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74451</xdr:rowOff>
    </xdr:from>
    <xdr:ext cx="534377" cy="259045"/>
    <xdr:sp macro="" textlink="">
      <xdr:nvSpPr>
        <xdr:cNvPr id="365" name="普通建設事業費該当値テキスト"/>
        <xdr:cNvSpPr txBox="1"/>
      </xdr:nvSpPr>
      <xdr:spPr>
        <a:xfrm>
          <a:off x="10528300" y="98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31,565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157693</xdr:rowOff>
    </xdr:from>
    <xdr:to>
      <xdr:col>14</xdr:col>
      <xdr:colOff>79375</xdr:colOff>
      <xdr:row>56</xdr:row>
      <xdr:rowOff>87843</xdr:rowOff>
    </xdr:to>
    <xdr:sp macro="" textlink="">
      <xdr:nvSpPr>
        <xdr:cNvPr id="366" name="円/楕円 365"/>
        <xdr:cNvSpPr/>
      </xdr:nvSpPr>
      <xdr:spPr>
        <a:xfrm>
          <a:off x="9588500" y="95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104370</xdr:rowOff>
    </xdr:from>
    <xdr:ext cx="534377" cy="259045"/>
    <xdr:sp macro="" textlink="">
      <xdr:nvSpPr>
        <xdr:cNvPr id="367" name="テキスト ボックス 366"/>
        <xdr:cNvSpPr txBox="1"/>
      </xdr:nvSpPr>
      <xdr:spPr>
        <a:xfrm>
          <a:off x="9372111" y="93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68,472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143108</xdr:rowOff>
    </xdr:from>
    <xdr:to>
      <xdr:col>12</xdr:col>
      <xdr:colOff>561975</xdr:colOff>
      <xdr:row>56</xdr:row>
      <xdr:rowOff>73258</xdr:rowOff>
    </xdr:to>
    <xdr:sp macro="" textlink="">
      <xdr:nvSpPr>
        <xdr:cNvPr id="368" name="円/楕円 367"/>
        <xdr:cNvSpPr/>
      </xdr:nvSpPr>
      <xdr:spPr>
        <a:xfrm>
          <a:off x="8699500" y="95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89785</xdr:rowOff>
    </xdr:from>
    <xdr:ext cx="534377" cy="259045"/>
    <xdr:sp macro="" textlink="">
      <xdr:nvSpPr>
        <xdr:cNvPr id="369" name="テキスト ボックス 368"/>
        <xdr:cNvSpPr txBox="1"/>
      </xdr:nvSpPr>
      <xdr:spPr>
        <a:xfrm>
          <a:off x="8483111" y="934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149243</xdr:rowOff>
    </xdr:from>
    <xdr:to>
      <xdr:col>11</xdr:col>
      <xdr:colOff>358775</xdr:colOff>
      <xdr:row>57</xdr:row>
      <xdr:rowOff>79393</xdr:rowOff>
    </xdr:to>
    <xdr:sp macro="" textlink="">
      <xdr:nvSpPr>
        <xdr:cNvPr id="370" name="円/楕円 369"/>
        <xdr:cNvSpPr/>
      </xdr:nvSpPr>
      <xdr:spPr>
        <a:xfrm>
          <a:off x="7810500" y="97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70520</xdr:rowOff>
    </xdr:from>
    <xdr:ext cx="534377" cy="259045"/>
    <xdr:sp macro="" textlink="">
      <xdr:nvSpPr>
        <xdr:cNvPr id="371" name="テキスト ボックス 370"/>
        <xdr:cNvSpPr txBox="1"/>
      </xdr:nvSpPr>
      <xdr:spPr>
        <a:xfrm>
          <a:off x="7594111" y="98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54938</xdr:rowOff>
    </xdr:from>
    <xdr:to>
      <xdr:col>10</xdr:col>
      <xdr:colOff>155575</xdr:colOff>
      <xdr:row>55</xdr:row>
      <xdr:rowOff>156538</xdr:rowOff>
    </xdr:to>
    <xdr:sp macro="" textlink="">
      <xdr:nvSpPr>
        <xdr:cNvPr id="372" name="円/楕円 371"/>
        <xdr:cNvSpPr/>
      </xdr:nvSpPr>
      <xdr:spPr>
        <a:xfrm>
          <a:off x="6921500" y="948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1615</xdr:rowOff>
    </xdr:from>
    <xdr:ext cx="534377" cy="259045"/>
    <xdr:sp macro="" textlink="">
      <xdr:nvSpPr>
        <xdr:cNvPr id="373" name="テキスト ボックス 372"/>
        <xdr:cNvSpPr txBox="1"/>
      </xdr:nvSpPr>
      <xdr:spPr>
        <a:xfrm>
          <a:off x="6705111" y="92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7" name="直線コネクタ 396"/>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400"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401" name="直線コネクタ 400"/>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161417</xdr:rowOff>
    </xdr:from>
    <xdr:to>
      <xdr:col>15</xdr:col>
      <xdr:colOff>180975</xdr:colOff>
      <xdr:row>77</xdr:row>
      <xdr:rowOff>66345</xdr:rowOff>
    </xdr:to>
    <xdr:cxnSp macro="">
      <xdr:nvCxnSpPr>
        <xdr:cNvPr id="402" name="直線コネクタ 401"/>
        <xdr:cNvCxnSpPr/>
      </xdr:nvCxnSpPr>
      <xdr:spPr>
        <a:xfrm>
          <a:off x="9639300" y="12848717"/>
          <a:ext cx="838200" cy="4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3"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4" name="フローチャート : 判断 403"/>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161417</xdr:rowOff>
    </xdr:from>
    <xdr:to>
      <xdr:col>14</xdr:col>
      <xdr:colOff>28575</xdr:colOff>
      <xdr:row>75</xdr:row>
      <xdr:rowOff>98260</xdr:rowOff>
    </xdr:to>
    <xdr:cxnSp macro="">
      <xdr:nvCxnSpPr>
        <xdr:cNvPr id="405" name="直線コネクタ 404"/>
        <xdr:cNvCxnSpPr/>
      </xdr:nvCxnSpPr>
      <xdr:spPr>
        <a:xfrm flipV="1">
          <a:off x="8750300" y="12848717"/>
          <a:ext cx="889000" cy="1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6" name="フローチャート : 判断 405"/>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7" name="テキスト ボックス 406"/>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8" name="フローチャート : 判断 407"/>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9" name="テキスト ボックス 408"/>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15545</xdr:rowOff>
    </xdr:from>
    <xdr:to>
      <xdr:col>15</xdr:col>
      <xdr:colOff>231775</xdr:colOff>
      <xdr:row>77</xdr:row>
      <xdr:rowOff>117145</xdr:rowOff>
    </xdr:to>
    <xdr:sp macro="" textlink="">
      <xdr:nvSpPr>
        <xdr:cNvPr id="415" name="円/楕円 414"/>
        <xdr:cNvSpPr/>
      </xdr:nvSpPr>
      <xdr:spPr>
        <a:xfrm>
          <a:off x="10426700" y="132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38422</xdr:rowOff>
    </xdr:from>
    <xdr:ext cx="534377" cy="259045"/>
    <xdr:sp macro="" textlink="">
      <xdr:nvSpPr>
        <xdr:cNvPr id="416" name="普通建設事業費 （ うち新規整備　）該当値テキスト"/>
        <xdr:cNvSpPr txBox="1"/>
      </xdr:nvSpPr>
      <xdr:spPr>
        <a:xfrm>
          <a:off x="10528300" y="130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25,276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110617</xdr:rowOff>
    </xdr:from>
    <xdr:to>
      <xdr:col>14</xdr:col>
      <xdr:colOff>79375</xdr:colOff>
      <xdr:row>75</xdr:row>
      <xdr:rowOff>40767</xdr:rowOff>
    </xdr:to>
    <xdr:sp macro="" textlink="">
      <xdr:nvSpPr>
        <xdr:cNvPr id="417" name="円/楕円 416"/>
        <xdr:cNvSpPr/>
      </xdr:nvSpPr>
      <xdr:spPr>
        <a:xfrm>
          <a:off x="9588500" y="127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57294</xdr:rowOff>
    </xdr:from>
    <xdr:ext cx="534377" cy="259045"/>
    <xdr:sp macro="" textlink="">
      <xdr:nvSpPr>
        <xdr:cNvPr id="418" name="テキスト ボックス 417"/>
        <xdr:cNvSpPr txBox="1"/>
      </xdr:nvSpPr>
      <xdr:spPr>
        <a:xfrm>
          <a:off x="9372111" y="1257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47460</xdr:rowOff>
    </xdr:from>
    <xdr:to>
      <xdr:col>12</xdr:col>
      <xdr:colOff>561975</xdr:colOff>
      <xdr:row>75</xdr:row>
      <xdr:rowOff>149061</xdr:rowOff>
    </xdr:to>
    <xdr:sp macro="" textlink="">
      <xdr:nvSpPr>
        <xdr:cNvPr id="419" name="円/楕円 418"/>
        <xdr:cNvSpPr/>
      </xdr:nvSpPr>
      <xdr:spPr>
        <a:xfrm>
          <a:off x="8699500" y="129062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165587</xdr:rowOff>
    </xdr:from>
    <xdr:ext cx="534377" cy="259045"/>
    <xdr:sp macro="" textlink="">
      <xdr:nvSpPr>
        <xdr:cNvPr id="420" name="テキスト ボックス 419"/>
        <xdr:cNvSpPr txBox="1"/>
      </xdr:nvSpPr>
      <xdr:spPr>
        <a:xfrm>
          <a:off x="8483111" y="126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4" name="直線コネクタ 443"/>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5"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6" name="直線コネクタ 445"/>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7"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8" name="直線コネクタ 447"/>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94196</xdr:rowOff>
    </xdr:from>
    <xdr:to>
      <xdr:col>15</xdr:col>
      <xdr:colOff>180975</xdr:colOff>
      <xdr:row>98</xdr:row>
      <xdr:rowOff>141796</xdr:rowOff>
    </xdr:to>
    <xdr:cxnSp macro="">
      <xdr:nvCxnSpPr>
        <xdr:cNvPr id="449" name="直線コネクタ 448"/>
        <xdr:cNvCxnSpPr/>
      </xdr:nvCxnSpPr>
      <xdr:spPr>
        <a:xfrm>
          <a:off x="9639300" y="16896296"/>
          <a:ext cx="8382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50"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51" name="フローチャート : 判断 450"/>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146075</xdr:rowOff>
    </xdr:from>
    <xdr:to>
      <xdr:col>14</xdr:col>
      <xdr:colOff>28575</xdr:colOff>
      <xdr:row>98</xdr:row>
      <xdr:rowOff>94196</xdr:rowOff>
    </xdr:to>
    <xdr:cxnSp macro="">
      <xdr:nvCxnSpPr>
        <xdr:cNvPr id="452" name="直線コネクタ 451"/>
        <xdr:cNvCxnSpPr/>
      </xdr:nvCxnSpPr>
      <xdr:spPr>
        <a:xfrm>
          <a:off x="8750300" y="16776725"/>
          <a:ext cx="889000" cy="1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3" name="フローチャート : 判断 452"/>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4" name="テキスト ボックス 453"/>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5" name="フローチャート : 判断 454"/>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6" name="テキスト ボックス 455"/>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90996</xdr:rowOff>
    </xdr:from>
    <xdr:to>
      <xdr:col>15</xdr:col>
      <xdr:colOff>231775</xdr:colOff>
      <xdr:row>99</xdr:row>
      <xdr:rowOff>21146</xdr:rowOff>
    </xdr:to>
    <xdr:sp macro="" textlink="">
      <xdr:nvSpPr>
        <xdr:cNvPr id="462" name="円/楕円 461"/>
        <xdr:cNvSpPr/>
      </xdr:nvSpPr>
      <xdr:spPr>
        <a:xfrm>
          <a:off x="10426700" y="1689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5923</xdr:rowOff>
    </xdr:from>
    <xdr:ext cx="469744" cy="259045"/>
    <xdr:sp macro="" textlink="">
      <xdr:nvSpPr>
        <xdr:cNvPr id="463" name="普通建設事業費 （ うち更新整備　）該当値テキスト"/>
        <xdr:cNvSpPr txBox="1"/>
      </xdr:nvSpPr>
      <xdr:spPr>
        <a:xfrm>
          <a:off x="10528300" y="168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43396</xdr:rowOff>
    </xdr:from>
    <xdr:to>
      <xdr:col>14</xdr:col>
      <xdr:colOff>79375</xdr:colOff>
      <xdr:row>98</xdr:row>
      <xdr:rowOff>144996</xdr:rowOff>
    </xdr:to>
    <xdr:sp macro="" textlink="">
      <xdr:nvSpPr>
        <xdr:cNvPr id="464" name="円/楕円 463"/>
        <xdr:cNvSpPr/>
      </xdr:nvSpPr>
      <xdr:spPr>
        <a:xfrm>
          <a:off x="9588500" y="168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136123</xdr:rowOff>
    </xdr:from>
    <xdr:ext cx="469744" cy="259045"/>
    <xdr:sp macro="" textlink="">
      <xdr:nvSpPr>
        <xdr:cNvPr id="465" name="テキスト ボックス 464"/>
        <xdr:cNvSpPr txBox="1"/>
      </xdr:nvSpPr>
      <xdr:spPr>
        <a:xfrm>
          <a:off x="9404427" y="1693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95275</xdr:rowOff>
    </xdr:from>
    <xdr:to>
      <xdr:col>12</xdr:col>
      <xdr:colOff>561975</xdr:colOff>
      <xdr:row>98</xdr:row>
      <xdr:rowOff>25425</xdr:rowOff>
    </xdr:to>
    <xdr:sp macro="" textlink="">
      <xdr:nvSpPr>
        <xdr:cNvPr id="466" name="円/楕円 465"/>
        <xdr:cNvSpPr/>
      </xdr:nvSpPr>
      <xdr:spPr>
        <a:xfrm>
          <a:off x="8699500" y="167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16552</xdr:rowOff>
    </xdr:from>
    <xdr:ext cx="534377" cy="259045"/>
    <xdr:sp macro="" textlink="">
      <xdr:nvSpPr>
        <xdr:cNvPr id="467" name="テキスト ボックス 466"/>
        <xdr:cNvSpPr txBox="1"/>
      </xdr:nvSpPr>
      <xdr:spPr>
        <a:xfrm>
          <a:off x="8483111" y="1681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1" name="テキスト ボックス 48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3" name="テキスト ボックス 48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5" name="テキスト ボックス 48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91" name="直線コネクタ 490"/>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2"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4"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5" name="直線コネクタ 494"/>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137928</xdr:rowOff>
    </xdr:from>
    <xdr:to>
      <xdr:col>23</xdr:col>
      <xdr:colOff>517525</xdr:colOff>
      <xdr:row>38</xdr:row>
      <xdr:rowOff>140824</xdr:rowOff>
    </xdr:to>
    <xdr:cxnSp macro="">
      <xdr:nvCxnSpPr>
        <xdr:cNvPr id="496" name="直線コネクタ 495"/>
        <xdr:cNvCxnSpPr/>
      </xdr:nvCxnSpPr>
      <xdr:spPr>
        <a:xfrm>
          <a:off x="15481300" y="6653028"/>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109656</xdr:rowOff>
    </xdr:from>
    <xdr:ext cx="469744" cy="259045"/>
    <xdr:sp macro="" textlink="">
      <xdr:nvSpPr>
        <xdr:cNvPr id="497" name="災害復旧事業費平均値テキスト"/>
        <xdr:cNvSpPr txBox="1"/>
      </xdr:nvSpPr>
      <xdr:spPr>
        <a:xfrm>
          <a:off x="16370300" y="6624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8" name="フローチャート : 判断 497"/>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137928</xdr:rowOff>
    </xdr:from>
    <xdr:to>
      <xdr:col>22</xdr:col>
      <xdr:colOff>365125</xdr:colOff>
      <xdr:row>39</xdr:row>
      <xdr:rowOff>20733</xdr:rowOff>
    </xdr:to>
    <xdr:cxnSp macro="">
      <xdr:nvCxnSpPr>
        <xdr:cNvPr id="499" name="直線コネクタ 498"/>
        <xdr:cNvCxnSpPr/>
      </xdr:nvCxnSpPr>
      <xdr:spPr>
        <a:xfrm flipV="1">
          <a:off x="14592300" y="6653028"/>
          <a:ext cx="889000" cy="5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500" name="フローチャート : 判断 499"/>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501" name="テキスト ボックス 500"/>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60833</xdr:rowOff>
    </xdr:from>
    <xdr:to>
      <xdr:col>21</xdr:col>
      <xdr:colOff>161925</xdr:colOff>
      <xdr:row>39</xdr:row>
      <xdr:rowOff>20733</xdr:rowOff>
    </xdr:to>
    <xdr:cxnSp macro="">
      <xdr:nvCxnSpPr>
        <xdr:cNvPr id="502" name="直線コネクタ 501"/>
        <xdr:cNvCxnSpPr/>
      </xdr:nvCxnSpPr>
      <xdr:spPr>
        <a:xfrm>
          <a:off x="13703300" y="6575933"/>
          <a:ext cx="889000" cy="1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3" name="フローチャート : 判断 502"/>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4" name="テキスト ボックス 503"/>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152826</xdr:rowOff>
    </xdr:from>
    <xdr:to>
      <xdr:col>19</xdr:col>
      <xdr:colOff>644525</xdr:colOff>
      <xdr:row>38</xdr:row>
      <xdr:rowOff>60833</xdr:rowOff>
    </xdr:to>
    <xdr:cxnSp macro="">
      <xdr:nvCxnSpPr>
        <xdr:cNvPr id="505" name="直線コネクタ 504"/>
        <xdr:cNvCxnSpPr/>
      </xdr:nvCxnSpPr>
      <xdr:spPr>
        <a:xfrm>
          <a:off x="12814300" y="6325026"/>
          <a:ext cx="889000" cy="25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6" name="フローチャート : 判断 505"/>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47686</xdr:rowOff>
    </xdr:from>
    <xdr:ext cx="469744" cy="259045"/>
    <xdr:sp macro="" textlink="">
      <xdr:nvSpPr>
        <xdr:cNvPr id="507" name="テキスト ボックス 506"/>
        <xdr:cNvSpPr txBox="1"/>
      </xdr:nvSpPr>
      <xdr:spPr>
        <a:xfrm>
          <a:off x="13468427" y="67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8" name="フローチャート : 判断 507"/>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26008</xdr:rowOff>
    </xdr:from>
    <xdr:ext cx="469744" cy="259045"/>
    <xdr:sp macro="" textlink="">
      <xdr:nvSpPr>
        <xdr:cNvPr id="509" name="テキスト ボックス 508"/>
        <xdr:cNvSpPr txBox="1"/>
      </xdr:nvSpPr>
      <xdr:spPr>
        <a:xfrm>
          <a:off x="12579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90024</xdr:rowOff>
    </xdr:from>
    <xdr:to>
      <xdr:col>23</xdr:col>
      <xdr:colOff>568325</xdr:colOff>
      <xdr:row>39</xdr:row>
      <xdr:rowOff>20174</xdr:rowOff>
    </xdr:to>
    <xdr:sp macro="" textlink="">
      <xdr:nvSpPr>
        <xdr:cNvPr id="515" name="円/楕円 514"/>
        <xdr:cNvSpPr/>
      </xdr:nvSpPr>
      <xdr:spPr>
        <a:xfrm>
          <a:off x="16268700" y="66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49401</xdr:rowOff>
    </xdr:from>
    <xdr:ext cx="469744" cy="259045"/>
    <xdr:sp macro="" textlink="">
      <xdr:nvSpPr>
        <xdr:cNvPr id="516" name="災害復旧事業費該当値テキスト"/>
        <xdr:cNvSpPr txBox="1"/>
      </xdr:nvSpPr>
      <xdr:spPr>
        <a:xfrm>
          <a:off x="16370300" y="639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87128</xdr:rowOff>
    </xdr:from>
    <xdr:to>
      <xdr:col>22</xdr:col>
      <xdr:colOff>415925</xdr:colOff>
      <xdr:row>39</xdr:row>
      <xdr:rowOff>17278</xdr:rowOff>
    </xdr:to>
    <xdr:sp macro="" textlink="">
      <xdr:nvSpPr>
        <xdr:cNvPr id="517" name="円/楕円 516"/>
        <xdr:cNvSpPr/>
      </xdr:nvSpPr>
      <xdr:spPr>
        <a:xfrm>
          <a:off x="15430500" y="66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33805</xdr:rowOff>
    </xdr:from>
    <xdr:ext cx="469744" cy="259045"/>
    <xdr:sp macro="" textlink="">
      <xdr:nvSpPr>
        <xdr:cNvPr id="518" name="テキスト ボックス 517"/>
        <xdr:cNvSpPr txBox="1"/>
      </xdr:nvSpPr>
      <xdr:spPr>
        <a:xfrm>
          <a:off x="15246427" y="637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141383</xdr:rowOff>
    </xdr:from>
    <xdr:to>
      <xdr:col>21</xdr:col>
      <xdr:colOff>212725</xdr:colOff>
      <xdr:row>39</xdr:row>
      <xdr:rowOff>71533</xdr:rowOff>
    </xdr:to>
    <xdr:sp macro="" textlink="">
      <xdr:nvSpPr>
        <xdr:cNvPr id="519" name="円/楕円 518"/>
        <xdr:cNvSpPr/>
      </xdr:nvSpPr>
      <xdr:spPr>
        <a:xfrm>
          <a:off x="14541500" y="66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62660</xdr:rowOff>
    </xdr:from>
    <xdr:ext cx="469744" cy="259045"/>
    <xdr:sp macro="" textlink="">
      <xdr:nvSpPr>
        <xdr:cNvPr id="520" name="テキスト ボックス 519"/>
        <xdr:cNvSpPr txBox="1"/>
      </xdr:nvSpPr>
      <xdr:spPr>
        <a:xfrm>
          <a:off x="14357427" y="67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10033</xdr:rowOff>
    </xdr:from>
    <xdr:to>
      <xdr:col>20</xdr:col>
      <xdr:colOff>9525</xdr:colOff>
      <xdr:row>38</xdr:row>
      <xdr:rowOff>111633</xdr:rowOff>
    </xdr:to>
    <xdr:sp macro="" textlink="">
      <xdr:nvSpPr>
        <xdr:cNvPr id="521" name="円/楕円 520"/>
        <xdr:cNvSpPr/>
      </xdr:nvSpPr>
      <xdr:spPr>
        <a:xfrm>
          <a:off x="13652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128160</xdr:rowOff>
    </xdr:from>
    <xdr:ext cx="469744" cy="259045"/>
    <xdr:sp macro="" textlink="">
      <xdr:nvSpPr>
        <xdr:cNvPr id="522" name="テキスト ボックス 521"/>
        <xdr:cNvSpPr txBox="1"/>
      </xdr:nvSpPr>
      <xdr:spPr>
        <a:xfrm>
          <a:off x="13468427" y="63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102026</xdr:rowOff>
    </xdr:from>
    <xdr:to>
      <xdr:col>18</xdr:col>
      <xdr:colOff>492125</xdr:colOff>
      <xdr:row>37</xdr:row>
      <xdr:rowOff>32176</xdr:rowOff>
    </xdr:to>
    <xdr:sp macro="" textlink="">
      <xdr:nvSpPr>
        <xdr:cNvPr id="523" name="円/楕円 522"/>
        <xdr:cNvSpPr/>
      </xdr:nvSpPr>
      <xdr:spPr>
        <a:xfrm>
          <a:off x="12763500" y="62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48703</xdr:rowOff>
    </xdr:from>
    <xdr:ext cx="534377" cy="259045"/>
    <xdr:sp macro="" textlink="">
      <xdr:nvSpPr>
        <xdr:cNvPr id="524" name="テキスト ボックス 523"/>
        <xdr:cNvSpPr txBox="1"/>
      </xdr:nvSpPr>
      <xdr:spPr>
        <a:xfrm>
          <a:off x="12547111" y="60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4" name="直線コネクタ 58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5" name="テキスト ボックス 58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6" name="直線コネクタ 58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7" name="テキスト ボックス 58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8" name="直線コネクタ 58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9" name="テキスト ボックス 58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0" name="直線コネクタ 58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1" name="テキスト ボックス 59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2" name="直線コネクタ 59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3" name="テキスト ボックス 59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4" name="直線コネクタ 59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5" name="テキスト ボックス 59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9" name="直線コネクタ 598"/>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600"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601" name="直線コネクタ 600"/>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2"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3" name="直線コネクタ 602"/>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93783</xdr:rowOff>
    </xdr:from>
    <xdr:to>
      <xdr:col>23</xdr:col>
      <xdr:colOff>517525</xdr:colOff>
      <xdr:row>77</xdr:row>
      <xdr:rowOff>103876</xdr:rowOff>
    </xdr:to>
    <xdr:cxnSp macro="">
      <xdr:nvCxnSpPr>
        <xdr:cNvPr id="604" name="直線コネクタ 603"/>
        <xdr:cNvCxnSpPr/>
      </xdr:nvCxnSpPr>
      <xdr:spPr>
        <a:xfrm>
          <a:off x="15481300" y="13295433"/>
          <a:ext cx="8382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5"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6" name="フローチャート : 判断 605"/>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93783</xdr:rowOff>
    </xdr:from>
    <xdr:to>
      <xdr:col>22</xdr:col>
      <xdr:colOff>365125</xdr:colOff>
      <xdr:row>77</xdr:row>
      <xdr:rowOff>112159</xdr:rowOff>
    </xdr:to>
    <xdr:cxnSp macro="">
      <xdr:nvCxnSpPr>
        <xdr:cNvPr id="607" name="直線コネクタ 606"/>
        <xdr:cNvCxnSpPr/>
      </xdr:nvCxnSpPr>
      <xdr:spPr>
        <a:xfrm flipV="1">
          <a:off x="14592300" y="13295433"/>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8" name="フローチャート : 判断 607"/>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9" name="テキスト ボックス 608"/>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74124</xdr:rowOff>
    </xdr:from>
    <xdr:to>
      <xdr:col>21</xdr:col>
      <xdr:colOff>161925</xdr:colOff>
      <xdr:row>77</xdr:row>
      <xdr:rowOff>112159</xdr:rowOff>
    </xdr:to>
    <xdr:cxnSp macro="">
      <xdr:nvCxnSpPr>
        <xdr:cNvPr id="610" name="直線コネクタ 609"/>
        <xdr:cNvCxnSpPr/>
      </xdr:nvCxnSpPr>
      <xdr:spPr>
        <a:xfrm>
          <a:off x="13703300" y="13275774"/>
          <a:ext cx="889000" cy="3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11" name="フローチャート : 判断 610"/>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2" name="テキスト ボックス 611"/>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12533</xdr:rowOff>
    </xdr:from>
    <xdr:to>
      <xdr:col>19</xdr:col>
      <xdr:colOff>644525</xdr:colOff>
      <xdr:row>77</xdr:row>
      <xdr:rowOff>74124</xdr:rowOff>
    </xdr:to>
    <xdr:cxnSp macro="">
      <xdr:nvCxnSpPr>
        <xdr:cNvPr id="613" name="直線コネクタ 612"/>
        <xdr:cNvCxnSpPr/>
      </xdr:nvCxnSpPr>
      <xdr:spPr>
        <a:xfrm>
          <a:off x="12814300" y="13214183"/>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4" name="フローチャート : 判断 613"/>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5" name="テキスト ボックス 614"/>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6" name="フローチャート : 判断 615"/>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7" name="テキスト ボックス 616"/>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53076</xdr:rowOff>
    </xdr:from>
    <xdr:to>
      <xdr:col>23</xdr:col>
      <xdr:colOff>568325</xdr:colOff>
      <xdr:row>77</xdr:row>
      <xdr:rowOff>154676</xdr:rowOff>
    </xdr:to>
    <xdr:sp macro="" textlink="">
      <xdr:nvSpPr>
        <xdr:cNvPr id="623" name="円/楕円 622"/>
        <xdr:cNvSpPr/>
      </xdr:nvSpPr>
      <xdr:spPr>
        <a:xfrm>
          <a:off x="16268700" y="132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31503</xdr:rowOff>
    </xdr:from>
    <xdr:ext cx="534377" cy="259045"/>
    <xdr:sp macro="" textlink="">
      <xdr:nvSpPr>
        <xdr:cNvPr id="624" name="公債費該当値テキスト"/>
        <xdr:cNvSpPr txBox="1"/>
      </xdr:nvSpPr>
      <xdr:spPr>
        <a:xfrm>
          <a:off x="16370300" y="1323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42983</xdr:rowOff>
    </xdr:from>
    <xdr:to>
      <xdr:col>22</xdr:col>
      <xdr:colOff>415925</xdr:colOff>
      <xdr:row>77</xdr:row>
      <xdr:rowOff>144583</xdr:rowOff>
    </xdr:to>
    <xdr:sp macro="" textlink="">
      <xdr:nvSpPr>
        <xdr:cNvPr id="625" name="円/楕円 624"/>
        <xdr:cNvSpPr/>
      </xdr:nvSpPr>
      <xdr:spPr>
        <a:xfrm>
          <a:off x="15430500" y="13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161110</xdr:rowOff>
    </xdr:from>
    <xdr:ext cx="534377" cy="259045"/>
    <xdr:sp macro="" textlink="">
      <xdr:nvSpPr>
        <xdr:cNvPr id="626" name="テキスト ボックス 625"/>
        <xdr:cNvSpPr txBox="1"/>
      </xdr:nvSpPr>
      <xdr:spPr>
        <a:xfrm>
          <a:off x="15214111" y="130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61359</xdr:rowOff>
    </xdr:from>
    <xdr:to>
      <xdr:col>21</xdr:col>
      <xdr:colOff>212725</xdr:colOff>
      <xdr:row>77</xdr:row>
      <xdr:rowOff>162959</xdr:rowOff>
    </xdr:to>
    <xdr:sp macro="" textlink="">
      <xdr:nvSpPr>
        <xdr:cNvPr id="627" name="円/楕円 626"/>
        <xdr:cNvSpPr/>
      </xdr:nvSpPr>
      <xdr:spPr>
        <a:xfrm>
          <a:off x="14541500" y="132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154086</xdr:rowOff>
    </xdr:from>
    <xdr:ext cx="534377" cy="259045"/>
    <xdr:sp macro="" textlink="">
      <xdr:nvSpPr>
        <xdr:cNvPr id="628" name="テキスト ボックス 627"/>
        <xdr:cNvSpPr txBox="1"/>
      </xdr:nvSpPr>
      <xdr:spPr>
        <a:xfrm>
          <a:off x="14325111" y="1335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23324</xdr:rowOff>
    </xdr:from>
    <xdr:to>
      <xdr:col>20</xdr:col>
      <xdr:colOff>9525</xdr:colOff>
      <xdr:row>77</xdr:row>
      <xdr:rowOff>124924</xdr:rowOff>
    </xdr:to>
    <xdr:sp macro="" textlink="">
      <xdr:nvSpPr>
        <xdr:cNvPr id="629" name="円/楕円 628"/>
        <xdr:cNvSpPr/>
      </xdr:nvSpPr>
      <xdr:spPr>
        <a:xfrm>
          <a:off x="13652500" y="132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116051</xdr:rowOff>
    </xdr:from>
    <xdr:ext cx="534377" cy="259045"/>
    <xdr:sp macro="" textlink="">
      <xdr:nvSpPr>
        <xdr:cNvPr id="630" name="テキスト ボックス 629"/>
        <xdr:cNvSpPr txBox="1"/>
      </xdr:nvSpPr>
      <xdr:spPr>
        <a:xfrm>
          <a:off x="13436111" y="133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133183</xdr:rowOff>
    </xdr:from>
    <xdr:to>
      <xdr:col>18</xdr:col>
      <xdr:colOff>492125</xdr:colOff>
      <xdr:row>77</xdr:row>
      <xdr:rowOff>63333</xdr:rowOff>
    </xdr:to>
    <xdr:sp macro="" textlink="">
      <xdr:nvSpPr>
        <xdr:cNvPr id="631" name="円/楕円 630"/>
        <xdr:cNvSpPr/>
      </xdr:nvSpPr>
      <xdr:spPr>
        <a:xfrm>
          <a:off x="12763500" y="131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79860</xdr:rowOff>
    </xdr:from>
    <xdr:ext cx="534377" cy="259045"/>
    <xdr:sp macro="" textlink="">
      <xdr:nvSpPr>
        <xdr:cNvPr id="632" name="テキスト ボックス 631"/>
        <xdr:cNvSpPr txBox="1"/>
      </xdr:nvSpPr>
      <xdr:spPr>
        <a:xfrm>
          <a:off x="12547111" y="129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6" name="直線コネクタ 655"/>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7"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8" name="直線コネクタ 657"/>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9"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60" name="直線コネクタ 659"/>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101460</xdr:rowOff>
    </xdr:from>
    <xdr:to>
      <xdr:col>23</xdr:col>
      <xdr:colOff>517525</xdr:colOff>
      <xdr:row>98</xdr:row>
      <xdr:rowOff>104990</xdr:rowOff>
    </xdr:to>
    <xdr:cxnSp macro="">
      <xdr:nvCxnSpPr>
        <xdr:cNvPr id="661" name="直線コネクタ 660"/>
        <xdr:cNvCxnSpPr/>
      </xdr:nvCxnSpPr>
      <xdr:spPr>
        <a:xfrm flipV="1">
          <a:off x="15481300" y="16903560"/>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2"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3" name="フローチャート : 判断 662"/>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104990</xdr:rowOff>
    </xdr:from>
    <xdr:to>
      <xdr:col>22</xdr:col>
      <xdr:colOff>365125</xdr:colOff>
      <xdr:row>98</xdr:row>
      <xdr:rowOff>141503</xdr:rowOff>
    </xdr:to>
    <xdr:cxnSp macro="">
      <xdr:nvCxnSpPr>
        <xdr:cNvPr id="664" name="直線コネクタ 663"/>
        <xdr:cNvCxnSpPr/>
      </xdr:nvCxnSpPr>
      <xdr:spPr>
        <a:xfrm flipV="1">
          <a:off x="14592300" y="16907090"/>
          <a:ext cx="8890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5" name="フローチャート : 判断 664"/>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6" name="テキスト ボックス 665"/>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124371</xdr:rowOff>
    </xdr:from>
    <xdr:to>
      <xdr:col>21</xdr:col>
      <xdr:colOff>161925</xdr:colOff>
      <xdr:row>98</xdr:row>
      <xdr:rowOff>141503</xdr:rowOff>
    </xdr:to>
    <xdr:cxnSp macro="">
      <xdr:nvCxnSpPr>
        <xdr:cNvPr id="667" name="直線コネクタ 666"/>
        <xdr:cNvCxnSpPr/>
      </xdr:nvCxnSpPr>
      <xdr:spPr>
        <a:xfrm>
          <a:off x="13703300" y="16926471"/>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8" name="フローチャート : 判断 667"/>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9" name="テキスト ボックス 668"/>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124371</xdr:rowOff>
    </xdr:from>
    <xdr:to>
      <xdr:col>19</xdr:col>
      <xdr:colOff>644525</xdr:colOff>
      <xdr:row>99</xdr:row>
      <xdr:rowOff>19813</xdr:rowOff>
    </xdr:to>
    <xdr:cxnSp macro="">
      <xdr:nvCxnSpPr>
        <xdr:cNvPr id="670" name="直線コネクタ 669"/>
        <xdr:cNvCxnSpPr/>
      </xdr:nvCxnSpPr>
      <xdr:spPr>
        <a:xfrm flipV="1">
          <a:off x="12814300" y="16926471"/>
          <a:ext cx="889000" cy="6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71" name="フローチャート : 判断 670"/>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2" name="テキスト ボックス 671"/>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3" name="フローチャート : 判断 672"/>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4" name="テキスト ボックス 673"/>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50660</xdr:rowOff>
    </xdr:from>
    <xdr:to>
      <xdr:col>23</xdr:col>
      <xdr:colOff>568325</xdr:colOff>
      <xdr:row>98</xdr:row>
      <xdr:rowOff>152260</xdr:rowOff>
    </xdr:to>
    <xdr:sp macro="" textlink="">
      <xdr:nvSpPr>
        <xdr:cNvPr id="680" name="円/楕円 679"/>
        <xdr:cNvSpPr/>
      </xdr:nvSpPr>
      <xdr:spPr>
        <a:xfrm>
          <a:off x="16268700" y="168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137037</xdr:rowOff>
    </xdr:from>
    <xdr:ext cx="469744" cy="259045"/>
    <xdr:sp macro="" textlink="">
      <xdr:nvSpPr>
        <xdr:cNvPr id="681" name="積立金該当値テキスト"/>
        <xdr:cNvSpPr txBox="1"/>
      </xdr:nvSpPr>
      <xdr:spPr>
        <a:xfrm>
          <a:off x="16370300" y="167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54190</xdr:rowOff>
    </xdr:from>
    <xdr:to>
      <xdr:col>22</xdr:col>
      <xdr:colOff>415925</xdr:colOff>
      <xdr:row>98</xdr:row>
      <xdr:rowOff>155790</xdr:rowOff>
    </xdr:to>
    <xdr:sp macro="" textlink="">
      <xdr:nvSpPr>
        <xdr:cNvPr id="682" name="円/楕円 681"/>
        <xdr:cNvSpPr/>
      </xdr:nvSpPr>
      <xdr:spPr>
        <a:xfrm>
          <a:off x="15430500" y="168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146917</xdr:rowOff>
    </xdr:from>
    <xdr:ext cx="469744" cy="259045"/>
    <xdr:sp macro="" textlink="">
      <xdr:nvSpPr>
        <xdr:cNvPr id="683" name="テキスト ボックス 682"/>
        <xdr:cNvSpPr txBox="1"/>
      </xdr:nvSpPr>
      <xdr:spPr>
        <a:xfrm>
          <a:off x="15246427" y="169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90703</xdr:rowOff>
    </xdr:from>
    <xdr:to>
      <xdr:col>21</xdr:col>
      <xdr:colOff>212725</xdr:colOff>
      <xdr:row>99</xdr:row>
      <xdr:rowOff>20853</xdr:rowOff>
    </xdr:to>
    <xdr:sp macro="" textlink="">
      <xdr:nvSpPr>
        <xdr:cNvPr id="684" name="円/楕円 683"/>
        <xdr:cNvSpPr/>
      </xdr:nvSpPr>
      <xdr:spPr>
        <a:xfrm>
          <a:off x="14541500" y="168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11980</xdr:rowOff>
    </xdr:from>
    <xdr:ext cx="469744" cy="259045"/>
    <xdr:sp macro="" textlink="">
      <xdr:nvSpPr>
        <xdr:cNvPr id="685" name="テキスト ボックス 684"/>
        <xdr:cNvSpPr txBox="1"/>
      </xdr:nvSpPr>
      <xdr:spPr>
        <a:xfrm>
          <a:off x="14357427" y="1698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73571</xdr:rowOff>
    </xdr:from>
    <xdr:to>
      <xdr:col>20</xdr:col>
      <xdr:colOff>9525</xdr:colOff>
      <xdr:row>99</xdr:row>
      <xdr:rowOff>3721</xdr:rowOff>
    </xdr:to>
    <xdr:sp macro="" textlink="">
      <xdr:nvSpPr>
        <xdr:cNvPr id="686" name="円/楕円 685"/>
        <xdr:cNvSpPr/>
      </xdr:nvSpPr>
      <xdr:spPr>
        <a:xfrm>
          <a:off x="13652500" y="168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166298</xdr:rowOff>
    </xdr:from>
    <xdr:ext cx="469744" cy="259045"/>
    <xdr:sp macro="" textlink="">
      <xdr:nvSpPr>
        <xdr:cNvPr id="687" name="テキスト ボックス 686"/>
        <xdr:cNvSpPr txBox="1"/>
      </xdr:nvSpPr>
      <xdr:spPr>
        <a:xfrm>
          <a:off x="13468427" y="1696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140463</xdr:rowOff>
    </xdr:from>
    <xdr:to>
      <xdr:col>18</xdr:col>
      <xdr:colOff>492125</xdr:colOff>
      <xdr:row>99</xdr:row>
      <xdr:rowOff>70613</xdr:rowOff>
    </xdr:to>
    <xdr:sp macro="" textlink="">
      <xdr:nvSpPr>
        <xdr:cNvPr id="688" name="円/楕円 687"/>
        <xdr:cNvSpPr/>
      </xdr:nvSpPr>
      <xdr:spPr>
        <a:xfrm>
          <a:off x="12763500" y="169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61740</xdr:rowOff>
    </xdr:from>
    <xdr:ext cx="469744" cy="259045"/>
    <xdr:sp macro="" textlink="">
      <xdr:nvSpPr>
        <xdr:cNvPr id="689" name="テキスト ボックス 688"/>
        <xdr:cNvSpPr txBox="1"/>
      </xdr:nvSpPr>
      <xdr:spPr>
        <a:xfrm>
          <a:off x="12579427" y="1703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9" name="テキスト ボックス 70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5" name="直線コネクタ 714"/>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8"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9" name="直線コネクタ 718"/>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0" name="直線コネクタ 71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21"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2" name="フローチャート : 判断 721"/>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3" name="直線コネクタ 72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4" name="フローチャート : 判断 723"/>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5" name="テキスト ボックス 724"/>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6" name="直線コネクタ 72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7" name="フローチャート : 判断 726"/>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8" name="テキスト ボックス 727"/>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9" name="直線コネクタ 72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30" name="フローチャート : 判断 729"/>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31" name="テキスト ボックス 730"/>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2" name="フローチャート : 判断 731"/>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3" name="テキスト ボックス 732"/>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9" name="円/楕円 73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1" name="円/楕円 74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2" name="テキスト ボックス 74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3" name="円/楕円 74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4" name="テキスト ボックス 74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5" name="円/楕円 74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6" name="テキスト ボックス 74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7" name="円/楕円 74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8" name="テキスト ボックス 74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70" name="直線コネクタ 769"/>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3"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4" name="直線コネクタ 773"/>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65908</xdr:rowOff>
    </xdr:from>
    <xdr:to>
      <xdr:col>32</xdr:col>
      <xdr:colOff>187325</xdr:colOff>
      <xdr:row>58</xdr:row>
      <xdr:rowOff>68057</xdr:rowOff>
    </xdr:to>
    <xdr:cxnSp macro="">
      <xdr:nvCxnSpPr>
        <xdr:cNvPr id="775" name="直線コネクタ 774"/>
        <xdr:cNvCxnSpPr/>
      </xdr:nvCxnSpPr>
      <xdr:spPr>
        <a:xfrm>
          <a:off x="21323300" y="10010008"/>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6"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7" name="フローチャート : 判断 776"/>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65908</xdr:rowOff>
    </xdr:from>
    <xdr:to>
      <xdr:col>31</xdr:col>
      <xdr:colOff>34925</xdr:colOff>
      <xdr:row>58</xdr:row>
      <xdr:rowOff>68331</xdr:rowOff>
    </xdr:to>
    <xdr:cxnSp macro="">
      <xdr:nvCxnSpPr>
        <xdr:cNvPr id="778" name="直線コネクタ 777"/>
        <xdr:cNvCxnSpPr/>
      </xdr:nvCxnSpPr>
      <xdr:spPr>
        <a:xfrm flipV="1">
          <a:off x="20434300" y="10010008"/>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9" name="フローチャート : 判断 778"/>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80" name="テキスト ボックス 779"/>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68331</xdr:rowOff>
    </xdr:from>
    <xdr:to>
      <xdr:col>29</xdr:col>
      <xdr:colOff>517525</xdr:colOff>
      <xdr:row>58</xdr:row>
      <xdr:rowOff>68651</xdr:rowOff>
    </xdr:to>
    <xdr:cxnSp macro="">
      <xdr:nvCxnSpPr>
        <xdr:cNvPr id="781" name="直線コネクタ 780"/>
        <xdr:cNvCxnSpPr/>
      </xdr:nvCxnSpPr>
      <xdr:spPr>
        <a:xfrm flipV="1">
          <a:off x="19545300" y="1001243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2" name="フローチャート : 判断 781"/>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3" name="テキスト ボックス 782"/>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41677</xdr:rowOff>
    </xdr:from>
    <xdr:to>
      <xdr:col>28</xdr:col>
      <xdr:colOff>314325</xdr:colOff>
      <xdr:row>58</xdr:row>
      <xdr:rowOff>68651</xdr:rowOff>
    </xdr:to>
    <xdr:cxnSp macro="">
      <xdr:nvCxnSpPr>
        <xdr:cNvPr id="784" name="直線コネクタ 783"/>
        <xdr:cNvCxnSpPr/>
      </xdr:nvCxnSpPr>
      <xdr:spPr>
        <a:xfrm>
          <a:off x="18656300" y="9985777"/>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5" name="フローチャート : 判断 784"/>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6" name="テキスト ボックス 785"/>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7" name="フローチャート : 判断 786"/>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8" name="テキスト ボックス 787"/>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17257</xdr:rowOff>
    </xdr:from>
    <xdr:to>
      <xdr:col>32</xdr:col>
      <xdr:colOff>238125</xdr:colOff>
      <xdr:row>58</xdr:row>
      <xdr:rowOff>118857</xdr:rowOff>
    </xdr:to>
    <xdr:sp macro="" textlink="">
      <xdr:nvSpPr>
        <xdr:cNvPr id="794" name="円/楕円 793"/>
        <xdr:cNvSpPr/>
      </xdr:nvSpPr>
      <xdr:spPr>
        <a:xfrm>
          <a:off x="221107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148084</xdr:rowOff>
    </xdr:from>
    <xdr:ext cx="469744" cy="259045"/>
    <xdr:sp macro="" textlink="">
      <xdr:nvSpPr>
        <xdr:cNvPr id="795" name="貸付金該当値テキスト"/>
        <xdr:cNvSpPr txBox="1"/>
      </xdr:nvSpPr>
      <xdr:spPr>
        <a:xfrm>
          <a:off x="22212300" y="97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15108</xdr:rowOff>
    </xdr:from>
    <xdr:to>
      <xdr:col>31</xdr:col>
      <xdr:colOff>85725</xdr:colOff>
      <xdr:row>58</xdr:row>
      <xdr:rowOff>116708</xdr:rowOff>
    </xdr:to>
    <xdr:sp macro="" textlink="">
      <xdr:nvSpPr>
        <xdr:cNvPr id="796" name="円/楕円 795"/>
        <xdr:cNvSpPr/>
      </xdr:nvSpPr>
      <xdr:spPr>
        <a:xfrm>
          <a:off x="21272500" y="99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133235</xdr:rowOff>
    </xdr:from>
    <xdr:ext cx="469744" cy="259045"/>
    <xdr:sp macro="" textlink="">
      <xdr:nvSpPr>
        <xdr:cNvPr id="797" name="テキスト ボックス 796"/>
        <xdr:cNvSpPr txBox="1"/>
      </xdr:nvSpPr>
      <xdr:spPr>
        <a:xfrm>
          <a:off x="21088427" y="973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17531</xdr:rowOff>
    </xdr:from>
    <xdr:to>
      <xdr:col>29</xdr:col>
      <xdr:colOff>568325</xdr:colOff>
      <xdr:row>58</xdr:row>
      <xdr:rowOff>119131</xdr:rowOff>
    </xdr:to>
    <xdr:sp macro="" textlink="">
      <xdr:nvSpPr>
        <xdr:cNvPr id="798" name="円/楕円 797"/>
        <xdr:cNvSpPr/>
      </xdr:nvSpPr>
      <xdr:spPr>
        <a:xfrm>
          <a:off x="20383500" y="99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135658</xdr:rowOff>
    </xdr:from>
    <xdr:ext cx="469744" cy="259045"/>
    <xdr:sp macro="" textlink="">
      <xdr:nvSpPr>
        <xdr:cNvPr id="799" name="テキスト ボックス 798"/>
        <xdr:cNvSpPr txBox="1"/>
      </xdr:nvSpPr>
      <xdr:spPr>
        <a:xfrm>
          <a:off x="20199427" y="973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17851</xdr:rowOff>
    </xdr:from>
    <xdr:to>
      <xdr:col>28</xdr:col>
      <xdr:colOff>365125</xdr:colOff>
      <xdr:row>58</xdr:row>
      <xdr:rowOff>119451</xdr:rowOff>
    </xdr:to>
    <xdr:sp macro="" textlink="">
      <xdr:nvSpPr>
        <xdr:cNvPr id="800" name="円/楕円 799"/>
        <xdr:cNvSpPr/>
      </xdr:nvSpPr>
      <xdr:spPr>
        <a:xfrm>
          <a:off x="19494500" y="99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110578</xdr:rowOff>
    </xdr:from>
    <xdr:ext cx="469744" cy="259045"/>
    <xdr:sp macro="" textlink="">
      <xdr:nvSpPr>
        <xdr:cNvPr id="801" name="テキスト ボックス 800"/>
        <xdr:cNvSpPr txBox="1"/>
      </xdr:nvSpPr>
      <xdr:spPr>
        <a:xfrm>
          <a:off x="19310427" y="1005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162327</xdr:rowOff>
    </xdr:from>
    <xdr:to>
      <xdr:col>27</xdr:col>
      <xdr:colOff>161925</xdr:colOff>
      <xdr:row>58</xdr:row>
      <xdr:rowOff>92477</xdr:rowOff>
    </xdr:to>
    <xdr:sp macro="" textlink="">
      <xdr:nvSpPr>
        <xdr:cNvPr id="802" name="円/楕円 801"/>
        <xdr:cNvSpPr/>
      </xdr:nvSpPr>
      <xdr:spPr>
        <a:xfrm>
          <a:off x="18605500" y="99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109004</xdr:rowOff>
    </xdr:from>
    <xdr:ext cx="469744" cy="259045"/>
    <xdr:sp macro="" textlink="">
      <xdr:nvSpPr>
        <xdr:cNvPr id="803" name="テキスト ボックス 802"/>
        <xdr:cNvSpPr txBox="1"/>
      </xdr:nvSpPr>
      <xdr:spPr>
        <a:xfrm>
          <a:off x="18421427" y="971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6" name="直線コネクタ 825"/>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7"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8" name="直線コネクタ 827"/>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9"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30" name="直線コネクタ 829"/>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154239</xdr:rowOff>
    </xdr:from>
    <xdr:to>
      <xdr:col>32</xdr:col>
      <xdr:colOff>187325</xdr:colOff>
      <xdr:row>75</xdr:row>
      <xdr:rowOff>165624</xdr:rowOff>
    </xdr:to>
    <xdr:cxnSp macro="">
      <xdr:nvCxnSpPr>
        <xdr:cNvPr id="831" name="直線コネクタ 830"/>
        <xdr:cNvCxnSpPr/>
      </xdr:nvCxnSpPr>
      <xdr:spPr>
        <a:xfrm>
          <a:off x="21323300" y="13012989"/>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2"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3" name="フローチャート : 判断 832"/>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154239</xdr:rowOff>
    </xdr:from>
    <xdr:to>
      <xdr:col>31</xdr:col>
      <xdr:colOff>34925</xdr:colOff>
      <xdr:row>76</xdr:row>
      <xdr:rowOff>58113</xdr:rowOff>
    </xdr:to>
    <xdr:cxnSp macro="">
      <xdr:nvCxnSpPr>
        <xdr:cNvPr id="834" name="直線コネクタ 833"/>
        <xdr:cNvCxnSpPr/>
      </xdr:nvCxnSpPr>
      <xdr:spPr>
        <a:xfrm flipV="1">
          <a:off x="20434300" y="13012989"/>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5" name="フローチャート : 判断 834"/>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6" name="テキスト ボックス 835"/>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147861</xdr:rowOff>
    </xdr:from>
    <xdr:to>
      <xdr:col>29</xdr:col>
      <xdr:colOff>517525</xdr:colOff>
      <xdr:row>76</xdr:row>
      <xdr:rowOff>58113</xdr:rowOff>
    </xdr:to>
    <xdr:cxnSp macro="">
      <xdr:nvCxnSpPr>
        <xdr:cNvPr id="837" name="直線コネクタ 836"/>
        <xdr:cNvCxnSpPr/>
      </xdr:nvCxnSpPr>
      <xdr:spPr>
        <a:xfrm>
          <a:off x="19545300" y="13006611"/>
          <a:ext cx="889000" cy="8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8" name="フローチャート : 判断 837"/>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9" name="テキスト ボックス 838"/>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147861</xdr:rowOff>
    </xdr:from>
    <xdr:to>
      <xdr:col>28</xdr:col>
      <xdr:colOff>314325</xdr:colOff>
      <xdr:row>76</xdr:row>
      <xdr:rowOff>38956</xdr:rowOff>
    </xdr:to>
    <xdr:cxnSp macro="">
      <xdr:nvCxnSpPr>
        <xdr:cNvPr id="840" name="直線コネクタ 839"/>
        <xdr:cNvCxnSpPr/>
      </xdr:nvCxnSpPr>
      <xdr:spPr>
        <a:xfrm flipV="1">
          <a:off x="18656300" y="13006611"/>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41" name="フローチャート : 判断 840"/>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2" name="テキスト ボックス 841"/>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3" name="フローチャート : 判断 842"/>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4" name="テキスト ボックス 843"/>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114823</xdr:rowOff>
    </xdr:from>
    <xdr:to>
      <xdr:col>32</xdr:col>
      <xdr:colOff>238125</xdr:colOff>
      <xdr:row>76</xdr:row>
      <xdr:rowOff>44974</xdr:rowOff>
    </xdr:to>
    <xdr:sp macro="" textlink="">
      <xdr:nvSpPr>
        <xdr:cNvPr id="850" name="円/楕円 849"/>
        <xdr:cNvSpPr/>
      </xdr:nvSpPr>
      <xdr:spPr>
        <a:xfrm>
          <a:off x="22110700" y="129735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93250</xdr:rowOff>
    </xdr:from>
    <xdr:ext cx="534377" cy="259045"/>
    <xdr:sp macro="" textlink="">
      <xdr:nvSpPr>
        <xdr:cNvPr id="851" name="繰出金該当値テキスト"/>
        <xdr:cNvSpPr txBox="1"/>
      </xdr:nvSpPr>
      <xdr:spPr>
        <a:xfrm>
          <a:off x="22212300" y="129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41,366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103439</xdr:rowOff>
    </xdr:from>
    <xdr:to>
      <xdr:col>31</xdr:col>
      <xdr:colOff>85725</xdr:colOff>
      <xdr:row>76</xdr:row>
      <xdr:rowOff>33589</xdr:rowOff>
    </xdr:to>
    <xdr:sp macro="" textlink="">
      <xdr:nvSpPr>
        <xdr:cNvPr id="852" name="円/楕円 851"/>
        <xdr:cNvSpPr/>
      </xdr:nvSpPr>
      <xdr:spPr>
        <a:xfrm>
          <a:off x="21272500" y="129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24716</xdr:rowOff>
    </xdr:from>
    <xdr:ext cx="534377" cy="259045"/>
    <xdr:sp macro="" textlink="">
      <xdr:nvSpPr>
        <xdr:cNvPr id="853" name="テキスト ボックス 852"/>
        <xdr:cNvSpPr txBox="1"/>
      </xdr:nvSpPr>
      <xdr:spPr>
        <a:xfrm>
          <a:off x="21056111" y="1305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7313</xdr:rowOff>
    </xdr:from>
    <xdr:to>
      <xdr:col>29</xdr:col>
      <xdr:colOff>568325</xdr:colOff>
      <xdr:row>76</xdr:row>
      <xdr:rowOff>108913</xdr:rowOff>
    </xdr:to>
    <xdr:sp macro="" textlink="">
      <xdr:nvSpPr>
        <xdr:cNvPr id="854" name="円/楕円 853"/>
        <xdr:cNvSpPr/>
      </xdr:nvSpPr>
      <xdr:spPr>
        <a:xfrm>
          <a:off x="20383500" y="130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100040</xdr:rowOff>
    </xdr:from>
    <xdr:ext cx="534377" cy="259045"/>
    <xdr:sp macro="" textlink="">
      <xdr:nvSpPr>
        <xdr:cNvPr id="855" name="テキスト ボックス 854"/>
        <xdr:cNvSpPr txBox="1"/>
      </xdr:nvSpPr>
      <xdr:spPr>
        <a:xfrm>
          <a:off x="20167111" y="1313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97061</xdr:rowOff>
    </xdr:from>
    <xdr:to>
      <xdr:col>28</xdr:col>
      <xdr:colOff>365125</xdr:colOff>
      <xdr:row>76</xdr:row>
      <xdr:rowOff>27211</xdr:rowOff>
    </xdr:to>
    <xdr:sp macro="" textlink="">
      <xdr:nvSpPr>
        <xdr:cNvPr id="856" name="円/楕円 855"/>
        <xdr:cNvSpPr/>
      </xdr:nvSpPr>
      <xdr:spPr>
        <a:xfrm>
          <a:off x="19494500" y="129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43738</xdr:rowOff>
    </xdr:from>
    <xdr:ext cx="534377" cy="259045"/>
    <xdr:sp macro="" textlink="">
      <xdr:nvSpPr>
        <xdr:cNvPr id="857" name="テキスト ボックス 856"/>
        <xdr:cNvSpPr txBox="1"/>
      </xdr:nvSpPr>
      <xdr:spPr>
        <a:xfrm>
          <a:off x="19278111" y="1273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159606</xdr:rowOff>
    </xdr:from>
    <xdr:to>
      <xdr:col>27</xdr:col>
      <xdr:colOff>161925</xdr:colOff>
      <xdr:row>76</xdr:row>
      <xdr:rowOff>89756</xdr:rowOff>
    </xdr:to>
    <xdr:sp macro="" textlink="">
      <xdr:nvSpPr>
        <xdr:cNvPr id="858" name="円/楕円 857"/>
        <xdr:cNvSpPr/>
      </xdr:nvSpPr>
      <xdr:spPr>
        <a:xfrm>
          <a:off x="18605500" y="130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80883</xdr:rowOff>
    </xdr:from>
    <xdr:ext cx="534377" cy="259045"/>
    <xdr:sp macro="" textlink="">
      <xdr:nvSpPr>
        <xdr:cNvPr id="859" name="テキスト ボックス 858"/>
        <xdr:cNvSpPr txBox="1"/>
      </xdr:nvSpPr>
      <xdr:spPr>
        <a:xfrm>
          <a:off x="18389111" y="1311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歳出決算額を住民一人当たりに換算すると</a:t>
          </a:r>
          <a:r>
            <a:rPr kumimoji="1" lang="en-US" altLang="ja-JP" sz="1300">
              <a:latin typeface="+mn-ea"/>
              <a:ea typeface="+mn-ea"/>
            </a:rPr>
            <a:t>326</a:t>
          </a:r>
          <a:r>
            <a:rPr kumimoji="1" lang="ja-JP" altLang="en-US" sz="1300">
              <a:latin typeface="+mn-ea"/>
              <a:ea typeface="+mn-ea"/>
            </a:rPr>
            <a:t>千円となり、前年度の</a:t>
          </a:r>
          <a:r>
            <a:rPr kumimoji="1" lang="en-US" altLang="ja-JP" sz="1300">
              <a:latin typeface="+mn-ea"/>
              <a:ea typeface="+mn-ea"/>
            </a:rPr>
            <a:t>367</a:t>
          </a:r>
          <a:r>
            <a:rPr kumimoji="1" lang="ja-JP" altLang="en-US" sz="1300">
              <a:latin typeface="+mn-ea"/>
              <a:ea typeface="+mn-ea"/>
            </a:rPr>
            <a:t>千円と比較し</a:t>
          </a:r>
          <a:r>
            <a:rPr kumimoji="1" lang="en-US" altLang="ja-JP" sz="1300">
              <a:latin typeface="+mn-ea"/>
              <a:ea typeface="+mn-ea"/>
            </a:rPr>
            <a:t>41</a:t>
          </a:r>
          <a:r>
            <a:rPr kumimoji="1" lang="ja-JP" altLang="en-US" sz="1300">
              <a:latin typeface="+mn-ea"/>
              <a:ea typeface="+mn-ea"/>
            </a:rPr>
            <a:t>千円の減となっている。その大きな要因としては、普通建設事業費において、北船岡町営住宅３号棟建設が完了したことに伴う工事費の減額であるが、今後４号棟、５号棟の建設が控えているため、再度上昇することが見込まれる。</a:t>
          </a:r>
          <a:endParaRPr kumimoji="1" lang="en-US" altLang="ja-JP" sz="1300">
            <a:latin typeface="+mn-ea"/>
            <a:ea typeface="+mn-ea"/>
          </a:endParaRPr>
        </a:p>
        <a:p>
          <a:r>
            <a:rPr kumimoji="1" lang="ja-JP" altLang="en-US" sz="1300">
              <a:latin typeface="+mn-ea"/>
              <a:ea typeface="+mn-ea"/>
            </a:rPr>
            <a:t>扶助費では、類似団体平均と</a:t>
          </a:r>
          <a:r>
            <a:rPr kumimoji="1" lang="en-US" altLang="ja-JP" sz="1300">
              <a:latin typeface="+mn-ea"/>
              <a:ea typeface="+mn-ea"/>
            </a:rPr>
            <a:t>20,660</a:t>
          </a:r>
          <a:r>
            <a:rPr kumimoji="1" lang="ja-JP" altLang="en-US" sz="1300">
              <a:latin typeface="+mn-ea"/>
              <a:ea typeface="+mn-ea"/>
            </a:rPr>
            <a:t>円の差が生じているが、本町では仙台大学や自衛隊船岡駐屯地が立地している関係で学生などの若者が多く、県内でも平均年齢が低いため、他市町村と同等の福祉サービスを実施していても、人口割りで換算すると低額になる傾向にある。しかしながら、上昇傾向にあることは他団体と同様であるから、財政の硬直化を招かぬよう、今後も注視する必要がある。</a:t>
          </a:r>
          <a:endParaRPr kumimoji="1" lang="en-US" altLang="ja-JP" sz="1300">
            <a:latin typeface="+mn-ea"/>
            <a:ea typeface="+mn-ea"/>
          </a:endParaRPr>
        </a:p>
        <a:p>
          <a:r>
            <a:rPr kumimoji="1" lang="ja-JP" altLang="ja-JP" sz="1300">
              <a:solidFill>
                <a:schemeClr val="dk1"/>
              </a:solidFill>
              <a:effectLst/>
              <a:latin typeface="+mn-ea"/>
              <a:ea typeface="+mn-ea"/>
              <a:cs typeface="+mn-cs"/>
            </a:rPr>
            <a:t>積立金については、上昇傾向にあるものの、</a:t>
          </a:r>
          <a:r>
            <a:rPr kumimoji="1" lang="ja-JP" altLang="en-US" sz="1300">
              <a:solidFill>
                <a:schemeClr val="dk1"/>
              </a:solidFill>
              <a:effectLst/>
              <a:latin typeface="+mn-ea"/>
              <a:ea typeface="+mn-ea"/>
              <a:cs typeface="+mn-cs"/>
            </a:rPr>
            <a:t>県平均の約</a:t>
          </a:r>
          <a:r>
            <a:rPr kumimoji="1" lang="en-US" altLang="ja-JP" sz="1300">
              <a:solidFill>
                <a:schemeClr val="dk1"/>
              </a:solidFill>
              <a:effectLst/>
              <a:latin typeface="+mn-ea"/>
              <a:ea typeface="+mn-ea"/>
              <a:cs typeface="+mn-cs"/>
            </a:rPr>
            <a:t>1/6</a:t>
          </a:r>
          <a:r>
            <a:rPr kumimoji="1" lang="ja-JP" altLang="en-US" sz="1300">
              <a:solidFill>
                <a:schemeClr val="dk1"/>
              </a:solidFill>
              <a:effectLst/>
              <a:latin typeface="+mn-ea"/>
              <a:ea typeface="+mn-ea"/>
              <a:cs typeface="+mn-cs"/>
            </a:rPr>
            <a:t>、類似団体平均の</a:t>
          </a:r>
          <a:r>
            <a:rPr kumimoji="1" lang="en-US" altLang="ja-JP" sz="1300">
              <a:solidFill>
                <a:schemeClr val="dk1"/>
              </a:solidFill>
              <a:effectLst/>
              <a:latin typeface="+mn-ea"/>
              <a:ea typeface="+mn-ea"/>
              <a:cs typeface="+mn-cs"/>
            </a:rPr>
            <a:t>2/3</a:t>
          </a:r>
          <a:r>
            <a:rPr kumimoji="1" lang="ja-JP" altLang="en-US" sz="1300">
              <a:solidFill>
                <a:schemeClr val="dk1"/>
              </a:solidFill>
              <a:effectLst/>
              <a:latin typeface="+mn-ea"/>
              <a:ea typeface="+mn-ea"/>
              <a:cs typeface="+mn-cs"/>
            </a:rPr>
            <a:t>と下回っている状況にある。</a:t>
          </a:r>
          <a:endParaRPr kumimoji="1" lang="en-US" altLang="ja-JP" sz="1300">
            <a:latin typeface="+mn-ea"/>
            <a:ea typeface="+mn-ea"/>
          </a:endParaRPr>
        </a:p>
        <a:p>
          <a:r>
            <a:rPr kumimoji="1" lang="ja-JP" altLang="en-US" sz="1300">
              <a:latin typeface="ＭＳ Ｐゴシック"/>
            </a:rPr>
            <a:t>その他の項目は、類似団体平均と同等程度で、平年並みに推移している。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38,299
38,124
54.03
12,658,109
12,504,359
98,039
7,795,215
14,409,487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46.0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161036</xdr:rowOff>
    </xdr:from>
    <xdr:to>
      <xdr:col>6</xdr:col>
      <xdr:colOff>511175</xdr:colOff>
      <xdr:row>34</xdr:row>
      <xdr:rowOff>161036</xdr:rowOff>
    </xdr:to>
    <xdr:cxnSp macro="">
      <xdr:nvCxnSpPr>
        <xdr:cNvPr id="61" name="直線コネクタ 60"/>
        <xdr:cNvCxnSpPr/>
      </xdr:nvCxnSpPr>
      <xdr:spPr>
        <a:xfrm>
          <a:off x="3797300" y="5818886"/>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161036</xdr:rowOff>
    </xdr:from>
    <xdr:to>
      <xdr:col>5</xdr:col>
      <xdr:colOff>358775</xdr:colOff>
      <xdr:row>34</xdr:row>
      <xdr:rowOff>47879</xdr:rowOff>
    </xdr:to>
    <xdr:cxnSp macro="">
      <xdr:nvCxnSpPr>
        <xdr:cNvPr id="64" name="直線コネクタ 63"/>
        <xdr:cNvCxnSpPr/>
      </xdr:nvCxnSpPr>
      <xdr:spPr>
        <a:xfrm flipV="1">
          <a:off x="2908300" y="5818886"/>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88265</xdr:rowOff>
    </xdr:from>
    <xdr:to>
      <xdr:col>4</xdr:col>
      <xdr:colOff>155575</xdr:colOff>
      <xdr:row>34</xdr:row>
      <xdr:rowOff>47879</xdr:rowOff>
    </xdr:to>
    <xdr:cxnSp macro="">
      <xdr:nvCxnSpPr>
        <xdr:cNvPr id="67" name="直線コネクタ 66"/>
        <xdr:cNvCxnSpPr/>
      </xdr:nvCxnSpPr>
      <xdr:spPr>
        <a:xfrm>
          <a:off x="2019300" y="5746115"/>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88265</xdr:rowOff>
    </xdr:from>
    <xdr:to>
      <xdr:col>2</xdr:col>
      <xdr:colOff>638175</xdr:colOff>
      <xdr:row>34</xdr:row>
      <xdr:rowOff>85979</xdr:rowOff>
    </xdr:to>
    <xdr:cxnSp macro="">
      <xdr:nvCxnSpPr>
        <xdr:cNvPr id="70" name="直線コネクタ 69"/>
        <xdr:cNvCxnSpPr/>
      </xdr:nvCxnSpPr>
      <xdr:spPr>
        <a:xfrm flipV="1">
          <a:off x="1130300" y="5746115"/>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110236</xdr:rowOff>
    </xdr:from>
    <xdr:to>
      <xdr:col>6</xdr:col>
      <xdr:colOff>561975</xdr:colOff>
      <xdr:row>35</xdr:row>
      <xdr:rowOff>40386</xdr:rowOff>
    </xdr:to>
    <xdr:sp macro="" textlink="">
      <xdr:nvSpPr>
        <xdr:cNvPr id="80" name="円/楕円 79"/>
        <xdr:cNvSpPr/>
      </xdr:nvSpPr>
      <xdr:spPr>
        <a:xfrm>
          <a:off x="45847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133113</xdr:rowOff>
    </xdr:from>
    <xdr:ext cx="469744" cy="259045"/>
    <xdr:sp macro="" textlink="">
      <xdr:nvSpPr>
        <xdr:cNvPr id="81" name="議会費該当値テキスト"/>
        <xdr:cNvSpPr txBox="1"/>
      </xdr:nvSpPr>
      <xdr:spPr>
        <a:xfrm>
          <a:off x="4686300"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110236</xdr:rowOff>
    </xdr:from>
    <xdr:to>
      <xdr:col>5</xdr:col>
      <xdr:colOff>409575</xdr:colOff>
      <xdr:row>34</xdr:row>
      <xdr:rowOff>40386</xdr:rowOff>
    </xdr:to>
    <xdr:sp macro="" textlink="">
      <xdr:nvSpPr>
        <xdr:cNvPr id="82" name="円/楕円 81"/>
        <xdr:cNvSpPr/>
      </xdr:nvSpPr>
      <xdr:spPr>
        <a:xfrm>
          <a:off x="3746500" y="57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56913</xdr:rowOff>
    </xdr:from>
    <xdr:ext cx="469744" cy="259045"/>
    <xdr:sp macro="" textlink="">
      <xdr:nvSpPr>
        <xdr:cNvPr id="83" name="テキスト ボックス 82"/>
        <xdr:cNvSpPr txBox="1"/>
      </xdr:nvSpPr>
      <xdr:spPr>
        <a:xfrm>
          <a:off x="3562427" y="554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168529</xdr:rowOff>
    </xdr:from>
    <xdr:to>
      <xdr:col>4</xdr:col>
      <xdr:colOff>206375</xdr:colOff>
      <xdr:row>34</xdr:row>
      <xdr:rowOff>98679</xdr:rowOff>
    </xdr:to>
    <xdr:sp macro="" textlink="">
      <xdr:nvSpPr>
        <xdr:cNvPr id="84" name="円/楕円 83"/>
        <xdr:cNvSpPr/>
      </xdr:nvSpPr>
      <xdr:spPr>
        <a:xfrm>
          <a:off x="2857500" y="5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115206</xdr:rowOff>
    </xdr:from>
    <xdr:ext cx="469744" cy="259045"/>
    <xdr:sp macro="" textlink="">
      <xdr:nvSpPr>
        <xdr:cNvPr id="85" name="テキスト ボックス 84"/>
        <xdr:cNvSpPr txBox="1"/>
      </xdr:nvSpPr>
      <xdr:spPr>
        <a:xfrm>
          <a:off x="2673427" y="560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37465</xdr:rowOff>
    </xdr:from>
    <xdr:to>
      <xdr:col>3</xdr:col>
      <xdr:colOff>3175</xdr:colOff>
      <xdr:row>33</xdr:row>
      <xdr:rowOff>139065</xdr:rowOff>
    </xdr:to>
    <xdr:sp macro="" textlink="">
      <xdr:nvSpPr>
        <xdr:cNvPr id="86" name="円/楕円 85"/>
        <xdr:cNvSpPr/>
      </xdr:nvSpPr>
      <xdr:spPr>
        <a:xfrm>
          <a:off x="19685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155592</xdr:rowOff>
    </xdr:from>
    <xdr:ext cx="469744" cy="259045"/>
    <xdr:sp macro="" textlink="">
      <xdr:nvSpPr>
        <xdr:cNvPr id="87" name="テキスト ボックス 86"/>
        <xdr:cNvSpPr txBox="1"/>
      </xdr:nvSpPr>
      <xdr:spPr>
        <a:xfrm>
          <a:off x="1784427" y="547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35179</xdr:rowOff>
    </xdr:from>
    <xdr:to>
      <xdr:col>1</xdr:col>
      <xdr:colOff>485775</xdr:colOff>
      <xdr:row>34</xdr:row>
      <xdr:rowOff>136779</xdr:rowOff>
    </xdr:to>
    <xdr:sp macro="" textlink="">
      <xdr:nvSpPr>
        <xdr:cNvPr id="88" name="円/楕円 87"/>
        <xdr:cNvSpPr/>
      </xdr:nvSpPr>
      <xdr:spPr>
        <a:xfrm>
          <a:off x="10795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127906</xdr:rowOff>
    </xdr:from>
    <xdr:ext cx="469744" cy="259045"/>
    <xdr:sp macro="" textlink="">
      <xdr:nvSpPr>
        <xdr:cNvPr id="89" name="テキスト ボックス 88"/>
        <xdr:cNvSpPr txBox="1"/>
      </xdr:nvSpPr>
      <xdr:spPr>
        <a:xfrm>
          <a:off x="895427" y="59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51133</xdr:rowOff>
    </xdr:from>
    <xdr:to>
      <xdr:col>6</xdr:col>
      <xdr:colOff>511175</xdr:colOff>
      <xdr:row>57</xdr:row>
      <xdr:rowOff>86535</xdr:rowOff>
    </xdr:to>
    <xdr:cxnSp macro="">
      <xdr:nvCxnSpPr>
        <xdr:cNvPr id="118" name="直線コネクタ 117"/>
        <xdr:cNvCxnSpPr/>
      </xdr:nvCxnSpPr>
      <xdr:spPr>
        <a:xfrm flipV="1">
          <a:off x="3797300" y="9823783"/>
          <a:ext cx="838200" cy="3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86535</xdr:rowOff>
    </xdr:from>
    <xdr:to>
      <xdr:col>5</xdr:col>
      <xdr:colOff>358775</xdr:colOff>
      <xdr:row>57</xdr:row>
      <xdr:rowOff>89446</xdr:rowOff>
    </xdr:to>
    <xdr:cxnSp macro="">
      <xdr:nvCxnSpPr>
        <xdr:cNvPr id="121" name="直線コネクタ 120"/>
        <xdr:cNvCxnSpPr/>
      </xdr:nvCxnSpPr>
      <xdr:spPr>
        <a:xfrm flipV="1">
          <a:off x="2908300" y="9859185"/>
          <a:ext cx="8890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89446</xdr:rowOff>
    </xdr:from>
    <xdr:to>
      <xdr:col>4</xdr:col>
      <xdr:colOff>155575</xdr:colOff>
      <xdr:row>57</xdr:row>
      <xdr:rowOff>94254</xdr:rowOff>
    </xdr:to>
    <xdr:cxnSp macro="">
      <xdr:nvCxnSpPr>
        <xdr:cNvPr id="124" name="直線コネクタ 123"/>
        <xdr:cNvCxnSpPr/>
      </xdr:nvCxnSpPr>
      <xdr:spPr>
        <a:xfrm flipV="1">
          <a:off x="2019300" y="9862096"/>
          <a:ext cx="8890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30071</xdr:rowOff>
    </xdr:from>
    <xdr:to>
      <xdr:col>2</xdr:col>
      <xdr:colOff>638175</xdr:colOff>
      <xdr:row>57</xdr:row>
      <xdr:rowOff>94254</xdr:rowOff>
    </xdr:to>
    <xdr:cxnSp macro="">
      <xdr:nvCxnSpPr>
        <xdr:cNvPr id="127" name="直線コネクタ 126"/>
        <xdr:cNvCxnSpPr/>
      </xdr:nvCxnSpPr>
      <xdr:spPr>
        <a:xfrm>
          <a:off x="1130300" y="9802721"/>
          <a:ext cx="889000" cy="6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333</xdr:rowOff>
    </xdr:from>
    <xdr:to>
      <xdr:col>6</xdr:col>
      <xdr:colOff>561975</xdr:colOff>
      <xdr:row>57</xdr:row>
      <xdr:rowOff>101933</xdr:rowOff>
    </xdr:to>
    <xdr:sp macro="" textlink="">
      <xdr:nvSpPr>
        <xdr:cNvPr id="137" name="円/楕円 136"/>
        <xdr:cNvSpPr/>
      </xdr:nvSpPr>
      <xdr:spPr>
        <a:xfrm>
          <a:off x="4584700" y="977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86710</xdr:rowOff>
    </xdr:from>
    <xdr:ext cx="534377" cy="259045"/>
    <xdr:sp macro="" textlink="">
      <xdr:nvSpPr>
        <xdr:cNvPr id="138" name="総務費該当値テキスト"/>
        <xdr:cNvSpPr txBox="1"/>
      </xdr:nvSpPr>
      <xdr:spPr>
        <a:xfrm>
          <a:off x="4686300" y="968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35735</xdr:rowOff>
    </xdr:from>
    <xdr:to>
      <xdr:col>5</xdr:col>
      <xdr:colOff>409575</xdr:colOff>
      <xdr:row>57</xdr:row>
      <xdr:rowOff>137335</xdr:rowOff>
    </xdr:to>
    <xdr:sp macro="" textlink="">
      <xdr:nvSpPr>
        <xdr:cNvPr id="139" name="円/楕円 138"/>
        <xdr:cNvSpPr/>
      </xdr:nvSpPr>
      <xdr:spPr>
        <a:xfrm>
          <a:off x="3746500" y="98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128462</xdr:rowOff>
    </xdr:from>
    <xdr:ext cx="534377" cy="259045"/>
    <xdr:sp macro="" textlink="">
      <xdr:nvSpPr>
        <xdr:cNvPr id="140" name="テキスト ボックス 139"/>
        <xdr:cNvSpPr txBox="1"/>
      </xdr:nvSpPr>
      <xdr:spPr>
        <a:xfrm>
          <a:off x="3530111" y="99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38646</xdr:rowOff>
    </xdr:from>
    <xdr:to>
      <xdr:col>4</xdr:col>
      <xdr:colOff>206375</xdr:colOff>
      <xdr:row>57</xdr:row>
      <xdr:rowOff>140246</xdr:rowOff>
    </xdr:to>
    <xdr:sp macro="" textlink="">
      <xdr:nvSpPr>
        <xdr:cNvPr id="141" name="円/楕円 140"/>
        <xdr:cNvSpPr/>
      </xdr:nvSpPr>
      <xdr:spPr>
        <a:xfrm>
          <a:off x="2857500" y="98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131373</xdr:rowOff>
    </xdr:from>
    <xdr:ext cx="534377" cy="259045"/>
    <xdr:sp macro="" textlink="">
      <xdr:nvSpPr>
        <xdr:cNvPr id="142" name="テキスト ボックス 141"/>
        <xdr:cNvSpPr txBox="1"/>
      </xdr:nvSpPr>
      <xdr:spPr>
        <a:xfrm>
          <a:off x="2641111" y="99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43454</xdr:rowOff>
    </xdr:from>
    <xdr:to>
      <xdr:col>3</xdr:col>
      <xdr:colOff>3175</xdr:colOff>
      <xdr:row>57</xdr:row>
      <xdr:rowOff>145054</xdr:rowOff>
    </xdr:to>
    <xdr:sp macro="" textlink="">
      <xdr:nvSpPr>
        <xdr:cNvPr id="143" name="円/楕円 142"/>
        <xdr:cNvSpPr/>
      </xdr:nvSpPr>
      <xdr:spPr>
        <a:xfrm>
          <a:off x="1968500" y="98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136181</xdr:rowOff>
    </xdr:from>
    <xdr:ext cx="534377" cy="259045"/>
    <xdr:sp macro="" textlink="">
      <xdr:nvSpPr>
        <xdr:cNvPr id="144" name="テキスト ボックス 143"/>
        <xdr:cNvSpPr txBox="1"/>
      </xdr:nvSpPr>
      <xdr:spPr>
        <a:xfrm>
          <a:off x="1752111" y="990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150721</xdr:rowOff>
    </xdr:from>
    <xdr:to>
      <xdr:col>1</xdr:col>
      <xdr:colOff>485775</xdr:colOff>
      <xdr:row>57</xdr:row>
      <xdr:rowOff>80871</xdr:rowOff>
    </xdr:to>
    <xdr:sp macro="" textlink="">
      <xdr:nvSpPr>
        <xdr:cNvPr id="145" name="円/楕円 144"/>
        <xdr:cNvSpPr/>
      </xdr:nvSpPr>
      <xdr:spPr>
        <a:xfrm>
          <a:off x="1079500" y="9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71998</xdr:rowOff>
    </xdr:from>
    <xdr:ext cx="534377" cy="259045"/>
    <xdr:sp macro="" textlink="">
      <xdr:nvSpPr>
        <xdr:cNvPr id="146" name="テキスト ボックス 145"/>
        <xdr:cNvSpPr txBox="1"/>
      </xdr:nvSpPr>
      <xdr:spPr>
        <a:xfrm>
          <a:off x="863111" y="98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168927</xdr:rowOff>
    </xdr:from>
    <xdr:ext cx="531299" cy="259045"/>
    <xdr:sp macro="" textlink="">
      <xdr:nvSpPr>
        <xdr:cNvPr id="159" name="テキスト ボックス 158"/>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61" name="テキスト ボックス 160"/>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83788</xdr:rowOff>
    </xdr:from>
    <xdr:to>
      <xdr:col>6</xdr:col>
      <xdr:colOff>510540</xdr:colOff>
      <xdr:row>78</xdr:row>
      <xdr:rowOff>34697</xdr:rowOff>
    </xdr:to>
    <xdr:cxnSp macro="">
      <xdr:nvCxnSpPr>
        <xdr:cNvPr id="175" name="直線コネクタ 174"/>
        <xdr:cNvCxnSpPr/>
      </xdr:nvCxnSpPr>
      <xdr:spPr>
        <a:xfrm flipV="1">
          <a:off x="4633595" y="12085288"/>
          <a:ext cx="1270" cy="1322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38524</xdr:rowOff>
    </xdr:from>
    <xdr:ext cx="534377" cy="259045"/>
    <xdr:sp macro="" textlink="">
      <xdr:nvSpPr>
        <xdr:cNvPr id="176" name="民生費最小値テキスト"/>
        <xdr:cNvSpPr txBox="1"/>
      </xdr:nvSpPr>
      <xdr:spPr>
        <a:xfrm>
          <a:off x="4686300" y="134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78</xdr:row>
      <xdr:rowOff>34697</xdr:rowOff>
    </xdr:from>
    <xdr:to>
      <xdr:col>6</xdr:col>
      <xdr:colOff>600075</xdr:colOff>
      <xdr:row>78</xdr:row>
      <xdr:rowOff>34697</xdr:rowOff>
    </xdr:to>
    <xdr:cxnSp macro="">
      <xdr:nvCxnSpPr>
        <xdr:cNvPr id="177" name="直線コネクタ 176"/>
        <xdr:cNvCxnSpPr/>
      </xdr:nvCxnSpPr>
      <xdr:spPr>
        <a:xfrm>
          <a:off x="4546600" y="1340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30465</xdr:rowOff>
    </xdr:from>
    <xdr:ext cx="599010" cy="259045"/>
    <xdr:sp macro="" textlink="">
      <xdr:nvSpPr>
        <xdr:cNvPr id="178" name="民生費最大値テキスト"/>
        <xdr:cNvSpPr txBox="1"/>
      </xdr:nvSpPr>
      <xdr:spPr>
        <a:xfrm>
          <a:off x="4686300" y="1186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83788</xdr:rowOff>
    </xdr:from>
    <xdr:to>
      <xdr:col>6</xdr:col>
      <xdr:colOff>600075</xdr:colOff>
      <xdr:row>70</xdr:row>
      <xdr:rowOff>83788</xdr:rowOff>
    </xdr:to>
    <xdr:cxnSp macro="">
      <xdr:nvCxnSpPr>
        <xdr:cNvPr id="179" name="直線コネクタ 178"/>
        <xdr:cNvCxnSpPr/>
      </xdr:nvCxnSpPr>
      <xdr:spPr>
        <a:xfrm>
          <a:off x="4546600" y="1208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144568</xdr:rowOff>
    </xdr:from>
    <xdr:to>
      <xdr:col>6</xdr:col>
      <xdr:colOff>511175</xdr:colOff>
      <xdr:row>78</xdr:row>
      <xdr:rowOff>4387</xdr:rowOff>
    </xdr:to>
    <xdr:cxnSp macro="">
      <xdr:nvCxnSpPr>
        <xdr:cNvPr id="180" name="直線コネクタ 179"/>
        <xdr:cNvCxnSpPr/>
      </xdr:nvCxnSpPr>
      <xdr:spPr>
        <a:xfrm flipV="1">
          <a:off x="3797300" y="13346218"/>
          <a:ext cx="838200" cy="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36025</xdr:rowOff>
    </xdr:from>
    <xdr:ext cx="599010" cy="259045"/>
    <xdr:sp macro="" textlink="">
      <xdr:nvSpPr>
        <xdr:cNvPr id="181" name="民生費平均値テキスト"/>
        <xdr:cNvSpPr txBox="1"/>
      </xdr:nvSpPr>
      <xdr:spPr>
        <a:xfrm>
          <a:off x="4686300" y="128947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13148</xdr:rowOff>
    </xdr:from>
    <xdr:to>
      <xdr:col>6</xdr:col>
      <xdr:colOff>561975</xdr:colOff>
      <xdr:row>76</xdr:row>
      <xdr:rowOff>114748</xdr:rowOff>
    </xdr:to>
    <xdr:sp macro="" textlink="">
      <xdr:nvSpPr>
        <xdr:cNvPr id="182" name="フローチャート : 判断 181"/>
        <xdr:cNvSpPr/>
      </xdr:nvSpPr>
      <xdr:spPr>
        <a:xfrm>
          <a:off x="4584700" y="13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116430</xdr:rowOff>
    </xdr:from>
    <xdr:to>
      <xdr:col>5</xdr:col>
      <xdr:colOff>358775</xdr:colOff>
      <xdr:row>78</xdr:row>
      <xdr:rowOff>4387</xdr:rowOff>
    </xdr:to>
    <xdr:cxnSp macro="">
      <xdr:nvCxnSpPr>
        <xdr:cNvPr id="183" name="直線コネクタ 182"/>
        <xdr:cNvCxnSpPr/>
      </xdr:nvCxnSpPr>
      <xdr:spPr>
        <a:xfrm>
          <a:off x="2908300" y="13318080"/>
          <a:ext cx="889000" cy="5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83813</xdr:rowOff>
    </xdr:from>
    <xdr:to>
      <xdr:col>5</xdr:col>
      <xdr:colOff>409575</xdr:colOff>
      <xdr:row>77</xdr:row>
      <xdr:rowOff>13963</xdr:rowOff>
    </xdr:to>
    <xdr:sp macro="" textlink="">
      <xdr:nvSpPr>
        <xdr:cNvPr id="184" name="フローチャート : 判断 183"/>
        <xdr:cNvSpPr/>
      </xdr:nvSpPr>
      <xdr:spPr>
        <a:xfrm>
          <a:off x="3746500" y="131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30490</xdr:rowOff>
    </xdr:from>
    <xdr:ext cx="599010" cy="259045"/>
    <xdr:sp macro="" textlink="">
      <xdr:nvSpPr>
        <xdr:cNvPr id="185" name="テキスト ボックス 184"/>
        <xdr:cNvSpPr txBox="1"/>
      </xdr:nvSpPr>
      <xdr:spPr>
        <a:xfrm>
          <a:off x="3497794" y="1288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116430</xdr:rowOff>
    </xdr:from>
    <xdr:to>
      <xdr:col>4</xdr:col>
      <xdr:colOff>155575</xdr:colOff>
      <xdr:row>78</xdr:row>
      <xdr:rowOff>85837</xdr:rowOff>
    </xdr:to>
    <xdr:cxnSp macro="">
      <xdr:nvCxnSpPr>
        <xdr:cNvPr id="186" name="直線コネクタ 185"/>
        <xdr:cNvCxnSpPr/>
      </xdr:nvCxnSpPr>
      <xdr:spPr>
        <a:xfrm flipV="1">
          <a:off x="2019300" y="13318080"/>
          <a:ext cx="889000" cy="14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110370</xdr:rowOff>
    </xdr:from>
    <xdr:to>
      <xdr:col>4</xdr:col>
      <xdr:colOff>206375</xdr:colOff>
      <xdr:row>77</xdr:row>
      <xdr:rowOff>40520</xdr:rowOff>
    </xdr:to>
    <xdr:sp macro="" textlink="">
      <xdr:nvSpPr>
        <xdr:cNvPr id="187" name="フローチャート : 判断 186"/>
        <xdr:cNvSpPr/>
      </xdr:nvSpPr>
      <xdr:spPr>
        <a:xfrm>
          <a:off x="2857500" y="131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57046</xdr:rowOff>
    </xdr:from>
    <xdr:ext cx="599010" cy="259045"/>
    <xdr:sp macro="" textlink="">
      <xdr:nvSpPr>
        <xdr:cNvPr id="188" name="テキスト ボックス 187"/>
        <xdr:cNvSpPr txBox="1"/>
      </xdr:nvSpPr>
      <xdr:spPr>
        <a:xfrm>
          <a:off x="2608794" y="129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85837</xdr:rowOff>
    </xdr:from>
    <xdr:to>
      <xdr:col>2</xdr:col>
      <xdr:colOff>638175</xdr:colOff>
      <xdr:row>78</xdr:row>
      <xdr:rowOff>127366</xdr:rowOff>
    </xdr:to>
    <xdr:cxnSp macro="">
      <xdr:nvCxnSpPr>
        <xdr:cNvPr id="189" name="直線コネクタ 188"/>
        <xdr:cNvCxnSpPr/>
      </xdr:nvCxnSpPr>
      <xdr:spPr>
        <a:xfrm flipV="1">
          <a:off x="1130300" y="13458937"/>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154212</xdr:rowOff>
    </xdr:from>
    <xdr:to>
      <xdr:col>3</xdr:col>
      <xdr:colOff>3175</xdr:colOff>
      <xdr:row>77</xdr:row>
      <xdr:rowOff>84362</xdr:rowOff>
    </xdr:to>
    <xdr:sp macro="" textlink="">
      <xdr:nvSpPr>
        <xdr:cNvPr id="190" name="フローチャート : 判断 189"/>
        <xdr:cNvSpPr/>
      </xdr:nvSpPr>
      <xdr:spPr>
        <a:xfrm>
          <a:off x="1968500" y="1318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100890</xdr:rowOff>
    </xdr:from>
    <xdr:ext cx="599010" cy="259045"/>
    <xdr:sp macro="" textlink="">
      <xdr:nvSpPr>
        <xdr:cNvPr id="191" name="テキスト ボックス 190"/>
        <xdr:cNvSpPr txBox="1"/>
      </xdr:nvSpPr>
      <xdr:spPr>
        <a:xfrm>
          <a:off x="1719794" y="1295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1603</xdr:rowOff>
    </xdr:from>
    <xdr:to>
      <xdr:col>1</xdr:col>
      <xdr:colOff>485775</xdr:colOff>
      <xdr:row>77</xdr:row>
      <xdr:rowOff>103203</xdr:rowOff>
    </xdr:to>
    <xdr:sp macro="" textlink="">
      <xdr:nvSpPr>
        <xdr:cNvPr id="192" name="フローチャート : 判断 191"/>
        <xdr:cNvSpPr/>
      </xdr:nvSpPr>
      <xdr:spPr>
        <a:xfrm>
          <a:off x="1079500" y="1320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119730</xdr:rowOff>
    </xdr:from>
    <xdr:ext cx="599010" cy="259045"/>
    <xdr:sp macro="" textlink="">
      <xdr:nvSpPr>
        <xdr:cNvPr id="193" name="テキスト ボックス 192"/>
        <xdr:cNvSpPr txBox="1"/>
      </xdr:nvSpPr>
      <xdr:spPr>
        <a:xfrm>
          <a:off x="830794" y="1297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93768</xdr:rowOff>
    </xdr:from>
    <xdr:to>
      <xdr:col>6</xdr:col>
      <xdr:colOff>561975</xdr:colOff>
      <xdr:row>78</xdr:row>
      <xdr:rowOff>23918</xdr:rowOff>
    </xdr:to>
    <xdr:sp macro="" textlink="">
      <xdr:nvSpPr>
        <xdr:cNvPr id="199" name="円/楕円 198"/>
        <xdr:cNvSpPr/>
      </xdr:nvSpPr>
      <xdr:spPr>
        <a:xfrm>
          <a:off x="4584700" y="132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8695</xdr:rowOff>
    </xdr:from>
    <xdr:ext cx="534377" cy="259045"/>
    <xdr:sp macro="" textlink="">
      <xdr:nvSpPr>
        <xdr:cNvPr id="200" name="民生費該当値テキスト"/>
        <xdr:cNvSpPr txBox="1"/>
      </xdr:nvSpPr>
      <xdr:spPr>
        <a:xfrm>
          <a:off x="4686300" y="1321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125037</xdr:rowOff>
    </xdr:from>
    <xdr:to>
      <xdr:col>5</xdr:col>
      <xdr:colOff>409575</xdr:colOff>
      <xdr:row>78</xdr:row>
      <xdr:rowOff>55187</xdr:rowOff>
    </xdr:to>
    <xdr:sp macro="" textlink="">
      <xdr:nvSpPr>
        <xdr:cNvPr id="201" name="円/楕円 200"/>
        <xdr:cNvSpPr/>
      </xdr:nvSpPr>
      <xdr:spPr>
        <a:xfrm>
          <a:off x="3746500" y="133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46314</xdr:rowOff>
    </xdr:from>
    <xdr:ext cx="534377" cy="259045"/>
    <xdr:sp macro="" textlink="">
      <xdr:nvSpPr>
        <xdr:cNvPr id="202" name="テキスト ボックス 201"/>
        <xdr:cNvSpPr txBox="1"/>
      </xdr:nvSpPr>
      <xdr:spPr>
        <a:xfrm>
          <a:off x="3530111" y="134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65630</xdr:rowOff>
    </xdr:from>
    <xdr:to>
      <xdr:col>4</xdr:col>
      <xdr:colOff>206375</xdr:colOff>
      <xdr:row>77</xdr:row>
      <xdr:rowOff>167230</xdr:rowOff>
    </xdr:to>
    <xdr:sp macro="" textlink="">
      <xdr:nvSpPr>
        <xdr:cNvPr id="203" name="円/楕円 202"/>
        <xdr:cNvSpPr/>
      </xdr:nvSpPr>
      <xdr:spPr>
        <a:xfrm>
          <a:off x="2857500" y="132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158357</xdr:rowOff>
    </xdr:from>
    <xdr:ext cx="534377" cy="259045"/>
    <xdr:sp macro="" textlink="">
      <xdr:nvSpPr>
        <xdr:cNvPr id="204" name="テキスト ボックス 203"/>
        <xdr:cNvSpPr txBox="1"/>
      </xdr:nvSpPr>
      <xdr:spPr>
        <a:xfrm>
          <a:off x="2641111" y="133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35037</xdr:rowOff>
    </xdr:from>
    <xdr:to>
      <xdr:col>3</xdr:col>
      <xdr:colOff>3175</xdr:colOff>
      <xdr:row>78</xdr:row>
      <xdr:rowOff>136637</xdr:rowOff>
    </xdr:to>
    <xdr:sp macro="" textlink="">
      <xdr:nvSpPr>
        <xdr:cNvPr id="205" name="円/楕円 204"/>
        <xdr:cNvSpPr/>
      </xdr:nvSpPr>
      <xdr:spPr>
        <a:xfrm>
          <a:off x="1968500" y="134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127764</xdr:rowOff>
    </xdr:from>
    <xdr:ext cx="534377" cy="259045"/>
    <xdr:sp macro="" textlink="">
      <xdr:nvSpPr>
        <xdr:cNvPr id="206" name="テキスト ボックス 205"/>
        <xdr:cNvSpPr txBox="1"/>
      </xdr:nvSpPr>
      <xdr:spPr>
        <a:xfrm>
          <a:off x="1752111" y="1350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76566</xdr:rowOff>
    </xdr:from>
    <xdr:to>
      <xdr:col>1</xdr:col>
      <xdr:colOff>485775</xdr:colOff>
      <xdr:row>79</xdr:row>
      <xdr:rowOff>6716</xdr:rowOff>
    </xdr:to>
    <xdr:sp macro="" textlink="">
      <xdr:nvSpPr>
        <xdr:cNvPr id="207" name="円/楕円 206"/>
        <xdr:cNvSpPr/>
      </xdr:nvSpPr>
      <xdr:spPr>
        <a:xfrm>
          <a:off x="1079500" y="134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169293</xdr:rowOff>
    </xdr:from>
    <xdr:ext cx="534377" cy="259045"/>
    <xdr:sp macro="" textlink="">
      <xdr:nvSpPr>
        <xdr:cNvPr id="208" name="テキスト ボックス 207"/>
        <xdr:cNvSpPr txBox="1"/>
      </xdr:nvSpPr>
      <xdr:spPr>
        <a:xfrm>
          <a:off x="863111" y="1354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2" name="直線コネクタ 231"/>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3"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4" name="直線コネクタ 233"/>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5"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6" name="直線コネクタ 235"/>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43399</xdr:rowOff>
    </xdr:from>
    <xdr:to>
      <xdr:col>6</xdr:col>
      <xdr:colOff>511175</xdr:colOff>
      <xdr:row>98</xdr:row>
      <xdr:rowOff>74138</xdr:rowOff>
    </xdr:to>
    <xdr:cxnSp macro="">
      <xdr:nvCxnSpPr>
        <xdr:cNvPr id="237" name="直線コネクタ 236"/>
        <xdr:cNvCxnSpPr/>
      </xdr:nvCxnSpPr>
      <xdr:spPr>
        <a:xfrm>
          <a:off x="3797300" y="16845499"/>
          <a:ext cx="838200" cy="3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8"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9" name="フローチャート : 判断 238"/>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43399</xdr:rowOff>
    </xdr:from>
    <xdr:to>
      <xdr:col>5</xdr:col>
      <xdr:colOff>358775</xdr:colOff>
      <xdr:row>98</xdr:row>
      <xdr:rowOff>78953</xdr:rowOff>
    </xdr:to>
    <xdr:cxnSp macro="">
      <xdr:nvCxnSpPr>
        <xdr:cNvPr id="240" name="直線コネクタ 239"/>
        <xdr:cNvCxnSpPr/>
      </xdr:nvCxnSpPr>
      <xdr:spPr>
        <a:xfrm flipV="1">
          <a:off x="2908300" y="16845499"/>
          <a:ext cx="889000" cy="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41" name="フローチャート : 判断 240"/>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2" name="テキスト ボックス 241"/>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78953</xdr:rowOff>
    </xdr:from>
    <xdr:to>
      <xdr:col>4</xdr:col>
      <xdr:colOff>155575</xdr:colOff>
      <xdr:row>98</xdr:row>
      <xdr:rowOff>100092</xdr:rowOff>
    </xdr:to>
    <xdr:cxnSp macro="">
      <xdr:nvCxnSpPr>
        <xdr:cNvPr id="243" name="直線コネクタ 242"/>
        <xdr:cNvCxnSpPr/>
      </xdr:nvCxnSpPr>
      <xdr:spPr>
        <a:xfrm flipV="1">
          <a:off x="2019300" y="16881053"/>
          <a:ext cx="889000" cy="2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4" name="フローチャート : 判断 243"/>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5" name="テキスト ボックス 244"/>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100092</xdr:rowOff>
    </xdr:from>
    <xdr:to>
      <xdr:col>2</xdr:col>
      <xdr:colOff>638175</xdr:colOff>
      <xdr:row>98</xdr:row>
      <xdr:rowOff>113412</xdr:rowOff>
    </xdr:to>
    <xdr:cxnSp macro="">
      <xdr:nvCxnSpPr>
        <xdr:cNvPr id="246" name="直線コネクタ 245"/>
        <xdr:cNvCxnSpPr/>
      </xdr:nvCxnSpPr>
      <xdr:spPr>
        <a:xfrm flipV="1">
          <a:off x="1130300" y="16902192"/>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7" name="フローチャート : 判断 246"/>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8" name="テキスト ボックス 247"/>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9" name="フローチャート : 判断 248"/>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50" name="テキスト ボックス 249"/>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23338</xdr:rowOff>
    </xdr:from>
    <xdr:to>
      <xdr:col>6</xdr:col>
      <xdr:colOff>561975</xdr:colOff>
      <xdr:row>98</xdr:row>
      <xdr:rowOff>124938</xdr:rowOff>
    </xdr:to>
    <xdr:sp macro="" textlink="">
      <xdr:nvSpPr>
        <xdr:cNvPr id="256" name="円/楕円 255"/>
        <xdr:cNvSpPr/>
      </xdr:nvSpPr>
      <xdr:spPr>
        <a:xfrm>
          <a:off x="4584700" y="168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7"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164049</xdr:rowOff>
    </xdr:from>
    <xdr:to>
      <xdr:col>5</xdr:col>
      <xdr:colOff>409575</xdr:colOff>
      <xdr:row>98</xdr:row>
      <xdr:rowOff>94199</xdr:rowOff>
    </xdr:to>
    <xdr:sp macro="" textlink="">
      <xdr:nvSpPr>
        <xdr:cNvPr id="258" name="円/楕円 257"/>
        <xdr:cNvSpPr/>
      </xdr:nvSpPr>
      <xdr:spPr>
        <a:xfrm>
          <a:off x="3746500" y="167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110726</xdr:rowOff>
    </xdr:from>
    <xdr:ext cx="534377" cy="259045"/>
    <xdr:sp macro="" textlink="">
      <xdr:nvSpPr>
        <xdr:cNvPr id="259" name="テキスト ボックス 258"/>
        <xdr:cNvSpPr txBox="1"/>
      </xdr:nvSpPr>
      <xdr:spPr>
        <a:xfrm>
          <a:off x="3530111" y="1656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28153</xdr:rowOff>
    </xdr:from>
    <xdr:to>
      <xdr:col>4</xdr:col>
      <xdr:colOff>206375</xdr:colOff>
      <xdr:row>98</xdr:row>
      <xdr:rowOff>129753</xdr:rowOff>
    </xdr:to>
    <xdr:sp macro="" textlink="">
      <xdr:nvSpPr>
        <xdr:cNvPr id="260" name="円/楕円 259"/>
        <xdr:cNvSpPr/>
      </xdr:nvSpPr>
      <xdr:spPr>
        <a:xfrm>
          <a:off x="2857500" y="168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146280</xdr:rowOff>
    </xdr:from>
    <xdr:ext cx="534377" cy="259045"/>
    <xdr:sp macro="" textlink="">
      <xdr:nvSpPr>
        <xdr:cNvPr id="261" name="テキスト ボックス 260"/>
        <xdr:cNvSpPr txBox="1"/>
      </xdr:nvSpPr>
      <xdr:spPr>
        <a:xfrm>
          <a:off x="2641111" y="1660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49292</xdr:rowOff>
    </xdr:from>
    <xdr:to>
      <xdr:col>3</xdr:col>
      <xdr:colOff>3175</xdr:colOff>
      <xdr:row>98</xdr:row>
      <xdr:rowOff>150892</xdr:rowOff>
    </xdr:to>
    <xdr:sp macro="" textlink="">
      <xdr:nvSpPr>
        <xdr:cNvPr id="262" name="円/楕円 261"/>
        <xdr:cNvSpPr/>
      </xdr:nvSpPr>
      <xdr:spPr>
        <a:xfrm>
          <a:off x="1968500" y="168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142019</xdr:rowOff>
    </xdr:from>
    <xdr:ext cx="534377" cy="259045"/>
    <xdr:sp macro="" textlink="">
      <xdr:nvSpPr>
        <xdr:cNvPr id="263" name="テキスト ボックス 262"/>
        <xdr:cNvSpPr txBox="1"/>
      </xdr:nvSpPr>
      <xdr:spPr>
        <a:xfrm>
          <a:off x="1752111" y="1694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62612</xdr:rowOff>
    </xdr:from>
    <xdr:to>
      <xdr:col>1</xdr:col>
      <xdr:colOff>485775</xdr:colOff>
      <xdr:row>98</xdr:row>
      <xdr:rowOff>164212</xdr:rowOff>
    </xdr:to>
    <xdr:sp macro="" textlink="">
      <xdr:nvSpPr>
        <xdr:cNvPr id="264" name="円/楕円 263"/>
        <xdr:cNvSpPr/>
      </xdr:nvSpPr>
      <xdr:spPr>
        <a:xfrm>
          <a:off x="1079500" y="168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155339</xdr:rowOff>
    </xdr:from>
    <xdr:ext cx="534377" cy="259045"/>
    <xdr:sp macro="" textlink="">
      <xdr:nvSpPr>
        <xdr:cNvPr id="265" name="テキスト ボックス 264"/>
        <xdr:cNvSpPr txBox="1"/>
      </xdr:nvSpPr>
      <xdr:spPr>
        <a:xfrm>
          <a:off x="863111" y="1695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9" name="直線コネクタ 288"/>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2"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3" name="直線コネクタ 292"/>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73406</xdr:rowOff>
    </xdr:from>
    <xdr:to>
      <xdr:col>15</xdr:col>
      <xdr:colOff>180975</xdr:colOff>
      <xdr:row>38</xdr:row>
      <xdr:rowOff>52070</xdr:rowOff>
    </xdr:to>
    <xdr:cxnSp macro="">
      <xdr:nvCxnSpPr>
        <xdr:cNvPr id="294" name="直線コネクタ 293"/>
        <xdr:cNvCxnSpPr/>
      </xdr:nvCxnSpPr>
      <xdr:spPr>
        <a:xfrm>
          <a:off x="9639300" y="6074156"/>
          <a:ext cx="838200" cy="49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5"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6" name="フローチャート : 判断 295"/>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120650</xdr:rowOff>
    </xdr:from>
    <xdr:to>
      <xdr:col>14</xdr:col>
      <xdr:colOff>28575</xdr:colOff>
      <xdr:row>35</xdr:row>
      <xdr:rowOff>73406</xdr:rowOff>
    </xdr:to>
    <xdr:cxnSp macro="">
      <xdr:nvCxnSpPr>
        <xdr:cNvPr id="297" name="直線コネクタ 296"/>
        <xdr:cNvCxnSpPr/>
      </xdr:nvCxnSpPr>
      <xdr:spPr>
        <a:xfrm>
          <a:off x="8750300" y="5264150"/>
          <a:ext cx="889000" cy="8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8" name="フローチャート : 判断 297"/>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9" name="テキスト ボックス 298"/>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120650</xdr:rowOff>
    </xdr:from>
    <xdr:to>
      <xdr:col>12</xdr:col>
      <xdr:colOff>511175</xdr:colOff>
      <xdr:row>30</xdr:row>
      <xdr:rowOff>147701</xdr:rowOff>
    </xdr:to>
    <xdr:cxnSp macro="">
      <xdr:nvCxnSpPr>
        <xdr:cNvPr id="300" name="直線コネクタ 299"/>
        <xdr:cNvCxnSpPr/>
      </xdr:nvCxnSpPr>
      <xdr:spPr>
        <a:xfrm flipV="1">
          <a:off x="7861300" y="5264150"/>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301" name="フローチャート : 判断 300"/>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2" name="テキスト ボックス 301"/>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147701</xdr:rowOff>
    </xdr:from>
    <xdr:to>
      <xdr:col>11</xdr:col>
      <xdr:colOff>307975</xdr:colOff>
      <xdr:row>31</xdr:row>
      <xdr:rowOff>98933</xdr:rowOff>
    </xdr:to>
    <xdr:cxnSp macro="">
      <xdr:nvCxnSpPr>
        <xdr:cNvPr id="303" name="直線コネクタ 302"/>
        <xdr:cNvCxnSpPr/>
      </xdr:nvCxnSpPr>
      <xdr:spPr>
        <a:xfrm flipV="1">
          <a:off x="6972300" y="5291201"/>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4" name="フローチャート : 判断 303"/>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5" name="テキスト ボックス 304"/>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6" name="フローチャート : 判断 305"/>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7" name="テキスト ボックス 306"/>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1270</xdr:rowOff>
    </xdr:from>
    <xdr:to>
      <xdr:col>15</xdr:col>
      <xdr:colOff>231775</xdr:colOff>
      <xdr:row>38</xdr:row>
      <xdr:rowOff>102870</xdr:rowOff>
    </xdr:to>
    <xdr:sp macro="" textlink="">
      <xdr:nvSpPr>
        <xdr:cNvPr id="313" name="円/楕円 312"/>
        <xdr:cNvSpPr/>
      </xdr:nvSpPr>
      <xdr:spPr>
        <a:xfrm>
          <a:off x="104267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151147</xdr:rowOff>
    </xdr:from>
    <xdr:ext cx="378565" cy="259045"/>
    <xdr:sp macro="" textlink="">
      <xdr:nvSpPr>
        <xdr:cNvPr id="314" name="労働費該当値テキスト"/>
        <xdr:cNvSpPr txBox="1"/>
      </xdr:nvSpPr>
      <xdr:spPr>
        <a:xfrm>
          <a:off x="10528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22606</xdr:rowOff>
    </xdr:from>
    <xdr:to>
      <xdr:col>14</xdr:col>
      <xdr:colOff>79375</xdr:colOff>
      <xdr:row>35</xdr:row>
      <xdr:rowOff>124206</xdr:rowOff>
    </xdr:to>
    <xdr:sp macro="" textlink="">
      <xdr:nvSpPr>
        <xdr:cNvPr id="315" name="円/楕円 314"/>
        <xdr:cNvSpPr/>
      </xdr:nvSpPr>
      <xdr:spPr>
        <a:xfrm>
          <a:off x="9588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140733</xdr:rowOff>
    </xdr:from>
    <xdr:ext cx="469744" cy="259045"/>
    <xdr:sp macro="" textlink="">
      <xdr:nvSpPr>
        <xdr:cNvPr id="316" name="テキスト ボックス 315"/>
        <xdr:cNvSpPr txBox="1"/>
      </xdr:nvSpPr>
      <xdr:spPr>
        <a:xfrm>
          <a:off x="9404427"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69850</xdr:rowOff>
    </xdr:from>
    <xdr:to>
      <xdr:col>12</xdr:col>
      <xdr:colOff>561975</xdr:colOff>
      <xdr:row>31</xdr:row>
      <xdr:rowOff>0</xdr:rowOff>
    </xdr:to>
    <xdr:sp macro="" textlink="">
      <xdr:nvSpPr>
        <xdr:cNvPr id="317" name="円/楕円 316"/>
        <xdr:cNvSpPr/>
      </xdr:nvSpPr>
      <xdr:spPr>
        <a:xfrm>
          <a:off x="8699500" y="52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16527</xdr:rowOff>
    </xdr:from>
    <xdr:ext cx="469744" cy="259045"/>
    <xdr:sp macro="" textlink="">
      <xdr:nvSpPr>
        <xdr:cNvPr id="318" name="テキスト ボックス 317"/>
        <xdr:cNvSpPr txBox="1"/>
      </xdr:nvSpPr>
      <xdr:spPr>
        <a:xfrm>
          <a:off x="8515427" y="49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96901</xdr:rowOff>
    </xdr:from>
    <xdr:to>
      <xdr:col>11</xdr:col>
      <xdr:colOff>358775</xdr:colOff>
      <xdr:row>31</xdr:row>
      <xdr:rowOff>27051</xdr:rowOff>
    </xdr:to>
    <xdr:sp macro="" textlink="">
      <xdr:nvSpPr>
        <xdr:cNvPr id="319" name="円/楕円 318"/>
        <xdr:cNvSpPr/>
      </xdr:nvSpPr>
      <xdr:spPr>
        <a:xfrm>
          <a:off x="7810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43578</xdr:rowOff>
    </xdr:from>
    <xdr:ext cx="469744" cy="259045"/>
    <xdr:sp macro="" textlink="">
      <xdr:nvSpPr>
        <xdr:cNvPr id="320" name="テキスト ボックス 319"/>
        <xdr:cNvSpPr txBox="1"/>
      </xdr:nvSpPr>
      <xdr:spPr>
        <a:xfrm>
          <a:off x="7626427" y="50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48133</xdr:rowOff>
    </xdr:from>
    <xdr:to>
      <xdr:col>10</xdr:col>
      <xdr:colOff>155575</xdr:colOff>
      <xdr:row>31</xdr:row>
      <xdr:rowOff>149733</xdr:rowOff>
    </xdr:to>
    <xdr:sp macro="" textlink="">
      <xdr:nvSpPr>
        <xdr:cNvPr id="321" name="円/楕円 320"/>
        <xdr:cNvSpPr/>
      </xdr:nvSpPr>
      <xdr:spPr>
        <a:xfrm>
          <a:off x="6921500" y="53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166260</xdr:rowOff>
    </xdr:from>
    <xdr:ext cx="469744" cy="259045"/>
    <xdr:sp macro="" textlink="">
      <xdr:nvSpPr>
        <xdr:cNvPr id="322" name="テキスト ボックス 321"/>
        <xdr:cNvSpPr txBox="1"/>
      </xdr:nvSpPr>
      <xdr:spPr>
        <a:xfrm>
          <a:off x="6737427" y="51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6" name="直線コネクタ 345"/>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7"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8" name="直線コネクタ 347"/>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9"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50" name="直線コネクタ 349"/>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66415</xdr:rowOff>
    </xdr:from>
    <xdr:to>
      <xdr:col>15</xdr:col>
      <xdr:colOff>180975</xdr:colOff>
      <xdr:row>58</xdr:row>
      <xdr:rowOff>78625</xdr:rowOff>
    </xdr:to>
    <xdr:cxnSp macro="">
      <xdr:nvCxnSpPr>
        <xdr:cNvPr id="351" name="直線コネクタ 350"/>
        <xdr:cNvCxnSpPr/>
      </xdr:nvCxnSpPr>
      <xdr:spPr>
        <a:xfrm flipV="1">
          <a:off x="9639300" y="10010515"/>
          <a:ext cx="838200" cy="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2"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3" name="フローチャート : 判断 352"/>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48431</xdr:rowOff>
    </xdr:from>
    <xdr:to>
      <xdr:col>14</xdr:col>
      <xdr:colOff>28575</xdr:colOff>
      <xdr:row>58</xdr:row>
      <xdr:rowOff>78625</xdr:rowOff>
    </xdr:to>
    <xdr:cxnSp macro="">
      <xdr:nvCxnSpPr>
        <xdr:cNvPr id="354" name="直線コネクタ 353"/>
        <xdr:cNvCxnSpPr/>
      </xdr:nvCxnSpPr>
      <xdr:spPr>
        <a:xfrm>
          <a:off x="8750300" y="9992531"/>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5" name="フローチャート : 判断 354"/>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6" name="テキスト ボックス 355"/>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48431</xdr:rowOff>
    </xdr:from>
    <xdr:to>
      <xdr:col>12</xdr:col>
      <xdr:colOff>511175</xdr:colOff>
      <xdr:row>58</xdr:row>
      <xdr:rowOff>72054</xdr:rowOff>
    </xdr:to>
    <xdr:cxnSp macro="">
      <xdr:nvCxnSpPr>
        <xdr:cNvPr id="357" name="直線コネクタ 356"/>
        <xdr:cNvCxnSpPr/>
      </xdr:nvCxnSpPr>
      <xdr:spPr>
        <a:xfrm flipV="1">
          <a:off x="7861300" y="9992531"/>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8" name="フローチャート : 判断 357"/>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9" name="テキスト ボックス 358"/>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72054</xdr:rowOff>
    </xdr:from>
    <xdr:to>
      <xdr:col>11</xdr:col>
      <xdr:colOff>307975</xdr:colOff>
      <xdr:row>58</xdr:row>
      <xdr:rowOff>93637</xdr:rowOff>
    </xdr:to>
    <xdr:cxnSp macro="">
      <xdr:nvCxnSpPr>
        <xdr:cNvPr id="360" name="直線コネクタ 359"/>
        <xdr:cNvCxnSpPr/>
      </xdr:nvCxnSpPr>
      <xdr:spPr>
        <a:xfrm flipV="1">
          <a:off x="6972300" y="10016154"/>
          <a:ext cx="8890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1" name="フローチャート : 判断 360"/>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2" name="テキスト ボックス 361"/>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3" name="フローチャート : 判断 362"/>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4" name="テキスト ボックス 363"/>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15615</xdr:rowOff>
    </xdr:from>
    <xdr:to>
      <xdr:col>15</xdr:col>
      <xdr:colOff>231775</xdr:colOff>
      <xdr:row>58</xdr:row>
      <xdr:rowOff>117215</xdr:rowOff>
    </xdr:to>
    <xdr:sp macro="" textlink="">
      <xdr:nvSpPr>
        <xdr:cNvPr id="370" name="円/楕円 369"/>
        <xdr:cNvSpPr/>
      </xdr:nvSpPr>
      <xdr:spPr>
        <a:xfrm>
          <a:off x="10426700" y="9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165492</xdr:rowOff>
    </xdr:from>
    <xdr:ext cx="469744" cy="259045"/>
    <xdr:sp macro="" textlink="">
      <xdr:nvSpPr>
        <xdr:cNvPr id="371" name="農林水産業費該当値テキスト"/>
        <xdr:cNvSpPr txBox="1"/>
      </xdr:nvSpPr>
      <xdr:spPr>
        <a:xfrm>
          <a:off x="10528300" y="993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27825</xdr:rowOff>
    </xdr:from>
    <xdr:to>
      <xdr:col>14</xdr:col>
      <xdr:colOff>79375</xdr:colOff>
      <xdr:row>58</xdr:row>
      <xdr:rowOff>129425</xdr:rowOff>
    </xdr:to>
    <xdr:sp macro="" textlink="">
      <xdr:nvSpPr>
        <xdr:cNvPr id="372" name="円/楕円 371"/>
        <xdr:cNvSpPr/>
      </xdr:nvSpPr>
      <xdr:spPr>
        <a:xfrm>
          <a:off x="9588500" y="99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120552</xdr:rowOff>
    </xdr:from>
    <xdr:ext cx="469744" cy="259045"/>
    <xdr:sp macro="" textlink="">
      <xdr:nvSpPr>
        <xdr:cNvPr id="373" name="テキスト ボックス 372"/>
        <xdr:cNvSpPr txBox="1"/>
      </xdr:nvSpPr>
      <xdr:spPr>
        <a:xfrm>
          <a:off x="9404427" y="100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169081</xdr:rowOff>
    </xdr:from>
    <xdr:to>
      <xdr:col>12</xdr:col>
      <xdr:colOff>561975</xdr:colOff>
      <xdr:row>58</xdr:row>
      <xdr:rowOff>99231</xdr:rowOff>
    </xdr:to>
    <xdr:sp macro="" textlink="">
      <xdr:nvSpPr>
        <xdr:cNvPr id="374" name="円/楕円 373"/>
        <xdr:cNvSpPr/>
      </xdr:nvSpPr>
      <xdr:spPr>
        <a:xfrm>
          <a:off x="8699500" y="99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90358</xdr:rowOff>
    </xdr:from>
    <xdr:ext cx="469744" cy="259045"/>
    <xdr:sp macro="" textlink="">
      <xdr:nvSpPr>
        <xdr:cNvPr id="375" name="テキスト ボックス 374"/>
        <xdr:cNvSpPr txBox="1"/>
      </xdr:nvSpPr>
      <xdr:spPr>
        <a:xfrm>
          <a:off x="8515427" y="1003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21254</xdr:rowOff>
    </xdr:from>
    <xdr:to>
      <xdr:col>11</xdr:col>
      <xdr:colOff>358775</xdr:colOff>
      <xdr:row>58</xdr:row>
      <xdr:rowOff>122854</xdr:rowOff>
    </xdr:to>
    <xdr:sp macro="" textlink="">
      <xdr:nvSpPr>
        <xdr:cNvPr id="376" name="円/楕円 375"/>
        <xdr:cNvSpPr/>
      </xdr:nvSpPr>
      <xdr:spPr>
        <a:xfrm>
          <a:off x="7810500" y="99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113981</xdr:rowOff>
    </xdr:from>
    <xdr:ext cx="469744" cy="259045"/>
    <xdr:sp macro="" textlink="">
      <xdr:nvSpPr>
        <xdr:cNvPr id="377" name="テキスト ボックス 376"/>
        <xdr:cNvSpPr txBox="1"/>
      </xdr:nvSpPr>
      <xdr:spPr>
        <a:xfrm>
          <a:off x="7626427" y="1005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42837</xdr:rowOff>
    </xdr:from>
    <xdr:to>
      <xdr:col>10</xdr:col>
      <xdr:colOff>155575</xdr:colOff>
      <xdr:row>58</xdr:row>
      <xdr:rowOff>144437</xdr:rowOff>
    </xdr:to>
    <xdr:sp macro="" textlink="">
      <xdr:nvSpPr>
        <xdr:cNvPr id="378" name="円/楕円 377"/>
        <xdr:cNvSpPr/>
      </xdr:nvSpPr>
      <xdr:spPr>
        <a:xfrm>
          <a:off x="6921500" y="998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135564</xdr:rowOff>
    </xdr:from>
    <xdr:ext cx="469744" cy="259045"/>
    <xdr:sp macro="" textlink="">
      <xdr:nvSpPr>
        <xdr:cNvPr id="379" name="テキスト ボックス 378"/>
        <xdr:cNvSpPr txBox="1"/>
      </xdr:nvSpPr>
      <xdr:spPr>
        <a:xfrm>
          <a:off x="6737427" y="1007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3" name="直線コネクタ 402"/>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4"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5" name="直線コネクタ 404"/>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6"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7" name="直線コネクタ 406"/>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153454</xdr:rowOff>
    </xdr:from>
    <xdr:to>
      <xdr:col>15</xdr:col>
      <xdr:colOff>180975</xdr:colOff>
      <xdr:row>77</xdr:row>
      <xdr:rowOff>40411</xdr:rowOff>
    </xdr:to>
    <xdr:cxnSp macro="">
      <xdr:nvCxnSpPr>
        <xdr:cNvPr id="408" name="直線コネクタ 407"/>
        <xdr:cNvCxnSpPr/>
      </xdr:nvCxnSpPr>
      <xdr:spPr>
        <a:xfrm>
          <a:off x="9639300" y="13183654"/>
          <a:ext cx="8382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9"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10" name="フローチャート : 判断 409"/>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153454</xdr:rowOff>
    </xdr:from>
    <xdr:to>
      <xdr:col>14</xdr:col>
      <xdr:colOff>28575</xdr:colOff>
      <xdr:row>77</xdr:row>
      <xdr:rowOff>72416</xdr:rowOff>
    </xdr:to>
    <xdr:cxnSp macro="">
      <xdr:nvCxnSpPr>
        <xdr:cNvPr id="411" name="直線コネクタ 410"/>
        <xdr:cNvCxnSpPr/>
      </xdr:nvCxnSpPr>
      <xdr:spPr>
        <a:xfrm flipV="1">
          <a:off x="8750300" y="13183654"/>
          <a:ext cx="8890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2" name="フローチャート : 判断 411"/>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3" name="テキスト ボックス 412"/>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72416</xdr:rowOff>
    </xdr:from>
    <xdr:to>
      <xdr:col>12</xdr:col>
      <xdr:colOff>511175</xdr:colOff>
      <xdr:row>77</xdr:row>
      <xdr:rowOff>90399</xdr:rowOff>
    </xdr:to>
    <xdr:cxnSp macro="">
      <xdr:nvCxnSpPr>
        <xdr:cNvPr id="414" name="直線コネクタ 413"/>
        <xdr:cNvCxnSpPr/>
      </xdr:nvCxnSpPr>
      <xdr:spPr>
        <a:xfrm flipV="1">
          <a:off x="7861300" y="13274066"/>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5" name="フローチャート : 判断 414"/>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6" name="テキスト ボックス 415"/>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34162</xdr:rowOff>
    </xdr:from>
    <xdr:to>
      <xdr:col>11</xdr:col>
      <xdr:colOff>307975</xdr:colOff>
      <xdr:row>77</xdr:row>
      <xdr:rowOff>90399</xdr:rowOff>
    </xdr:to>
    <xdr:cxnSp macro="">
      <xdr:nvCxnSpPr>
        <xdr:cNvPr id="417" name="直線コネクタ 416"/>
        <xdr:cNvCxnSpPr/>
      </xdr:nvCxnSpPr>
      <xdr:spPr>
        <a:xfrm>
          <a:off x="6972300" y="13235812"/>
          <a:ext cx="889000" cy="5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8" name="フローチャート : 判断 417"/>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9" name="テキスト ボックス 418"/>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20" name="フローチャート : 判断 419"/>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1" name="テキスト ボックス 420"/>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161061</xdr:rowOff>
    </xdr:from>
    <xdr:to>
      <xdr:col>15</xdr:col>
      <xdr:colOff>231775</xdr:colOff>
      <xdr:row>77</xdr:row>
      <xdr:rowOff>91211</xdr:rowOff>
    </xdr:to>
    <xdr:sp macro="" textlink="">
      <xdr:nvSpPr>
        <xdr:cNvPr id="427" name="円/楕円 426"/>
        <xdr:cNvSpPr/>
      </xdr:nvSpPr>
      <xdr:spPr>
        <a:xfrm>
          <a:off x="10426700" y="131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12488</xdr:rowOff>
    </xdr:from>
    <xdr:ext cx="469744" cy="259045"/>
    <xdr:sp macro="" textlink="">
      <xdr:nvSpPr>
        <xdr:cNvPr id="428" name="商工費該当値テキスト"/>
        <xdr:cNvSpPr txBox="1"/>
      </xdr:nvSpPr>
      <xdr:spPr>
        <a:xfrm>
          <a:off x="10528300" y="1304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102654</xdr:rowOff>
    </xdr:from>
    <xdr:to>
      <xdr:col>14</xdr:col>
      <xdr:colOff>79375</xdr:colOff>
      <xdr:row>77</xdr:row>
      <xdr:rowOff>32804</xdr:rowOff>
    </xdr:to>
    <xdr:sp macro="" textlink="">
      <xdr:nvSpPr>
        <xdr:cNvPr id="429" name="円/楕円 428"/>
        <xdr:cNvSpPr/>
      </xdr:nvSpPr>
      <xdr:spPr>
        <a:xfrm>
          <a:off x="9588500" y="131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49331</xdr:rowOff>
    </xdr:from>
    <xdr:ext cx="534377" cy="259045"/>
    <xdr:sp macro="" textlink="">
      <xdr:nvSpPr>
        <xdr:cNvPr id="430" name="テキスト ボックス 429"/>
        <xdr:cNvSpPr txBox="1"/>
      </xdr:nvSpPr>
      <xdr:spPr>
        <a:xfrm>
          <a:off x="9372111" y="129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21616</xdr:rowOff>
    </xdr:from>
    <xdr:to>
      <xdr:col>12</xdr:col>
      <xdr:colOff>561975</xdr:colOff>
      <xdr:row>77</xdr:row>
      <xdr:rowOff>123216</xdr:rowOff>
    </xdr:to>
    <xdr:sp macro="" textlink="">
      <xdr:nvSpPr>
        <xdr:cNvPr id="431" name="円/楕円 430"/>
        <xdr:cNvSpPr/>
      </xdr:nvSpPr>
      <xdr:spPr>
        <a:xfrm>
          <a:off x="8699500" y="1322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139743</xdr:rowOff>
    </xdr:from>
    <xdr:ext cx="469744" cy="259045"/>
    <xdr:sp macro="" textlink="">
      <xdr:nvSpPr>
        <xdr:cNvPr id="432" name="テキスト ボックス 431"/>
        <xdr:cNvSpPr txBox="1"/>
      </xdr:nvSpPr>
      <xdr:spPr>
        <a:xfrm>
          <a:off x="8515427" y="129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39599</xdr:rowOff>
    </xdr:from>
    <xdr:to>
      <xdr:col>11</xdr:col>
      <xdr:colOff>358775</xdr:colOff>
      <xdr:row>77</xdr:row>
      <xdr:rowOff>141199</xdr:rowOff>
    </xdr:to>
    <xdr:sp macro="" textlink="">
      <xdr:nvSpPr>
        <xdr:cNvPr id="433" name="円/楕円 432"/>
        <xdr:cNvSpPr/>
      </xdr:nvSpPr>
      <xdr:spPr>
        <a:xfrm>
          <a:off x="7810500" y="132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157726</xdr:rowOff>
    </xdr:from>
    <xdr:ext cx="469744" cy="259045"/>
    <xdr:sp macro="" textlink="">
      <xdr:nvSpPr>
        <xdr:cNvPr id="434" name="テキスト ボックス 433"/>
        <xdr:cNvSpPr txBox="1"/>
      </xdr:nvSpPr>
      <xdr:spPr>
        <a:xfrm>
          <a:off x="7626427" y="1301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154812</xdr:rowOff>
    </xdr:from>
    <xdr:to>
      <xdr:col>10</xdr:col>
      <xdr:colOff>155575</xdr:colOff>
      <xdr:row>77</xdr:row>
      <xdr:rowOff>84962</xdr:rowOff>
    </xdr:to>
    <xdr:sp macro="" textlink="">
      <xdr:nvSpPr>
        <xdr:cNvPr id="435" name="円/楕円 434"/>
        <xdr:cNvSpPr/>
      </xdr:nvSpPr>
      <xdr:spPr>
        <a:xfrm>
          <a:off x="6921500" y="1318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101490</xdr:rowOff>
    </xdr:from>
    <xdr:ext cx="469744" cy="259045"/>
    <xdr:sp macro="" textlink="">
      <xdr:nvSpPr>
        <xdr:cNvPr id="436" name="テキスト ボックス 435"/>
        <xdr:cNvSpPr txBox="1"/>
      </xdr:nvSpPr>
      <xdr:spPr>
        <a:xfrm>
          <a:off x="6737427" y="129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4" name="直線コネクタ 463"/>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5"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6" name="直線コネクタ 465"/>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7"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8" name="直線コネクタ 467"/>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129251</xdr:rowOff>
    </xdr:from>
    <xdr:to>
      <xdr:col>15</xdr:col>
      <xdr:colOff>180975</xdr:colOff>
      <xdr:row>97</xdr:row>
      <xdr:rowOff>65853</xdr:rowOff>
    </xdr:to>
    <xdr:cxnSp macro="">
      <xdr:nvCxnSpPr>
        <xdr:cNvPr id="469" name="直線コネクタ 468"/>
        <xdr:cNvCxnSpPr/>
      </xdr:nvCxnSpPr>
      <xdr:spPr>
        <a:xfrm>
          <a:off x="9639300" y="16417001"/>
          <a:ext cx="838200" cy="2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70"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71" name="フローチャート : 判断 470"/>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129251</xdr:rowOff>
    </xdr:from>
    <xdr:to>
      <xdr:col>14</xdr:col>
      <xdr:colOff>28575</xdr:colOff>
      <xdr:row>96</xdr:row>
      <xdr:rowOff>26009</xdr:rowOff>
    </xdr:to>
    <xdr:cxnSp macro="">
      <xdr:nvCxnSpPr>
        <xdr:cNvPr id="472" name="直線コネクタ 471"/>
        <xdr:cNvCxnSpPr/>
      </xdr:nvCxnSpPr>
      <xdr:spPr>
        <a:xfrm flipV="1">
          <a:off x="8750300" y="16417001"/>
          <a:ext cx="889000" cy="6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3" name="フローチャート : 判断 472"/>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4" name="テキスト ボックス 473"/>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26009</xdr:rowOff>
    </xdr:from>
    <xdr:to>
      <xdr:col>12</xdr:col>
      <xdr:colOff>511175</xdr:colOff>
      <xdr:row>96</xdr:row>
      <xdr:rowOff>128518</xdr:rowOff>
    </xdr:to>
    <xdr:cxnSp macro="">
      <xdr:nvCxnSpPr>
        <xdr:cNvPr id="475" name="直線コネクタ 474"/>
        <xdr:cNvCxnSpPr/>
      </xdr:nvCxnSpPr>
      <xdr:spPr>
        <a:xfrm flipV="1">
          <a:off x="7861300" y="16485209"/>
          <a:ext cx="889000" cy="10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6" name="フローチャート : 判断 475"/>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7" name="テキスト ボックス 476"/>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128518</xdr:rowOff>
    </xdr:from>
    <xdr:to>
      <xdr:col>11</xdr:col>
      <xdr:colOff>307975</xdr:colOff>
      <xdr:row>96</xdr:row>
      <xdr:rowOff>162561</xdr:rowOff>
    </xdr:to>
    <xdr:cxnSp macro="">
      <xdr:nvCxnSpPr>
        <xdr:cNvPr id="478" name="直線コネクタ 477"/>
        <xdr:cNvCxnSpPr/>
      </xdr:nvCxnSpPr>
      <xdr:spPr>
        <a:xfrm flipV="1">
          <a:off x="6972300" y="16587718"/>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9" name="フローチャート : 判断 478"/>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80" name="テキスト ボックス 479"/>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81" name="フローチャート : 判断 480"/>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2" name="テキスト ボックス 481"/>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15053</xdr:rowOff>
    </xdr:from>
    <xdr:to>
      <xdr:col>15</xdr:col>
      <xdr:colOff>231775</xdr:colOff>
      <xdr:row>97</xdr:row>
      <xdr:rowOff>116653</xdr:rowOff>
    </xdr:to>
    <xdr:sp macro="" textlink="">
      <xdr:nvSpPr>
        <xdr:cNvPr id="488" name="円/楕円 487"/>
        <xdr:cNvSpPr/>
      </xdr:nvSpPr>
      <xdr:spPr>
        <a:xfrm>
          <a:off x="10426700" y="166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37930</xdr:rowOff>
    </xdr:from>
    <xdr:ext cx="534377" cy="259045"/>
    <xdr:sp macro="" textlink="">
      <xdr:nvSpPr>
        <xdr:cNvPr id="489" name="土木費該当値テキスト"/>
        <xdr:cNvSpPr txBox="1"/>
      </xdr:nvSpPr>
      <xdr:spPr>
        <a:xfrm>
          <a:off x="10528300" y="1649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43,753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78451</xdr:rowOff>
    </xdr:from>
    <xdr:to>
      <xdr:col>14</xdr:col>
      <xdr:colOff>79375</xdr:colOff>
      <xdr:row>96</xdr:row>
      <xdr:rowOff>8601</xdr:rowOff>
    </xdr:to>
    <xdr:sp macro="" textlink="">
      <xdr:nvSpPr>
        <xdr:cNvPr id="490" name="円/楕円 489"/>
        <xdr:cNvSpPr/>
      </xdr:nvSpPr>
      <xdr:spPr>
        <a:xfrm>
          <a:off x="9588500" y="163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25128</xdr:rowOff>
    </xdr:from>
    <xdr:ext cx="534377" cy="259045"/>
    <xdr:sp macro="" textlink="">
      <xdr:nvSpPr>
        <xdr:cNvPr id="491" name="テキスト ボックス 490"/>
        <xdr:cNvSpPr txBox="1"/>
      </xdr:nvSpPr>
      <xdr:spPr>
        <a:xfrm>
          <a:off x="9372111" y="1614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73,097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146659</xdr:rowOff>
    </xdr:from>
    <xdr:to>
      <xdr:col>12</xdr:col>
      <xdr:colOff>561975</xdr:colOff>
      <xdr:row>96</xdr:row>
      <xdr:rowOff>76809</xdr:rowOff>
    </xdr:to>
    <xdr:sp macro="" textlink="">
      <xdr:nvSpPr>
        <xdr:cNvPr id="492" name="円/楕円 491"/>
        <xdr:cNvSpPr/>
      </xdr:nvSpPr>
      <xdr:spPr>
        <a:xfrm>
          <a:off x="8699500" y="164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93336</xdr:rowOff>
    </xdr:from>
    <xdr:ext cx="534377" cy="259045"/>
    <xdr:sp macro="" textlink="">
      <xdr:nvSpPr>
        <xdr:cNvPr id="493" name="テキスト ボックス 492"/>
        <xdr:cNvSpPr txBox="1"/>
      </xdr:nvSpPr>
      <xdr:spPr>
        <a:xfrm>
          <a:off x="8483111" y="162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77718</xdr:rowOff>
    </xdr:from>
    <xdr:to>
      <xdr:col>11</xdr:col>
      <xdr:colOff>358775</xdr:colOff>
      <xdr:row>97</xdr:row>
      <xdr:rowOff>7868</xdr:rowOff>
    </xdr:to>
    <xdr:sp macro="" textlink="">
      <xdr:nvSpPr>
        <xdr:cNvPr id="494" name="円/楕円 493"/>
        <xdr:cNvSpPr/>
      </xdr:nvSpPr>
      <xdr:spPr>
        <a:xfrm>
          <a:off x="7810500" y="165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24395</xdr:rowOff>
    </xdr:from>
    <xdr:ext cx="534377" cy="259045"/>
    <xdr:sp macro="" textlink="">
      <xdr:nvSpPr>
        <xdr:cNvPr id="495" name="テキスト ボックス 494"/>
        <xdr:cNvSpPr txBox="1"/>
      </xdr:nvSpPr>
      <xdr:spPr>
        <a:xfrm>
          <a:off x="7594111" y="163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111761</xdr:rowOff>
    </xdr:from>
    <xdr:to>
      <xdr:col>10</xdr:col>
      <xdr:colOff>155575</xdr:colOff>
      <xdr:row>97</xdr:row>
      <xdr:rowOff>41911</xdr:rowOff>
    </xdr:to>
    <xdr:sp macro="" textlink="">
      <xdr:nvSpPr>
        <xdr:cNvPr id="496" name="円/楕円 495"/>
        <xdr:cNvSpPr/>
      </xdr:nvSpPr>
      <xdr:spPr>
        <a:xfrm>
          <a:off x="6921500" y="165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58438</xdr:rowOff>
    </xdr:from>
    <xdr:ext cx="534377" cy="259045"/>
    <xdr:sp macro="" textlink="">
      <xdr:nvSpPr>
        <xdr:cNvPr id="497" name="テキスト ボックス 496"/>
        <xdr:cNvSpPr txBox="1"/>
      </xdr:nvSpPr>
      <xdr:spPr>
        <a:xfrm>
          <a:off x="6705111" y="1634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20" name="直線コネクタ 519"/>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21"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2" name="直線コネクタ 521"/>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3"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4" name="直線コネクタ 523"/>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87076</xdr:rowOff>
    </xdr:from>
    <xdr:to>
      <xdr:col>23</xdr:col>
      <xdr:colOff>517525</xdr:colOff>
      <xdr:row>38</xdr:row>
      <xdr:rowOff>105593</xdr:rowOff>
    </xdr:to>
    <xdr:cxnSp macro="">
      <xdr:nvCxnSpPr>
        <xdr:cNvPr id="525" name="直線コネクタ 524"/>
        <xdr:cNvCxnSpPr/>
      </xdr:nvCxnSpPr>
      <xdr:spPr>
        <a:xfrm flipV="1">
          <a:off x="15481300" y="6602176"/>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6"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7" name="フローチャート : 判断 526"/>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105318</xdr:rowOff>
    </xdr:from>
    <xdr:to>
      <xdr:col>22</xdr:col>
      <xdr:colOff>365125</xdr:colOff>
      <xdr:row>38</xdr:row>
      <xdr:rowOff>105593</xdr:rowOff>
    </xdr:to>
    <xdr:cxnSp macro="">
      <xdr:nvCxnSpPr>
        <xdr:cNvPr id="528" name="直線コネクタ 527"/>
        <xdr:cNvCxnSpPr/>
      </xdr:nvCxnSpPr>
      <xdr:spPr>
        <a:xfrm>
          <a:off x="14592300" y="662041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9" name="フローチャート : 判断 528"/>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30" name="テキスト ボックス 529"/>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81773</xdr:rowOff>
    </xdr:from>
    <xdr:to>
      <xdr:col>21</xdr:col>
      <xdr:colOff>161925</xdr:colOff>
      <xdr:row>38</xdr:row>
      <xdr:rowOff>105318</xdr:rowOff>
    </xdr:to>
    <xdr:cxnSp macro="">
      <xdr:nvCxnSpPr>
        <xdr:cNvPr id="531" name="直線コネクタ 530"/>
        <xdr:cNvCxnSpPr/>
      </xdr:nvCxnSpPr>
      <xdr:spPr>
        <a:xfrm>
          <a:off x="13703300" y="6596873"/>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2" name="フローチャート : 判断 531"/>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3" name="テキスト ボックス 532"/>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78618</xdr:rowOff>
    </xdr:from>
    <xdr:to>
      <xdr:col>19</xdr:col>
      <xdr:colOff>644525</xdr:colOff>
      <xdr:row>38</xdr:row>
      <xdr:rowOff>81773</xdr:rowOff>
    </xdr:to>
    <xdr:cxnSp macro="">
      <xdr:nvCxnSpPr>
        <xdr:cNvPr id="534" name="直線コネクタ 533"/>
        <xdr:cNvCxnSpPr/>
      </xdr:nvCxnSpPr>
      <xdr:spPr>
        <a:xfrm>
          <a:off x="12814300" y="6593718"/>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5" name="フローチャート : 判断 534"/>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6" name="テキスト ボックス 535"/>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7" name="フローチャート : 判断 536"/>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8" name="テキスト ボックス 537"/>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36276</xdr:rowOff>
    </xdr:from>
    <xdr:to>
      <xdr:col>23</xdr:col>
      <xdr:colOff>568325</xdr:colOff>
      <xdr:row>38</xdr:row>
      <xdr:rowOff>137876</xdr:rowOff>
    </xdr:to>
    <xdr:sp macro="" textlink="">
      <xdr:nvSpPr>
        <xdr:cNvPr id="544" name="円/楕円 543"/>
        <xdr:cNvSpPr/>
      </xdr:nvSpPr>
      <xdr:spPr>
        <a:xfrm>
          <a:off x="16268700" y="65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122653</xdr:rowOff>
    </xdr:from>
    <xdr:ext cx="534377" cy="259045"/>
    <xdr:sp macro="" textlink="">
      <xdr:nvSpPr>
        <xdr:cNvPr id="545" name="消防費該当値テキスト"/>
        <xdr:cNvSpPr txBox="1"/>
      </xdr:nvSpPr>
      <xdr:spPr>
        <a:xfrm>
          <a:off x="16370300" y="646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54793</xdr:rowOff>
    </xdr:from>
    <xdr:to>
      <xdr:col>22</xdr:col>
      <xdr:colOff>415925</xdr:colOff>
      <xdr:row>38</xdr:row>
      <xdr:rowOff>156393</xdr:rowOff>
    </xdr:to>
    <xdr:sp macro="" textlink="">
      <xdr:nvSpPr>
        <xdr:cNvPr id="546" name="円/楕円 545"/>
        <xdr:cNvSpPr/>
      </xdr:nvSpPr>
      <xdr:spPr>
        <a:xfrm>
          <a:off x="15430500" y="65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147520</xdr:rowOff>
    </xdr:from>
    <xdr:ext cx="534377" cy="259045"/>
    <xdr:sp macro="" textlink="">
      <xdr:nvSpPr>
        <xdr:cNvPr id="547" name="テキスト ボックス 546"/>
        <xdr:cNvSpPr txBox="1"/>
      </xdr:nvSpPr>
      <xdr:spPr>
        <a:xfrm>
          <a:off x="15214111" y="66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54518</xdr:rowOff>
    </xdr:from>
    <xdr:to>
      <xdr:col>21</xdr:col>
      <xdr:colOff>212725</xdr:colOff>
      <xdr:row>38</xdr:row>
      <xdr:rowOff>156118</xdr:rowOff>
    </xdr:to>
    <xdr:sp macro="" textlink="">
      <xdr:nvSpPr>
        <xdr:cNvPr id="548" name="円/楕円 547"/>
        <xdr:cNvSpPr/>
      </xdr:nvSpPr>
      <xdr:spPr>
        <a:xfrm>
          <a:off x="14541500" y="656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147245</xdr:rowOff>
    </xdr:from>
    <xdr:ext cx="534377" cy="259045"/>
    <xdr:sp macro="" textlink="">
      <xdr:nvSpPr>
        <xdr:cNvPr id="549" name="テキスト ボックス 548"/>
        <xdr:cNvSpPr txBox="1"/>
      </xdr:nvSpPr>
      <xdr:spPr>
        <a:xfrm>
          <a:off x="14325111" y="666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30973</xdr:rowOff>
    </xdr:from>
    <xdr:to>
      <xdr:col>20</xdr:col>
      <xdr:colOff>9525</xdr:colOff>
      <xdr:row>38</xdr:row>
      <xdr:rowOff>132573</xdr:rowOff>
    </xdr:to>
    <xdr:sp macro="" textlink="">
      <xdr:nvSpPr>
        <xdr:cNvPr id="550" name="円/楕円 549"/>
        <xdr:cNvSpPr/>
      </xdr:nvSpPr>
      <xdr:spPr>
        <a:xfrm>
          <a:off x="13652500" y="654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123700</xdr:rowOff>
    </xdr:from>
    <xdr:ext cx="534377" cy="259045"/>
    <xdr:sp macro="" textlink="">
      <xdr:nvSpPr>
        <xdr:cNvPr id="551" name="テキスト ボックス 550"/>
        <xdr:cNvSpPr txBox="1"/>
      </xdr:nvSpPr>
      <xdr:spPr>
        <a:xfrm>
          <a:off x="13436111" y="663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27818</xdr:rowOff>
    </xdr:from>
    <xdr:to>
      <xdr:col>18</xdr:col>
      <xdr:colOff>492125</xdr:colOff>
      <xdr:row>38</xdr:row>
      <xdr:rowOff>129418</xdr:rowOff>
    </xdr:to>
    <xdr:sp macro="" textlink="">
      <xdr:nvSpPr>
        <xdr:cNvPr id="552" name="円/楕円 551"/>
        <xdr:cNvSpPr/>
      </xdr:nvSpPr>
      <xdr:spPr>
        <a:xfrm>
          <a:off x="12763500" y="65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120545</xdr:rowOff>
    </xdr:from>
    <xdr:ext cx="534377" cy="259045"/>
    <xdr:sp macro="" textlink="">
      <xdr:nvSpPr>
        <xdr:cNvPr id="553" name="テキスト ボックス 552"/>
        <xdr:cNvSpPr txBox="1"/>
      </xdr:nvSpPr>
      <xdr:spPr>
        <a:xfrm>
          <a:off x="12547111" y="66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5" name="テキスト ボックス 56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9" name="直線コネクタ 578"/>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80"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81" name="直線コネクタ 580"/>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2"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3" name="直線コネクタ 582"/>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107369</xdr:rowOff>
    </xdr:from>
    <xdr:to>
      <xdr:col>23</xdr:col>
      <xdr:colOff>517525</xdr:colOff>
      <xdr:row>57</xdr:row>
      <xdr:rowOff>23114</xdr:rowOff>
    </xdr:to>
    <xdr:cxnSp macro="">
      <xdr:nvCxnSpPr>
        <xdr:cNvPr id="584" name="直線コネクタ 583"/>
        <xdr:cNvCxnSpPr/>
      </xdr:nvCxnSpPr>
      <xdr:spPr>
        <a:xfrm>
          <a:off x="15481300" y="9708569"/>
          <a:ext cx="8382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5"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6" name="フローチャート : 判断 585"/>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107369</xdr:rowOff>
    </xdr:from>
    <xdr:to>
      <xdr:col>22</xdr:col>
      <xdr:colOff>365125</xdr:colOff>
      <xdr:row>57</xdr:row>
      <xdr:rowOff>36558</xdr:rowOff>
    </xdr:to>
    <xdr:cxnSp macro="">
      <xdr:nvCxnSpPr>
        <xdr:cNvPr id="587" name="直線コネクタ 586"/>
        <xdr:cNvCxnSpPr/>
      </xdr:nvCxnSpPr>
      <xdr:spPr>
        <a:xfrm flipV="1">
          <a:off x="14592300" y="9708569"/>
          <a:ext cx="889000" cy="10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8" name="フローチャート : 判断 587"/>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9" name="テキスト ボックス 588"/>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29101</xdr:rowOff>
    </xdr:from>
    <xdr:to>
      <xdr:col>21</xdr:col>
      <xdr:colOff>161925</xdr:colOff>
      <xdr:row>57</xdr:row>
      <xdr:rowOff>36558</xdr:rowOff>
    </xdr:to>
    <xdr:cxnSp macro="">
      <xdr:nvCxnSpPr>
        <xdr:cNvPr id="590" name="直線コネクタ 589"/>
        <xdr:cNvCxnSpPr/>
      </xdr:nvCxnSpPr>
      <xdr:spPr>
        <a:xfrm>
          <a:off x="13703300" y="9801751"/>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91" name="フローチャート : 判断 590"/>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2" name="テキスト ボックス 591"/>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56479</xdr:rowOff>
    </xdr:from>
    <xdr:to>
      <xdr:col>19</xdr:col>
      <xdr:colOff>644525</xdr:colOff>
      <xdr:row>57</xdr:row>
      <xdr:rowOff>29101</xdr:rowOff>
    </xdr:to>
    <xdr:cxnSp macro="">
      <xdr:nvCxnSpPr>
        <xdr:cNvPr id="593" name="直線コネクタ 592"/>
        <xdr:cNvCxnSpPr/>
      </xdr:nvCxnSpPr>
      <xdr:spPr>
        <a:xfrm>
          <a:off x="12814300" y="9486229"/>
          <a:ext cx="889000" cy="3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4" name="フローチャート : 判断 593"/>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5" name="テキスト ボックス 594"/>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6" name="フローチャート : 判断 595"/>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7" name="テキスト ボックス 596"/>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143764</xdr:rowOff>
    </xdr:from>
    <xdr:to>
      <xdr:col>23</xdr:col>
      <xdr:colOff>568325</xdr:colOff>
      <xdr:row>57</xdr:row>
      <xdr:rowOff>73914</xdr:rowOff>
    </xdr:to>
    <xdr:sp macro="" textlink="">
      <xdr:nvSpPr>
        <xdr:cNvPr id="603" name="円/楕円 602"/>
        <xdr:cNvSpPr/>
      </xdr:nvSpPr>
      <xdr:spPr>
        <a:xfrm>
          <a:off x="16268700" y="97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122191</xdr:rowOff>
    </xdr:from>
    <xdr:ext cx="534377" cy="259045"/>
    <xdr:sp macro="" textlink="">
      <xdr:nvSpPr>
        <xdr:cNvPr id="604" name="教育費該当値テキスト"/>
        <xdr:cNvSpPr txBox="1"/>
      </xdr:nvSpPr>
      <xdr:spPr>
        <a:xfrm>
          <a:off x="16370300" y="97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38,460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56569</xdr:rowOff>
    </xdr:from>
    <xdr:to>
      <xdr:col>22</xdr:col>
      <xdr:colOff>415925</xdr:colOff>
      <xdr:row>56</xdr:row>
      <xdr:rowOff>158169</xdr:rowOff>
    </xdr:to>
    <xdr:sp macro="" textlink="">
      <xdr:nvSpPr>
        <xdr:cNvPr id="605" name="円/楕円 604"/>
        <xdr:cNvSpPr/>
      </xdr:nvSpPr>
      <xdr:spPr>
        <a:xfrm>
          <a:off x="15430500" y="96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3246</xdr:rowOff>
    </xdr:from>
    <xdr:ext cx="534377" cy="259045"/>
    <xdr:sp macro="" textlink="">
      <xdr:nvSpPr>
        <xdr:cNvPr id="606" name="テキスト ボックス 605"/>
        <xdr:cNvSpPr txBox="1"/>
      </xdr:nvSpPr>
      <xdr:spPr>
        <a:xfrm>
          <a:off x="15214111" y="943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157208</xdr:rowOff>
    </xdr:from>
    <xdr:to>
      <xdr:col>21</xdr:col>
      <xdr:colOff>212725</xdr:colOff>
      <xdr:row>57</xdr:row>
      <xdr:rowOff>87358</xdr:rowOff>
    </xdr:to>
    <xdr:sp macro="" textlink="">
      <xdr:nvSpPr>
        <xdr:cNvPr id="607" name="円/楕円 606"/>
        <xdr:cNvSpPr/>
      </xdr:nvSpPr>
      <xdr:spPr>
        <a:xfrm>
          <a:off x="14541500" y="97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78485</xdr:rowOff>
    </xdr:from>
    <xdr:ext cx="534377" cy="259045"/>
    <xdr:sp macro="" textlink="">
      <xdr:nvSpPr>
        <xdr:cNvPr id="608" name="テキスト ボックス 607"/>
        <xdr:cNvSpPr txBox="1"/>
      </xdr:nvSpPr>
      <xdr:spPr>
        <a:xfrm>
          <a:off x="14325111" y="98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149751</xdr:rowOff>
    </xdr:from>
    <xdr:to>
      <xdr:col>20</xdr:col>
      <xdr:colOff>9525</xdr:colOff>
      <xdr:row>57</xdr:row>
      <xdr:rowOff>79901</xdr:rowOff>
    </xdr:to>
    <xdr:sp macro="" textlink="">
      <xdr:nvSpPr>
        <xdr:cNvPr id="609" name="円/楕円 608"/>
        <xdr:cNvSpPr/>
      </xdr:nvSpPr>
      <xdr:spPr>
        <a:xfrm>
          <a:off x="13652500" y="97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71028</xdr:rowOff>
    </xdr:from>
    <xdr:ext cx="534377" cy="259045"/>
    <xdr:sp macro="" textlink="">
      <xdr:nvSpPr>
        <xdr:cNvPr id="610" name="テキスト ボックス 609"/>
        <xdr:cNvSpPr txBox="1"/>
      </xdr:nvSpPr>
      <xdr:spPr>
        <a:xfrm>
          <a:off x="13436111" y="984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5679</xdr:rowOff>
    </xdr:from>
    <xdr:to>
      <xdr:col>18</xdr:col>
      <xdr:colOff>492125</xdr:colOff>
      <xdr:row>55</xdr:row>
      <xdr:rowOff>107279</xdr:rowOff>
    </xdr:to>
    <xdr:sp macro="" textlink="">
      <xdr:nvSpPr>
        <xdr:cNvPr id="611" name="円/楕円 610"/>
        <xdr:cNvSpPr/>
      </xdr:nvSpPr>
      <xdr:spPr>
        <a:xfrm>
          <a:off x="12763500" y="94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123806</xdr:rowOff>
    </xdr:from>
    <xdr:ext cx="534377" cy="259045"/>
    <xdr:sp macro="" textlink="">
      <xdr:nvSpPr>
        <xdr:cNvPr id="612" name="テキスト ボックス 611"/>
        <xdr:cNvSpPr txBox="1"/>
      </xdr:nvSpPr>
      <xdr:spPr>
        <a:xfrm>
          <a:off x="12547111" y="921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6" name="直線コネクタ 635"/>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7"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9"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40" name="直線コネクタ 639"/>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137928</xdr:rowOff>
    </xdr:from>
    <xdr:to>
      <xdr:col>23</xdr:col>
      <xdr:colOff>517525</xdr:colOff>
      <xdr:row>78</xdr:row>
      <xdr:rowOff>140824</xdr:rowOff>
    </xdr:to>
    <xdr:cxnSp macro="">
      <xdr:nvCxnSpPr>
        <xdr:cNvPr id="641" name="直線コネクタ 640"/>
        <xdr:cNvCxnSpPr/>
      </xdr:nvCxnSpPr>
      <xdr:spPr>
        <a:xfrm>
          <a:off x="15481300" y="13511028"/>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109656</xdr:rowOff>
    </xdr:from>
    <xdr:ext cx="469744" cy="259045"/>
    <xdr:sp macro="" textlink="">
      <xdr:nvSpPr>
        <xdr:cNvPr id="642" name="災害復旧費平均値テキスト"/>
        <xdr:cNvSpPr txBox="1"/>
      </xdr:nvSpPr>
      <xdr:spPr>
        <a:xfrm>
          <a:off x="16370300" y="13482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3" name="フローチャート : 判断 642"/>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137928</xdr:rowOff>
    </xdr:from>
    <xdr:to>
      <xdr:col>22</xdr:col>
      <xdr:colOff>365125</xdr:colOff>
      <xdr:row>79</xdr:row>
      <xdr:rowOff>20732</xdr:rowOff>
    </xdr:to>
    <xdr:cxnSp macro="">
      <xdr:nvCxnSpPr>
        <xdr:cNvPr id="644" name="直線コネクタ 643"/>
        <xdr:cNvCxnSpPr/>
      </xdr:nvCxnSpPr>
      <xdr:spPr>
        <a:xfrm flipV="1">
          <a:off x="14592300" y="13511028"/>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5" name="フローチャート : 判断 644"/>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6" name="テキスト ボックス 645"/>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60833</xdr:rowOff>
    </xdr:from>
    <xdr:to>
      <xdr:col>21</xdr:col>
      <xdr:colOff>161925</xdr:colOff>
      <xdr:row>79</xdr:row>
      <xdr:rowOff>20732</xdr:rowOff>
    </xdr:to>
    <xdr:cxnSp macro="">
      <xdr:nvCxnSpPr>
        <xdr:cNvPr id="647" name="直線コネクタ 646"/>
        <xdr:cNvCxnSpPr/>
      </xdr:nvCxnSpPr>
      <xdr:spPr>
        <a:xfrm>
          <a:off x="13703300" y="13433933"/>
          <a:ext cx="889000" cy="13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8" name="フローチャート : 判断 647"/>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9" name="テキスト ボックス 648"/>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152825</xdr:rowOff>
    </xdr:from>
    <xdr:to>
      <xdr:col>19</xdr:col>
      <xdr:colOff>644525</xdr:colOff>
      <xdr:row>78</xdr:row>
      <xdr:rowOff>60833</xdr:rowOff>
    </xdr:to>
    <xdr:cxnSp macro="">
      <xdr:nvCxnSpPr>
        <xdr:cNvPr id="650" name="直線コネクタ 649"/>
        <xdr:cNvCxnSpPr/>
      </xdr:nvCxnSpPr>
      <xdr:spPr>
        <a:xfrm>
          <a:off x="12814300" y="13183025"/>
          <a:ext cx="889000" cy="25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51" name="フローチャート : 判断 650"/>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47668</xdr:rowOff>
    </xdr:from>
    <xdr:ext cx="469744" cy="259045"/>
    <xdr:sp macro="" textlink="">
      <xdr:nvSpPr>
        <xdr:cNvPr id="652" name="テキスト ボックス 651"/>
        <xdr:cNvSpPr txBox="1"/>
      </xdr:nvSpPr>
      <xdr:spPr>
        <a:xfrm>
          <a:off x="13468427"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3" name="フローチャート : 判断 652"/>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26007</xdr:rowOff>
    </xdr:from>
    <xdr:ext cx="469744" cy="259045"/>
    <xdr:sp macro="" textlink="">
      <xdr:nvSpPr>
        <xdr:cNvPr id="654" name="テキスト ボックス 653"/>
        <xdr:cNvSpPr txBox="1"/>
      </xdr:nvSpPr>
      <xdr:spPr>
        <a:xfrm>
          <a:off x="12579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90024</xdr:rowOff>
    </xdr:from>
    <xdr:to>
      <xdr:col>23</xdr:col>
      <xdr:colOff>568325</xdr:colOff>
      <xdr:row>79</xdr:row>
      <xdr:rowOff>20174</xdr:rowOff>
    </xdr:to>
    <xdr:sp macro="" textlink="">
      <xdr:nvSpPr>
        <xdr:cNvPr id="660" name="円/楕円 659"/>
        <xdr:cNvSpPr/>
      </xdr:nvSpPr>
      <xdr:spPr>
        <a:xfrm>
          <a:off x="16268700" y="134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49401</xdr:rowOff>
    </xdr:from>
    <xdr:ext cx="469744" cy="259045"/>
    <xdr:sp macro="" textlink="">
      <xdr:nvSpPr>
        <xdr:cNvPr id="661" name="災害復旧費該当値テキスト"/>
        <xdr:cNvSpPr txBox="1"/>
      </xdr:nvSpPr>
      <xdr:spPr>
        <a:xfrm>
          <a:off x="16370300" y="132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87128</xdr:rowOff>
    </xdr:from>
    <xdr:to>
      <xdr:col>22</xdr:col>
      <xdr:colOff>415925</xdr:colOff>
      <xdr:row>79</xdr:row>
      <xdr:rowOff>17278</xdr:rowOff>
    </xdr:to>
    <xdr:sp macro="" textlink="">
      <xdr:nvSpPr>
        <xdr:cNvPr id="662" name="円/楕円 661"/>
        <xdr:cNvSpPr/>
      </xdr:nvSpPr>
      <xdr:spPr>
        <a:xfrm>
          <a:off x="15430500" y="13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33805</xdr:rowOff>
    </xdr:from>
    <xdr:ext cx="469744" cy="259045"/>
    <xdr:sp macro="" textlink="">
      <xdr:nvSpPr>
        <xdr:cNvPr id="663" name="テキスト ボックス 662"/>
        <xdr:cNvSpPr txBox="1"/>
      </xdr:nvSpPr>
      <xdr:spPr>
        <a:xfrm>
          <a:off x="15246427" y="13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141382</xdr:rowOff>
    </xdr:from>
    <xdr:to>
      <xdr:col>21</xdr:col>
      <xdr:colOff>212725</xdr:colOff>
      <xdr:row>79</xdr:row>
      <xdr:rowOff>71532</xdr:rowOff>
    </xdr:to>
    <xdr:sp macro="" textlink="">
      <xdr:nvSpPr>
        <xdr:cNvPr id="664" name="円/楕円 663"/>
        <xdr:cNvSpPr/>
      </xdr:nvSpPr>
      <xdr:spPr>
        <a:xfrm>
          <a:off x="14541500" y="135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62659</xdr:rowOff>
    </xdr:from>
    <xdr:ext cx="469744" cy="259045"/>
    <xdr:sp macro="" textlink="">
      <xdr:nvSpPr>
        <xdr:cNvPr id="665" name="テキスト ボックス 664"/>
        <xdr:cNvSpPr txBox="1"/>
      </xdr:nvSpPr>
      <xdr:spPr>
        <a:xfrm>
          <a:off x="14357427" y="1360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10033</xdr:rowOff>
    </xdr:from>
    <xdr:to>
      <xdr:col>20</xdr:col>
      <xdr:colOff>9525</xdr:colOff>
      <xdr:row>78</xdr:row>
      <xdr:rowOff>111633</xdr:rowOff>
    </xdr:to>
    <xdr:sp macro="" textlink="">
      <xdr:nvSpPr>
        <xdr:cNvPr id="666" name="円/楕円 665"/>
        <xdr:cNvSpPr/>
      </xdr:nvSpPr>
      <xdr:spPr>
        <a:xfrm>
          <a:off x="136525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128160</xdr:rowOff>
    </xdr:from>
    <xdr:ext cx="469744" cy="259045"/>
    <xdr:sp macro="" textlink="">
      <xdr:nvSpPr>
        <xdr:cNvPr id="667" name="テキスト ボックス 666"/>
        <xdr:cNvSpPr txBox="1"/>
      </xdr:nvSpPr>
      <xdr:spPr>
        <a:xfrm>
          <a:off x="13468427" y="1315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102025</xdr:rowOff>
    </xdr:from>
    <xdr:to>
      <xdr:col>18</xdr:col>
      <xdr:colOff>492125</xdr:colOff>
      <xdr:row>77</xdr:row>
      <xdr:rowOff>32175</xdr:rowOff>
    </xdr:to>
    <xdr:sp macro="" textlink="">
      <xdr:nvSpPr>
        <xdr:cNvPr id="668" name="円/楕円 667"/>
        <xdr:cNvSpPr/>
      </xdr:nvSpPr>
      <xdr:spPr>
        <a:xfrm>
          <a:off x="12763500" y="131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48703</xdr:rowOff>
    </xdr:from>
    <xdr:ext cx="534377" cy="259045"/>
    <xdr:sp macro="" textlink="">
      <xdr:nvSpPr>
        <xdr:cNvPr id="669" name="テキスト ボックス 668"/>
        <xdr:cNvSpPr txBox="1"/>
      </xdr:nvSpPr>
      <xdr:spPr>
        <a:xfrm>
          <a:off x="12547111" y="129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5" name="直線コネクタ 694"/>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6"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7" name="直線コネクタ 696"/>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8"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9" name="直線コネクタ 698"/>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93783</xdr:rowOff>
    </xdr:from>
    <xdr:to>
      <xdr:col>23</xdr:col>
      <xdr:colOff>517525</xdr:colOff>
      <xdr:row>97</xdr:row>
      <xdr:rowOff>103876</xdr:rowOff>
    </xdr:to>
    <xdr:cxnSp macro="">
      <xdr:nvCxnSpPr>
        <xdr:cNvPr id="700" name="直線コネクタ 699"/>
        <xdr:cNvCxnSpPr/>
      </xdr:nvCxnSpPr>
      <xdr:spPr>
        <a:xfrm>
          <a:off x="15481300" y="16724433"/>
          <a:ext cx="8382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701"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2" name="フローチャート : 判断 701"/>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93783</xdr:rowOff>
    </xdr:from>
    <xdr:to>
      <xdr:col>22</xdr:col>
      <xdr:colOff>365125</xdr:colOff>
      <xdr:row>97</xdr:row>
      <xdr:rowOff>112159</xdr:rowOff>
    </xdr:to>
    <xdr:cxnSp macro="">
      <xdr:nvCxnSpPr>
        <xdr:cNvPr id="703" name="直線コネクタ 702"/>
        <xdr:cNvCxnSpPr/>
      </xdr:nvCxnSpPr>
      <xdr:spPr>
        <a:xfrm flipV="1">
          <a:off x="14592300" y="16724433"/>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4" name="フローチャート : 判断 703"/>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5" name="テキスト ボックス 704"/>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74124</xdr:rowOff>
    </xdr:from>
    <xdr:to>
      <xdr:col>21</xdr:col>
      <xdr:colOff>161925</xdr:colOff>
      <xdr:row>97</xdr:row>
      <xdr:rowOff>112159</xdr:rowOff>
    </xdr:to>
    <xdr:cxnSp macro="">
      <xdr:nvCxnSpPr>
        <xdr:cNvPr id="706" name="直線コネクタ 705"/>
        <xdr:cNvCxnSpPr/>
      </xdr:nvCxnSpPr>
      <xdr:spPr>
        <a:xfrm>
          <a:off x="13703300" y="16704774"/>
          <a:ext cx="889000" cy="3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7" name="フローチャート : 判断 706"/>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8" name="テキスト ボックス 707"/>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12533</xdr:rowOff>
    </xdr:from>
    <xdr:to>
      <xdr:col>19</xdr:col>
      <xdr:colOff>644525</xdr:colOff>
      <xdr:row>97</xdr:row>
      <xdr:rowOff>74124</xdr:rowOff>
    </xdr:to>
    <xdr:cxnSp macro="">
      <xdr:nvCxnSpPr>
        <xdr:cNvPr id="709" name="直線コネクタ 708"/>
        <xdr:cNvCxnSpPr/>
      </xdr:nvCxnSpPr>
      <xdr:spPr>
        <a:xfrm>
          <a:off x="12814300" y="16643183"/>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10" name="フローチャート : 判断 709"/>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11" name="テキスト ボックス 710"/>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2" name="フローチャート : 判断 711"/>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3" name="テキスト ボックス 712"/>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53076</xdr:rowOff>
    </xdr:from>
    <xdr:to>
      <xdr:col>23</xdr:col>
      <xdr:colOff>568325</xdr:colOff>
      <xdr:row>97</xdr:row>
      <xdr:rowOff>154676</xdr:rowOff>
    </xdr:to>
    <xdr:sp macro="" textlink="">
      <xdr:nvSpPr>
        <xdr:cNvPr id="719" name="円/楕円 718"/>
        <xdr:cNvSpPr/>
      </xdr:nvSpPr>
      <xdr:spPr>
        <a:xfrm>
          <a:off x="16268700" y="166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31503</xdr:rowOff>
    </xdr:from>
    <xdr:ext cx="534377" cy="259045"/>
    <xdr:sp macro="" textlink="">
      <xdr:nvSpPr>
        <xdr:cNvPr id="720" name="公債費該当値テキスト"/>
        <xdr:cNvSpPr txBox="1"/>
      </xdr:nvSpPr>
      <xdr:spPr>
        <a:xfrm>
          <a:off x="16370300" y="1666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42983</xdr:rowOff>
    </xdr:from>
    <xdr:to>
      <xdr:col>22</xdr:col>
      <xdr:colOff>415925</xdr:colOff>
      <xdr:row>97</xdr:row>
      <xdr:rowOff>144583</xdr:rowOff>
    </xdr:to>
    <xdr:sp macro="" textlink="">
      <xdr:nvSpPr>
        <xdr:cNvPr id="721" name="円/楕円 720"/>
        <xdr:cNvSpPr/>
      </xdr:nvSpPr>
      <xdr:spPr>
        <a:xfrm>
          <a:off x="15430500" y="166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161110</xdr:rowOff>
    </xdr:from>
    <xdr:ext cx="534377" cy="259045"/>
    <xdr:sp macro="" textlink="">
      <xdr:nvSpPr>
        <xdr:cNvPr id="722" name="テキスト ボックス 721"/>
        <xdr:cNvSpPr txBox="1"/>
      </xdr:nvSpPr>
      <xdr:spPr>
        <a:xfrm>
          <a:off x="15214111" y="1644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61359</xdr:rowOff>
    </xdr:from>
    <xdr:to>
      <xdr:col>21</xdr:col>
      <xdr:colOff>212725</xdr:colOff>
      <xdr:row>97</xdr:row>
      <xdr:rowOff>162959</xdr:rowOff>
    </xdr:to>
    <xdr:sp macro="" textlink="">
      <xdr:nvSpPr>
        <xdr:cNvPr id="723" name="円/楕円 722"/>
        <xdr:cNvSpPr/>
      </xdr:nvSpPr>
      <xdr:spPr>
        <a:xfrm>
          <a:off x="14541500" y="1669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154086</xdr:rowOff>
    </xdr:from>
    <xdr:ext cx="534377" cy="259045"/>
    <xdr:sp macro="" textlink="">
      <xdr:nvSpPr>
        <xdr:cNvPr id="724" name="テキスト ボックス 723"/>
        <xdr:cNvSpPr txBox="1"/>
      </xdr:nvSpPr>
      <xdr:spPr>
        <a:xfrm>
          <a:off x="14325111" y="1678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23324</xdr:rowOff>
    </xdr:from>
    <xdr:to>
      <xdr:col>20</xdr:col>
      <xdr:colOff>9525</xdr:colOff>
      <xdr:row>97</xdr:row>
      <xdr:rowOff>124924</xdr:rowOff>
    </xdr:to>
    <xdr:sp macro="" textlink="">
      <xdr:nvSpPr>
        <xdr:cNvPr id="725" name="円/楕円 724"/>
        <xdr:cNvSpPr/>
      </xdr:nvSpPr>
      <xdr:spPr>
        <a:xfrm>
          <a:off x="13652500" y="166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116051</xdr:rowOff>
    </xdr:from>
    <xdr:ext cx="534377" cy="259045"/>
    <xdr:sp macro="" textlink="">
      <xdr:nvSpPr>
        <xdr:cNvPr id="726" name="テキスト ボックス 725"/>
        <xdr:cNvSpPr txBox="1"/>
      </xdr:nvSpPr>
      <xdr:spPr>
        <a:xfrm>
          <a:off x="13436111" y="167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133183</xdr:rowOff>
    </xdr:from>
    <xdr:to>
      <xdr:col>18</xdr:col>
      <xdr:colOff>492125</xdr:colOff>
      <xdr:row>97</xdr:row>
      <xdr:rowOff>63333</xdr:rowOff>
    </xdr:to>
    <xdr:sp macro="" textlink="">
      <xdr:nvSpPr>
        <xdr:cNvPr id="727" name="円/楕円 726"/>
        <xdr:cNvSpPr/>
      </xdr:nvSpPr>
      <xdr:spPr>
        <a:xfrm>
          <a:off x="12763500" y="165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79860</xdr:rowOff>
    </xdr:from>
    <xdr:ext cx="534377" cy="259045"/>
    <xdr:sp macro="" textlink="">
      <xdr:nvSpPr>
        <xdr:cNvPr id="728" name="テキスト ボックス 727"/>
        <xdr:cNvSpPr txBox="1"/>
      </xdr:nvSpPr>
      <xdr:spPr>
        <a:xfrm>
          <a:off x="12547111" y="1636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2" name="直線コネクタ 751"/>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3"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5"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6" name="直線コネクタ 755"/>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8"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9" name="フローチャート : 判断 758"/>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61" name="フローチャート : 判断 760"/>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2" name="テキスト ボックス 761"/>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4" name="フローチャート : 判断 763"/>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5" name="テキスト ボックス 764"/>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7" name="フローチャート : 判断 766"/>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8" name="テキスト ボックス 767"/>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9" name="フローチャート : 判断 768"/>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70" name="テキスト ボックス 769"/>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7"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労働費の大幅な減少は、</a:t>
          </a:r>
          <a:r>
            <a:rPr kumimoji="1" lang="en-US" altLang="ja-JP" sz="1300">
              <a:latin typeface="ＭＳ Ｐゴシック"/>
            </a:rPr>
            <a:t>H26</a:t>
          </a:r>
          <a:r>
            <a:rPr kumimoji="1" lang="ja-JP" altLang="en-US" sz="1300">
              <a:latin typeface="ＭＳ Ｐゴシック"/>
            </a:rPr>
            <a:t>年度に仙南職業訓練センターの改修が終了し、</a:t>
          </a:r>
          <a:r>
            <a:rPr kumimoji="1" lang="en-US" altLang="ja-JP" sz="1300">
              <a:latin typeface="ＭＳ Ｐゴシック"/>
            </a:rPr>
            <a:t>H27</a:t>
          </a:r>
          <a:r>
            <a:rPr kumimoji="1" lang="ja-JP" altLang="en-US" sz="1300">
              <a:latin typeface="ＭＳ Ｐゴシック"/>
            </a:rPr>
            <a:t>年度に東日本大震災に係る緊急雇用対応事業が終了したことによるもの。</a:t>
          </a:r>
          <a:endParaRPr kumimoji="1" lang="en-US" altLang="ja-JP" sz="1300">
            <a:latin typeface="ＭＳ Ｐゴシック"/>
          </a:endParaRPr>
        </a:p>
        <a:p>
          <a:r>
            <a:rPr kumimoji="1" lang="ja-JP" altLang="en-US" sz="1300">
              <a:latin typeface="ＭＳ Ｐゴシック"/>
            </a:rPr>
            <a:t>土木費についても、前年度から</a:t>
          </a:r>
          <a:r>
            <a:rPr kumimoji="1" lang="en-US" altLang="ja-JP" sz="1300">
              <a:latin typeface="ＭＳ Ｐゴシック"/>
            </a:rPr>
            <a:t>29,344</a:t>
          </a:r>
          <a:r>
            <a:rPr kumimoji="1" lang="ja-JP" altLang="en-US" sz="1300">
              <a:latin typeface="ＭＳ Ｐゴシック"/>
            </a:rPr>
            <a:t>円減となっているが、北船岡町営住宅３号棟の建設が終了したことによるもの。</a:t>
          </a:r>
          <a:endParaRPr kumimoji="1" lang="en-US" altLang="ja-JP" sz="1300">
            <a:latin typeface="ＭＳ Ｐゴシック"/>
          </a:endParaRPr>
        </a:p>
        <a:p>
          <a:r>
            <a:rPr kumimoji="1" lang="ja-JP" altLang="en-US" sz="1300">
              <a:latin typeface="ＭＳ Ｐゴシック"/>
            </a:rPr>
            <a:t>民生費について、</a:t>
          </a:r>
          <a:r>
            <a:rPr kumimoji="1" lang="en-US" altLang="ja-JP" sz="1300">
              <a:latin typeface="ＭＳ Ｐゴシック"/>
            </a:rPr>
            <a:t>H24</a:t>
          </a:r>
          <a:r>
            <a:rPr kumimoji="1" lang="ja-JP" altLang="en-US" sz="1300">
              <a:latin typeface="ＭＳ Ｐゴシック"/>
            </a:rPr>
            <a:t>決算額から比較すると</a:t>
          </a:r>
          <a:r>
            <a:rPr kumimoji="1" lang="en-US" altLang="ja-JP" sz="1300">
              <a:latin typeface="ＭＳ Ｐゴシック"/>
            </a:rPr>
            <a:t>16,194</a:t>
          </a:r>
          <a:r>
            <a:rPr kumimoji="1" lang="ja-JP" altLang="en-US" sz="1300">
              <a:latin typeface="ＭＳ Ｐゴシック"/>
            </a:rPr>
            <a:t>千円増額となっている。これは、社会福祉費、老人福祉費、児童福祉費がそれぞれ上昇傾向していることによるもの。</a:t>
          </a:r>
          <a:endParaRPr kumimoji="1" lang="en-US" altLang="ja-JP" sz="1300">
            <a:latin typeface="ＭＳ Ｐゴシック"/>
          </a:endParaRPr>
        </a:p>
        <a:p>
          <a:r>
            <a:rPr kumimoji="1" lang="ja-JP" altLang="en-US" sz="1300">
              <a:latin typeface="ＭＳ Ｐゴシック"/>
            </a:rPr>
            <a:t>その他の項目は、類似団体平均と同等程度で、平年並みに推移している。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財政調整基金は、決算剰余金の積立により</a:t>
          </a:r>
          <a:r>
            <a:rPr kumimoji="1" lang="en-US" altLang="ja-JP" sz="1400">
              <a:latin typeface="ＭＳ ゴシック" pitchFamily="49" charset="-128"/>
              <a:ea typeface="ＭＳ ゴシック" pitchFamily="49" charset="-128"/>
            </a:rPr>
            <a:t>11,766</a:t>
          </a:r>
          <a:r>
            <a:rPr kumimoji="1" lang="ja-JP" altLang="en-US" sz="1400">
              <a:latin typeface="ＭＳ ゴシック" pitchFamily="49" charset="-128"/>
              <a:ea typeface="ＭＳ ゴシック" pitchFamily="49" charset="-128"/>
            </a:rPr>
            <a:t>千円増となり</a:t>
          </a:r>
          <a:r>
            <a:rPr kumimoji="1" lang="en-US" altLang="ja-JP" sz="1400">
              <a:latin typeface="ＭＳ ゴシック" pitchFamily="49" charset="-128"/>
              <a:ea typeface="ＭＳ ゴシック" pitchFamily="49" charset="-128"/>
            </a:rPr>
            <a:t>0.33</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実質収支額及び実質単年度収支については、大幅な変動なく推移しており、今後も同等の水準を保持できるよう、健全な財政運営に対</a:t>
          </a:r>
          <a:r>
            <a:rPr kumimoji="1" lang="en-US" altLang="ja-JP" sz="1400">
              <a:latin typeface="ＭＳ ゴシック" pitchFamily="49" charset="-128"/>
              <a:ea typeface="ＭＳ ゴシック" pitchFamily="49" charset="-128"/>
            </a:rPr>
            <a:t>t</a:t>
          </a:r>
          <a:r>
            <a:rPr kumimoji="1" lang="ja-JP" altLang="en-US" sz="1400">
              <a:latin typeface="ＭＳ ゴシック" pitchFamily="49" charset="-128"/>
              <a:ea typeface="ＭＳ ゴシック" pitchFamily="49" charset="-128"/>
            </a:rPr>
            <a:t>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全体で見て、前年度から黒字額が上昇している。中でも水道事業会計が前年度から</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ポイント上昇、</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から比較すると</a:t>
          </a:r>
          <a:r>
            <a:rPr kumimoji="1" lang="en-US" altLang="ja-JP" sz="1400">
              <a:latin typeface="ＭＳ ゴシック" pitchFamily="49" charset="-128"/>
              <a:ea typeface="ＭＳ ゴシック" pitchFamily="49" charset="-128"/>
            </a:rPr>
            <a:t>8.58</a:t>
          </a:r>
          <a:r>
            <a:rPr kumimoji="1" lang="ja-JP" altLang="en-US" sz="1400">
              <a:latin typeface="ＭＳ ゴシック" pitchFamily="49" charset="-128"/>
              <a:ea typeface="ＭＳ ゴシック" pitchFamily="49" charset="-128"/>
            </a:rPr>
            <a:t>ポイントと約２倍以上となっており著しい伸びを示している。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国民健康保険会計は、近年減少傾向にあったが、前年度から</a:t>
          </a:r>
          <a:r>
            <a:rPr kumimoji="1" lang="en-US" altLang="ja-JP" sz="1400">
              <a:latin typeface="ＭＳ ゴシック" pitchFamily="49" charset="-128"/>
              <a:ea typeface="ＭＳ ゴシック" pitchFamily="49" charset="-128"/>
            </a:rPr>
            <a:t>0.76</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全会計で赤字比率の算定には至っておらず、今後も健全な財政運営に努める。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12658109</v>
      </c>
      <c r="BO4" s="381"/>
      <c r="BP4" s="381"/>
      <c r="BQ4" s="381"/>
      <c r="BR4" s="381"/>
      <c r="BS4" s="381"/>
      <c r="BT4" s="381"/>
      <c r="BU4" s="382"/>
      <c r="BV4" s="380">
        <v>14341632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1.3</v>
      </c>
      <c r="CU4" s="387"/>
      <c r="CV4" s="387"/>
      <c r="CW4" s="387"/>
      <c r="CX4" s="387"/>
      <c r="CY4" s="387"/>
      <c r="CZ4" s="387"/>
      <c r="DA4" s="388"/>
      <c r="DB4" s="386">
        <v>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12504359</v>
      </c>
      <c r="BO5" s="418"/>
      <c r="BP5" s="418"/>
      <c r="BQ5" s="418"/>
      <c r="BR5" s="418"/>
      <c r="BS5" s="418"/>
      <c r="BT5" s="418"/>
      <c r="BU5" s="419"/>
      <c r="BV5" s="417">
        <v>14110420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90.9</v>
      </c>
      <c r="CU5" s="415"/>
      <c r="CV5" s="415"/>
      <c r="CW5" s="415"/>
      <c r="CX5" s="415"/>
      <c r="CY5" s="415"/>
      <c r="CZ5" s="415"/>
      <c r="DA5" s="416"/>
      <c r="DB5" s="414">
        <v>89.5</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153750</v>
      </c>
      <c r="BO6" s="418"/>
      <c r="BP6" s="418"/>
      <c r="BQ6" s="418"/>
      <c r="BR6" s="418"/>
      <c r="BS6" s="418"/>
      <c r="BT6" s="418"/>
      <c r="BU6" s="419"/>
      <c r="BV6" s="417">
        <v>231212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97.2</v>
      </c>
      <c r="CU6" s="455"/>
      <c r="CV6" s="455"/>
      <c r="CW6" s="455"/>
      <c r="CX6" s="455"/>
      <c r="CY6" s="455"/>
      <c r="CZ6" s="455"/>
      <c r="DA6" s="456"/>
      <c r="DB6" s="454">
        <v>96.6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55711</v>
      </c>
      <c r="BO7" s="418"/>
      <c r="BP7" s="418"/>
      <c r="BQ7" s="418"/>
      <c r="BR7" s="418"/>
      <c r="BS7" s="418"/>
      <c r="BT7" s="418"/>
      <c r="BU7" s="419"/>
      <c r="BV7" s="417">
        <v>153078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7795215</v>
      </c>
      <c r="CU7" s="418"/>
      <c r="CV7" s="418"/>
      <c r="CW7" s="418"/>
      <c r="CX7" s="418"/>
      <c r="CY7" s="418"/>
      <c r="CZ7" s="418"/>
      <c r="DA7" s="419"/>
      <c r="DB7" s="417">
        <v>7869030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98039</v>
      </c>
      <c r="BO8" s="418"/>
      <c r="BP8" s="418"/>
      <c r="BQ8" s="418"/>
      <c r="BR8" s="418"/>
      <c r="BS8" s="418"/>
      <c r="BT8" s="418"/>
      <c r="BU8" s="419"/>
      <c r="BV8" s="417">
        <v>78134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0.62</v>
      </c>
      <c r="CU8" s="458"/>
      <c r="CV8" s="458"/>
      <c r="CW8" s="458"/>
      <c r="CX8" s="458"/>
      <c r="CY8" s="458"/>
      <c r="CZ8" s="458"/>
      <c r="DA8" s="459"/>
      <c r="DB8" s="457">
        <v>0.62</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39525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19905</v>
      </c>
      <c r="BO9" s="418"/>
      <c r="BP9" s="418"/>
      <c r="BQ9" s="418"/>
      <c r="BR9" s="418"/>
      <c r="BS9" s="418"/>
      <c r="BT9" s="418"/>
      <c r="BU9" s="419"/>
      <c r="BV9" s="417">
        <v>-23141</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12.4</v>
      </c>
      <c r="CU9" s="415"/>
      <c r="CV9" s="415"/>
      <c r="CW9" s="415"/>
      <c r="CX9" s="415"/>
      <c r="CY9" s="415"/>
      <c r="CZ9" s="415"/>
      <c r="DA9" s="416"/>
      <c r="DB9" s="414">
        <v>12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39341</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39178</v>
      </c>
      <c r="BO10" s="418"/>
      <c r="BP10" s="418"/>
      <c r="BQ10" s="418"/>
      <c r="BR10" s="418"/>
      <c r="BS10" s="418"/>
      <c r="BT10" s="418"/>
      <c r="BU10" s="419"/>
      <c r="BV10" s="417">
        <v>58342</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38299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27413</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38124</v>
      </c>
      <c r="S13" s="499"/>
      <c r="T13" s="499"/>
      <c r="U13" s="499"/>
      <c r="V13" s="500"/>
      <c r="W13" s="433" t="s">
        <v>125</v>
      </c>
      <c r="X13" s="434"/>
      <c r="Y13" s="434"/>
      <c r="Z13" s="434"/>
      <c r="AA13" s="434"/>
      <c r="AB13" s="424"/>
      <c r="AC13" s="468">
        <v>435</v>
      </c>
      <c r="AD13" s="469"/>
      <c r="AE13" s="469"/>
      <c r="AF13" s="469"/>
      <c r="AG13" s="508"/>
      <c r="AH13" s="468">
        <v>454</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31670</v>
      </c>
      <c r="BO13" s="418"/>
      <c r="BP13" s="418"/>
      <c r="BQ13" s="418"/>
      <c r="BR13" s="418"/>
      <c r="BS13" s="418"/>
      <c r="BT13" s="418"/>
      <c r="BU13" s="419"/>
      <c r="BV13" s="417">
        <v>35201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3.7</v>
      </c>
      <c r="CU13" s="415"/>
      <c r="CV13" s="415"/>
      <c r="CW13" s="415"/>
      <c r="CX13" s="415"/>
      <c r="CY13" s="415"/>
      <c r="CZ13" s="415"/>
      <c r="DA13" s="416"/>
      <c r="DB13" s="414">
        <v>5.5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38417</v>
      </c>
      <c r="S14" s="499"/>
      <c r="T14" s="499"/>
      <c r="U14" s="499"/>
      <c r="V14" s="500"/>
      <c r="W14" s="407"/>
      <c r="X14" s="408"/>
      <c r="Y14" s="408"/>
      <c r="Z14" s="408"/>
      <c r="AA14" s="408"/>
      <c r="AB14" s="397"/>
      <c r="AC14" s="501">
        <v>2.4</v>
      </c>
      <c r="AD14" s="502"/>
      <c r="AE14" s="502"/>
      <c r="AF14" s="502"/>
      <c r="AG14" s="503"/>
      <c r="AH14" s="501">
        <v>2.6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46</v>
      </c>
      <c r="CU14" s="513"/>
      <c r="CV14" s="513"/>
      <c r="CW14" s="513"/>
      <c r="CX14" s="513"/>
      <c r="CY14" s="513"/>
      <c r="CZ14" s="513"/>
      <c r="DA14" s="514"/>
      <c r="DB14" s="512">
        <v>69.5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38254</v>
      </c>
      <c r="S15" s="499"/>
      <c r="T15" s="499"/>
      <c r="U15" s="499"/>
      <c r="V15" s="500"/>
      <c r="W15" s="433" t="s">
        <v>131</v>
      </c>
      <c r="X15" s="434"/>
      <c r="Y15" s="434"/>
      <c r="Z15" s="434"/>
      <c r="AA15" s="434"/>
      <c r="AB15" s="424"/>
      <c r="AC15" s="468">
        <v>6028</v>
      </c>
      <c r="AD15" s="469"/>
      <c r="AE15" s="469"/>
      <c r="AF15" s="469"/>
      <c r="AG15" s="508"/>
      <c r="AH15" s="468">
        <v>5615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3867709</v>
      </c>
      <c r="BO15" s="381"/>
      <c r="BP15" s="381"/>
      <c r="BQ15" s="381"/>
      <c r="BR15" s="381"/>
      <c r="BS15" s="381"/>
      <c r="BT15" s="381"/>
      <c r="BU15" s="382"/>
      <c r="BV15" s="380">
        <v>3841110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33.6</v>
      </c>
      <c r="AD16" s="502"/>
      <c r="AE16" s="502"/>
      <c r="AF16" s="502"/>
      <c r="AG16" s="503"/>
      <c r="AH16" s="501">
        <v>32.5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6278302</v>
      </c>
      <c r="BO16" s="418"/>
      <c r="BP16" s="418"/>
      <c r="BQ16" s="418"/>
      <c r="BR16" s="418"/>
      <c r="BS16" s="418"/>
      <c r="BT16" s="418"/>
      <c r="BU16" s="419"/>
      <c r="BV16" s="417">
        <v>6220554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11462</v>
      </c>
      <c r="AD17" s="469"/>
      <c r="AE17" s="469"/>
      <c r="AF17" s="469"/>
      <c r="AG17" s="508"/>
      <c r="AH17" s="468">
        <v>11214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4875413</v>
      </c>
      <c r="BO17" s="418"/>
      <c r="BP17" s="418"/>
      <c r="BQ17" s="418"/>
      <c r="BR17" s="418"/>
      <c r="BS17" s="418"/>
      <c r="BT17" s="418"/>
      <c r="BU17" s="419"/>
      <c r="BV17" s="417">
        <v>4845500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54.03</v>
      </c>
      <c r="M18" s="530"/>
      <c r="N18" s="530"/>
      <c r="O18" s="530"/>
      <c r="P18" s="530"/>
      <c r="Q18" s="530"/>
      <c r="R18" s="531"/>
      <c r="S18" s="531"/>
      <c r="T18" s="531"/>
      <c r="U18" s="531"/>
      <c r="V18" s="532"/>
      <c r="W18" s="435"/>
      <c r="X18" s="436"/>
      <c r="Y18" s="436"/>
      <c r="Z18" s="436"/>
      <c r="AA18" s="436"/>
      <c r="AB18" s="427"/>
      <c r="AC18" s="533">
        <v>63.9</v>
      </c>
      <c r="AD18" s="534"/>
      <c r="AE18" s="534"/>
      <c r="AF18" s="534"/>
      <c r="AG18" s="535"/>
      <c r="AH18" s="533">
        <v>64.900000000000006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7204820</v>
      </c>
      <c r="BO18" s="418"/>
      <c r="BP18" s="418"/>
      <c r="BQ18" s="418"/>
      <c r="BR18" s="418"/>
      <c r="BS18" s="418"/>
      <c r="BT18" s="418"/>
      <c r="BU18" s="419"/>
      <c r="BV18" s="417">
        <v>7143757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732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9057060</v>
      </c>
      <c r="BO19" s="418"/>
      <c r="BP19" s="418"/>
      <c r="BQ19" s="418"/>
      <c r="BR19" s="418"/>
      <c r="BS19" s="418"/>
      <c r="BT19" s="418"/>
      <c r="BU19" s="419"/>
      <c r="BV19" s="417">
        <v>9626248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15121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14409487</v>
      </c>
      <c r="BO23" s="418"/>
      <c r="BP23" s="418"/>
      <c r="BQ23" s="418"/>
      <c r="BR23" s="418"/>
      <c r="BS23" s="418"/>
      <c r="BT23" s="418"/>
      <c r="BU23" s="419"/>
      <c r="BV23" s="417">
        <v>14375395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9040</v>
      </c>
      <c r="R24" s="469"/>
      <c r="S24" s="469"/>
      <c r="T24" s="469"/>
      <c r="U24" s="469"/>
      <c r="V24" s="508"/>
      <c r="W24" s="563"/>
      <c r="X24" s="551"/>
      <c r="Y24" s="552"/>
      <c r="Z24" s="467" t="s">
        <v>154</v>
      </c>
      <c r="AA24" s="447"/>
      <c r="AB24" s="447"/>
      <c r="AC24" s="447"/>
      <c r="AD24" s="447"/>
      <c r="AE24" s="447"/>
      <c r="AF24" s="447"/>
      <c r="AG24" s="448"/>
      <c r="AH24" s="468">
        <v>273</v>
      </c>
      <c r="AI24" s="469"/>
      <c r="AJ24" s="469"/>
      <c r="AK24" s="469"/>
      <c r="AL24" s="508"/>
      <c r="AM24" s="468">
        <v>806988</v>
      </c>
      <c r="AN24" s="469"/>
      <c r="AO24" s="469"/>
      <c r="AP24" s="469"/>
      <c r="AQ24" s="469"/>
      <c r="AR24" s="508"/>
      <c r="AS24" s="468">
        <v>2956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7782839</v>
      </c>
      <c r="BO24" s="418"/>
      <c r="BP24" s="418"/>
      <c r="BQ24" s="418"/>
      <c r="BR24" s="418"/>
      <c r="BS24" s="418"/>
      <c r="BT24" s="418"/>
      <c r="BU24" s="419"/>
      <c r="BV24" s="417">
        <v>8183482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7000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1190086</v>
      </c>
      <c r="BO25" s="381"/>
      <c r="BP25" s="381"/>
      <c r="BQ25" s="381"/>
      <c r="BR25" s="381"/>
      <c r="BS25" s="381"/>
      <c r="BT25" s="381"/>
      <c r="BU25" s="382"/>
      <c r="BV25" s="380">
        <v>1019764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5930</v>
      </c>
      <c r="R26" s="469"/>
      <c r="S26" s="469"/>
      <c r="T26" s="469"/>
      <c r="U26" s="469"/>
      <c r="V26" s="508"/>
      <c r="W26" s="563"/>
      <c r="X26" s="551"/>
      <c r="Y26" s="552"/>
      <c r="Z26" s="467" t="s">
        <v>160</v>
      </c>
      <c r="AA26" s="573"/>
      <c r="AB26" s="573"/>
      <c r="AC26" s="573"/>
      <c r="AD26" s="573"/>
      <c r="AE26" s="573"/>
      <c r="AF26" s="573"/>
      <c r="AG26" s="574"/>
      <c r="AH26" s="468">
        <v>17</v>
      </c>
      <c r="AI26" s="469"/>
      <c r="AJ26" s="469"/>
      <c r="AK26" s="469"/>
      <c r="AL26" s="508"/>
      <c r="AM26" s="468">
        <v>45951</v>
      </c>
      <c r="AN26" s="469"/>
      <c r="AO26" s="469"/>
      <c r="AP26" s="469"/>
      <c r="AQ26" s="469"/>
      <c r="AR26" s="508"/>
      <c r="AS26" s="468">
        <v>2703</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3870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9768</v>
      </c>
      <c r="AN27" s="469"/>
      <c r="AO27" s="469"/>
      <c r="AP27" s="469"/>
      <c r="AQ27" s="469"/>
      <c r="AR27" s="508"/>
      <c r="AS27" s="468">
        <v>3256</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3290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1480820</v>
      </c>
      <c r="BO28" s="381"/>
      <c r="BP28" s="381"/>
      <c r="BQ28" s="381"/>
      <c r="BR28" s="381"/>
      <c r="BS28" s="381"/>
      <c r="BT28" s="381"/>
      <c r="BU28" s="382"/>
      <c r="BV28" s="380">
        <v>1469055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16</v>
      </c>
      <c r="M29" s="469"/>
      <c r="N29" s="469"/>
      <c r="O29" s="469"/>
      <c r="P29" s="508"/>
      <c r="Q29" s="468">
        <v>3130</v>
      </c>
      <c r="R29" s="469"/>
      <c r="S29" s="469"/>
      <c r="T29" s="469"/>
      <c r="U29" s="469"/>
      <c r="V29" s="508"/>
      <c r="W29" s="564"/>
      <c r="X29" s="565"/>
      <c r="Y29" s="566"/>
      <c r="Z29" s="467" t="s">
        <v>170</v>
      </c>
      <c r="AA29" s="447"/>
      <c r="AB29" s="447"/>
      <c r="AC29" s="447"/>
      <c r="AD29" s="447"/>
      <c r="AE29" s="447"/>
      <c r="AF29" s="447"/>
      <c r="AG29" s="448"/>
      <c r="AH29" s="468">
        <v>276</v>
      </c>
      <c r="AI29" s="469"/>
      <c r="AJ29" s="469"/>
      <c r="AK29" s="469"/>
      <c r="AL29" s="508"/>
      <c r="AM29" s="468">
        <v>816756</v>
      </c>
      <c r="AN29" s="469"/>
      <c r="AO29" s="469"/>
      <c r="AP29" s="469"/>
      <c r="AQ29" s="469"/>
      <c r="AR29" s="508"/>
      <c r="AS29" s="468">
        <v>2959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200119</v>
      </c>
      <c r="BO29" s="418"/>
      <c r="BP29" s="418"/>
      <c r="BQ29" s="418"/>
      <c r="BR29" s="418"/>
      <c r="BS29" s="418"/>
      <c r="BT29" s="418"/>
      <c r="BU29" s="419"/>
      <c r="BV29" s="417">
        <v>200104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95.7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787137</v>
      </c>
      <c r="BO30" s="587"/>
      <c r="BP30" s="587"/>
      <c r="BQ30" s="587"/>
      <c r="BR30" s="587"/>
      <c r="BS30" s="587"/>
      <c r="BT30" s="587"/>
      <c r="BU30" s="588"/>
      <c r="BV30" s="586">
        <v>540251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宮城県市町村職員退職手当組合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宮城県市町村非常勤消防団員補償報償組合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仙南地域広域行政事務組合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宮城県市町村自治振興センター</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みやぎ県南中核病院企業団</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宮城県後期高齢医療広域連合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宮城県後期高齢者医療事業会計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521</v>
      </c>
      <c r="D34" s="1184"/>
      <c r="E34" s="1185"/>
      <c r="F34" s="32">
        <v>7</v>
      </c>
      <c r="G34" s="33">
        <v>9.68</v>
      </c>
      <c r="H34" s="33">
        <v>9.1199999999999992</v>
      </c>
      <c r="I34" s="33">
        <v>13.5</v>
      </c>
      <c r="J34" s="34">
        <v>15.58</v>
      </c>
      <c r="K34" s="22"/>
      <c r="L34" s="22"/>
      <c r="M34" s="22"/>
      <c r="N34" s="22"/>
      <c r="O34" s="22"/>
      <c r="P34" s="22"/>
    </row>
    <row r="35" spans="1:16" ht="39" customHeight="1" x14ac:dyDescent="0.15">
      <c r="A35" s="22"/>
      <c r="B35" s="35"/>
      <c r="C35" s="1178" t="s">
        <v>522</v>
      </c>
      <c r="D35" s="1179"/>
      <c r="E35" s="1180"/>
      <c r="F35" s="36">
        <v>5.4</v>
      </c>
      <c r="G35" s="37">
        <v>3.79</v>
      </c>
      <c r="H35" s="37">
        <v>2.2000000000000002</v>
      </c>
      <c r="I35" s="37">
        <v>0.79</v>
      </c>
      <c r="J35" s="38">
        <v>1.55</v>
      </c>
      <c r="K35" s="22"/>
      <c r="L35" s="22"/>
      <c r="M35" s="22"/>
      <c r="N35" s="22"/>
      <c r="O35" s="22"/>
      <c r="P35" s="22"/>
    </row>
    <row r="36" spans="1:16" ht="39" customHeight="1" x14ac:dyDescent="0.15">
      <c r="A36" s="22"/>
      <c r="B36" s="35"/>
      <c r="C36" s="1178" t="s">
        <v>523</v>
      </c>
      <c r="D36" s="1179"/>
      <c r="E36" s="1180"/>
      <c r="F36" s="36">
        <v>0.55000000000000004</v>
      </c>
      <c r="G36" s="37">
        <v>0.59</v>
      </c>
      <c r="H36" s="37">
        <v>0.6</v>
      </c>
      <c r="I36" s="37">
        <v>0.71</v>
      </c>
      <c r="J36" s="38">
        <v>1.44</v>
      </c>
      <c r="K36" s="22"/>
      <c r="L36" s="22"/>
      <c r="M36" s="22"/>
      <c r="N36" s="22"/>
      <c r="O36" s="22"/>
      <c r="P36" s="22"/>
    </row>
    <row r="37" spans="1:16" ht="39" customHeight="1" x14ac:dyDescent="0.15">
      <c r="A37" s="22"/>
      <c r="B37" s="35"/>
      <c r="C37" s="1178" t="s">
        <v>524</v>
      </c>
      <c r="D37" s="1179"/>
      <c r="E37" s="1180"/>
      <c r="F37" s="36">
        <v>3.08</v>
      </c>
      <c r="G37" s="37">
        <v>1.38</v>
      </c>
      <c r="H37" s="37">
        <v>1.31</v>
      </c>
      <c r="I37" s="37">
        <v>0.99</v>
      </c>
      <c r="J37" s="38">
        <v>1.25</v>
      </c>
      <c r="K37" s="22"/>
      <c r="L37" s="22"/>
      <c r="M37" s="22"/>
      <c r="N37" s="22"/>
      <c r="O37" s="22"/>
      <c r="P37" s="22"/>
    </row>
    <row r="38" spans="1:16" ht="39" customHeight="1" x14ac:dyDescent="0.15">
      <c r="A38" s="22"/>
      <c r="B38" s="35"/>
      <c r="C38" s="1178" t="s">
        <v>525</v>
      </c>
      <c r="D38" s="1179"/>
      <c r="E38" s="1180"/>
      <c r="F38" s="36">
        <v>0.28000000000000003</v>
      </c>
      <c r="G38" s="37">
        <v>0.46</v>
      </c>
      <c r="H38" s="37">
        <v>0.47</v>
      </c>
      <c r="I38" s="37">
        <v>0.26</v>
      </c>
      <c r="J38" s="38">
        <v>0.24</v>
      </c>
      <c r="K38" s="22"/>
      <c r="L38" s="22"/>
      <c r="M38" s="22"/>
      <c r="N38" s="22"/>
      <c r="O38" s="22"/>
      <c r="P38" s="22"/>
    </row>
    <row r="39" spans="1:16" ht="39" customHeight="1" x14ac:dyDescent="0.15">
      <c r="A39" s="22"/>
      <c r="B39" s="35"/>
      <c r="C39" s="1178" t="s">
        <v>526</v>
      </c>
      <c r="D39" s="1179"/>
      <c r="E39" s="1180"/>
      <c r="F39" s="36">
        <v>0.02</v>
      </c>
      <c r="G39" s="37">
        <v>0.03</v>
      </c>
      <c r="H39" s="37">
        <v>0.02</v>
      </c>
      <c r="I39" s="37">
        <v>0.03</v>
      </c>
      <c r="J39" s="38">
        <v>0.14000000000000001</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527</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528</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1521</v>
      </c>
      <c r="L45" s="60">
        <v>1291</v>
      </c>
      <c r="M45" s="60">
        <v>1164</v>
      </c>
      <c r="N45" s="60">
        <v>1228</v>
      </c>
      <c r="O45" s="61">
        <v>1189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460</v>
      </c>
      <c r="L48" s="64">
        <v>590</v>
      </c>
      <c r="M48" s="64">
        <v>391</v>
      </c>
      <c r="N48" s="64">
        <v>355</v>
      </c>
      <c r="O48" s="65">
        <v>360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174</v>
      </c>
      <c r="L49" s="64">
        <v>184</v>
      </c>
      <c r="M49" s="64">
        <v>194</v>
      </c>
      <c r="N49" s="64">
        <v>204</v>
      </c>
      <c r="O49" s="65">
        <v>213</v>
      </c>
      <c r="P49" s="48"/>
      <c r="Q49" s="48"/>
      <c r="R49" s="48"/>
      <c r="S49" s="48"/>
      <c r="T49" s="48"/>
      <c r="U49" s="48"/>
    </row>
    <row r="50" spans="1:21" ht="30.75" customHeight="1" x14ac:dyDescent="0.15">
      <c r="A50" s="48"/>
      <c r="B50" s="1196"/>
      <c r="C50" s="1197"/>
      <c r="D50" s="62"/>
      <c r="E50" s="1188" t="s">
        <v>17</v>
      </c>
      <c r="F50" s="1188"/>
      <c r="G50" s="1188"/>
      <c r="H50" s="1188"/>
      <c r="I50" s="1188"/>
      <c r="J50" s="1189"/>
      <c r="K50" s="63">
        <v>41</v>
      </c>
      <c r="L50" s="64">
        <v>37</v>
      </c>
      <c r="M50" s="64">
        <v>22</v>
      </c>
      <c r="N50" s="64">
        <v>12</v>
      </c>
      <c r="O50" s="65">
        <v>10</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1542</v>
      </c>
      <c r="L52" s="64">
        <v>1562</v>
      </c>
      <c r="M52" s="64">
        <v>1479</v>
      </c>
      <c r="N52" s="64">
        <v>1543</v>
      </c>
      <c r="O52" s="65">
        <v>1586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655</v>
      </c>
      <c r="L53" s="69">
        <v>540</v>
      </c>
      <c r="M53" s="69">
        <v>292</v>
      </c>
      <c r="N53" s="69">
        <v>256</v>
      </c>
      <c r="O53" s="70">
        <v>186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12893</v>
      </c>
      <c r="J41" s="83">
        <v>13024</v>
      </c>
      <c r="K41" s="83">
        <v>13685</v>
      </c>
      <c r="L41" s="83">
        <v>14375</v>
      </c>
      <c r="M41" s="84">
        <v>14409</v>
      </c>
    </row>
    <row r="42" spans="2:13" ht="27.75" customHeight="1" x14ac:dyDescent="0.15">
      <c r="B42" s="1204"/>
      <c r="C42" s="1205"/>
      <c r="D42" s="85"/>
      <c r="E42" s="1210" t="s">
        <v>26</v>
      </c>
      <c r="F42" s="1210"/>
      <c r="G42" s="1210"/>
      <c r="H42" s="1211"/>
      <c r="I42" s="86">
        <v>92</v>
      </c>
      <c r="J42" s="87">
        <v>54</v>
      </c>
      <c r="K42" s="87">
        <v>37</v>
      </c>
      <c r="L42" s="87">
        <v>31</v>
      </c>
      <c r="M42" s="88">
        <v>24</v>
      </c>
    </row>
    <row r="43" spans="2:13" ht="27.75" customHeight="1" x14ac:dyDescent="0.15">
      <c r="B43" s="1204"/>
      <c r="C43" s="1205"/>
      <c r="D43" s="85"/>
      <c r="E43" s="1210" t="s">
        <v>27</v>
      </c>
      <c r="F43" s="1210"/>
      <c r="G43" s="1210"/>
      <c r="H43" s="1211"/>
      <c r="I43" s="86">
        <v>5504</v>
      </c>
      <c r="J43" s="87">
        <v>5021</v>
      </c>
      <c r="K43" s="87">
        <v>4368</v>
      </c>
      <c r="L43" s="87">
        <v>4203</v>
      </c>
      <c r="M43" s="88">
        <v>3923</v>
      </c>
    </row>
    <row r="44" spans="2:13" ht="27.75" customHeight="1" x14ac:dyDescent="0.15">
      <c r="B44" s="1204"/>
      <c r="C44" s="1205"/>
      <c r="D44" s="85"/>
      <c r="E44" s="1210" t="s">
        <v>28</v>
      </c>
      <c r="F44" s="1210"/>
      <c r="G44" s="1210"/>
      <c r="H44" s="1211"/>
      <c r="I44" s="86">
        <v>3272</v>
      </c>
      <c r="J44" s="87">
        <v>3324</v>
      </c>
      <c r="K44" s="87">
        <v>3223</v>
      </c>
      <c r="L44" s="87">
        <v>3202</v>
      </c>
      <c r="M44" s="88">
        <v>3242</v>
      </c>
    </row>
    <row r="45" spans="2:13" ht="27.75" customHeight="1" x14ac:dyDescent="0.15">
      <c r="B45" s="1204"/>
      <c r="C45" s="1205"/>
      <c r="D45" s="85"/>
      <c r="E45" s="1210" t="s">
        <v>29</v>
      </c>
      <c r="F45" s="1210"/>
      <c r="G45" s="1210"/>
      <c r="H45" s="1211"/>
      <c r="I45" s="86">
        <v>2421</v>
      </c>
      <c r="J45" s="87">
        <v>2295</v>
      </c>
      <c r="K45" s="87">
        <v>2162</v>
      </c>
      <c r="L45" s="87">
        <v>1984</v>
      </c>
      <c r="M45" s="88">
        <v>1951</v>
      </c>
    </row>
    <row r="46" spans="2:13" ht="27.75" customHeight="1" x14ac:dyDescent="0.15">
      <c r="B46" s="1204"/>
      <c r="C46" s="1205"/>
      <c r="D46" s="89"/>
      <c r="E46" s="1210" t="s">
        <v>30</v>
      </c>
      <c r="F46" s="1210"/>
      <c r="G46" s="1210"/>
      <c r="H46" s="1211"/>
      <c r="I46" s="86">
        <v>20</v>
      </c>
      <c r="J46" s="87">
        <v>22</v>
      </c>
      <c r="K46" s="87">
        <v>21</v>
      </c>
      <c r="L46" s="87">
        <v>23</v>
      </c>
      <c r="M46" s="88">
        <v>17</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1687</v>
      </c>
      <c r="J50" s="87">
        <v>1972</v>
      </c>
      <c r="K50" s="87">
        <v>2317</v>
      </c>
      <c r="L50" s="87">
        <v>2213</v>
      </c>
      <c r="M50" s="88">
        <v>3041</v>
      </c>
    </row>
    <row r="51" spans="2:13" ht="27.75" customHeight="1" x14ac:dyDescent="0.15">
      <c r="B51" s="1204"/>
      <c r="C51" s="1205"/>
      <c r="D51" s="85"/>
      <c r="E51" s="1210" t="s">
        <v>36</v>
      </c>
      <c r="F51" s="1210"/>
      <c r="G51" s="1210"/>
      <c r="H51" s="1211"/>
      <c r="I51" s="86">
        <v>3803</v>
      </c>
      <c r="J51" s="87">
        <v>3514</v>
      </c>
      <c r="K51" s="87">
        <v>3330</v>
      </c>
      <c r="L51" s="87">
        <v>3883</v>
      </c>
      <c r="M51" s="88">
        <v>4217</v>
      </c>
    </row>
    <row r="52" spans="2:13" ht="27.75" customHeight="1" x14ac:dyDescent="0.15">
      <c r="B52" s="1206"/>
      <c r="C52" s="1207"/>
      <c r="D52" s="85"/>
      <c r="E52" s="1210" t="s">
        <v>37</v>
      </c>
      <c r="F52" s="1210"/>
      <c r="G52" s="1210"/>
      <c r="H52" s="1211"/>
      <c r="I52" s="86">
        <v>14118</v>
      </c>
      <c r="J52" s="87">
        <v>13963</v>
      </c>
      <c r="K52" s="87">
        <v>13833</v>
      </c>
      <c r="L52" s="87">
        <v>13127</v>
      </c>
      <c r="M52" s="88">
        <v>13283</v>
      </c>
    </row>
    <row r="53" spans="2:13" ht="27.75" customHeight="1" thickBot="1" x14ac:dyDescent="0.2">
      <c r="B53" s="1217" t="s">
        <v>38</v>
      </c>
      <c r="C53" s="1218"/>
      <c r="D53" s="92"/>
      <c r="E53" s="1219" t="s">
        <v>39</v>
      </c>
      <c r="F53" s="1219"/>
      <c r="G53" s="1219"/>
      <c r="H53" s="1220"/>
      <c r="I53" s="93">
        <v>4594</v>
      </c>
      <c r="J53" s="94">
        <v>4291</v>
      </c>
      <c r="K53" s="94">
        <v>4016</v>
      </c>
      <c r="L53" s="94">
        <v>4594</v>
      </c>
      <c r="M53" s="95">
        <v>3027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548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548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547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544</v>
      </c>
      <c r="I42" s="354"/>
      <c r="J42" s="354"/>
      <c r="K42" s="354"/>
      <c r="L42" s="246"/>
      <c r="M42" s="246"/>
      <c r="N42" s="246"/>
      <c r="O42" s="246"/>
    </row>
    <row r="43" spans="2:17" ht="13.5" x14ac:dyDescent="0.15">
      <c r="B43" s="250"/>
      <c r="C43" s="246"/>
      <c r="D43" s="246"/>
      <c r="E43" s="246"/>
      <c r="F43" s="246"/>
      <c r="G43" s="1221" t="s">
        <v>550</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546</v>
      </c>
    </row>
    <row r="50" spans="1:17" ht="13.5" x14ac:dyDescent="0.15">
      <c r="B50" s="250"/>
      <c r="C50" s="246"/>
      <c r="D50" s="246"/>
      <c r="E50" s="246"/>
      <c r="F50" s="246"/>
      <c r="G50" s="1230"/>
      <c r="H50" s="1231"/>
      <c r="I50" s="1231"/>
      <c r="J50" s="1232"/>
      <c r="K50" s="347" t="s">
        <v>516</v>
      </c>
      <c r="L50" s="347" t="s">
        <v>517</v>
      </c>
      <c r="M50" s="347" t="s">
        <v>518</v>
      </c>
      <c r="N50" s="347" t="s">
        <v>519</v>
      </c>
      <c r="O50" s="347" t="s">
        <v>520</v>
      </c>
    </row>
    <row r="51" spans="1:17" ht="13.5" x14ac:dyDescent="0.15">
      <c r="B51" s="250"/>
      <c r="C51" s="246"/>
      <c r="D51" s="246"/>
      <c r="E51" s="246"/>
      <c r="F51" s="246"/>
      <c r="G51" s="1233" t="s">
        <v>542</v>
      </c>
      <c r="H51" s="1234"/>
      <c r="I51" s="1239" t="s">
        <v>540</v>
      </c>
      <c r="J51" s="1239"/>
      <c r="K51" s="1241"/>
      <c r="L51" s="1241"/>
      <c r="M51" s="1241"/>
      <c r="N51" s="1242">
        <v>69.5</v>
      </c>
      <c r="O51" s="1242">
        <v>46</v>
      </c>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549</v>
      </c>
      <c r="J53" s="1243"/>
      <c r="K53" s="1246"/>
      <c r="L53" s="1246"/>
      <c r="M53" s="1246"/>
      <c r="N53" s="1244">
        <v>49.6</v>
      </c>
      <c r="O53" s="1244">
        <v>52.9</v>
      </c>
    </row>
    <row r="54" spans="1:17" ht="13.5" x14ac:dyDescent="0.15">
      <c r="A54" s="357"/>
      <c r="B54" s="250"/>
      <c r="C54" s="246"/>
      <c r="D54" s="246"/>
      <c r="E54" s="246"/>
      <c r="F54" s="246"/>
      <c r="G54" s="1237"/>
      <c r="H54" s="1238"/>
      <c r="I54" s="1243"/>
      <c r="J54" s="1243"/>
      <c r="K54" s="1245"/>
      <c r="L54" s="1245"/>
      <c r="M54" s="1245"/>
      <c r="N54" s="1245"/>
      <c r="O54" s="1245"/>
    </row>
    <row r="55" spans="1:17" ht="13.5" x14ac:dyDescent="0.15">
      <c r="A55" s="357"/>
      <c r="B55" s="250"/>
      <c r="C55" s="246"/>
      <c r="D55" s="246"/>
      <c r="E55" s="246"/>
      <c r="F55" s="246"/>
      <c r="G55" s="1247" t="s">
        <v>541</v>
      </c>
      <c r="H55" s="1248"/>
      <c r="I55" s="1243" t="s">
        <v>540</v>
      </c>
      <c r="J55" s="1243"/>
      <c r="K55" s="1241"/>
      <c r="L55" s="1241"/>
      <c r="M55" s="1241"/>
      <c r="N55" s="1242">
        <v>13</v>
      </c>
      <c r="O55" s="1242">
        <v>21</v>
      </c>
    </row>
    <row r="56" spans="1:17" ht="13.5" x14ac:dyDescent="0.15">
      <c r="A56" s="357"/>
      <c r="B56" s="250"/>
      <c r="C56" s="246"/>
      <c r="D56" s="246"/>
      <c r="E56" s="246"/>
      <c r="F56" s="246"/>
      <c r="G56" s="1249"/>
      <c r="H56" s="1250"/>
      <c r="I56" s="1243"/>
      <c r="J56" s="1243"/>
      <c r="K56" s="1242"/>
      <c r="L56" s="1242"/>
      <c r="M56" s="1242"/>
      <c r="N56" s="1242"/>
      <c r="O56" s="1242"/>
    </row>
    <row r="57" spans="1:17" s="357" customFormat="1" ht="13.5" x14ac:dyDescent="0.15">
      <c r="B57" s="358"/>
      <c r="C57" s="354"/>
      <c r="D57" s="354"/>
      <c r="E57" s="354"/>
      <c r="F57" s="354"/>
      <c r="G57" s="1249"/>
      <c r="H57" s="1250"/>
      <c r="I57" s="1253" t="s">
        <v>549</v>
      </c>
      <c r="J57" s="1253"/>
      <c r="K57" s="1246"/>
      <c r="L57" s="1246"/>
      <c r="M57" s="1246"/>
      <c r="N57" s="1244">
        <v>53.4</v>
      </c>
      <c r="O57" s="1244">
        <v>53.4</v>
      </c>
      <c r="P57" s="363"/>
      <c r="Q57" s="358"/>
    </row>
    <row r="58" spans="1:17" s="357" customFormat="1" ht="13.5" x14ac:dyDescent="0.15">
      <c r="A58" s="245"/>
      <c r="B58" s="358"/>
      <c r="C58" s="354"/>
      <c r="D58" s="354"/>
      <c r="E58" s="354"/>
      <c r="F58" s="354"/>
      <c r="G58" s="1251"/>
      <c r="H58" s="1252"/>
      <c r="I58" s="1253"/>
      <c r="J58" s="1253"/>
      <c r="K58" s="1245"/>
      <c r="L58" s="1245"/>
      <c r="M58" s="1245"/>
      <c r="N58" s="1245"/>
      <c r="O58" s="1245"/>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545</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544</v>
      </c>
      <c r="I64" s="354"/>
      <c r="J64" s="354"/>
      <c r="K64" s="354"/>
      <c r="L64" s="246"/>
      <c r="M64" s="246"/>
      <c r="N64" s="246"/>
      <c r="O64" s="246"/>
    </row>
    <row r="65" spans="2:30" ht="13.5" x14ac:dyDescent="0.15">
      <c r="B65" s="250"/>
      <c r="C65" s="246"/>
      <c r="D65" s="246"/>
      <c r="E65" s="246"/>
      <c r="F65" s="246"/>
      <c r="G65" s="1221" t="s">
        <v>551</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543</v>
      </c>
      <c r="I71" s="351"/>
      <c r="J71" s="350"/>
      <c r="K71" s="350"/>
      <c r="L71" s="349"/>
      <c r="M71" s="350"/>
      <c r="N71" s="349"/>
      <c r="O71" s="348"/>
    </row>
    <row r="72" spans="2:30" ht="13.5" x14ac:dyDescent="0.15">
      <c r="B72" s="250"/>
      <c r="C72" s="246"/>
      <c r="D72" s="246"/>
      <c r="E72" s="246"/>
      <c r="F72" s="246"/>
      <c r="G72" s="1230"/>
      <c r="H72" s="1231"/>
      <c r="I72" s="1231"/>
      <c r="J72" s="1232"/>
      <c r="K72" s="347" t="s">
        <v>516</v>
      </c>
      <c r="L72" s="347" t="s">
        <v>517</v>
      </c>
      <c r="M72" s="347" t="s">
        <v>518</v>
      </c>
      <c r="N72" s="347" t="s">
        <v>519</v>
      </c>
      <c r="O72" s="347" t="s">
        <v>520</v>
      </c>
    </row>
    <row r="73" spans="2:30" ht="13.5" x14ac:dyDescent="0.15">
      <c r="B73" s="250"/>
      <c r="C73" s="246"/>
      <c r="D73" s="246"/>
      <c r="E73" s="246"/>
      <c r="F73" s="246"/>
      <c r="G73" s="1233" t="s">
        <v>542</v>
      </c>
      <c r="H73" s="1234"/>
      <c r="I73" s="1239" t="s">
        <v>540</v>
      </c>
      <c r="J73" s="1239"/>
      <c r="K73" s="1254">
        <v>70.7</v>
      </c>
      <c r="L73" s="1254">
        <v>64.5</v>
      </c>
      <c r="M73" s="1242">
        <v>62</v>
      </c>
      <c r="N73" s="1242">
        <v>69.5</v>
      </c>
      <c r="O73" s="1242">
        <v>46</v>
      </c>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539</v>
      </c>
      <c r="J75" s="1243"/>
      <c r="K75" s="1244">
        <v>11.8</v>
      </c>
      <c r="L75" s="1244">
        <v>9.9</v>
      </c>
      <c r="M75" s="1244">
        <v>7.5</v>
      </c>
      <c r="N75" s="1244">
        <v>5.5</v>
      </c>
      <c r="O75" s="1244">
        <v>3.7</v>
      </c>
      <c r="U75" s="245">
        <v>81.2</v>
      </c>
      <c r="W75" s="245">
        <v>87.2</v>
      </c>
      <c r="Y75" s="245">
        <v>99.8</v>
      </c>
      <c r="AA75" s="245">
        <v>109.5</v>
      </c>
      <c r="AC75" s="245">
        <v>115.2</v>
      </c>
    </row>
    <row r="76" spans="2:30" ht="13.5" x14ac:dyDescent="0.15">
      <c r="B76" s="250"/>
      <c r="C76" s="246"/>
      <c r="D76" s="246"/>
      <c r="E76" s="246"/>
      <c r="F76" s="246"/>
      <c r="G76" s="1237"/>
      <c r="H76" s="1238"/>
      <c r="I76" s="1243"/>
      <c r="J76" s="1243"/>
      <c r="K76" s="1245"/>
      <c r="L76" s="1245"/>
      <c r="M76" s="1245"/>
      <c r="N76" s="1245"/>
      <c r="O76" s="1245"/>
    </row>
    <row r="77" spans="2:30" ht="13.5" x14ac:dyDescent="0.15">
      <c r="B77" s="250"/>
      <c r="C77" s="246"/>
      <c r="D77" s="246"/>
      <c r="E77" s="246"/>
      <c r="F77" s="246"/>
      <c r="G77" s="1247" t="s">
        <v>541</v>
      </c>
      <c r="H77" s="1248"/>
      <c r="I77" s="1243" t="s">
        <v>540</v>
      </c>
      <c r="J77" s="1243"/>
      <c r="K77" s="1254">
        <v>30.7</v>
      </c>
      <c r="L77" s="1254">
        <v>22.3</v>
      </c>
      <c r="M77" s="1242">
        <v>20.3</v>
      </c>
      <c r="N77" s="1242">
        <v>13</v>
      </c>
      <c r="O77" s="1242">
        <v>21</v>
      </c>
      <c r="R77" s="245">
        <v>12.3</v>
      </c>
      <c r="T77" s="245">
        <v>11.1</v>
      </c>
    </row>
    <row r="78" spans="2:30" ht="13.5" x14ac:dyDescent="0.15">
      <c r="B78" s="250"/>
      <c r="C78" s="246"/>
      <c r="D78" s="246"/>
      <c r="E78" s="246"/>
      <c r="F78" s="246"/>
      <c r="G78" s="1249"/>
      <c r="H78" s="1250"/>
      <c r="I78" s="1243"/>
      <c r="J78" s="1243"/>
      <c r="K78" s="1254"/>
      <c r="L78" s="1254"/>
      <c r="M78" s="1242"/>
      <c r="N78" s="1242"/>
      <c r="O78" s="1242"/>
    </row>
    <row r="79" spans="2:30" ht="13.5" x14ac:dyDescent="0.15">
      <c r="B79" s="250"/>
      <c r="C79" s="246"/>
      <c r="D79" s="246"/>
      <c r="E79" s="246"/>
      <c r="F79" s="246"/>
      <c r="G79" s="1249"/>
      <c r="H79" s="1250"/>
      <c r="I79" s="1255" t="s">
        <v>539</v>
      </c>
      <c r="J79" s="1253"/>
      <c r="K79" s="1256">
        <v>9.1999999999999993</v>
      </c>
      <c r="L79" s="1256">
        <v>8.5</v>
      </c>
      <c r="M79" s="1256">
        <v>7.7</v>
      </c>
      <c r="N79" s="1256">
        <v>6.8</v>
      </c>
      <c r="O79" s="1256">
        <v>6.8</v>
      </c>
      <c r="V79" s="245">
        <v>53.5</v>
      </c>
      <c r="X79" s="245">
        <v>48.2</v>
      </c>
      <c r="Z79" s="245">
        <v>34.200000000000003</v>
      </c>
      <c r="AB79" s="245">
        <v>30.3</v>
      </c>
      <c r="AD79" s="245">
        <v>28.9</v>
      </c>
    </row>
    <row r="80" spans="2:30" ht="13.5" x14ac:dyDescent="0.15">
      <c r="B80" s="250"/>
      <c r="C80" s="246"/>
      <c r="D80" s="246"/>
      <c r="E80" s="246"/>
      <c r="F80" s="246"/>
      <c r="G80" s="1251"/>
      <c r="H80" s="1252"/>
      <c r="I80" s="1253"/>
      <c r="J80" s="1253"/>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515</v>
      </c>
      <c r="G2" s="113"/>
      <c r="H2" s="114"/>
    </row>
    <row r="3" spans="1:8" x14ac:dyDescent="0.15">
      <c r="A3" s="110" t="s">
        <v>508</v>
      </c>
      <c r="B3" s="115"/>
      <c r="C3" s="116"/>
      <c r="D3" s="117">
        <v>81957</v>
      </c>
      <c r="E3" s="118"/>
      <c r="F3" s="119">
        <v>46819</v>
      </c>
      <c r="G3" s="120"/>
      <c r="H3" s="121"/>
    </row>
    <row r="4" spans="1:8" x14ac:dyDescent="0.15">
      <c r="A4" s="122"/>
      <c r="B4" s="123"/>
      <c r="C4" s="124"/>
      <c r="D4" s="125">
        <v>35748</v>
      </c>
      <c r="E4" s="126"/>
      <c r="F4" s="127">
        <v>24121</v>
      </c>
      <c r="G4" s="128"/>
      <c r="H4" s="129"/>
    </row>
    <row r="5" spans="1:8" x14ac:dyDescent="0.15">
      <c r="A5" s="110" t="s">
        <v>510</v>
      </c>
      <c r="B5" s="115"/>
      <c r="C5" s="116"/>
      <c r="D5" s="117">
        <v>47081</v>
      </c>
      <c r="E5" s="118"/>
      <c r="F5" s="119">
        <v>53270</v>
      </c>
      <c r="G5" s="120"/>
      <c r="H5" s="121"/>
    </row>
    <row r="6" spans="1:8" x14ac:dyDescent="0.15">
      <c r="A6" s="122"/>
      <c r="B6" s="123"/>
      <c r="C6" s="124"/>
      <c r="D6" s="125">
        <v>19318</v>
      </c>
      <c r="E6" s="126"/>
      <c r="F6" s="127">
        <v>24316</v>
      </c>
      <c r="G6" s="128"/>
      <c r="H6" s="129"/>
    </row>
    <row r="7" spans="1:8" x14ac:dyDescent="0.15">
      <c r="A7" s="110" t="s">
        <v>511</v>
      </c>
      <c r="B7" s="115"/>
      <c r="C7" s="116"/>
      <c r="D7" s="117">
        <v>70386</v>
      </c>
      <c r="E7" s="118"/>
      <c r="F7" s="119">
        <v>53292</v>
      </c>
      <c r="G7" s="120"/>
      <c r="H7" s="121"/>
    </row>
    <row r="8" spans="1:8" x14ac:dyDescent="0.15">
      <c r="A8" s="122"/>
      <c r="B8" s="123"/>
      <c r="C8" s="124"/>
      <c r="D8" s="125">
        <v>27243</v>
      </c>
      <c r="E8" s="126"/>
      <c r="F8" s="127">
        <v>28900</v>
      </c>
      <c r="G8" s="128"/>
      <c r="H8" s="129"/>
    </row>
    <row r="9" spans="1:8" x14ac:dyDescent="0.15">
      <c r="A9" s="110" t="s">
        <v>512</v>
      </c>
      <c r="B9" s="115"/>
      <c r="C9" s="116"/>
      <c r="D9" s="117">
        <v>68472</v>
      </c>
      <c r="E9" s="118"/>
      <c r="F9" s="119">
        <v>49919</v>
      </c>
      <c r="G9" s="120"/>
      <c r="H9" s="121"/>
    </row>
    <row r="10" spans="1:8" x14ac:dyDescent="0.15">
      <c r="A10" s="122"/>
      <c r="B10" s="123"/>
      <c r="C10" s="124"/>
      <c r="D10" s="125">
        <v>14577</v>
      </c>
      <c r="E10" s="126"/>
      <c r="F10" s="127">
        <v>26398</v>
      </c>
      <c r="G10" s="128"/>
      <c r="H10" s="129"/>
    </row>
    <row r="11" spans="1:8" x14ac:dyDescent="0.15">
      <c r="A11" s="110" t="s">
        <v>513</v>
      </c>
      <c r="B11" s="115"/>
      <c r="C11" s="116"/>
      <c r="D11" s="117">
        <v>31565</v>
      </c>
      <c r="E11" s="118"/>
      <c r="F11" s="119">
        <v>47738</v>
      </c>
      <c r="G11" s="120"/>
      <c r="H11" s="121"/>
    </row>
    <row r="12" spans="1:8" x14ac:dyDescent="0.15">
      <c r="A12" s="122"/>
      <c r="B12" s="123"/>
      <c r="C12" s="130"/>
      <c r="D12" s="125">
        <v>15036</v>
      </c>
      <c r="E12" s="126"/>
      <c r="F12" s="127">
        <v>24937</v>
      </c>
      <c r="G12" s="128"/>
      <c r="H12" s="129"/>
    </row>
    <row r="13" spans="1:8" x14ac:dyDescent="0.15">
      <c r="A13" s="110"/>
      <c r="B13" s="115"/>
      <c r="C13" s="131"/>
      <c r="D13" s="132">
        <v>59892</v>
      </c>
      <c r="E13" s="133"/>
      <c r="F13" s="134">
        <v>50208</v>
      </c>
      <c r="G13" s="135"/>
      <c r="H13" s="121"/>
    </row>
    <row r="14" spans="1:8" x14ac:dyDescent="0.15">
      <c r="A14" s="122"/>
      <c r="B14" s="123"/>
      <c r="C14" s="124"/>
      <c r="D14" s="125">
        <v>22384</v>
      </c>
      <c r="E14" s="126"/>
      <c r="F14" s="127">
        <v>25734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3.08</v>
      </c>
      <c r="C19" s="136">
        <f>ROUND(VALUE(SUBSTITUTE(実質収支比率等に係る経年分析!G$48,"▲","-")),2)</f>
        <v>1.39</v>
      </c>
      <c r="D19" s="136">
        <f>ROUND(VALUE(SUBSTITUTE(実質収支比率等に係る経年分析!H$48,"▲","-")),2)</f>
        <v>1.31</v>
      </c>
      <c r="E19" s="136">
        <f>ROUND(VALUE(SUBSTITUTE(実質収支比率等に係る経年分析!I$48,"▲","-")),2)</f>
        <v>0.99</v>
      </c>
      <c r="F19" s="136">
        <f>ROUND(VALUE(SUBSTITUTE(実質収支比率等に係る経年分析!J$48,"▲","-")),2)</f>
        <v>1.26</v>
      </c>
    </row>
    <row r="20" spans="1:11" x14ac:dyDescent="0.15">
      <c r="A20" s="136" t="s">
        <v>44</v>
      </c>
      <c r="B20" s="136">
        <f>ROUND(VALUE(SUBSTITUTE(実質収支比率等に係る経年分析!F$47,"▲","-")),2)</f>
        <v>14.84</v>
      </c>
      <c r="C20" s="136">
        <f>ROUND(VALUE(SUBSTITUTE(実質収支比率等に係る経年分析!G$47,"▲","-")),2)</f>
        <v>16.579999999999998</v>
      </c>
      <c r="D20" s="136">
        <f>ROUND(VALUE(SUBSTITUTE(実質収支比率等に係る経年分析!H$47,"▲","-")),2)</f>
        <v>18.28</v>
      </c>
      <c r="E20" s="136">
        <f>ROUND(VALUE(SUBSTITUTE(実質収支比率等に係る経年分析!I$47,"▲","-")),2)</f>
        <v>18.670000000000002</v>
      </c>
      <c r="F20" s="136">
        <f>ROUND(VALUE(SUBSTITUTE(実質収支比率等に係る経年分析!J$47,"▲","-")),2)</f>
        <v>19</v>
      </c>
    </row>
    <row r="21" spans="1:11" x14ac:dyDescent="0.15">
      <c r="A21" s="136" t="s">
        <v>45</v>
      </c>
      <c r="B21" s="136">
        <f>IF(ISNUMBER(VALUE(SUBSTITUTE(実質収支比率等に係る経年分析!F$49,"▲","-"))),ROUND(VALUE(SUBSTITUTE(実質収支比率等に係る経年分析!F$49,"▲","-")),2),NA())</f>
        <v>3.34</v>
      </c>
      <c r="C21" s="136">
        <f>IF(ISNUMBER(VALUE(SUBSTITUTE(実質収支比率等に係る経年分析!G$49,"▲","-"))),ROUND(VALUE(SUBSTITUTE(実質収支比率等に係る経年分析!G$49,"▲","-")),2),NA())</f>
        <v>0.56000000000000005</v>
      </c>
      <c r="D21" s="136">
        <f>IF(ISNUMBER(VALUE(SUBSTITUTE(実質収支比率等に係る経年分析!H$49,"▲","-"))),ROUND(VALUE(SUBSTITUTE(実質収支比率等に係る経年分析!H$49,"▲","-")),2),NA())</f>
        <v>1.25</v>
      </c>
      <c r="E21" s="136">
        <f>IF(ISNUMBER(VALUE(SUBSTITUTE(実質収支比率等に係る経年分析!I$49,"▲","-"))),ROUND(VALUE(SUBSTITUTE(実質収支比率等に係る経年分析!I$49,"▲","-")),2),NA())</f>
        <v>0.45</v>
      </c>
      <c r="F21" s="136">
        <f>IF(ISNUMBER(VALUE(SUBSTITUTE(実質収支比率等に係る経年分析!J$49,"▲","-"))),ROUND(VALUE(SUBSTITUTE(実質収支比率等に係る経年分析!J$49,"▲","-")),2),NA())</f>
        <v>0.41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0.28000000000000003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0.24</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0.55000000000000004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1.44</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2.2000000000000002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9.1199999999999992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15.58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1542</v>
      </c>
      <c r="E42" s="138"/>
      <c r="F42" s="138"/>
      <c r="G42" s="138">
        <f>'実質公債費比率（分子）の構造'!L$52</f>
        <v>1562</v>
      </c>
      <c r="H42" s="138"/>
      <c r="I42" s="138"/>
      <c r="J42" s="138">
        <f>'実質公債費比率（分子）の構造'!M$52</f>
        <v>1479</v>
      </c>
      <c r="K42" s="138"/>
      <c r="L42" s="138"/>
      <c r="M42" s="138">
        <f>'実質公債費比率（分子）の構造'!N$52</f>
        <v>1543</v>
      </c>
      <c r="N42" s="138"/>
      <c r="O42" s="138"/>
      <c r="P42" s="138">
        <f>'実質公債費比率（分子）の構造'!O$52</f>
        <v>1586</v>
      </c>
    </row>
    <row r="43" spans="1:16" x14ac:dyDescent="0.15">
      <c r="A43" s="138" t="s">
        <v>53</v>
      </c>
      <c r="B43" s="138">
        <f>'実質公債費比率（分子）の構造'!K$51</f>
        <v>1</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41</v>
      </c>
      <c r="C44" s="138"/>
      <c r="D44" s="138"/>
      <c r="E44" s="138">
        <f>'実質公債費比率（分子）の構造'!L$50</f>
        <v>37</v>
      </c>
      <c r="F44" s="138"/>
      <c r="G44" s="138"/>
      <c r="H44" s="138">
        <f>'実質公債費比率（分子）の構造'!M$50</f>
        <v>22</v>
      </c>
      <c r="I44" s="138"/>
      <c r="J44" s="138"/>
      <c r="K44" s="138">
        <f>'実質公債費比率（分子）の構造'!N$50</f>
        <v>12</v>
      </c>
      <c r="L44" s="138"/>
      <c r="M44" s="138"/>
      <c r="N44" s="138">
        <f>'実質公債費比率（分子）の構造'!O$50</f>
        <v>10</v>
      </c>
      <c r="O44" s="138"/>
      <c r="P44" s="138"/>
    </row>
    <row r="45" spans="1:16" x14ac:dyDescent="0.15">
      <c r="A45" s="138" t="s">
        <v>55</v>
      </c>
      <c r="B45" s="138">
        <f>'実質公債費比率（分子）の構造'!K$49</f>
        <v>174</v>
      </c>
      <c r="C45" s="138"/>
      <c r="D45" s="138"/>
      <c r="E45" s="138">
        <f>'実質公債費比率（分子）の構造'!L$49</f>
        <v>184</v>
      </c>
      <c r="F45" s="138"/>
      <c r="G45" s="138"/>
      <c r="H45" s="138">
        <f>'実質公債費比率（分子）の構造'!M$49</f>
        <v>194</v>
      </c>
      <c r="I45" s="138"/>
      <c r="J45" s="138"/>
      <c r="K45" s="138">
        <f>'実質公債費比率（分子）の構造'!N$49</f>
        <v>204</v>
      </c>
      <c r="L45" s="138"/>
      <c r="M45" s="138"/>
      <c r="N45" s="138">
        <f>'実質公債費比率（分子）の構造'!O$49</f>
        <v>213</v>
      </c>
      <c r="O45" s="138"/>
      <c r="P45" s="138"/>
    </row>
    <row r="46" spans="1:16" x14ac:dyDescent="0.15">
      <c r="A46" s="138" t="s">
        <v>56</v>
      </c>
      <c r="B46" s="138">
        <f>'実質公債費比率（分子）の構造'!K$48</f>
        <v>460</v>
      </c>
      <c r="C46" s="138"/>
      <c r="D46" s="138"/>
      <c r="E46" s="138">
        <f>'実質公債費比率（分子）の構造'!L$48</f>
        <v>590</v>
      </c>
      <c r="F46" s="138"/>
      <c r="G46" s="138"/>
      <c r="H46" s="138">
        <f>'実質公債費比率（分子）の構造'!M$48</f>
        <v>391</v>
      </c>
      <c r="I46" s="138"/>
      <c r="J46" s="138"/>
      <c r="K46" s="138">
        <f>'実質公債費比率（分子）の構造'!N$48</f>
        <v>355</v>
      </c>
      <c r="L46" s="138"/>
      <c r="M46" s="138"/>
      <c r="N46" s="138">
        <f>'実質公債費比率（分子）の構造'!O$48</f>
        <v>360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1521</v>
      </c>
      <c r="C49" s="138"/>
      <c r="D49" s="138"/>
      <c r="E49" s="138">
        <f>'実質公債費比率（分子）の構造'!L$45</f>
        <v>1291</v>
      </c>
      <c r="F49" s="138"/>
      <c r="G49" s="138"/>
      <c r="H49" s="138">
        <f>'実質公債費比率（分子）の構造'!M$45</f>
        <v>1164</v>
      </c>
      <c r="I49" s="138"/>
      <c r="J49" s="138"/>
      <c r="K49" s="138">
        <f>'実質公債費比率（分子）の構造'!N$45</f>
        <v>1228</v>
      </c>
      <c r="L49" s="138"/>
      <c r="M49" s="138"/>
      <c r="N49" s="138">
        <f>'実質公債費比率（分子）の構造'!O$45</f>
        <v>1189</v>
      </c>
      <c r="O49" s="138"/>
      <c r="P49" s="138"/>
    </row>
    <row r="50" spans="1:16" x14ac:dyDescent="0.15">
      <c r="A50" s="138" t="s">
        <v>60</v>
      </c>
      <c r="B50" s="138" t="e">
        <f>NA()</f>
        <v>#N/A</v>
      </c>
      <c r="C50" s="138">
        <f>IF(ISNUMBER('実質公債費比率（分子）の構造'!K$53),'実質公債費比率（分子）の構造'!K$53,NA())</f>
        <v>655</v>
      </c>
      <c r="D50" s="138" t="e">
        <f>NA()</f>
        <v>#N/A</v>
      </c>
      <c r="E50" s="138" t="e">
        <f>NA()</f>
        <v>#N/A</v>
      </c>
      <c r="F50" s="138">
        <f>IF(ISNUMBER('実質公債費比率（分子）の構造'!L$53),'実質公債費比率（分子）の構造'!L$53,NA())</f>
        <v>540</v>
      </c>
      <c r="G50" s="138" t="e">
        <f>NA()</f>
        <v>#N/A</v>
      </c>
      <c r="H50" s="138" t="e">
        <f>NA()</f>
        <v>#N/A</v>
      </c>
      <c r="I50" s="138">
        <f>IF(ISNUMBER('実質公債費比率（分子）の構造'!M$53),'実質公債費比率（分子）の構造'!M$53,NA())</f>
        <v>292</v>
      </c>
      <c r="J50" s="138" t="e">
        <f>NA()</f>
        <v>#N/A</v>
      </c>
      <c r="K50" s="138" t="e">
        <f>NA()</f>
        <v>#N/A</v>
      </c>
      <c r="L50" s="138">
        <f>IF(ISNUMBER('実質公債費比率（分子）の構造'!N$53),'実質公債費比率（分子）の構造'!N$53,NA())</f>
        <v>256</v>
      </c>
      <c r="M50" s="138" t="e">
        <f>NA()</f>
        <v>#N/A</v>
      </c>
      <c r="N50" s="138" t="e">
        <f>NA()</f>
        <v>#N/A</v>
      </c>
      <c r="O50" s="138">
        <f>IF(ISNUMBER('実質公債費比率（分子）の構造'!O$53),'実質公債費比率（分子）の構造'!O$53,NA())</f>
        <v>186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14118</v>
      </c>
      <c r="E56" s="137"/>
      <c r="F56" s="137"/>
      <c r="G56" s="137">
        <f>'将来負担比率（分子）の構造'!J$52</f>
        <v>13963</v>
      </c>
      <c r="H56" s="137"/>
      <c r="I56" s="137"/>
      <c r="J56" s="137">
        <f>'将来負担比率（分子）の構造'!K$52</f>
        <v>13833</v>
      </c>
      <c r="K56" s="137"/>
      <c r="L56" s="137"/>
      <c r="M56" s="137">
        <f>'将来負担比率（分子）の構造'!L$52</f>
        <v>13127</v>
      </c>
      <c r="N56" s="137"/>
      <c r="O56" s="137"/>
      <c r="P56" s="137">
        <f>'将来負担比率（分子）の構造'!M$52</f>
        <v>13283</v>
      </c>
    </row>
    <row r="57" spans="1:16" x14ac:dyDescent="0.15">
      <c r="A57" s="137" t="s">
        <v>36</v>
      </c>
      <c r="B57" s="137"/>
      <c r="C57" s="137"/>
      <c r="D57" s="137">
        <f>'将来負担比率（分子）の構造'!I$51</f>
        <v>3803</v>
      </c>
      <c r="E57" s="137"/>
      <c r="F57" s="137"/>
      <c r="G57" s="137">
        <f>'将来負担比率（分子）の構造'!J$51</f>
        <v>3514</v>
      </c>
      <c r="H57" s="137"/>
      <c r="I57" s="137"/>
      <c r="J57" s="137">
        <f>'将来負担比率（分子）の構造'!K$51</f>
        <v>3330</v>
      </c>
      <c r="K57" s="137"/>
      <c r="L57" s="137"/>
      <c r="M57" s="137">
        <f>'将来負担比率（分子）の構造'!L$51</f>
        <v>3883</v>
      </c>
      <c r="N57" s="137"/>
      <c r="O57" s="137"/>
      <c r="P57" s="137">
        <f>'将来負担比率（分子）の構造'!M$51</f>
        <v>4217</v>
      </c>
    </row>
    <row r="58" spans="1:16" x14ac:dyDescent="0.15">
      <c r="A58" s="137" t="s">
        <v>35</v>
      </c>
      <c r="B58" s="137"/>
      <c r="C58" s="137"/>
      <c r="D58" s="137">
        <f>'将来負担比率（分子）の構造'!I$50</f>
        <v>1687</v>
      </c>
      <c r="E58" s="137"/>
      <c r="F58" s="137"/>
      <c r="G58" s="137">
        <f>'将来負担比率（分子）の構造'!J$50</f>
        <v>1972</v>
      </c>
      <c r="H58" s="137"/>
      <c r="I58" s="137"/>
      <c r="J58" s="137">
        <f>'将来負担比率（分子）の構造'!K$50</f>
        <v>2317</v>
      </c>
      <c r="K58" s="137"/>
      <c r="L58" s="137"/>
      <c r="M58" s="137">
        <f>'将来負担比率（分子）の構造'!L$50</f>
        <v>2213</v>
      </c>
      <c r="N58" s="137"/>
      <c r="O58" s="137"/>
      <c r="P58" s="137">
        <f>'将来負担比率（分子）の構造'!M$50</f>
        <v>3041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20</v>
      </c>
      <c r="C61" s="137"/>
      <c r="D61" s="137"/>
      <c r="E61" s="137">
        <f>'将来負担比率（分子）の構造'!J$46</f>
        <v>22</v>
      </c>
      <c r="F61" s="137"/>
      <c r="G61" s="137"/>
      <c r="H61" s="137">
        <f>'将来負担比率（分子）の構造'!K$46</f>
        <v>21</v>
      </c>
      <c r="I61" s="137"/>
      <c r="J61" s="137"/>
      <c r="K61" s="137">
        <f>'将来負担比率（分子）の構造'!L$46</f>
        <v>23</v>
      </c>
      <c r="L61" s="137"/>
      <c r="M61" s="137"/>
      <c r="N61" s="137">
        <f>'将来負担比率（分子）の構造'!M$46</f>
        <v>17</v>
      </c>
      <c r="O61" s="137"/>
      <c r="P61" s="137"/>
    </row>
    <row r="62" spans="1:16" x14ac:dyDescent="0.15">
      <c r="A62" s="137" t="s">
        <v>29</v>
      </c>
      <c r="B62" s="137">
        <f>'将来負担比率（分子）の構造'!I$45</f>
        <v>2421</v>
      </c>
      <c r="C62" s="137"/>
      <c r="D62" s="137"/>
      <c r="E62" s="137">
        <f>'将来負担比率（分子）の構造'!J$45</f>
        <v>2295</v>
      </c>
      <c r="F62" s="137"/>
      <c r="G62" s="137"/>
      <c r="H62" s="137">
        <f>'将来負担比率（分子）の構造'!K$45</f>
        <v>2162</v>
      </c>
      <c r="I62" s="137"/>
      <c r="J62" s="137"/>
      <c r="K62" s="137">
        <f>'将来負担比率（分子）の構造'!L$45</f>
        <v>1984</v>
      </c>
      <c r="L62" s="137"/>
      <c r="M62" s="137"/>
      <c r="N62" s="137">
        <f>'将来負担比率（分子）の構造'!M$45</f>
        <v>1951</v>
      </c>
      <c r="O62" s="137"/>
      <c r="P62" s="137"/>
    </row>
    <row r="63" spans="1:16" x14ac:dyDescent="0.15">
      <c r="A63" s="137" t="s">
        <v>28</v>
      </c>
      <c r="B63" s="137">
        <f>'将来負担比率（分子）の構造'!I$44</f>
        <v>3272</v>
      </c>
      <c r="C63" s="137"/>
      <c r="D63" s="137"/>
      <c r="E63" s="137">
        <f>'将来負担比率（分子）の構造'!J$44</f>
        <v>3324</v>
      </c>
      <c r="F63" s="137"/>
      <c r="G63" s="137"/>
      <c r="H63" s="137">
        <f>'将来負担比率（分子）の構造'!K$44</f>
        <v>3223</v>
      </c>
      <c r="I63" s="137"/>
      <c r="J63" s="137"/>
      <c r="K63" s="137">
        <f>'将来負担比率（分子）の構造'!L$44</f>
        <v>3202</v>
      </c>
      <c r="L63" s="137"/>
      <c r="M63" s="137"/>
      <c r="N63" s="137">
        <f>'将来負担比率（分子）の構造'!M$44</f>
        <v>3242</v>
      </c>
      <c r="O63" s="137"/>
      <c r="P63" s="137"/>
    </row>
    <row r="64" spans="1:16" x14ac:dyDescent="0.15">
      <c r="A64" s="137" t="s">
        <v>27</v>
      </c>
      <c r="B64" s="137">
        <f>'将来負担比率（分子）の構造'!I$43</f>
        <v>5504</v>
      </c>
      <c r="C64" s="137"/>
      <c r="D64" s="137"/>
      <c r="E64" s="137">
        <f>'将来負担比率（分子）の構造'!J$43</f>
        <v>5021</v>
      </c>
      <c r="F64" s="137"/>
      <c r="G64" s="137"/>
      <c r="H64" s="137">
        <f>'将来負担比率（分子）の構造'!K$43</f>
        <v>4368</v>
      </c>
      <c r="I64" s="137"/>
      <c r="J64" s="137"/>
      <c r="K64" s="137">
        <f>'将来負担比率（分子）の構造'!L$43</f>
        <v>4203</v>
      </c>
      <c r="L64" s="137"/>
      <c r="M64" s="137"/>
      <c r="N64" s="137">
        <f>'将来負担比率（分子）の構造'!M$43</f>
        <v>3923</v>
      </c>
      <c r="O64" s="137"/>
      <c r="P64" s="137"/>
    </row>
    <row r="65" spans="1:16" x14ac:dyDescent="0.15">
      <c r="A65" s="137" t="s">
        <v>26</v>
      </c>
      <c r="B65" s="137">
        <f>'将来負担比率（分子）の構造'!I$42</f>
        <v>92</v>
      </c>
      <c r="C65" s="137"/>
      <c r="D65" s="137"/>
      <c r="E65" s="137">
        <f>'将来負担比率（分子）の構造'!J$42</f>
        <v>54</v>
      </c>
      <c r="F65" s="137"/>
      <c r="G65" s="137"/>
      <c r="H65" s="137">
        <f>'将来負担比率（分子）の構造'!K$42</f>
        <v>37</v>
      </c>
      <c r="I65" s="137"/>
      <c r="J65" s="137"/>
      <c r="K65" s="137">
        <f>'将来負担比率（分子）の構造'!L$42</f>
        <v>31</v>
      </c>
      <c r="L65" s="137"/>
      <c r="M65" s="137"/>
      <c r="N65" s="137">
        <f>'将来負担比率（分子）の構造'!M$42</f>
        <v>24</v>
      </c>
      <c r="O65" s="137"/>
      <c r="P65" s="137"/>
    </row>
    <row r="66" spans="1:16" x14ac:dyDescent="0.15">
      <c r="A66" s="137" t="s">
        <v>25</v>
      </c>
      <c r="B66" s="137">
        <f>'将来負担比率（分子）の構造'!I$41</f>
        <v>12893</v>
      </c>
      <c r="C66" s="137"/>
      <c r="D66" s="137"/>
      <c r="E66" s="137">
        <f>'将来負担比率（分子）の構造'!J$41</f>
        <v>13024</v>
      </c>
      <c r="F66" s="137"/>
      <c r="G66" s="137"/>
      <c r="H66" s="137">
        <f>'将来負担比率（分子）の構造'!K$41</f>
        <v>13685</v>
      </c>
      <c r="I66" s="137"/>
      <c r="J66" s="137"/>
      <c r="K66" s="137">
        <f>'将来負担比率（分子）の構造'!L$41</f>
        <v>14375</v>
      </c>
      <c r="L66" s="137"/>
      <c r="M66" s="137"/>
      <c r="N66" s="137">
        <f>'将来負担比率（分子）の構造'!M$41</f>
        <v>14409</v>
      </c>
      <c r="O66" s="137"/>
      <c r="P66" s="137"/>
    </row>
    <row r="67" spans="1:16" x14ac:dyDescent="0.15">
      <c r="A67" s="137" t="s">
        <v>64</v>
      </c>
      <c r="B67" s="137" t="e">
        <f>NA()</f>
        <v>#N/A</v>
      </c>
      <c r="C67" s="137">
        <f>IF(ISNUMBER('将来負担比率（分子）の構造'!I$53), IF('将来負担比率（分子）の構造'!I$53 &lt; 0, 0, '将来負担比率（分子）の構造'!I$53), NA())</f>
        <v>4594</v>
      </c>
      <c r="D67" s="137" t="e">
        <f>NA()</f>
        <v>#N/A</v>
      </c>
      <c r="E67" s="137" t="e">
        <f>NA()</f>
        <v>#N/A</v>
      </c>
      <c r="F67" s="137">
        <f>IF(ISNUMBER('将来負担比率（分子）の構造'!J$53), IF('将来負担比率（分子）の構造'!J$53 &lt; 0, 0, '将来負担比率（分子）の構造'!J$53), NA())</f>
        <v>4291</v>
      </c>
      <c r="G67" s="137" t="e">
        <f>NA()</f>
        <v>#N/A</v>
      </c>
      <c r="H67" s="137" t="e">
        <f>NA()</f>
        <v>#N/A</v>
      </c>
      <c r="I67" s="137">
        <f>IF(ISNUMBER('将来負担比率（分子）の構造'!K$53), IF('将来負担比率（分子）の構造'!K$53 &lt; 0, 0, '将来負担比率（分子）の構造'!K$53), NA())</f>
        <v>4016</v>
      </c>
      <c r="J67" s="137" t="e">
        <f>NA()</f>
        <v>#N/A</v>
      </c>
      <c r="K67" s="137" t="e">
        <f>NA()</f>
        <v>#N/A</v>
      </c>
      <c r="L67" s="137">
        <f>IF(ISNUMBER('将来負担比率（分子）の構造'!L$53), IF('将来負担比率（分子）の構造'!L$53 &lt; 0, 0, '将来負担比率（分子）の構造'!L$53), NA())</f>
        <v>4594</v>
      </c>
      <c r="M67" s="137" t="e">
        <f>NA()</f>
        <v>#N/A</v>
      </c>
      <c r="N67" s="137" t="e">
        <f>NA()</f>
        <v>#N/A</v>
      </c>
      <c r="O67" s="137">
        <f>IF(ISNUMBER('将来負担比率（分子）の構造'!M$53), IF('将来負担比率（分子）の構造'!M$53 &lt; 0, 0, '将来負担比率（分子）の構造'!M$53), NA())</f>
        <v>3027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4430155</v>
      </c>
      <c r="S5" s="615"/>
      <c r="T5" s="615"/>
      <c r="U5" s="615"/>
      <c r="V5" s="615"/>
      <c r="W5" s="615"/>
      <c r="X5" s="615"/>
      <c r="Y5" s="616"/>
      <c r="Z5" s="617">
        <v>35</v>
      </c>
      <c r="AA5" s="617"/>
      <c r="AB5" s="617"/>
      <c r="AC5" s="617"/>
      <c r="AD5" s="618">
        <v>4085185</v>
      </c>
      <c r="AE5" s="618"/>
      <c r="AF5" s="618"/>
      <c r="AG5" s="618"/>
      <c r="AH5" s="618"/>
      <c r="AI5" s="618"/>
      <c r="AJ5" s="618"/>
      <c r="AK5" s="618"/>
      <c r="AL5" s="619">
        <v>55.1</v>
      </c>
      <c r="AM5" s="620"/>
      <c r="AN5" s="620"/>
      <c r="AO5" s="621"/>
      <c r="AP5" s="611" t="s">
        <v>209</v>
      </c>
      <c r="AQ5" s="612"/>
      <c r="AR5" s="612"/>
      <c r="AS5" s="612"/>
      <c r="AT5" s="612"/>
      <c r="AU5" s="612"/>
      <c r="AV5" s="612"/>
      <c r="AW5" s="612"/>
      <c r="AX5" s="612"/>
      <c r="AY5" s="612"/>
      <c r="AZ5" s="612"/>
      <c r="BA5" s="612"/>
      <c r="BB5" s="612"/>
      <c r="BC5" s="612"/>
      <c r="BD5" s="612"/>
      <c r="BE5" s="612"/>
      <c r="BF5" s="613"/>
      <c r="BG5" s="625">
        <v>4085185</v>
      </c>
      <c r="BH5" s="626"/>
      <c r="BI5" s="626"/>
      <c r="BJ5" s="626"/>
      <c r="BK5" s="626"/>
      <c r="BL5" s="626"/>
      <c r="BM5" s="626"/>
      <c r="BN5" s="627"/>
      <c r="BO5" s="628">
        <v>92.2</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131708</v>
      </c>
      <c r="S6" s="626"/>
      <c r="T6" s="626"/>
      <c r="U6" s="626"/>
      <c r="V6" s="626"/>
      <c r="W6" s="626"/>
      <c r="X6" s="626"/>
      <c r="Y6" s="627"/>
      <c r="Z6" s="628">
        <v>1</v>
      </c>
      <c r="AA6" s="628"/>
      <c r="AB6" s="628"/>
      <c r="AC6" s="628"/>
      <c r="AD6" s="629">
        <v>131708</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4085185</v>
      </c>
      <c r="BH6" s="626"/>
      <c r="BI6" s="626"/>
      <c r="BJ6" s="626"/>
      <c r="BK6" s="626"/>
      <c r="BL6" s="626"/>
      <c r="BM6" s="626"/>
      <c r="BN6" s="627"/>
      <c r="BO6" s="628">
        <v>92.2</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151034</v>
      </c>
      <c r="CS6" s="626"/>
      <c r="CT6" s="626"/>
      <c r="CU6" s="626"/>
      <c r="CV6" s="626"/>
      <c r="CW6" s="626"/>
      <c r="CX6" s="626"/>
      <c r="CY6" s="627"/>
      <c r="CZ6" s="628">
        <v>1.2</v>
      </c>
      <c r="DA6" s="628"/>
      <c r="DB6" s="628"/>
      <c r="DC6" s="628"/>
      <c r="DD6" s="634" t="s">
        <v>210</v>
      </c>
      <c r="DE6" s="626"/>
      <c r="DF6" s="626"/>
      <c r="DG6" s="626"/>
      <c r="DH6" s="626"/>
      <c r="DI6" s="626"/>
      <c r="DJ6" s="626"/>
      <c r="DK6" s="626"/>
      <c r="DL6" s="626"/>
      <c r="DM6" s="626"/>
      <c r="DN6" s="626"/>
      <c r="DO6" s="626"/>
      <c r="DP6" s="627"/>
      <c r="DQ6" s="634">
        <v>151029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3185</v>
      </c>
      <c r="S7" s="626"/>
      <c r="T7" s="626"/>
      <c r="U7" s="626"/>
      <c r="V7" s="626"/>
      <c r="W7" s="626"/>
      <c r="X7" s="626"/>
      <c r="Y7" s="627"/>
      <c r="Z7" s="628">
        <v>0</v>
      </c>
      <c r="AA7" s="628"/>
      <c r="AB7" s="628"/>
      <c r="AC7" s="628"/>
      <c r="AD7" s="629">
        <v>3185</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1860588</v>
      </c>
      <c r="BH7" s="626"/>
      <c r="BI7" s="626"/>
      <c r="BJ7" s="626"/>
      <c r="BK7" s="626"/>
      <c r="BL7" s="626"/>
      <c r="BM7" s="626"/>
      <c r="BN7" s="627"/>
      <c r="BO7" s="628">
        <v>42</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1689848</v>
      </c>
      <c r="CS7" s="626"/>
      <c r="CT7" s="626"/>
      <c r="CU7" s="626"/>
      <c r="CV7" s="626"/>
      <c r="CW7" s="626"/>
      <c r="CX7" s="626"/>
      <c r="CY7" s="627"/>
      <c r="CZ7" s="628">
        <v>13.5</v>
      </c>
      <c r="DA7" s="628"/>
      <c r="DB7" s="628"/>
      <c r="DC7" s="628"/>
      <c r="DD7" s="634">
        <v>71731</v>
      </c>
      <c r="DE7" s="626"/>
      <c r="DF7" s="626"/>
      <c r="DG7" s="626"/>
      <c r="DH7" s="626"/>
      <c r="DI7" s="626"/>
      <c r="DJ7" s="626"/>
      <c r="DK7" s="626"/>
      <c r="DL7" s="626"/>
      <c r="DM7" s="626"/>
      <c r="DN7" s="626"/>
      <c r="DO7" s="626"/>
      <c r="DP7" s="627"/>
      <c r="DQ7" s="634">
        <v>1321985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9158</v>
      </c>
      <c r="S8" s="626"/>
      <c r="T8" s="626"/>
      <c r="U8" s="626"/>
      <c r="V8" s="626"/>
      <c r="W8" s="626"/>
      <c r="X8" s="626"/>
      <c r="Y8" s="627"/>
      <c r="Z8" s="628">
        <v>0.1</v>
      </c>
      <c r="AA8" s="628"/>
      <c r="AB8" s="628"/>
      <c r="AC8" s="628"/>
      <c r="AD8" s="629">
        <v>9158</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64238</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3657149</v>
      </c>
      <c r="CS8" s="626"/>
      <c r="CT8" s="626"/>
      <c r="CU8" s="626"/>
      <c r="CV8" s="626"/>
      <c r="CW8" s="626"/>
      <c r="CX8" s="626"/>
      <c r="CY8" s="627"/>
      <c r="CZ8" s="628">
        <v>29.2</v>
      </c>
      <c r="DA8" s="628"/>
      <c r="DB8" s="628"/>
      <c r="DC8" s="628"/>
      <c r="DD8" s="634">
        <v>2408</v>
      </c>
      <c r="DE8" s="626"/>
      <c r="DF8" s="626"/>
      <c r="DG8" s="626"/>
      <c r="DH8" s="626"/>
      <c r="DI8" s="626"/>
      <c r="DJ8" s="626"/>
      <c r="DK8" s="626"/>
      <c r="DL8" s="626"/>
      <c r="DM8" s="626"/>
      <c r="DN8" s="626"/>
      <c r="DO8" s="626"/>
      <c r="DP8" s="627"/>
      <c r="DQ8" s="634">
        <v>1997087</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5229</v>
      </c>
      <c r="S9" s="626"/>
      <c r="T9" s="626"/>
      <c r="U9" s="626"/>
      <c r="V9" s="626"/>
      <c r="W9" s="626"/>
      <c r="X9" s="626"/>
      <c r="Y9" s="627"/>
      <c r="Z9" s="628">
        <v>0</v>
      </c>
      <c r="AA9" s="628"/>
      <c r="AB9" s="628"/>
      <c r="AC9" s="628"/>
      <c r="AD9" s="629">
        <v>5229</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1561455</v>
      </c>
      <c r="BH9" s="626"/>
      <c r="BI9" s="626"/>
      <c r="BJ9" s="626"/>
      <c r="BK9" s="626"/>
      <c r="BL9" s="626"/>
      <c r="BM9" s="626"/>
      <c r="BN9" s="627"/>
      <c r="BO9" s="628">
        <v>35.200000000000003</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1425043</v>
      </c>
      <c r="CS9" s="626"/>
      <c r="CT9" s="626"/>
      <c r="CU9" s="626"/>
      <c r="CV9" s="626"/>
      <c r="CW9" s="626"/>
      <c r="CX9" s="626"/>
      <c r="CY9" s="627"/>
      <c r="CZ9" s="628">
        <v>11.4</v>
      </c>
      <c r="DA9" s="628"/>
      <c r="DB9" s="628"/>
      <c r="DC9" s="628"/>
      <c r="DD9" s="634">
        <v>12471</v>
      </c>
      <c r="DE9" s="626"/>
      <c r="DF9" s="626"/>
      <c r="DG9" s="626"/>
      <c r="DH9" s="626"/>
      <c r="DI9" s="626"/>
      <c r="DJ9" s="626"/>
      <c r="DK9" s="626"/>
      <c r="DL9" s="626"/>
      <c r="DM9" s="626"/>
      <c r="DN9" s="626"/>
      <c r="DO9" s="626"/>
      <c r="DP9" s="627"/>
      <c r="DQ9" s="634">
        <v>1340243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638001</v>
      </c>
      <c r="S10" s="626"/>
      <c r="T10" s="626"/>
      <c r="U10" s="626"/>
      <c r="V10" s="626"/>
      <c r="W10" s="626"/>
      <c r="X10" s="626"/>
      <c r="Y10" s="627"/>
      <c r="Z10" s="628">
        <v>5</v>
      </c>
      <c r="AA10" s="628"/>
      <c r="AB10" s="628"/>
      <c r="AC10" s="628"/>
      <c r="AD10" s="629">
        <v>638001</v>
      </c>
      <c r="AE10" s="629"/>
      <c r="AF10" s="629"/>
      <c r="AG10" s="629"/>
      <c r="AH10" s="629"/>
      <c r="AI10" s="629"/>
      <c r="AJ10" s="629"/>
      <c r="AK10" s="629"/>
      <c r="AL10" s="630">
        <v>8.6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82854</v>
      </c>
      <c r="BH10" s="626"/>
      <c r="BI10" s="626"/>
      <c r="BJ10" s="626"/>
      <c r="BK10" s="626"/>
      <c r="BL10" s="626"/>
      <c r="BM10" s="626"/>
      <c r="BN10" s="627"/>
      <c r="BO10" s="628">
        <v>1.9</v>
      </c>
      <c r="BP10" s="628"/>
      <c r="BQ10" s="628"/>
      <c r="BR10" s="628"/>
      <c r="BS10" s="634" t="s">
        <v>113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16463</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16463</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20726</v>
      </c>
      <c r="S11" s="626"/>
      <c r="T11" s="626"/>
      <c r="U11" s="626"/>
      <c r="V11" s="626"/>
      <c r="W11" s="626"/>
      <c r="X11" s="626"/>
      <c r="Y11" s="627"/>
      <c r="Z11" s="628">
        <v>0.2</v>
      </c>
      <c r="AA11" s="628"/>
      <c r="AB11" s="628"/>
      <c r="AC11" s="628"/>
      <c r="AD11" s="629">
        <v>20726</v>
      </c>
      <c r="AE11" s="629"/>
      <c r="AF11" s="629"/>
      <c r="AG11" s="629"/>
      <c r="AH11" s="629"/>
      <c r="AI11" s="629"/>
      <c r="AJ11" s="629"/>
      <c r="AK11" s="629"/>
      <c r="AL11" s="630">
        <v>0.3</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152041</v>
      </c>
      <c r="BH11" s="626"/>
      <c r="BI11" s="626"/>
      <c r="BJ11" s="626"/>
      <c r="BK11" s="626"/>
      <c r="BL11" s="626"/>
      <c r="BM11" s="626"/>
      <c r="BN11" s="627"/>
      <c r="BO11" s="628">
        <v>3.4</v>
      </c>
      <c r="BP11" s="628"/>
      <c r="BQ11" s="628"/>
      <c r="BR11" s="628"/>
      <c r="BS11" s="634" t="s">
        <v>113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300542</v>
      </c>
      <c r="CS11" s="626"/>
      <c r="CT11" s="626"/>
      <c r="CU11" s="626"/>
      <c r="CV11" s="626"/>
      <c r="CW11" s="626"/>
      <c r="CX11" s="626"/>
      <c r="CY11" s="627"/>
      <c r="CZ11" s="628">
        <v>2.4</v>
      </c>
      <c r="DA11" s="628"/>
      <c r="DB11" s="628"/>
      <c r="DC11" s="628"/>
      <c r="DD11" s="634">
        <v>66841</v>
      </c>
      <c r="DE11" s="626"/>
      <c r="DF11" s="626"/>
      <c r="DG11" s="626"/>
      <c r="DH11" s="626"/>
      <c r="DI11" s="626"/>
      <c r="DJ11" s="626"/>
      <c r="DK11" s="626"/>
      <c r="DL11" s="626"/>
      <c r="DM11" s="626"/>
      <c r="DN11" s="626"/>
      <c r="DO11" s="626"/>
      <c r="DP11" s="627"/>
      <c r="DQ11" s="634">
        <v>244864</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1878176</v>
      </c>
      <c r="BH12" s="626"/>
      <c r="BI12" s="626"/>
      <c r="BJ12" s="626"/>
      <c r="BK12" s="626"/>
      <c r="BL12" s="626"/>
      <c r="BM12" s="626"/>
      <c r="BN12" s="627"/>
      <c r="BO12" s="628">
        <v>42.4</v>
      </c>
      <c r="BP12" s="628"/>
      <c r="BQ12" s="628"/>
      <c r="BR12" s="628"/>
      <c r="BS12" s="634" t="s">
        <v>113</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348748</v>
      </c>
      <c r="CS12" s="626"/>
      <c r="CT12" s="626"/>
      <c r="CU12" s="626"/>
      <c r="CV12" s="626"/>
      <c r="CW12" s="626"/>
      <c r="CX12" s="626"/>
      <c r="CY12" s="627"/>
      <c r="CZ12" s="628">
        <v>2.8</v>
      </c>
      <c r="DA12" s="628"/>
      <c r="DB12" s="628"/>
      <c r="DC12" s="628"/>
      <c r="DD12" s="634">
        <v>14664</v>
      </c>
      <c r="DE12" s="626"/>
      <c r="DF12" s="626"/>
      <c r="DG12" s="626"/>
      <c r="DH12" s="626"/>
      <c r="DI12" s="626"/>
      <c r="DJ12" s="626"/>
      <c r="DK12" s="626"/>
      <c r="DL12" s="626"/>
      <c r="DM12" s="626"/>
      <c r="DN12" s="626"/>
      <c r="DO12" s="626"/>
      <c r="DP12" s="627"/>
      <c r="DQ12" s="634">
        <v>268033</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31329</v>
      </c>
      <c r="S13" s="626"/>
      <c r="T13" s="626"/>
      <c r="U13" s="626"/>
      <c r="V13" s="626"/>
      <c r="W13" s="626"/>
      <c r="X13" s="626"/>
      <c r="Y13" s="627"/>
      <c r="Z13" s="628">
        <v>0.2</v>
      </c>
      <c r="AA13" s="628"/>
      <c r="AB13" s="628"/>
      <c r="AC13" s="628"/>
      <c r="AD13" s="629">
        <v>31329</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1868730</v>
      </c>
      <c r="BH13" s="626"/>
      <c r="BI13" s="626"/>
      <c r="BJ13" s="626"/>
      <c r="BK13" s="626"/>
      <c r="BL13" s="626"/>
      <c r="BM13" s="626"/>
      <c r="BN13" s="627"/>
      <c r="BO13" s="628">
        <v>42.2</v>
      </c>
      <c r="BP13" s="628"/>
      <c r="BQ13" s="628"/>
      <c r="BR13" s="628"/>
      <c r="BS13" s="634" t="s">
        <v>113</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1675706</v>
      </c>
      <c r="CS13" s="626"/>
      <c r="CT13" s="626"/>
      <c r="CU13" s="626"/>
      <c r="CV13" s="626"/>
      <c r="CW13" s="626"/>
      <c r="CX13" s="626"/>
      <c r="CY13" s="627"/>
      <c r="CZ13" s="628">
        <v>13.4</v>
      </c>
      <c r="DA13" s="628"/>
      <c r="DB13" s="628"/>
      <c r="DC13" s="628"/>
      <c r="DD13" s="634">
        <v>891897</v>
      </c>
      <c r="DE13" s="626"/>
      <c r="DF13" s="626"/>
      <c r="DG13" s="626"/>
      <c r="DH13" s="626"/>
      <c r="DI13" s="626"/>
      <c r="DJ13" s="626"/>
      <c r="DK13" s="626"/>
      <c r="DL13" s="626"/>
      <c r="DM13" s="626"/>
      <c r="DN13" s="626"/>
      <c r="DO13" s="626"/>
      <c r="DP13" s="627"/>
      <c r="DQ13" s="634">
        <v>845141</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90871</v>
      </c>
      <c r="BH14" s="626"/>
      <c r="BI14" s="626"/>
      <c r="BJ14" s="626"/>
      <c r="BK14" s="626"/>
      <c r="BL14" s="626"/>
      <c r="BM14" s="626"/>
      <c r="BN14" s="627"/>
      <c r="BO14" s="628">
        <v>2.1</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427060</v>
      </c>
      <c r="CS14" s="626"/>
      <c r="CT14" s="626"/>
      <c r="CU14" s="626"/>
      <c r="CV14" s="626"/>
      <c r="CW14" s="626"/>
      <c r="CX14" s="626"/>
      <c r="CY14" s="627"/>
      <c r="CZ14" s="628">
        <v>3.4</v>
      </c>
      <c r="DA14" s="628"/>
      <c r="DB14" s="628"/>
      <c r="DC14" s="628"/>
      <c r="DD14" s="634">
        <v>1528</v>
      </c>
      <c r="DE14" s="626"/>
      <c r="DF14" s="626"/>
      <c r="DG14" s="626"/>
      <c r="DH14" s="626"/>
      <c r="DI14" s="626"/>
      <c r="DJ14" s="626"/>
      <c r="DK14" s="626"/>
      <c r="DL14" s="626"/>
      <c r="DM14" s="626"/>
      <c r="DN14" s="626"/>
      <c r="DO14" s="626"/>
      <c r="DP14" s="627"/>
      <c r="DQ14" s="634">
        <v>413989</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23715</v>
      </c>
      <c r="S15" s="626"/>
      <c r="T15" s="626"/>
      <c r="U15" s="626"/>
      <c r="V15" s="626"/>
      <c r="W15" s="626"/>
      <c r="X15" s="626"/>
      <c r="Y15" s="627"/>
      <c r="Z15" s="628">
        <v>0.2</v>
      </c>
      <c r="AA15" s="628"/>
      <c r="AB15" s="628"/>
      <c r="AC15" s="628"/>
      <c r="AD15" s="629">
        <v>23715</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255550</v>
      </c>
      <c r="BH15" s="626"/>
      <c r="BI15" s="626"/>
      <c r="BJ15" s="626"/>
      <c r="BK15" s="626"/>
      <c r="BL15" s="626"/>
      <c r="BM15" s="626"/>
      <c r="BN15" s="627"/>
      <c r="BO15" s="628">
        <v>5.8</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1472995</v>
      </c>
      <c r="CS15" s="626"/>
      <c r="CT15" s="626"/>
      <c r="CU15" s="626"/>
      <c r="CV15" s="626"/>
      <c r="CW15" s="626"/>
      <c r="CX15" s="626"/>
      <c r="CY15" s="627"/>
      <c r="CZ15" s="628">
        <v>11.8</v>
      </c>
      <c r="DA15" s="628"/>
      <c r="DB15" s="628"/>
      <c r="DC15" s="628"/>
      <c r="DD15" s="634">
        <v>147353</v>
      </c>
      <c r="DE15" s="626"/>
      <c r="DF15" s="626"/>
      <c r="DG15" s="626"/>
      <c r="DH15" s="626"/>
      <c r="DI15" s="626"/>
      <c r="DJ15" s="626"/>
      <c r="DK15" s="626"/>
      <c r="DL15" s="626"/>
      <c r="DM15" s="626"/>
      <c r="DN15" s="626"/>
      <c r="DO15" s="626"/>
      <c r="DP15" s="627"/>
      <c r="DQ15" s="634">
        <v>1180702</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2948374</v>
      </c>
      <c r="S16" s="626"/>
      <c r="T16" s="626"/>
      <c r="U16" s="626"/>
      <c r="V16" s="626"/>
      <c r="W16" s="626"/>
      <c r="X16" s="626"/>
      <c r="Y16" s="627"/>
      <c r="Z16" s="628">
        <v>23.3</v>
      </c>
      <c r="AA16" s="628"/>
      <c r="AB16" s="628"/>
      <c r="AC16" s="628"/>
      <c r="AD16" s="629">
        <v>2405428</v>
      </c>
      <c r="AE16" s="629"/>
      <c r="AF16" s="629"/>
      <c r="AG16" s="629"/>
      <c r="AH16" s="629"/>
      <c r="AI16" s="629"/>
      <c r="AJ16" s="629"/>
      <c r="AK16" s="629"/>
      <c r="AL16" s="630">
        <v>32.4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150946</v>
      </c>
      <c r="CS16" s="626"/>
      <c r="CT16" s="626"/>
      <c r="CU16" s="626"/>
      <c r="CV16" s="626"/>
      <c r="CW16" s="626"/>
      <c r="CX16" s="626"/>
      <c r="CY16" s="627"/>
      <c r="CZ16" s="628">
        <v>1.2</v>
      </c>
      <c r="DA16" s="628"/>
      <c r="DB16" s="628"/>
      <c r="DC16" s="628"/>
      <c r="DD16" s="634" t="s">
        <v>113</v>
      </c>
      <c r="DE16" s="626"/>
      <c r="DF16" s="626"/>
      <c r="DG16" s="626"/>
      <c r="DH16" s="626"/>
      <c r="DI16" s="626"/>
      <c r="DJ16" s="626"/>
      <c r="DK16" s="626"/>
      <c r="DL16" s="626"/>
      <c r="DM16" s="626"/>
      <c r="DN16" s="626"/>
      <c r="DO16" s="626"/>
      <c r="DP16" s="627"/>
      <c r="DQ16" s="634">
        <v>599</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2405428</v>
      </c>
      <c r="S17" s="626"/>
      <c r="T17" s="626"/>
      <c r="U17" s="626"/>
      <c r="V17" s="626"/>
      <c r="W17" s="626"/>
      <c r="X17" s="626"/>
      <c r="Y17" s="627"/>
      <c r="Z17" s="628">
        <v>19</v>
      </c>
      <c r="AA17" s="628"/>
      <c r="AB17" s="628"/>
      <c r="AC17" s="628"/>
      <c r="AD17" s="629">
        <v>2405428</v>
      </c>
      <c r="AE17" s="629"/>
      <c r="AF17" s="629"/>
      <c r="AG17" s="629"/>
      <c r="AH17" s="629"/>
      <c r="AI17" s="629"/>
      <c r="AJ17" s="629"/>
      <c r="AK17" s="629"/>
      <c r="AL17" s="630">
        <v>32.4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1188825</v>
      </c>
      <c r="CS17" s="626"/>
      <c r="CT17" s="626"/>
      <c r="CU17" s="626"/>
      <c r="CV17" s="626"/>
      <c r="CW17" s="626"/>
      <c r="CX17" s="626"/>
      <c r="CY17" s="627"/>
      <c r="CZ17" s="628">
        <v>9.5</v>
      </c>
      <c r="DA17" s="628"/>
      <c r="DB17" s="628"/>
      <c r="DC17" s="628"/>
      <c r="DD17" s="634" t="s">
        <v>113</v>
      </c>
      <c r="DE17" s="626"/>
      <c r="DF17" s="626"/>
      <c r="DG17" s="626"/>
      <c r="DH17" s="626"/>
      <c r="DI17" s="626"/>
      <c r="DJ17" s="626"/>
      <c r="DK17" s="626"/>
      <c r="DL17" s="626"/>
      <c r="DM17" s="626"/>
      <c r="DN17" s="626"/>
      <c r="DO17" s="626"/>
      <c r="DP17" s="627"/>
      <c r="DQ17" s="634">
        <v>1123288</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227361</v>
      </c>
      <c r="S18" s="626"/>
      <c r="T18" s="626"/>
      <c r="U18" s="626"/>
      <c r="V18" s="626"/>
      <c r="W18" s="626"/>
      <c r="X18" s="626"/>
      <c r="Y18" s="627"/>
      <c r="Z18" s="628">
        <v>1.8</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315585</v>
      </c>
      <c r="S19" s="626"/>
      <c r="T19" s="626"/>
      <c r="U19" s="626"/>
      <c r="V19" s="626"/>
      <c r="W19" s="626"/>
      <c r="X19" s="626"/>
      <c r="Y19" s="627"/>
      <c r="Z19" s="628">
        <v>2.5</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344970</v>
      </c>
      <c r="BH19" s="626"/>
      <c r="BI19" s="626"/>
      <c r="BJ19" s="626"/>
      <c r="BK19" s="626"/>
      <c r="BL19" s="626"/>
      <c r="BM19" s="626"/>
      <c r="BN19" s="627"/>
      <c r="BO19" s="628">
        <v>7.8</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8241580</v>
      </c>
      <c r="S20" s="626"/>
      <c r="T20" s="626"/>
      <c r="U20" s="626"/>
      <c r="V20" s="626"/>
      <c r="W20" s="626"/>
      <c r="X20" s="626"/>
      <c r="Y20" s="627"/>
      <c r="Z20" s="628">
        <v>65.099999999999994</v>
      </c>
      <c r="AA20" s="628"/>
      <c r="AB20" s="628"/>
      <c r="AC20" s="628"/>
      <c r="AD20" s="629">
        <v>7353664</v>
      </c>
      <c r="AE20" s="629"/>
      <c r="AF20" s="629"/>
      <c r="AG20" s="629"/>
      <c r="AH20" s="629"/>
      <c r="AI20" s="629"/>
      <c r="AJ20" s="629"/>
      <c r="AK20" s="629"/>
      <c r="AL20" s="630">
        <v>99.2</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344970</v>
      </c>
      <c r="BH20" s="626"/>
      <c r="BI20" s="626"/>
      <c r="BJ20" s="626"/>
      <c r="BK20" s="626"/>
      <c r="BL20" s="626"/>
      <c r="BM20" s="626"/>
      <c r="BN20" s="627"/>
      <c r="BO20" s="628">
        <v>7.8</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12504359</v>
      </c>
      <c r="CS20" s="626"/>
      <c r="CT20" s="626"/>
      <c r="CU20" s="626"/>
      <c r="CV20" s="626"/>
      <c r="CW20" s="626"/>
      <c r="CX20" s="626"/>
      <c r="CY20" s="627"/>
      <c r="CZ20" s="628">
        <v>100</v>
      </c>
      <c r="DA20" s="628"/>
      <c r="DB20" s="628"/>
      <c r="DC20" s="628"/>
      <c r="DD20" s="634">
        <v>1208893</v>
      </c>
      <c r="DE20" s="626"/>
      <c r="DF20" s="626"/>
      <c r="DG20" s="626"/>
      <c r="DH20" s="626"/>
      <c r="DI20" s="626"/>
      <c r="DJ20" s="626"/>
      <c r="DK20" s="626"/>
      <c r="DL20" s="626"/>
      <c r="DM20" s="626"/>
      <c r="DN20" s="626"/>
      <c r="DO20" s="626"/>
      <c r="DP20" s="627"/>
      <c r="DQ20" s="634">
        <v>8903423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5844</v>
      </c>
      <c r="S21" s="626"/>
      <c r="T21" s="626"/>
      <c r="U21" s="626"/>
      <c r="V21" s="626"/>
      <c r="W21" s="626"/>
      <c r="X21" s="626"/>
      <c r="Y21" s="627"/>
      <c r="Z21" s="628">
        <v>0</v>
      </c>
      <c r="AA21" s="628"/>
      <c r="AB21" s="628"/>
      <c r="AC21" s="628"/>
      <c r="AD21" s="629">
        <v>5844</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36036</v>
      </c>
      <c r="S22" s="626"/>
      <c r="T22" s="626"/>
      <c r="U22" s="626"/>
      <c r="V22" s="626"/>
      <c r="W22" s="626"/>
      <c r="X22" s="626"/>
      <c r="Y22" s="627"/>
      <c r="Z22" s="628">
        <v>0.3</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257100</v>
      </c>
      <c r="S23" s="626"/>
      <c r="T23" s="626"/>
      <c r="U23" s="626"/>
      <c r="V23" s="626"/>
      <c r="W23" s="626"/>
      <c r="X23" s="626"/>
      <c r="Y23" s="627"/>
      <c r="Z23" s="628">
        <v>2</v>
      </c>
      <c r="AA23" s="628"/>
      <c r="AB23" s="628"/>
      <c r="AC23" s="628"/>
      <c r="AD23" s="629">
        <v>18328</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344970</v>
      </c>
      <c r="BH23" s="626"/>
      <c r="BI23" s="626"/>
      <c r="BJ23" s="626"/>
      <c r="BK23" s="626"/>
      <c r="BL23" s="626"/>
      <c r="BM23" s="626"/>
      <c r="BN23" s="627"/>
      <c r="BO23" s="628">
        <v>7.8</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53826</v>
      </c>
      <c r="S24" s="626"/>
      <c r="T24" s="626"/>
      <c r="U24" s="626"/>
      <c r="V24" s="626"/>
      <c r="W24" s="626"/>
      <c r="X24" s="626"/>
      <c r="Y24" s="627"/>
      <c r="Z24" s="628">
        <v>0.4</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5129948</v>
      </c>
      <c r="CS24" s="615"/>
      <c r="CT24" s="615"/>
      <c r="CU24" s="615"/>
      <c r="CV24" s="615"/>
      <c r="CW24" s="615"/>
      <c r="CX24" s="615"/>
      <c r="CY24" s="616"/>
      <c r="CZ24" s="652">
        <v>41</v>
      </c>
      <c r="DA24" s="653"/>
      <c r="DB24" s="653"/>
      <c r="DC24" s="654"/>
      <c r="DD24" s="651">
        <v>3716039</v>
      </c>
      <c r="DE24" s="615"/>
      <c r="DF24" s="615"/>
      <c r="DG24" s="615"/>
      <c r="DH24" s="615"/>
      <c r="DI24" s="615"/>
      <c r="DJ24" s="615"/>
      <c r="DK24" s="616"/>
      <c r="DL24" s="651">
        <v>3623999</v>
      </c>
      <c r="DM24" s="615"/>
      <c r="DN24" s="615"/>
      <c r="DO24" s="615"/>
      <c r="DP24" s="615"/>
      <c r="DQ24" s="615"/>
      <c r="DR24" s="615"/>
      <c r="DS24" s="615"/>
      <c r="DT24" s="615"/>
      <c r="DU24" s="615"/>
      <c r="DV24" s="616"/>
      <c r="DW24" s="619">
        <v>45.7</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1446789</v>
      </c>
      <c r="S25" s="626"/>
      <c r="T25" s="626"/>
      <c r="U25" s="626"/>
      <c r="V25" s="626"/>
      <c r="W25" s="626"/>
      <c r="X25" s="626"/>
      <c r="Y25" s="627"/>
      <c r="Z25" s="628">
        <v>11.4</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2228995</v>
      </c>
      <c r="CS25" s="657"/>
      <c r="CT25" s="657"/>
      <c r="CU25" s="657"/>
      <c r="CV25" s="657"/>
      <c r="CW25" s="657"/>
      <c r="CX25" s="657"/>
      <c r="CY25" s="658"/>
      <c r="CZ25" s="659">
        <v>17.8</v>
      </c>
      <c r="DA25" s="660"/>
      <c r="DB25" s="660"/>
      <c r="DC25" s="661"/>
      <c r="DD25" s="634">
        <v>2106496</v>
      </c>
      <c r="DE25" s="657"/>
      <c r="DF25" s="657"/>
      <c r="DG25" s="657"/>
      <c r="DH25" s="657"/>
      <c r="DI25" s="657"/>
      <c r="DJ25" s="657"/>
      <c r="DK25" s="658"/>
      <c r="DL25" s="634">
        <v>2088576</v>
      </c>
      <c r="DM25" s="657"/>
      <c r="DN25" s="657"/>
      <c r="DO25" s="657"/>
      <c r="DP25" s="657"/>
      <c r="DQ25" s="657"/>
      <c r="DR25" s="657"/>
      <c r="DS25" s="657"/>
      <c r="DT25" s="657"/>
      <c r="DU25" s="657"/>
      <c r="DV25" s="658"/>
      <c r="DW25" s="630">
        <v>26.3</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8028</v>
      </c>
      <c r="S26" s="626"/>
      <c r="T26" s="626"/>
      <c r="U26" s="626"/>
      <c r="V26" s="626"/>
      <c r="W26" s="626"/>
      <c r="X26" s="626"/>
      <c r="Y26" s="627"/>
      <c r="Z26" s="628">
        <v>0.1</v>
      </c>
      <c r="AA26" s="628"/>
      <c r="AB26" s="628"/>
      <c r="AC26" s="628"/>
      <c r="AD26" s="629">
        <v>8028</v>
      </c>
      <c r="AE26" s="629"/>
      <c r="AF26" s="629"/>
      <c r="AG26" s="629"/>
      <c r="AH26" s="629"/>
      <c r="AI26" s="629"/>
      <c r="AJ26" s="629"/>
      <c r="AK26" s="629"/>
      <c r="AL26" s="630">
        <v>0.1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1448001</v>
      </c>
      <c r="CS26" s="626"/>
      <c r="CT26" s="626"/>
      <c r="CU26" s="626"/>
      <c r="CV26" s="626"/>
      <c r="CW26" s="626"/>
      <c r="CX26" s="626"/>
      <c r="CY26" s="627"/>
      <c r="CZ26" s="659">
        <v>11.6</v>
      </c>
      <c r="DA26" s="660"/>
      <c r="DB26" s="660"/>
      <c r="DC26" s="661"/>
      <c r="DD26" s="634">
        <v>1333810</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657002</v>
      </c>
      <c r="S27" s="626"/>
      <c r="T27" s="626"/>
      <c r="U27" s="626"/>
      <c r="V27" s="626"/>
      <c r="W27" s="626"/>
      <c r="X27" s="626"/>
      <c r="Y27" s="627"/>
      <c r="Z27" s="628">
        <v>5.2</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4430155</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1712128</v>
      </c>
      <c r="CS27" s="657"/>
      <c r="CT27" s="657"/>
      <c r="CU27" s="657"/>
      <c r="CV27" s="657"/>
      <c r="CW27" s="657"/>
      <c r="CX27" s="657"/>
      <c r="CY27" s="658"/>
      <c r="CZ27" s="659">
        <v>13.7</v>
      </c>
      <c r="DA27" s="660"/>
      <c r="DB27" s="660"/>
      <c r="DC27" s="661"/>
      <c r="DD27" s="634">
        <v>486255</v>
      </c>
      <c r="DE27" s="657"/>
      <c r="DF27" s="657"/>
      <c r="DG27" s="657"/>
      <c r="DH27" s="657"/>
      <c r="DI27" s="657"/>
      <c r="DJ27" s="657"/>
      <c r="DK27" s="658"/>
      <c r="DL27" s="634">
        <v>412135</v>
      </c>
      <c r="DM27" s="657"/>
      <c r="DN27" s="657"/>
      <c r="DO27" s="657"/>
      <c r="DP27" s="657"/>
      <c r="DQ27" s="657"/>
      <c r="DR27" s="657"/>
      <c r="DS27" s="657"/>
      <c r="DT27" s="657"/>
      <c r="DU27" s="657"/>
      <c r="DV27" s="658"/>
      <c r="DW27" s="630">
        <v>5.2</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30492</v>
      </c>
      <c r="S28" s="626"/>
      <c r="T28" s="626"/>
      <c r="U28" s="626"/>
      <c r="V28" s="626"/>
      <c r="W28" s="626"/>
      <c r="X28" s="626"/>
      <c r="Y28" s="627"/>
      <c r="Z28" s="628">
        <v>0.2</v>
      </c>
      <c r="AA28" s="628"/>
      <c r="AB28" s="628"/>
      <c r="AC28" s="628"/>
      <c r="AD28" s="629">
        <v>27137</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1188825</v>
      </c>
      <c r="CS28" s="626"/>
      <c r="CT28" s="626"/>
      <c r="CU28" s="626"/>
      <c r="CV28" s="626"/>
      <c r="CW28" s="626"/>
      <c r="CX28" s="626"/>
      <c r="CY28" s="627"/>
      <c r="CZ28" s="659">
        <v>9.5</v>
      </c>
      <c r="DA28" s="660"/>
      <c r="DB28" s="660"/>
      <c r="DC28" s="661"/>
      <c r="DD28" s="634">
        <v>1123288</v>
      </c>
      <c r="DE28" s="626"/>
      <c r="DF28" s="626"/>
      <c r="DG28" s="626"/>
      <c r="DH28" s="626"/>
      <c r="DI28" s="626"/>
      <c r="DJ28" s="626"/>
      <c r="DK28" s="627"/>
      <c r="DL28" s="634">
        <v>1123288</v>
      </c>
      <c r="DM28" s="626"/>
      <c r="DN28" s="626"/>
      <c r="DO28" s="626"/>
      <c r="DP28" s="626"/>
      <c r="DQ28" s="626"/>
      <c r="DR28" s="626"/>
      <c r="DS28" s="626"/>
      <c r="DT28" s="626"/>
      <c r="DU28" s="626"/>
      <c r="DV28" s="627"/>
      <c r="DW28" s="630">
        <v>14.2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145563</v>
      </c>
      <c r="S29" s="626"/>
      <c r="T29" s="626"/>
      <c r="U29" s="626"/>
      <c r="V29" s="626"/>
      <c r="W29" s="626"/>
      <c r="X29" s="626"/>
      <c r="Y29" s="627"/>
      <c r="Z29" s="628">
        <v>1.1000000000000001</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1188825</v>
      </c>
      <c r="CS29" s="657"/>
      <c r="CT29" s="657"/>
      <c r="CU29" s="657"/>
      <c r="CV29" s="657"/>
      <c r="CW29" s="657"/>
      <c r="CX29" s="657"/>
      <c r="CY29" s="658"/>
      <c r="CZ29" s="659">
        <v>9.5</v>
      </c>
      <c r="DA29" s="660"/>
      <c r="DB29" s="660"/>
      <c r="DC29" s="661"/>
      <c r="DD29" s="634">
        <v>1123288</v>
      </c>
      <c r="DE29" s="657"/>
      <c r="DF29" s="657"/>
      <c r="DG29" s="657"/>
      <c r="DH29" s="657"/>
      <c r="DI29" s="657"/>
      <c r="DJ29" s="657"/>
      <c r="DK29" s="658"/>
      <c r="DL29" s="634">
        <v>1123288</v>
      </c>
      <c r="DM29" s="657"/>
      <c r="DN29" s="657"/>
      <c r="DO29" s="657"/>
      <c r="DP29" s="657"/>
      <c r="DQ29" s="657"/>
      <c r="DR29" s="657"/>
      <c r="DS29" s="657"/>
      <c r="DT29" s="657"/>
      <c r="DU29" s="657"/>
      <c r="DV29" s="658"/>
      <c r="DW29" s="630">
        <v>14.2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98921</v>
      </c>
      <c r="S30" s="626"/>
      <c r="T30" s="626"/>
      <c r="U30" s="626"/>
      <c r="V30" s="626"/>
      <c r="W30" s="626"/>
      <c r="X30" s="626"/>
      <c r="Y30" s="627"/>
      <c r="Z30" s="628">
        <v>0.8</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98.8</v>
      </c>
      <c r="BH30" s="684"/>
      <c r="BI30" s="684"/>
      <c r="BJ30" s="684"/>
      <c r="BK30" s="684"/>
      <c r="BL30" s="684"/>
      <c r="BM30" s="620">
        <v>94.7</v>
      </c>
      <c r="BN30" s="684"/>
      <c r="BO30" s="684"/>
      <c r="BP30" s="684"/>
      <c r="BQ30" s="685"/>
      <c r="BR30" s="683">
        <v>98.6</v>
      </c>
      <c r="BS30" s="684"/>
      <c r="BT30" s="684"/>
      <c r="BU30" s="684"/>
      <c r="BV30" s="684"/>
      <c r="BW30" s="684"/>
      <c r="BX30" s="620">
        <v>93.3</v>
      </c>
      <c r="BY30" s="684"/>
      <c r="BZ30" s="684"/>
      <c r="CA30" s="684"/>
      <c r="CB30" s="685"/>
      <c r="CD30" s="688"/>
      <c r="CE30" s="689"/>
      <c r="CF30" s="639" t="s">
        <v>292</v>
      </c>
      <c r="CG30" s="640"/>
      <c r="CH30" s="640"/>
      <c r="CI30" s="640"/>
      <c r="CJ30" s="640"/>
      <c r="CK30" s="640"/>
      <c r="CL30" s="640"/>
      <c r="CM30" s="640"/>
      <c r="CN30" s="640"/>
      <c r="CO30" s="640"/>
      <c r="CP30" s="640"/>
      <c r="CQ30" s="641"/>
      <c r="CR30" s="625">
        <v>1070508</v>
      </c>
      <c r="CS30" s="626"/>
      <c r="CT30" s="626"/>
      <c r="CU30" s="626"/>
      <c r="CV30" s="626"/>
      <c r="CW30" s="626"/>
      <c r="CX30" s="626"/>
      <c r="CY30" s="627"/>
      <c r="CZ30" s="659">
        <v>8.6</v>
      </c>
      <c r="DA30" s="660"/>
      <c r="DB30" s="660"/>
      <c r="DC30" s="661"/>
      <c r="DD30" s="634">
        <v>1022709</v>
      </c>
      <c r="DE30" s="626"/>
      <c r="DF30" s="626"/>
      <c r="DG30" s="626"/>
      <c r="DH30" s="626"/>
      <c r="DI30" s="626"/>
      <c r="DJ30" s="626"/>
      <c r="DK30" s="627"/>
      <c r="DL30" s="634">
        <v>1022709</v>
      </c>
      <c r="DM30" s="626"/>
      <c r="DN30" s="626"/>
      <c r="DO30" s="626"/>
      <c r="DP30" s="626"/>
      <c r="DQ30" s="626"/>
      <c r="DR30" s="626"/>
      <c r="DS30" s="626"/>
      <c r="DT30" s="626"/>
      <c r="DU30" s="626"/>
      <c r="DV30" s="627"/>
      <c r="DW30" s="630">
        <v>12.9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231212</v>
      </c>
      <c r="S31" s="626"/>
      <c r="T31" s="626"/>
      <c r="U31" s="626"/>
      <c r="V31" s="626"/>
      <c r="W31" s="626"/>
      <c r="X31" s="626"/>
      <c r="Y31" s="627"/>
      <c r="Z31" s="628">
        <v>1.8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98.5</v>
      </c>
      <c r="BH31" s="657"/>
      <c r="BI31" s="657"/>
      <c r="BJ31" s="657"/>
      <c r="BK31" s="657"/>
      <c r="BL31" s="657"/>
      <c r="BM31" s="631">
        <v>93.5</v>
      </c>
      <c r="BN31" s="681"/>
      <c r="BO31" s="681"/>
      <c r="BP31" s="681"/>
      <c r="BQ31" s="682"/>
      <c r="BR31" s="680">
        <v>98.3</v>
      </c>
      <c r="BS31" s="657"/>
      <c r="BT31" s="657"/>
      <c r="BU31" s="657"/>
      <c r="BV31" s="657"/>
      <c r="BW31" s="657"/>
      <c r="BX31" s="631">
        <v>91.8</v>
      </c>
      <c r="BY31" s="681"/>
      <c r="BZ31" s="681"/>
      <c r="CA31" s="681"/>
      <c r="CB31" s="682"/>
      <c r="CD31" s="688"/>
      <c r="CE31" s="689"/>
      <c r="CF31" s="639" t="s">
        <v>296</v>
      </c>
      <c r="CG31" s="640"/>
      <c r="CH31" s="640"/>
      <c r="CI31" s="640"/>
      <c r="CJ31" s="640"/>
      <c r="CK31" s="640"/>
      <c r="CL31" s="640"/>
      <c r="CM31" s="640"/>
      <c r="CN31" s="640"/>
      <c r="CO31" s="640"/>
      <c r="CP31" s="640"/>
      <c r="CQ31" s="641"/>
      <c r="CR31" s="625">
        <v>118317</v>
      </c>
      <c r="CS31" s="657"/>
      <c r="CT31" s="657"/>
      <c r="CU31" s="657"/>
      <c r="CV31" s="657"/>
      <c r="CW31" s="657"/>
      <c r="CX31" s="657"/>
      <c r="CY31" s="658"/>
      <c r="CZ31" s="659">
        <v>0.9</v>
      </c>
      <c r="DA31" s="660"/>
      <c r="DB31" s="660"/>
      <c r="DC31" s="661"/>
      <c r="DD31" s="634">
        <v>100579</v>
      </c>
      <c r="DE31" s="657"/>
      <c r="DF31" s="657"/>
      <c r="DG31" s="657"/>
      <c r="DH31" s="657"/>
      <c r="DI31" s="657"/>
      <c r="DJ31" s="657"/>
      <c r="DK31" s="658"/>
      <c r="DL31" s="634">
        <v>100579</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341116</v>
      </c>
      <c r="S32" s="626"/>
      <c r="T32" s="626"/>
      <c r="U32" s="626"/>
      <c r="V32" s="626"/>
      <c r="W32" s="626"/>
      <c r="X32" s="626"/>
      <c r="Y32" s="627"/>
      <c r="Z32" s="628">
        <v>2.7</v>
      </c>
      <c r="AA32" s="628"/>
      <c r="AB32" s="628"/>
      <c r="AC32" s="628"/>
      <c r="AD32" s="629">
        <v>126</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98.9</v>
      </c>
      <c r="BH32" s="693"/>
      <c r="BI32" s="693"/>
      <c r="BJ32" s="693"/>
      <c r="BK32" s="693"/>
      <c r="BL32" s="693"/>
      <c r="BM32" s="694">
        <v>95.1</v>
      </c>
      <c r="BN32" s="693"/>
      <c r="BO32" s="693"/>
      <c r="BP32" s="693"/>
      <c r="BQ32" s="695"/>
      <c r="BR32" s="692">
        <v>98.8</v>
      </c>
      <c r="BS32" s="693"/>
      <c r="BT32" s="693"/>
      <c r="BU32" s="693"/>
      <c r="BV32" s="693"/>
      <c r="BW32" s="693"/>
      <c r="BX32" s="694">
        <v>93.8</v>
      </c>
      <c r="BY32" s="693"/>
      <c r="BZ32" s="693"/>
      <c r="CA32" s="693"/>
      <c r="CB32" s="695"/>
      <c r="CD32" s="690"/>
      <c r="CE32" s="691"/>
      <c r="CF32" s="639" t="s">
        <v>299</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1104600</v>
      </c>
      <c r="S33" s="626"/>
      <c r="T33" s="626"/>
      <c r="U33" s="626"/>
      <c r="V33" s="626"/>
      <c r="W33" s="626"/>
      <c r="X33" s="626"/>
      <c r="Y33" s="627"/>
      <c r="Z33" s="628">
        <v>8.6999999999999993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6014572</v>
      </c>
      <c r="CS33" s="657"/>
      <c r="CT33" s="657"/>
      <c r="CU33" s="657"/>
      <c r="CV33" s="657"/>
      <c r="CW33" s="657"/>
      <c r="CX33" s="657"/>
      <c r="CY33" s="658"/>
      <c r="CZ33" s="659">
        <v>48.1</v>
      </c>
      <c r="DA33" s="660"/>
      <c r="DB33" s="660"/>
      <c r="DC33" s="661"/>
      <c r="DD33" s="634">
        <v>4794197</v>
      </c>
      <c r="DE33" s="657"/>
      <c r="DF33" s="657"/>
      <c r="DG33" s="657"/>
      <c r="DH33" s="657"/>
      <c r="DI33" s="657"/>
      <c r="DJ33" s="657"/>
      <c r="DK33" s="658"/>
      <c r="DL33" s="634">
        <v>3580821</v>
      </c>
      <c r="DM33" s="657"/>
      <c r="DN33" s="657"/>
      <c r="DO33" s="657"/>
      <c r="DP33" s="657"/>
      <c r="DQ33" s="657"/>
      <c r="DR33" s="657"/>
      <c r="DS33" s="657"/>
      <c r="DT33" s="657"/>
      <c r="DU33" s="657"/>
      <c r="DV33" s="658"/>
      <c r="DW33" s="630">
        <v>45.2</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1840149</v>
      </c>
      <c r="CS34" s="626"/>
      <c r="CT34" s="626"/>
      <c r="CU34" s="626"/>
      <c r="CV34" s="626"/>
      <c r="CW34" s="626"/>
      <c r="CX34" s="626"/>
      <c r="CY34" s="627"/>
      <c r="CZ34" s="659">
        <v>14.7</v>
      </c>
      <c r="DA34" s="660"/>
      <c r="DB34" s="660"/>
      <c r="DC34" s="661"/>
      <c r="DD34" s="634">
        <v>1221469</v>
      </c>
      <c r="DE34" s="626"/>
      <c r="DF34" s="626"/>
      <c r="DG34" s="626"/>
      <c r="DH34" s="626"/>
      <c r="DI34" s="626"/>
      <c r="DJ34" s="626"/>
      <c r="DK34" s="627"/>
      <c r="DL34" s="634">
        <v>930227</v>
      </c>
      <c r="DM34" s="626"/>
      <c r="DN34" s="626"/>
      <c r="DO34" s="626"/>
      <c r="DP34" s="626"/>
      <c r="DQ34" s="626"/>
      <c r="DR34" s="626"/>
      <c r="DS34" s="626"/>
      <c r="DT34" s="626"/>
      <c r="DU34" s="626"/>
      <c r="DV34" s="627"/>
      <c r="DW34" s="630">
        <v>11.7</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514300</v>
      </c>
      <c r="S35" s="626"/>
      <c r="T35" s="626"/>
      <c r="U35" s="626"/>
      <c r="V35" s="626"/>
      <c r="W35" s="626"/>
      <c r="X35" s="626"/>
      <c r="Y35" s="627"/>
      <c r="Z35" s="628">
        <v>4.0999999999999996</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2076472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121246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95844</v>
      </c>
      <c r="CS35" s="657"/>
      <c r="CT35" s="657"/>
      <c r="CU35" s="657"/>
      <c r="CV35" s="657"/>
      <c r="CW35" s="657"/>
      <c r="CX35" s="657"/>
      <c r="CY35" s="658"/>
      <c r="CZ35" s="659">
        <v>0.8</v>
      </c>
      <c r="DA35" s="660"/>
      <c r="DB35" s="660"/>
      <c r="DC35" s="661"/>
      <c r="DD35" s="634">
        <v>81563</v>
      </c>
      <c r="DE35" s="657"/>
      <c r="DF35" s="657"/>
      <c r="DG35" s="657"/>
      <c r="DH35" s="657"/>
      <c r="DI35" s="657"/>
      <c r="DJ35" s="657"/>
      <c r="DK35" s="658"/>
      <c r="DL35" s="634">
        <v>81563</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12658109</v>
      </c>
      <c r="S36" s="698"/>
      <c r="T36" s="698"/>
      <c r="U36" s="698"/>
      <c r="V36" s="698"/>
      <c r="W36" s="698"/>
      <c r="X36" s="698"/>
      <c r="Y36" s="699"/>
      <c r="Z36" s="700">
        <v>100</v>
      </c>
      <c r="AA36" s="700"/>
      <c r="AB36" s="700"/>
      <c r="AC36" s="700"/>
      <c r="AD36" s="701">
        <v>7413127</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491852</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44819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2089194</v>
      </c>
      <c r="CS36" s="626"/>
      <c r="CT36" s="626"/>
      <c r="CU36" s="626"/>
      <c r="CV36" s="626"/>
      <c r="CW36" s="626"/>
      <c r="CX36" s="626"/>
      <c r="CY36" s="627"/>
      <c r="CZ36" s="659">
        <v>16.7</v>
      </c>
      <c r="DA36" s="660"/>
      <c r="DB36" s="660"/>
      <c r="DC36" s="661"/>
      <c r="DD36" s="634">
        <v>1948513</v>
      </c>
      <c r="DE36" s="626"/>
      <c r="DF36" s="626"/>
      <c r="DG36" s="626"/>
      <c r="DH36" s="626"/>
      <c r="DI36" s="626"/>
      <c r="DJ36" s="626"/>
      <c r="DK36" s="627"/>
      <c r="DL36" s="634">
        <v>1276839</v>
      </c>
      <c r="DM36" s="626"/>
      <c r="DN36" s="626"/>
      <c r="DO36" s="626"/>
      <c r="DP36" s="626"/>
      <c r="DQ36" s="626"/>
      <c r="DR36" s="626"/>
      <c r="DS36" s="626"/>
      <c r="DT36" s="626"/>
      <c r="DU36" s="626"/>
      <c r="DV36" s="627"/>
      <c r="DW36" s="630">
        <v>16.100000000000001</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415454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5375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922895</v>
      </c>
      <c r="CS37" s="657"/>
      <c r="CT37" s="657"/>
      <c r="CU37" s="657"/>
      <c r="CV37" s="657"/>
      <c r="CW37" s="657"/>
      <c r="CX37" s="657"/>
      <c r="CY37" s="658"/>
      <c r="CZ37" s="659">
        <v>7.4</v>
      </c>
      <c r="DA37" s="660"/>
      <c r="DB37" s="660"/>
      <c r="DC37" s="661"/>
      <c r="DD37" s="634">
        <v>893692</v>
      </c>
      <c r="DE37" s="657"/>
      <c r="DF37" s="657"/>
      <c r="DG37" s="657"/>
      <c r="DH37" s="657"/>
      <c r="DI37" s="657"/>
      <c r="DJ37" s="657"/>
      <c r="DK37" s="658"/>
      <c r="DL37" s="634">
        <v>645792</v>
      </c>
      <c r="DM37" s="657"/>
      <c r="DN37" s="657"/>
      <c r="DO37" s="657"/>
      <c r="DP37" s="657"/>
      <c r="DQ37" s="657"/>
      <c r="DR37" s="657"/>
      <c r="DS37" s="657"/>
      <c r="DT37" s="657"/>
      <c r="DU37" s="657"/>
      <c r="DV37" s="658"/>
      <c r="DW37" s="630">
        <v>8.1</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336</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8934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1584284</v>
      </c>
      <c r="CS38" s="626"/>
      <c r="CT38" s="626"/>
      <c r="CU38" s="626"/>
      <c r="CV38" s="626"/>
      <c r="CW38" s="626"/>
      <c r="CX38" s="626"/>
      <c r="CY38" s="627"/>
      <c r="CZ38" s="659">
        <v>12.7</v>
      </c>
      <c r="DA38" s="660"/>
      <c r="DB38" s="660"/>
      <c r="DC38" s="661"/>
      <c r="DD38" s="634">
        <v>1351785</v>
      </c>
      <c r="DE38" s="626"/>
      <c r="DF38" s="626"/>
      <c r="DG38" s="626"/>
      <c r="DH38" s="626"/>
      <c r="DI38" s="626"/>
      <c r="DJ38" s="626"/>
      <c r="DK38" s="627"/>
      <c r="DL38" s="634">
        <v>1292192</v>
      </c>
      <c r="DM38" s="626"/>
      <c r="DN38" s="626"/>
      <c r="DO38" s="626"/>
      <c r="DP38" s="626"/>
      <c r="DQ38" s="626"/>
      <c r="DR38" s="626"/>
      <c r="DS38" s="626"/>
      <c r="DT38" s="626"/>
      <c r="DU38" s="626"/>
      <c r="DV38" s="627"/>
      <c r="DW38" s="630">
        <v>16.3</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345101</v>
      </c>
      <c r="CS39" s="657"/>
      <c r="CT39" s="657"/>
      <c r="CU39" s="657"/>
      <c r="CV39" s="657"/>
      <c r="CW39" s="657"/>
      <c r="CX39" s="657"/>
      <c r="CY39" s="658"/>
      <c r="CZ39" s="659">
        <v>2.8</v>
      </c>
      <c r="DA39" s="660"/>
      <c r="DB39" s="660"/>
      <c r="DC39" s="661"/>
      <c r="DD39" s="634">
        <v>190867</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323705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133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60000</v>
      </c>
      <c r="CS40" s="626"/>
      <c r="CT40" s="626"/>
      <c r="CU40" s="626"/>
      <c r="CV40" s="626"/>
      <c r="CW40" s="626"/>
      <c r="CX40" s="626"/>
      <c r="CY40" s="627"/>
      <c r="CZ40" s="659">
        <v>0.5</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845125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334</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1359839</v>
      </c>
      <c r="CS42" s="626"/>
      <c r="CT42" s="626"/>
      <c r="CU42" s="626"/>
      <c r="CV42" s="626"/>
      <c r="CW42" s="626"/>
      <c r="CX42" s="626"/>
      <c r="CY42" s="627"/>
      <c r="CZ42" s="659">
        <v>10.9</v>
      </c>
      <c r="DA42" s="708"/>
      <c r="DB42" s="708"/>
      <c r="DC42" s="709"/>
      <c r="DD42" s="634">
        <v>393187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29238</v>
      </c>
      <c r="CS43" s="657"/>
      <c r="CT43" s="657"/>
      <c r="CU43" s="657"/>
      <c r="CV43" s="657"/>
      <c r="CW43" s="657"/>
      <c r="CX43" s="657"/>
      <c r="CY43" s="658"/>
      <c r="CZ43" s="659">
        <v>0.2</v>
      </c>
      <c r="DA43" s="660"/>
      <c r="DB43" s="660"/>
      <c r="DC43" s="661"/>
      <c r="DD43" s="634">
        <v>29238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1208893</v>
      </c>
      <c r="CS44" s="626"/>
      <c r="CT44" s="626"/>
      <c r="CU44" s="626"/>
      <c r="CV44" s="626"/>
      <c r="CW44" s="626"/>
      <c r="CX44" s="626"/>
      <c r="CY44" s="627"/>
      <c r="CZ44" s="659">
        <v>9.6999999999999993</v>
      </c>
      <c r="DA44" s="708"/>
      <c r="DB44" s="708"/>
      <c r="DC44" s="709"/>
      <c r="DD44" s="634">
        <v>392588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633031</v>
      </c>
      <c r="CS45" s="657"/>
      <c r="CT45" s="657"/>
      <c r="CU45" s="657"/>
      <c r="CV45" s="657"/>
      <c r="CW45" s="657"/>
      <c r="CX45" s="657"/>
      <c r="CY45" s="658"/>
      <c r="CZ45" s="659">
        <v>5.0999999999999996</v>
      </c>
      <c r="DA45" s="660"/>
      <c r="DB45" s="660"/>
      <c r="DC45" s="661"/>
      <c r="DD45" s="634">
        <v>75108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575862</v>
      </c>
      <c r="CS46" s="626"/>
      <c r="CT46" s="626"/>
      <c r="CU46" s="626"/>
      <c r="CV46" s="626"/>
      <c r="CW46" s="626"/>
      <c r="CX46" s="626"/>
      <c r="CY46" s="627"/>
      <c r="CZ46" s="659">
        <v>4.5999999999999996</v>
      </c>
      <c r="DA46" s="708"/>
      <c r="DB46" s="708"/>
      <c r="DC46" s="709"/>
      <c r="DD46" s="634">
        <v>317480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150946</v>
      </c>
      <c r="CS47" s="657"/>
      <c r="CT47" s="657"/>
      <c r="CU47" s="657"/>
      <c r="CV47" s="657"/>
      <c r="CW47" s="657"/>
      <c r="CX47" s="657"/>
      <c r="CY47" s="658"/>
      <c r="CZ47" s="659">
        <v>1.2</v>
      </c>
      <c r="DA47" s="660"/>
      <c r="DB47" s="660"/>
      <c r="DC47" s="661"/>
      <c r="DD47" s="634">
        <v>599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12504359</v>
      </c>
      <c r="CS49" s="693"/>
      <c r="CT49" s="693"/>
      <c r="CU49" s="693"/>
      <c r="CV49" s="693"/>
      <c r="CW49" s="693"/>
      <c r="CX49" s="693"/>
      <c r="CY49" s="720"/>
      <c r="CZ49" s="721">
        <v>100</v>
      </c>
      <c r="DA49" s="722"/>
      <c r="DB49" s="722"/>
      <c r="DC49" s="723"/>
      <c r="DD49" s="724">
        <v>8903423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12658</v>
      </c>
      <c r="R7" s="755"/>
      <c r="S7" s="755"/>
      <c r="T7" s="755"/>
      <c r="U7" s="755"/>
      <c r="V7" s="755">
        <v>12504</v>
      </c>
      <c r="W7" s="755"/>
      <c r="X7" s="755"/>
      <c r="Y7" s="755"/>
      <c r="Z7" s="755"/>
      <c r="AA7" s="755">
        <v>154</v>
      </c>
      <c r="AB7" s="755"/>
      <c r="AC7" s="755"/>
      <c r="AD7" s="755"/>
      <c r="AE7" s="756"/>
      <c r="AF7" s="757">
        <v>98</v>
      </c>
      <c r="AG7" s="758"/>
      <c r="AH7" s="758"/>
      <c r="AI7" s="758"/>
      <c r="AJ7" s="759"/>
      <c r="AK7" s="794">
        <v>12</v>
      </c>
      <c r="AL7" s="795"/>
      <c r="AM7" s="795"/>
      <c r="AN7" s="795"/>
      <c r="AO7" s="795"/>
      <c r="AP7" s="795">
        <v>14409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12658</v>
      </c>
      <c r="R23" s="814"/>
      <c r="S23" s="814"/>
      <c r="T23" s="814"/>
      <c r="U23" s="814"/>
      <c r="V23" s="814">
        <v>12504</v>
      </c>
      <c r="W23" s="814"/>
      <c r="X23" s="814"/>
      <c r="Y23" s="814"/>
      <c r="Z23" s="814"/>
      <c r="AA23" s="814">
        <v>154</v>
      </c>
      <c r="AB23" s="814"/>
      <c r="AC23" s="814"/>
      <c r="AD23" s="814"/>
      <c r="AE23" s="815"/>
      <c r="AF23" s="816">
        <v>98</v>
      </c>
      <c r="AG23" s="814"/>
      <c r="AH23" s="814"/>
      <c r="AI23" s="814"/>
      <c r="AJ23" s="817"/>
      <c r="AK23" s="818"/>
      <c r="AL23" s="819"/>
      <c r="AM23" s="819"/>
      <c r="AN23" s="819"/>
      <c r="AO23" s="819"/>
      <c r="AP23" s="814">
        <v>14409</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4782</v>
      </c>
      <c r="R28" s="843"/>
      <c r="S28" s="843"/>
      <c r="T28" s="843"/>
      <c r="U28" s="843"/>
      <c r="V28" s="843">
        <v>4660</v>
      </c>
      <c r="W28" s="843"/>
      <c r="X28" s="843"/>
      <c r="Y28" s="843"/>
      <c r="Z28" s="843"/>
      <c r="AA28" s="843">
        <v>121</v>
      </c>
      <c r="AB28" s="843"/>
      <c r="AC28" s="843"/>
      <c r="AD28" s="843"/>
      <c r="AE28" s="844"/>
      <c r="AF28" s="845">
        <v>121</v>
      </c>
      <c r="AG28" s="843"/>
      <c r="AH28" s="843"/>
      <c r="AI28" s="843"/>
      <c r="AJ28" s="846"/>
      <c r="AK28" s="847">
        <v>324</v>
      </c>
      <c r="AL28" s="838"/>
      <c r="AM28" s="838"/>
      <c r="AN28" s="838"/>
      <c r="AO28" s="838"/>
      <c r="AP28" s="838" t="s">
        <v>538</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2886</v>
      </c>
      <c r="R29" s="779"/>
      <c r="S29" s="779"/>
      <c r="T29" s="779"/>
      <c r="U29" s="779"/>
      <c r="V29" s="779">
        <v>2773</v>
      </c>
      <c r="W29" s="779"/>
      <c r="X29" s="779"/>
      <c r="Y29" s="779"/>
      <c r="Z29" s="779"/>
      <c r="AA29" s="779">
        <v>113</v>
      </c>
      <c r="AB29" s="779"/>
      <c r="AC29" s="779"/>
      <c r="AD29" s="779"/>
      <c r="AE29" s="780"/>
      <c r="AF29" s="781">
        <v>112</v>
      </c>
      <c r="AG29" s="782"/>
      <c r="AH29" s="782"/>
      <c r="AI29" s="782"/>
      <c r="AJ29" s="783"/>
      <c r="AK29" s="850">
        <v>449</v>
      </c>
      <c r="AL29" s="851"/>
      <c r="AM29" s="851"/>
      <c r="AN29" s="851"/>
      <c r="AO29" s="851"/>
      <c r="AP29" s="851" t="s">
        <v>538</v>
      </c>
      <c r="AQ29" s="851"/>
      <c r="AR29" s="851"/>
      <c r="AS29" s="851"/>
      <c r="AT29" s="851"/>
      <c r="AU29" s="851" t="s">
        <v>538</v>
      </c>
      <c r="AV29" s="851"/>
      <c r="AW29" s="851"/>
      <c r="AX29" s="851"/>
      <c r="AY29" s="851"/>
      <c r="AZ29" s="852" t="s">
        <v>538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377</v>
      </c>
      <c r="R30" s="779"/>
      <c r="S30" s="779"/>
      <c r="T30" s="779"/>
      <c r="U30" s="779"/>
      <c r="V30" s="779">
        <v>367</v>
      </c>
      <c r="W30" s="779"/>
      <c r="X30" s="779"/>
      <c r="Y30" s="779"/>
      <c r="Z30" s="779"/>
      <c r="AA30" s="779">
        <v>11</v>
      </c>
      <c r="AB30" s="779"/>
      <c r="AC30" s="779"/>
      <c r="AD30" s="779"/>
      <c r="AE30" s="780"/>
      <c r="AF30" s="781">
        <v>11</v>
      </c>
      <c r="AG30" s="782"/>
      <c r="AH30" s="782"/>
      <c r="AI30" s="782"/>
      <c r="AJ30" s="783"/>
      <c r="AK30" s="850">
        <v>86</v>
      </c>
      <c r="AL30" s="851"/>
      <c r="AM30" s="851"/>
      <c r="AN30" s="851"/>
      <c r="AO30" s="851"/>
      <c r="AP30" s="851" t="s">
        <v>538</v>
      </c>
      <c r="AQ30" s="851"/>
      <c r="AR30" s="851"/>
      <c r="AS30" s="851"/>
      <c r="AT30" s="851"/>
      <c r="AU30" s="851" t="s">
        <v>538</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1226</v>
      </c>
      <c r="R31" s="779"/>
      <c r="S31" s="779"/>
      <c r="T31" s="779"/>
      <c r="U31" s="779"/>
      <c r="V31" s="779">
        <v>996</v>
      </c>
      <c r="W31" s="779"/>
      <c r="X31" s="779"/>
      <c r="Y31" s="779"/>
      <c r="Z31" s="779"/>
      <c r="AA31" s="779">
        <v>230</v>
      </c>
      <c r="AB31" s="779"/>
      <c r="AC31" s="779"/>
      <c r="AD31" s="779"/>
      <c r="AE31" s="780"/>
      <c r="AF31" s="781">
        <v>1215</v>
      </c>
      <c r="AG31" s="782"/>
      <c r="AH31" s="782"/>
      <c r="AI31" s="782"/>
      <c r="AJ31" s="783"/>
      <c r="AK31" s="850" t="s">
        <v>537</v>
      </c>
      <c r="AL31" s="851"/>
      <c r="AM31" s="851"/>
      <c r="AN31" s="851"/>
      <c r="AO31" s="851"/>
      <c r="AP31" s="851">
        <v>2813</v>
      </c>
      <c r="AQ31" s="851"/>
      <c r="AR31" s="851"/>
      <c r="AS31" s="851"/>
      <c r="AT31" s="851"/>
      <c r="AU31" s="851" t="s">
        <v>538</v>
      </c>
      <c r="AV31" s="851"/>
      <c r="AW31" s="851"/>
      <c r="AX31" s="851"/>
      <c r="AY31" s="851"/>
      <c r="AZ31" s="852" t="s">
        <v>538</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2862</v>
      </c>
      <c r="R32" s="779"/>
      <c r="S32" s="779"/>
      <c r="T32" s="779"/>
      <c r="U32" s="779"/>
      <c r="V32" s="779">
        <v>2826</v>
      </c>
      <c r="W32" s="779"/>
      <c r="X32" s="779"/>
      <c r="Y32" s="779"/>
      <c r="Z32" s="779"/>
      <c r="AA32" s="779">
        <v>36</v>
      </c>
      <c r="AB32" s="779"/>
      <c r="AC32" s="779"/>
      <c r="AD32" s="779"/>
      <c r="AE32" s="780"/>
      <c r="AF32" s="781">
        <v>19</v>
      </c>
      <c r="AG32" s="782"/>
      <c r="AH32" s="782"/>
      <c r="AI32" s="782"/>
      <c r="AJ32" s="783"/>
      <c r="AK32" s="850">
        <v>415</v>
      </c>
      <c r="AL32" s="851"/>
      <c r="AM32" s="851"/>
      <c r="AN32" s="851"/>
      <c r="AO32" s="851"/>
      <c r="AP32" s="851">
        <v>7416</v>
      </c>
      <c r="AQ32" s="851"/>
      <c r="AR32" s="851"/>
      <c r="AS32" s="851"/>
      <c r="AT32" s="851"/>
      <c r="AU32" s="851">
        <v>3923</v>
      </c>
      <c r="AV32" s="851"/>
      <c r="AW32" s="851"/>
      <c r="AX32" s="851"/>
      <c r="AY32" s="851"/>
      <c r="AZ32" s="852" t="s">
        <v>538</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1479</v>
      </c>
      <c r="AG63" s="862"/>
      <c r="AH63" s="862"/>
      <c r="AI63" s="862"/>
      <c r="AJ63" s="863"/>
      <c r="AK63" s="864"/>
      <c r="AL63" s="859"/>
      <c r="AM63" s="859"/>
      <c r="AN63" s="859"/>
      <c r="AO63" s="859"/>
      <c r="AP63" s="862">
        <v>10229</v>
      </c>
      <c r="AQ63" s="862"/>
      <c r="AR63" s="862"/>
      <c r="AS63" s="862"/>
      <c r="AT63" s="862"/>
      <c r="AU63" s="862">
        <v>3923</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529</v>
      </c>
      <c r="C68" s="890"/>
      <c r="D68" s="890"/>
      <c r="E68" s="890"/>
      <c r="F68" s="890"/>
      <c r="G68" s="890"/>
      <c r="H68" s="890"/>
      <c r="I68" s="890"/>
      <c r="J68" s="890"/>
      <c r="K68" s="890"/>
      <c r="L68" s="890"/>
      <c r="M68" s="890"/>
      <c r="N68" s="890"/>
      <c r="O68" s="890"/>
      <c r="P68" s="891"/>
      <c r="Q68" s="892">
        <v>15360</v>
      </c>
      <c r="R68" s="886"/>
      <c r="S68" s="886"/>
      <c r="T68" s="886"/>
      <c r="U68" s="886"/>
      <c r="V68" s="886">
        <v>14634</v>
      </c>
      <c r="W68" s="886"/>
      <c r="X68" s="886"/>
      <c r="Y68" s="886"/>
      <c r="Z68" s="886"/>
      <c r="AA68" s="886">
        <v>726</v>
      </c>
      <c r="AB68" s="886"/>
      <c r="AC68" s="886"/>
      <c r="AD68" s="886"/>
      <c r="AE68" s="886"/>
      <c r="AF68" s="886">
        <v>726</v>
      </c>
      <c r="AG68" s="886"/>
      <c r="AH68" s="886"/>
      <c r="AI68" s="886"/>
      <c r="AJ68" s="886"/>
      <c r="AK68" s="886" t="s">
        <v>537</v>
      </c>
      <c r="AL68" s="886"/>
      <c r="AM68" s="886"/>
      <c r="AN68" s="886"/>
      <c r="AO68" s="886"/>
      <c r="AP68" s="886" t="s">
        <v>538</v>
      </c>
      <c r="AQ68" s="886"/>
      <c r="AR68" s="886"/>
      <c r="AS68" s="886"/>
      <c r="AT68" s="886"/>
      <c r="AU68" s="886" t="s">
        <v>538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530</v>
      </c>
      <c r="C69" s="894"/>
      <c r="D69" s="894"/>
      <c r="E69" s="894"/>
      <c r="F69" s="894"/>
      <c r="G69" s="894"/>
      <c r="H69" s="894"/>
      <c r="I69" s="894"/>
      <c r="J69" s="894"/>
      <c r="K69" s="894"/>
      <c r="L69" s="894"/>
      <c r="M69" s="894"/>
      <c r="N69" s="894"/>
      <c r="O69" s="894"/>
      <c r="P69" s="895"/>
      <c r="Q69" s="896">
        <v>968</v>
      </c>
      <c r="R69" s="851"/>
      <c r="S69" s="851"/>
      <c r="T69" s="851"/>
      <c r="U69" s="851"/>
      <c r="V69" s="851">
        <v>965</v>
      </c>
      <c r="W69" s="851"/>
      <c r="X69" s="851"/>
      <c r="Y69" s="851"/>
      <c r="Z69" s="851"/>
      <c r="AA69" s="851">
        <v>2</v>
      </c>
      <c r="AB69" s="851"/>
      <c r="AC69" s="851"/>
      <c r="AD69" s="851"/>
      <c r="AE69" s="851"/>
      <c r="AF69" s="851">
        <v>2</v>
      </c>
      <c r="AG69" s="851"/>
      <c r="AH69" s="851"/>
      <c r="AI69" s="851"/>
      <c r="AJ69" s="851"/>
      <c r="AK69" s="851">
        <v>3</v>
      </c>
      <c r="AL69" s="851"/>
      <c r="AM69" s="851"/>
      <c r="AN69" s="851"/>
      <c r="AO69" s="851"/>
      <c r="AP69" s="851" t="s">
        <v>538</v>
      </c>
      <c r="AQ69" s="851"/>
      <c r="AR69" s="851"/>
      <c r="AS69" s="851"/>
      <c r="AT69" s="851"/>
      <c r="AU69" s="851" t="s">
        <v>538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531</v>
      </c>
      <c r="C70" s="894"/>
      <c r="D70" s="894"/>
      <c r="E70" s="894"/>
      <c r="F70" s="894"/>
      <c r="G70" s="894"/>
      <c r="H70" s="894"/>
      <c r="I70" s="894"/>
      <c r="J70" s="894"/>
      <c r="K70" s="894"/>
      <c r="L70" s="894"/>
      <c r="M70" s="894"/>
      <c r="N70" s="894"/>
      <c r="O70" s="894"/>
      <c r="P70" s="895"/>
      <c r="Q70" s="896">
        <v>7764</v>
      </c>
      <c r="R70" s="851"/>
      <c r="S70" s="851"/>
      <c r="T70" s="851"/>
      <c r="U70" s="851"/>
      <c r="V70" s="851">
        <v>7622</v>
      </c>
      <c r="W70" s="851"/>
      <c r="X70" s="851"/>
      <c r="Y70" s="851"/>
      <c r="Z70" s="851"/>
      <c r="AA70" s="851">
        <v>142</v>
      </c>
      <c r="AB70" s="851"/>
      <c r="AC70" s="851"/>
      <c r="AD70" s="851"/>
      <c r="AE70" s="851"/>
      <c r="AF70" s="851">
        <v>95</v>
      </c>
      <c r="AG70" s="851"/>
      <c r="AH70" s="851"/>
      <c r="AI70" s="851"/>
      <c r="AJ70" s="851"/>
      <c r="AK70" s="851">
        <v>194</v>
      </c>
      <c r="AL70" s="851"/>
      <c r="AM70" s="851"/>
      <c r="AN70" s="851"/>
      <c r="AO70" s="851"/>
      <c r="AP70" s="851">
        <v>3266</v>
      </c>
      <c r="AQ70" s="851"/>
      <c r="AR70" s="851"/>
      <c r="AS70" s="851"/>
      <c r="AT70" s="851"/>
      <c r="AU70" s="851">
        <v>642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532</v>
      </c>
      <c r="C71" s="894"/>
      <c r="D71" s="894"/>
      <c r="E71" s="894"/>
      <c r="F71" s="894"/>
      <c r="G71" s="894"/>
      <c r="H71" s="894"/>
      <c r="I71" s="894"/>
      <c r="J71" s="894"/>
      <c r="K71" s="894"/>
      <c r="L71" s="894"/>
      <c r="M71" s="894"/>
      <c r="N71" s="894"/>
      <c r="O71" s="894"/>
      <c r="P71" s="895"/>
      <c r="Q71" s="896">
        <v>162</v>
      </c>
      <c r="R71" s="851"/>
      <c r="S71" s="851"/>
      <c r="T71" s="851"/>
      <c r="U71" s="851"/>
      <c r="V71" s="851">
        <v>155</v>
      </c>
      <c r="W71" s="851"/>
      <c r="X71" s="851"/>
      <c r="Y71" s="851"/>
      <c r="Z71" s="851"/>
      <c r="AA71" s="851">
        <v>7</v>
      </c>
      <c r="AB71" s="851"/>
      <c r="AC71" s="851"/>
      <c r="AD71" s="851"/>
      <c r="AE71" s="851"/>
      <c r="AF71" s="851">
        <v>7</v>
      </c>
      <c r="AG71" s="851"/>
      <c r="AH71" s="851"/>
      <c r="AI71" s="851"/>
      <c r="AJ71" s="851"/>
      <c r="AK71" s="851" t="s">
        <v>538</v>
      </c>
      <c r="AL71" s="851"/>
      <c r="AM71" s="851"/>
      <c r="AN71" s="851"/>
      <c r="AO71" s="851"/>
      <c r="AP71" s="851" t="s">
        <v>538</v>
      </c>
      <c r="AQ71" s="851"/>
      <c r="AR71" s="851"/>
      <c r="AS71" s="851"/>
      <c r="AT71" s="851"/>
      <c r="AU71" s="851" t="s">
        <v>538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533</v>
      </c>
      <c r="C72" s="894"/>
      <c r="D72" s="894"/>
      <c r="E72" s="894"/>
      <c r="F72" s="894"/>
      <c r="G72" s="894"/>
      <c r="H72" s="894"/>
      <c r="I72" s="894"/>
      <c r="J72" s="894"/>
      <c r="K72" s="894"/>
      <c r="L72" s="894"/>
      <c r="M72" s="894"/>
      <c r="N72" s="894"/>
      <c r="O72" s="894"/>
      <c r="P72" s="895"/>
      <c r="Q72" s="896">
        <v>8757</v>
      </c>
      <c r="R72" s="851"/>
      <c r="S72" s="851"/>
      <c r="T72" s="851"/>
      <c r="U72" s="851"/>
      <c r="V72" s="851">
        <v>9792</v>
      </c>
      <c r="W72" s="851"/>
      <c r="X72" s="851"/>
      <c r="Y72" s="851"/>
      <c r="Z72" s="851"/>
      <c r="AA72" s="851">
        <v>-1035</v>
      </c>
      <c r="AB72" s="851"/>
      <c r="AC72" s="851"/>
      <c r="AD72" s="851"/>
      <c r="AE72" s="851"/>
      <c r="AF72" s="851">
        <v>208</v>
      </c>
      <c r="AG72" s="851"/>
      <c r="AH72" s="851"/>
      <c r="AI72" s="851"/>
      <c r="AJ72" s="851"/>
      <c r="AK72" s="851">
        <v>1599</v>
      </c>
      <c r="AL72" s="851"/>
      <c r="AM72" s="851"/>
      <c r="AN72" s="851"/>
      <c r="AO72" s="851"/>
      <c r="AP72" s="851">
        <v>9680</v>
      </c>
      <c r="AQ72" s="851"/>
      <c r="AR72" s="851"/>
      <c r="AS72" s="851"/>
      <c r="AT72" s="851"/>
      <c r="AU72" s="851">
        <v>2600</v>
      </c>
      <c r="AV72" s="851"/>
      <c r="AW72" s="851"/>
      <c r="AX72" s="851"/>
      <c r="AY72" s="851"/>
      <c r="AZ72" s="897" t="s">
        <v>536</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534</v>
      </c>
      <c r="C73" s="894"/>
      <c r="D73" s="894"/>
      <c r="E73" s="894"/>
      <c r="F73" s="894"/>
      <c r="G73" s="894"/>
      <c r="H73" s="894"/>
      <c r="I73" s="894"/>
      <c r="J73" s="894"/>
      <c r="K73" s="894"/>
      <c r="L73" s="894"/>
      <c r="M73" s="894"/>
      <c r="N73" s="894"/>
      <c r="O73" s="894"/>
      <c r="P73" s="895"/>
      <c r="Q73" s="896">
        <v>239</v>
      </c>
      <c r="R73" s="851"/>
      <c r="S73" s="851"/>
      <c r="T73" s="851"/>
      <c r="U73" s="851"/>
      <c r="V73" s="851">
        <v>177</v>
      </c>
      <c r="W73" s="851"/>
      <c r="X73" s="851"/>
      <c r="Y73" s="851"/>
      <c r="Z73" s="851"/>
      <c r="AA73" s="851">
        <v>62</v>
      </c>
      <c r="AB73" s="851"/>
      <c r="AC73" s="851"/>
      <c r="AD73" s="851"/>
      <c r="AE73" s="851"/>
      <c r="AF73" s="851">
        <v>62</v>
      </c>
      <c r="AG73" s="851"/>
      <c r="AH73" s="851"/>
      <c r="AI73" s="851"/>
      <c r="AJ73" s="851"/>
      <c r="AK73" s="851">
        <v>10</v>
      </c>
      <c r="AL73" s="851"/>
      <c r="AM73" s="851"/>
      <c r="AN73" s="851"/>
      <c r="AO73" s="851"/>
      <c r="AP73" s="851" t="s">
        <v>538</v>
      </c>
      <c r="AQ73" s="851"/>
      <c r="AR73" s="851"/>
      <c r="AS73" s="851"/>
      <c r="AT73" s="851"/>
      <c r="AU73" s="851" t="s">
        <v>538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535</v>
      </c>
      <c r="C74" s="894"/>
      <c r="D74" s="894"/>
      <c r="E74" s="894"/>
      <c r="F74" s="894"/>
      <c r="G74" s="894"/>
      <c r="H74" s="894"/>
      <c r="I74" s="894"/>
      <c r="J74" s="894"/>
      <c r="K74" s="894"/>
      <c r="L74" s="894"/>
      <c r="M74" s="894"/>
      <c r="N74" s="894"/>
      <c r="O74" s="894"/>
      <c r="P74" s="895"/>
      <c r="Q74" s="896">
        <v>252207</v>
      </c>
      <c r="R74" s="851"/>
      <c r="S74" s="851"/>
      <c r="T74" s="851"/>
      <c r="U74" s="851"/>
      <c r="V74" s="851">
        <v>242204</v>
      </c>
      <c r="W74" s="851"/>
      <c r="X74" s="851"/>
      <c r="Y74" s="851"/>
      <c r="Z74" s="851"/>
      <c r="AA74" s="851">
        <v>10004</v>
      </c>
      <c r="AB74" s="851"/>
      <c r="AC74" s="851"/>
      <c r="AD74" s="851"/>
      <c r="AE74" s="851"/>
      <c r="AF74" s="851">
        <v>9972</v>
      </c>
      <c r="AG74" s="851"/>
      <c r="AH74" s="851"/>
      <c r="AI74" s="851"/>
      <c r="AJ74" s="851"/>
      <c r="AK74" s="851">
        <v>7823</v>
      </c>
      <c r="AL74" s="851"/>
      <c r="AM74" s="851"/>
      <c r="AN74" s="851"/>
      <c r="AO74" s="851"/>
      <c r="AP74" s="851" t="s">
        <v>538</v>
      </c>
      <c r="AQ74" s="851"/>
      <c r="AR74" s="851"/>
      <c r="AS74" s="851"/>
      <c r="AT74" s="851"/>
      <c r="AU74" s="851" t="s">
        <v>538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11072</v>
      </c>
      <c r="AG88" s="862"/>
      <c r="AH88" s="862"/>
      <c r="AI88" s="862"/>
      <c r="AJ88" s="862"/>
      <c r="AK88" s="859"/>
      <c r="AL88" s="859"/>
      <c r="AM88" s="859"/>
      <c r="AN88" s="859"/>
      <c r="AO88" s="859"/>
      <c r="AP88" s="862">
        <v>12946</v>
      </c>
      <c r="AQ88" s="862"/>
      <c r="AR88" s="862"/>
      <c r="AS88" s="862"/>
      <c r="AT88" s="862"/>
      <c r="AU88" s="862">
        <v>3242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1163948</v>
      </c>
      <c r="AB110" s="922"/>
      <c r="AC110" s="922"/>
      <c r="AD110" s="922"/>
      <c r="AE110" s="923"/>
      <c r="AF110" s="924">
        <v>1228107</v>
      </c>
      <c r="AG110" s="922"/>
      <c r="AH110" s="922"/>
      <c r="AI110" s="922"/>
      <c r="AJ110" s="923"/>
      <c r="AK110" s="924">
        <v>1188825</v>
      </c>
      <c r="AL110" s="922"/>
      <c r="AM110" s="922"/>
      <c r="AN110" s="922"/>
      <c r="AO110" s="923"/>
      <c r="AP110" s="925">
        <v>18.100000000000001</v>
      </c>
      <c r="AQ110" s="926"/>
      <c r="AR110" s="926"/>
      <c r="AS110" s="926"/>
      <c r="AT110" s="927"/>
      <c r="AU110" s="928" t="s">
        <v>62</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13685393</v>
      </c>
      <c r="BR110" s="957"/>
      <c r="BS110" s="957"/>
      <c r="BT110" s="957"/>
      <c r="BU110" s="957"/>
      <c r="BV110" s="957">
        <v>14375395</v>
      </c>
      <c r="BW110" s="957"/>
      <c r="BX110" s="957"/>
      <c r="BY110" s="957"/>
      <c r="BZ110" s="957"/>
      <c r="CA110" s="957">
        <v>14409487</v>
      </c>
      <c r="CB110" s="957"/>
      <c r="CC110" s="957"/>
      <c r="CD110" s="957"/>
      <c r="CE110" s="957"/>
      <c r="CF110" s="971">
        <v>219.4</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36947</v>
      </c>
      <c r="BR111" s="950"/>
      <c r="BS111" s="950"/>
      <c r="BT111" s="950"/>
      <c r="BU111" s="950"/>
      <c r="BV111" s="950">
        <v>30695</v>
      </c>
      <c r="BW111" s="950"/>
      <c r="BX111" s="950"/>
      <c r="BY111" s="950"/>
      <c r="BZ111" s="950"/>
      <c r="CA111" s="950">
        <v>23775</v>
      </c>
      <c r="CB111" s="950"/>
      <c r="CC111" s="950"/>
      <c r="CD111" s="950"/>
      <c r="CE111" s="950"/>
      <c r="CF111" s="944">
        <v>0.4</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4367798</v>
      </c>
      <c r="BR112" s="950"/>
      <c r="BS112" s="950"/>
      <c r="BT112" s="950"/>
      <c r="BU112" s="950"/>
      <c r="BV112" s="950">
        <v>4203200</v>
      </c>
      <c r="BW112" s="950"/>
      <c r="BX112" s="950"/>
      <c r="BY112" s="950"/>
      <c r="BZ112" s="950"/>
      <c r="CA112" s="950">
        <v>3923038</v>
      </c>
      <c r="CB112" s="950"/>
      <c r="CC112" s="950"/>
      <c r="CD112" s="950"/>
      <c r="CE112" s="950"/>
      <c r="CF112" s="944">
        <v>59.7</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391116</v>
      </c>
      <c r="AB113" s="964"/>
      <c r="AC113" s="964"/>
      <c r="AD113" s="964"/>
      <c r="AE113" s="965"/>
      <c r="AF113" s="966">
        <v>355274</v>
      </c>
      <c r="AG113" s="964"/>
      <c r="AH113" s="964"/>
      <c r="AI113" s="964"/>
      <c r="AJ113" s="965"/>
      <c r="AK113" s="966">
        <v>360319</v>
      </c>
      <c r="AL113" s="964"/>
      <c r="AM113" s="964"/>
      <c r="AN113" s="964"/>
      <c r="AO113" s="965"/>
      <c r="AP113" s="967">
        <v>5.5</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3223144</v>
      </c>
      <c r="BR113" s="950"/>
      <c r="BS113" s="950"/>
      <c r="BT113" s="950"/>
      <c r="BU113" s="950"/>
      <c r="BV113" s="950">
        <v>3202134</v>
      </c>
      <c r="BW113" s="950"/>
      <c r="BX113" s="950"/>
      <c r="BY113" s="950"/>
      <c r="BZ113" s="950"/>
      <c r="CA113" s="950">
        <v>3241974</v>
      </c>
      <c r="CB113" s="950"/>
      <c r="CC113" s="950"/>
      <c r="CD113" s="950"/>
      <c r="CE113" s="950"/>
      <c r="CF113" s="944">
        <v>49.4</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194391</v>
      </c>
      <c r="AB114" s="989"/>
      <c r="AC114" s="989"/>
      <c r="AD114" s="989"/>
      <c r="AE114" s="990"/>
      <c r="AF114" s="991">
        <v>203787</v>
      </c>
      <c r="AG114" s="989"/>
      <c r="AH114" s="989"/>
      <c r="AI114" s="989"/>
      <c r="AJ114" s="990"/>
      <c r="AK114" s="991">
        <v>212780</v>
      </c>
      <c r="AL114" s="989"/>
      <c r="AM114" s="989"/>
      <c r="AN114" s="989"/>
      <c r="AO114" s="990"/>
      <c r="AP114" s="992">
        <v>3.2</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2162358</v>
      </c>
      <c r="BR114" s="950"/>
      <c r="BS114" s="950"/>
      <c r="BT114" s="950"/>
      <c r="BU114" s="950"/>
      <c r="BV114" s="950">
        <v>1983917</v>
      </c>
      <c r="BW114" s="950"/>
      <c r="BX114" s="950"/>
      <c r="BY114" s="950"/>
      <c r="BZ114" s="950"/>
      <c r="CA114" s="950">
        <v>1951467</v>
      </c>
      <c r="CB114" s="950"/>
      <c r="CC114" s="950"/>
      <c r="CD114" s="950"/>
      <c r="CE114" s="950"/>
      <c r="CF114" s="944">
        <v>29.7</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21980</v>
      </c>
      <c r="AB115" s="964"/>
      <c r="AC115" s="964"/>
      <c r="AD115" s="964"/>
      <c r="AE115" s="965"/>
      <c r="AF115" s="966">
        <v>12176</v>
      </c>
      <c r="AG115" s="964"/>
      <c r="AH115" s="964"/>
      <c r="AI115" s="964"/>
      <c r="AJ115" s="965"/>
      <c r="AK115" s="966">
        <v>9632</v>
      </c>
      <c r="AL115" s="964"/>
      <c r="AM115" s="964"/>
      <c r="AN115" s="964"/>
      <c r="AO115" s="965"/>
      <c r="AP115" s="967">
        <v>0.1</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v>21021</v>
      </c>
      <c r="BR115" s="950"/>
      <c r="BS115" s="950"/>
      <c r="BT115" s="950"/>
      <c r="BU115" s="950"/>
      <c r="BV115" s="950">
        <v>22799</v>
      </c>
      <c r="BW115" s="950"/>
      <c r="BX115" s="950"/>
      <c r="BY115" s="950"/>
      <c r="BZ115" s="950"/>
      <c r="CA115" s="950">
        <v>16642</v>
      </c>
      <c r="CB115" s="950"/>
      <c r="CC115" s="950"/>
      <c r="CD115" s="950"/>
      <c r="CE115" s="950"/>
      <c r="CF115" s="944">
        <v>0.3</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1771435</v>
      </c>
      <c r="AB117" s="1007"/>
      <c r="AC117" s="1007"/>
      <c r="AD117" s="1007"/>
      <c r="AE117" s="1008"/>
      <c r="AF117" s="1009">
        <v>1799344</v>
      </c>
      <c r="AG117" s="1007"/>
      <c r="AH117" s="1007"/>
      <c r="AI117" s="1007"/>
      <c r="AJ117" s="1008"/>
      <c r="AK117" s="1009">
        <v>1771556</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23496661</v>
      </c>
      <c r="BR119" s="1028"/>
      <c r="BS119" s="1028"/>
      <c r="BT119" s="1028"/>
      <c r="BU119" s="1028"/>
      <c r="BV119" s="1028">
        <v>23818140</v>
      </c>
      <c r="BW119" s="1028"/>
      <c r="BX119" s="1028"/>
      <c r="BY119" s="1028"/>
      <c r="BZ119" s="1028"/>
      <c r="CA119" s="1028">
        <v>23566383</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36947</v>
      </c>
      <c r="DH119" s="1014"/>
      <c r="DI119" s="1014"/>
      <c r="DJ119" s="1014"/>
      <c r="DK119" s="1015"/>
      <c r="DL119" s="1013">
        <v>30695</v>
      </c>
      <c r="DM119" s="1014"/>
      <c r="DN119" s="1014"/>
      <c r="DO119" s="1014"/>
      <c r="DP119" s="1015"/>
      <c r="DQ119" s="1013">
        <v>23775</v>
      </c>
      <c r="DR119" s="1014"/>
      <c r="DS119" s="1014"/>
      <c r="DT119" s="1014"/>
      <c r="DU119" s="1015"/>
      <c r="DV119" s="1016">
        <v>0.4</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2317002</v>
      </c>
      <c r="BR120" s="957"/>
      <c r="BS120" s="957"/>
      <c r="BT120" s="957"/>
      <c r="BU120" s="957"/>
      <c r="BV120" s="957">
        <v>2213428</v>
      </c>
      <c r="BW120" s="957"/>
      <c r="BX120" s="957"/>
      <c r="BY120" s="957"/>
      <c r="BZ120" s="957"/>
      <c r="CA120" s="957">
        <v>3040574</v>
      </c>
      <c r="CB120" s="957"/>
      <c r="CC120" s="957"/>
      <c r="CD120" s="957"/>
      <c r="CE120" s="957"/>
      <c r="CF120" s="971">
        <v>46.3</v>
      </c>
      <c r="CG120" s="972"/>
      <c r="CH120" s="972"/>
      <c r="CI120" s="972"/>
      <c r="CJ120" s="972"/>
      <c r="CK120" s="1037" t="s">
        <v>435</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4367798</v>
      </c>
      <c r="DH120" s="957"/>
      <c r="DI120" s="957"/>
      <c r="DJ120" s="957"/>
      <c r="DK120" s="957"/>
      <c r="DL120" s="957">
        <v>4203200</v>
      </c>
      <c r="DM120" s="957"/>
      <c r="DN120" s="957"/>
      <c r="DO120" s="957"/>
      <c r="DP120" s="957"/>
      <c r="DQ120" s="957">
        <v>3923038</v>
      </c>
      <c r="DR120" s="957"/>
      <c r="DS120" s="957"/>
      <c r="DT120" s="957"/>
      <c r="DU120" s="957"/>
      <c r="DV120" s="958">
        <v>59.7</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3330380</v>
      </c>
      <c r="BR121" s="950"/>
      <c r="BS121" s="950"/>
      <c r="BT121" s="950"/>
      <c r="BU121" s="950"/>
      <c r="BV121" s="950">
        <v>3883423</v>
      </c>
      <c r="BW121" s="950"/>
      <c r="BX121" s="950"/>
      <c r="BY121" s="950"/>
      <c r="BZ121" s="950"/>
      <c r="CA121" s="950">
        <v>4216523</v>
      </c>
      <c r="CB121" s="950"/>
      <c r="CC121" s="950"/>
      <c r="CD121" s="950"/>
      <c r="CE121" s="950"/>
      <c r="CF121" s="944">
        <v>64.2</v>
      </c>
      <c r="CG121" s="945"/>
      <c r="CH121" s="945"/>
      <c r="CI121" s="945"/>
      <c r="CJ121" s="945"/>
      <c r="CK121" s="1040"/>
      <c r="CL121" s="1041"/>
      <c r="CM121" s="1041"/>
      <c r="CN121" s="1041"/>
      <c r="CO121" s="1042"/>
      <c r="CP121" s="1050" t="s">
        <v>380</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t="s">
        <v>113</v>
      </c>
      <c r="DM121" s="950"/>
      <c r="DN121" s="950"/>
      <c r="DO121" s="950"/>
      <c r="DP121" s="950"/>
      <c r="DQ121" s="950" t="s">
        <v>113</v>
      </c>
      <c r="DR121" s="950"/>
      <c r="DS121" s="950"/>
      <c r="DT121" s="950"/>
      <c r="DU121" s="950"/>
      <c r="DV121" s="951" t="s">
        <v>113</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13832968</v>
      </c>
      <c r="BR122" s="1028"/>
      <c r="BS122" s="1028"/>
      <c r="BT122" s="1028"/>
      <c r="BU122" s="1028"/>
      <c r="BV122" s="1028">
        <v>13127207</v>
      </c>
      <c r="BW122" s="1028"/>
      <c r="BX122" s="1028"/>
      <c r="BY122" s="1028"/>
      <c r="BZ122" s="1028"/>
      <c r="CA122" s="1028">
        <v>13282720</v>
      </c>
      <c r="CB122" s="1028"/>
      <c r="CC122" s="1028"/>
      <c r="CD122" s="1028"/>
      <c r="CE122" s="1028"/>
      <c r="CF122" s="1048">
        <v>202.3</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439</v>
      </c>
      <c r="BP123" s="1036"/>
      <c r="BQ123" s="1095">
        <v>19480350</v>
      </c>
      <c r="BR123" s="1096"/>
      <c r="BS123" s="1096"/>
      <c r="BT123" s="1096"/>
      <c r="BU123" s="1096"/>
      <c r="BV123" s="1096">
        <v>19224058</v>
      </c>
      <c r="BW123" s="1096"/>
      <c r="BX123" s="1096"/>
      <c r="BY123" s="1096"/>
      <c r="BZ123" s="1096"/>
      <c r="CA123" s="1096">
        <v>20539817</v>
      </c>
      <c r="CB123" s="1096"/>
      <c r="CC123" s="1096"/>
      <c r="CD123" s="1096"/>
      <c r="CE123" s="1096"/>
      <c r="CF123" s="1029"/>
      <c r="CG123" s="1030"/>
      <c r="CH123" s="1030"/>
      <c r="CI123" s="1030"/>
      <c r="CJ123" s="1031"/>
      <c r="CK123" s="1040"/>
      <c r="CL123" s="1041"/>
      <c r="CM123" s="1041"/>
      <c r="CN123" s="1041"/>
      <c r="CO123" s="1042"/>
      <c r="CP123" s="1050" t="s">
        <v>379</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62</v>
      </c>
      <c r="BR124" s="1058"/>
      <c r="BS124" s="1058"/>
      <c r="BT124" s="1058"/>
      <c r="BU124" s="1058"/>
      <c r="BV124" s="1058">
        <v>69.5</v>
      </c>
      <c r="BW124" s="1058"/>
      <c r="BX124" s="1058"/>
      <c r="BY124" s="1058"/>
      <c r="BZ124" s="1058"/>
      <c r="CA124" s="1058">
        <v>46</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19000</v>
      </c>
      <c r="AB126" s="989"/>
      <c r="AC126" s="989"/>
      <c r="AD126" s="989"/>
      <c r="AE126" s="990"/>
      <c r="AF126" s="991">
        <v>9989</v>
      </c>
      <c r="AG126" s="989"/>
      <c r="AH126" s="989"/>
      <c r="AI126" s="989"/>
      <c r="AJ126" s="990"/>
      <c r="AK126" s="991">
        <v>8264</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2980</v>
      </c>
      <c r="AB127" s="989"/>
      <c r="AC127" s="989"/>
      <c r="AD127" s="989"/>
      <c r="AE127" s="990"/>
      <c r="AF127" s="991">
        <v>2187</v>
      </c>
      <c r="AG127" s="989"/>
      <c r="AH127" s="989"/>
      <c r="AI127" s="989"/>
      <c r="AJ127" s="990"/>
      <c r="AK127" s="991">
        <v>1368</v>
      </c>
      <c r="AL127" s="989"/>
      <c r="AM127" s="989"/>
      <c r="AN127" s="989"/>
      <c r="AO127" s="990"/>
      <c r="AP127" s="992">
        <v>0</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231101</v>
      </c>
      <c r="AB128" s="1078"/>
      <c r="AC128" s="1078"/>
      <c r="AD128" s="1078"/>
      <c r="AE128" s="1079"/>
      <c r="AF128" s="1080">
        <v>278734</v>
      </c>
      <c r="AG128" s="1078"/>
      <c r="AH128" s="1078"/>
      <c r="AI128" s="1078"/>
      <c r="AJ128" s="1079"/>
      <c r="AK128" s="1080">
        <v>356680</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113</v>
      </c>
      <c r="BG128" s="1085"/>
      <c r="BH128" s="1085"/>
      <c r="BI128" s="1085"/>
      <c r="BJ128" s="1085"/>
      <c r="BK128" s="1085"/>
      <c r="BL128" s="1086"/>
      <c r="BM128" s="1084">
        <v>13.8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v>21021</v>
      </c>
      <c r="DH128" s="1070"/>
      <c r="DI128" s="1070"/>
      <c r="DJ128" s="1070"/>
      <c r="DK128" s="1070"/>
      <c r="DL128" s="1070">
        <v>22799</v>
      </c>
      <c r="DM128" s="1070"/>
      <c r="DN128" s="1070"/>
      <c r="DO128" s="1070"/>
      <c r="DP128" s="1070"/>
      <c r="DQ128" s="1070">
        <v>16642</v>
      </c>
      <c r="DR128" s="1070"/>
      <c r="DS128" s="1070"/>
      <c r="DT128" s="1070"/>
      <c r="DU128" s="1070"/>
      <c r="DV128" s="1071">
        <v>0.3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7717134</v>
      </c>
      <c r="AB129" s="989"/>
      <c r="AC129" s="989"/>
      <c r="AD129" s="989"/>
      <c r="AE129" s="990"/>
      <c r="AF129" s="991">
        <v>7869030</v>
      </c>
      <c r="AG129" s="989"/>
      <c r="AH129" s="989"/>
      <c r="AI129" s="989"/>
      <c r="AJ129" s="990"/>
      <c r="AK129" s="991">
        <v>7795215</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113</v>
      </c>
      <c r="BG129" s="1099"/>
      <c r="BH129" s="1099"/>
      <c r="BI129" s="1099"/>
      <c r="BJ129" s="1099"/>
      <c r="BK129" s="1099"/>
      <c r="BL129" s="1100"/>
      <c r="BM129" s="1098">
        <v>18.8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1248649</v>
      </c>
      <c r="AB130" s="989"/>
      <c r="AC130" s="989"/>
      <c r="AD130" s="989"/>
      <c r="AE130" s="990"/>
      <c r="AF130" s="991">
        <v>1263669</v>
      </c>
      <c r="AG130" s="989"/>
      <c r="AH130" s="989"/>
      <c r="AI130" s="989"/>
      <c r="AJ130" s="990"/>
      <c r="AK130" s="991">
        <v>1228917</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3.7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6468485</v>
      </c>
      <c r="AB131" s="1014"/>
      <c r="AC131" s="1014"/>
      <c r="AD131" s="1014"/>
      <c r="AE131" s="1015"/>
      <c r="AF131" s="1013">
        <v>6605361</v>
      </c>
      <c r="AG131" s="1014"/>
      <c r="AH131" s="1014"/>
      <c r="AI131" s="1014"/>
      <c r="AJ131" s="1015"/>
      <c r="AK131" s="1013">
        <v>6566298</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46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4.5093248260000003</v>
      </c>
      <c r="AB132" s="1130"/>
      <c r="AC132" s="1130"/>
      <c r="AD132" s="1130"/>
      <c r="AE132" s="1131"/>
      <c r="AF132" s="1132">
        <v>3.8898858060000001</v>
      </c>
      <c r="AG132" s="1130"/>
      <c r="AH132" s="1130"/>
      <c r="AI132" s="1130"/>
      <c r="AJ132" s="1131"/>
      <c r="AK132" s="1132">
        <v>2.8320219400000002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7.5</v>
      </c>
      <c r="AB133" s="1113"/>
      <c r="AC133" s="1113"/>
      <c r="AD133" s="1113"/>
      <c r="AE133" s="1114"/>
      <c r="AF133" s="1112">
        <v>5.5</v>
      </c>
      <c r="AG133" s="1113"/>
      <c r="AH133" s="1113"/>
      <c r="AI133" s="1113"/>
      <c r="AJ133" s="1114"/>
      <c r="AK133" s="1112">
        <v>3.7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2228995</v>
      </c>
      <c r="L9" s="266">
        <v>58200</v>
      </c>
      <c r="M9" s="267">
        <v>55845</v>
      </c>
      <c r="N9" s="268">
        <v>4.2</v>
      </c>
    </row>
    <row r="10" spans="1:16" x14ac:dyDescent="0.15">
      <c r="A10" s="250"/>
      <c r="B10" s="246"/>
      <c r="C10" s="246"/>
      <c r="D10" s="246"/>
      <c r="E10" s="246"/>
      <c r="F10" s="246"/>
      <c r="G10" s="1152" t="s">
        <v>473</v>
      </c>
      <c r="H10" s="1153"/>
      <c r="I10" s="1153"/>
      <c r="J10" s="1154"/>
      <c r="K10" s="269">
        <v>180874</v>
      </c>
      <c r="L10" s="270">
        <v>4723</v>
      </c>
      <c r="M10" s="271">
        <v>5607</v>
      </c>
      <c r="N10" s="272">
        <v>-15.8</v>
      </c>
    </row>
    <row r="11" spans="1:16" ht="13.5" customHeight="1" x14ac:dyDescent="0.15">
      <c r="A11" s="250"/>
      <c r="B11" s="246"/>
      <c r="C11" s="246"/>
      <c r="D11" s="246"/>
      <c r="E11" s="246"/>
      <c r="F11" s="246"/>
      <c r="G11" s="1152" t="s">
        <v>474</v>
      </c>
      <c r="H11" s="1153"/>
      <c r="I11" s="1153"/>
      <c r="J11" s="1154"/>
      <c r="K11" s="269">
        <v>361311</v>
      </c>
      <c r="L11" s="270">
        <v>9434</v>
      </c>
      <c r="M11" s="271">
        <v>8384</v>
      </c>
      <c r="N11" s="272">
        <v>12.5</v>
      </c>
    </row>
    <row r="12" spans="1:16" ht="13.5" customHeight="1" x14ac:dyDescent="0.15">
      <c r="A12" s="250"/>
      <c r="B12" s="246"/>
      <c r="C12" s="246"/>
      <c r="D12" s="246"/>
      <c r="E12" s="246"/>
      <c r="F12" s="246"/>
      <c r="G12" s="1152" t="s">
        <v>475</v>
      </c>
      <c r="H12" s="1153"/>
      <c r="I12" s="1153"/>
      <c r="J12" s="1154"/>
      <c r="K12" s="269" t="s">
        <v>476</v>
      </c>
      <c r="L12" s="270" t="s">
        <v>476</v>
      </c>
      <c r="M12" s="271">
        <v>147</v>
      </c>
      <c r="N12" s="272" t="s">
        <v>476</v>
      </c>
    </row>
    <row r="13" spans="1:16" ht="13.5" customHeight="1" x14ac:dyDescent="0.15">
      <c r="A13" s="250"/>
      <c r="B13" s="246"/>
      <c r="C13" s="246"/>
      <c r="D13" s="246"/>
      <c r="E13" s="246"/>
      <c r="F13" s="246"/>
      <c r="G13" s="1152" t="s">
        <v>477</v>
      </c>
      <c r="H13" s="1153"/>
      <c r="I13" s="1153"/>
      <c r="J13" s="1154"/>
      <c r="K13" s="269" t="s">
        <v>476</v>
      </c>
      <c r="L13" s="270" t="s">
        <v>476</v>
      </c>
      <c r="M13" s="271">
        <v>6</v>
      </c>
      <c r="N13" s="272" t="s">
        <v>476</v>
      </c>
    </row>
    <row r="14" spans="1:16" ht="13.5" customHeight="1" x14ac:dyDescent="0.15">
      <c r="A14" s="250"/>
      <c r="B14" s="246"/>
      <c r="C14" s="246"/>
      <c r="D14" s="246"/>
      <c r="E14" s="246"/>
      <c r="F14" s="246"/>
      <c r="G14" s="1152" t="s">
        <v>478</v>
      </c>
      <c r="H14" s="1153"/>
      <c r="I14" s="1153"/>
      <c r="J14" s="1154"/>
      <c r="K14" s="269">
        <v>116157</v>
      </c>
      <c r="L14" s="270">
        <v>3033</v>
      </c>
      <c r="M14" s="271">
        <v>2653</v>
      </c>
      <c r="N14" s="272">
        <v>14.3</v>
      </c>
    </row>
    <row r="15" spans="1:16" ht="13.5" customHeight="1" x14ac:dyDescent="0.15">
      <c r="A15" s="250"/>
      <c r="B15" s="246"/>
      <c r="C15" s="246"/>
      <c r="D15" s="246"/>
      <c r="E15" s="246"/>
      <c r="F15" s="246"/>
      <c r="G15" s="1152" t="s">
        <v>479</v>
      </c>
      <c r="H15" s="1153"/>
      <c r="I15" s="1153"/>
      <c r="J15" s="1154"/>
      <c r="K15" s="269">
        <v>29238</v>
      </c>
      <c r="L15" s="270">
        <v>763</v>
      </c>
      <c r="M15" s="271">
        <v>1240</v>
      </c>
      <c r="N15" s="272">
        <v>-38.5</v>
      </c>
    </row>
    <row r="16" spans="1:16" x14ac:dyDescent="0.15">
      <c r="A16" s="250"/>
      <c r="B16" s="246"/>
      <c r="C16" s="246"/>
      <c r="D16" s="246"/>
      <c r="E16" s="246"/>
      <c r="F16" s="246"/>
      <c r="G16" s="1155" t="s">
        <v>480</v>
      </c>
      <c r="H16" s="1156"/>
      <c r="I16" s="1156"/>
      <c r="J16" s="1157"/>
      <c r="K16" s="270">
        <v>-230218</v>
      </c>
      <c r="L16" s="270">
        <v>-6011</v>
      </c>
      <c r="M16" s="271">
        <v>-5294</v>
      </c>
      <c r="N16" s="272">
        <v>13.5</v>
      </c>
    </row>
    <row r="17" spans="1:16" x14ac:dyDescent="0.15">
      <c r="A17" s="250"/>
      <c r="B17" s="246"/>
      <c r="C17" s="246"/>
      <c r="D17" s="246"/>
      <c r="E17" s="246"/>
      <c r="F17" s="246"/>
      <c r="G17" s="1155" t="s">
        <v>170</v>
      </c>
      <c r="H17" s="1156"/>
      <c r="I17" s="1156"/>
      <c r="J17" s="1157"/>
      <c r="K17" s="270">
        <v>2686357</v>
      </c>
      <c r="L17" s="270">
        <v>70142</v>
      </c>
      <c r="M17" s="271">
        <v>68586</v>
      </c>
      <c r="N17" s="272">
        <v>2.2999999999999998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7.21</v>
      </c>
      <c r="L21" s="283">
        <v>6.42</v>
      </c>
      <c r="M21" s="284">
        <v>0.79</v>
      </c>
      <c r="N21" s="251"/>
      <c r="O21" s="285"/>
      <c r="P21" s="281"/>
    </row>
    <row r="22" spans="1:16" s="286" customFormat="1" x14ac:dyDescent="0.15">
      <c r="A22" s="281"/>
      <c r="B22" s="251"/>
      <c r="C22" s="251"/>
      <c r="D22" s="251"/>
      <c r="E22" s="251"/>
      <c r="F22" s="251"/>
      <c r="G22" s="1147" t="s">
        <v>486</v>
      </c>
      <c r="H22" s="1148"/>
      <c r="I22" s="1148"/>
      <c r="J22" s="1149"/>
      <c r="K22" s="287">
        <v>95.7</v>
      </c>
      <c r="L22" s="288">
        <v>97.3</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1188825</v>
      </c>
      <c r="L32" s="296">
        <v>31041</v>
      </c>
      <c r="M32" s="297">
        <v>31128</v>
      </c>
      <c r="N32" s="298">
        <v>-0.3</v>
      </c>
    </row>
    <row r="33" spans="1:16" ht="13.5" customHeight="1" x14ac:dyDescent="0.15">
      <c r="A33" s="250"/>
      <c r="B33" s="246"/>
      <c r="C33" s="246"/>
      <c r="D33" s="246"/>
      <c r="E33" s="246"/>
      <c r="F33" s="246"/>
      <c r="G33" s="1163" t="s">
        <v>491</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492</v>
      </c>
      <c r="H34" s="1164"/>
      <c r="I34" s="1164"/>
      <c r="J34" s="1165"/>
      <c r="K34" s="296" t="s">
        <v>476</v>
      </c>
      <c r="L34" s="296" t="s">
        <v>476</v>
      </c>
      <c r="M34" s="297" t="s">
        <v>476</v>
      </c>
      <c r="N34" s="298" t="s">
        <v>476</v>
      </c>
    </row>
    <row r="35" spans="1:16" ht="27" customHeight="1" x14ac:dyDescent="0.15">
      <c r="A35" s="250"/>
      <c r="B35" s="246"/>
      <c r="C35" s="246"/>
      <c r="D35" s="246"/>
      <c r="E35" s="246"/>
      <c r="F35" s="246"/>
      <c r="G35" s="1163" t="s">
        <v>493</v>
      </c>
      <c r="H35" s="1164"/>
      <c r="I35" s="1164"/>
      <c r="J35" s="1165"/>
      <c r="K35" s="296">
        <v>360319</v>
      </c>
      <c r="L35" s="296">
        <v>9408</v>
      </c>
      <c r="M35" s="297">
        <v>9784</v>
      </c>
      <c r="N35" s="298">
        <v>-3.8</v>
      </c>
    </row>
    <row r="36" spans="1:16" ht="27" customHeight="1" x14ac:dyDescent="0.15">
      <c r="A36" s="250"/>
      <c r="B36" s="246"/>
      <c r="C36" s="246"/>
      <c r="D36" s="246"/>
      <c r="E36" s="246"/>
      <c r="F36" s="246"/>
      <c r="G36" s="1163" t="s">
        <v>494</v>
      </c>
      <c r="H36" s="1164"/>
      <c r="I36" s="1164"/>
      <c r="J36" s="1165"/>
      <c r="K36" s="296">
        <v>212780</v>
      </c>
      <c r="L36" s="296">
        <v>5556</v>
      </c>
      <c r="M36" s="297">
        <v>2611</v>
      </c>
      <c r="N36" s="298">
        <v>112.8</v>
      </c>
    </row>
    <row r="37" spans="1:16" ht="13.5" customHeight="1" x14ac:dyDescent="0.15">
      <c r="A37" s="250"/>
      <c r="B37" s="246"/>
      <c r="C37" s="246"/>
      <c r="D37" s="246"/>
      <c r="E37" s="246"/>
      <c r="F37" s="246"/>
      <c r="G37" s="1163" t="s">
        <v>495</v>
      </c>
      <c r="H37" s="1164"/>
      <c r="I37" s="1164"/>
      <c r="J37" s="1165"/>
      <c r="K37" s="296">
        <v>9632</v>
      </c>
      <c r="L37" s="296">
        <v>251</v>
      </c>
      <c r="M37" s="297">
        <v>1177</v>
      </c>
      <c r="N37" s="298">
        <v>-78.7</v>
      </c>
    </row>
    <row r="38" spans="1:16" ht="27" customHeight="1" x14ac:dyDescent="0.15">
      <c r="A38" s="250"/>
      <c r="B38" s="246"/>
      <c r="C38" s="246"/>
      <c r="D38" s="246"/>
      <c r="E38" s="246"/>
      <c r="F38" s="246"/>
      <c r="G38" s="1166" t="s">
        <v>496</v>
      </c>
      <c r="H38" s="1167"/>
      <c r="I38" s="1167"/>
      <c r="J38" s="1168"/>
      <c r="K38" s="299" t="s">
        <v>476</v>
      </c>
      <c r="L38" s="299" t="s">
        <v>476</v>
      </c>
      <c r="M38" s="300">
        <v>1</v>
      </c>
      <c r="N38" s="301" t="s">
        <v>476</v>
      </c>
      <c r="O38" s="295"/>
    </row>
    <row r="39" spans="1:16" x14ac:dyDescent="0.15">
      <c r="A39" s="250"/>
      <c r="B39" s="246"/>
      <c r="C39" s="246"/>
      <c r="D39" s="246"/>
      <c r="E39" s="246"/>
      <c r="F39" s="246"/>
      <c r="G39" s="1166" t="s">
        <v>497</v>
      </c>
      <c r="H39" s="1167"/>
      <c r="I39" s="1167"/>
      <c r="J39" s="1168"/>
      <c r="K39" s="302">
        <v>-356680</v>
      </c>
      <c r="L39" s="302">
        <v>-9313</v>
      </c>
      <c r="M39" s="303">
        <v>-3247</v>
      </c>
      <c r="N39" s="304">
        <v>186.8</v>
      </c>
      <c r="O39" s="295"/>
    </row>
    <row r="40" spans="1:16" ht="27" customHeight="1" x14ac:dyDescent="0.15">
      <c r="A40" s="250"/>
      <c r="B40" s="246"/>
      <c r="C40" s="246"/>
      <c r="D40" s="246"/>
      <c r="E40" s="246"/>
      <c r="F40" s="246"/>
      <c r="G40" s="1163" t="s">
        <v>498</v>
      </c>
      <c r="H40" s="1164"/>
      <c r="I40" s="1164"/>
      <c r="J40" s="1165"/>
      <c r="K40" s="302">
        <v>-1228917</v>
      </c>
      <c r="L40" s="302">
        <v>-32087</v>
      </c>
      <c r="M40" s="303">
        <v>-28558</v>
      </c>
      <c r="N40" s="304">
        <v>12.4</v>
      </c>
      <c r="O40" s="295"/>
    </row>
    <row r="41" spans="1:16" x14ac:dyDescent="0.15">
      <c r="A41" s="250"/>
      <c r="B41" s="246"/>
      <c r="C41" s="246"/>
      <c r="D41" s="246"/>
      <c r="E41" s="246"/>
      <c r="F41" s="246"/>
      <c r="G41" s="1169" t="s">
        <v>281</v>
      </c>
      <c r="H41" s="1170"/>
      <c r="I41" s="1170"/>
      <c r="J41" s="1171"/>
      <c r="K41" s="296">
        <v>185959</v>
      </c>
      <c r="L41" s="302">
        <v>4855</v>
      </c>
      <c r="M41" s="303">
        <v>12895</v>
      </c>
      <c r="N41" s="304">
        <v>-62.3</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3160756</v>
      </c>
      <c r="J51" s="322">
        <v>81957</v>
      </c>
      <c r="K51" s="323">
        <v>145.80000000000001</v>
      </c>
      <c r="L51" s="324">
        <v>46819</v>
      </c>
      <c r="M51" s="325">
        <v>9.3000000000000007</v>
      </c>
      <c r="N51" s="326">
        <v>136.5</v>
      </c>
    </row>
    <row r="52" spans="1:14" x14ac:dyDescent="0.15">
      <c r="A52" s="250"/>
      <c r="B52" s="246"/>
      <c r="C52" s="246"/>
      <c r="D52" s="246"/>
      <c r="E52" s="246"/>
      <c r="F52" s="246"/>
      <c r="G52" s="327"/>
      <c r="H52" s="328" t="s">
        <v>509</v>
      </c>
      <c r="I52" s="329">
        <v>1378661</v>
      </c>
      <c r="J52" s="330">
        <v>35748</v>
      </c>
      <c r="K52" s="331">
        <v>116.6</v>
      </c>
      <c r="L52" s="332">
        <v>24121</v>
      </c>
      <c r="M52" s="333">
        <v>9.5</v>
      </c>
      <c r="N52" s="334">
        <v>107.1</v>
      </c>
    </row>
    <row r="53" spans="1:14" x14ac:dyDescent="0.15">
      <c r="A53" s="250"/>
      <c r="B53" s="246"/>
      <c r="C53" s="246"/>
      <c r="D53" s="246"/>
      <c r="E53" s="246"/>
      <c r="F53" s="246"/>
      <c r="G53" s="312" t="s">
        <v>510</v>
      </c>
      <c r="H53" s="313"/>
      <c r="I53" s="321">
        <v>1817501</v>
      </c>
      <c r="J53" s="322">
        <v>47081</v>
      </c>
      <c r="K53" s="323">
        <v>-42.6</v>
      </c>
      <c r="L53" s="324">
        <v>53270</v>
      </c>
      <c r="M53" s="325">
        <v>13.8</v>
      </c>
      <c r="N53" s="326">
        <v>-56.4</v>
      </c>
    </row>
    <row r="54" spans="1:14" x14ac:dyDescent="0.15">
      <c r="A54" s="250"/>
      <c r="B54" s="246"/>
      <c r="C54" s="246"/>
      <c r="D54" s="246"/>
      <c r="E54" s="246"/>
      <c r="F54" s="246"/>
      <c r="G54" s="327"/>
      <c r="H54" s="328" t="s">
        <v>509</v>
      </c>
      <c r="I54" s="329">
        <v>745751</v>
      </c>
      <c r="J54" s="330">
        <v>19318</v>
      </c>
      <c r="K54" s="331">
        <v>-46</v>
      </c>
      <c r="L54" s="332">
        <v>24316</v>
      </c>
      <c r="M54" s="333">
        <v>0.8</v>
      </c>
      <c r="N54" s="334">
        <v>-46.8</v>
      </c>
    </row>
    <row r="55" spans="1:14" x14ac:dyDescent="0.15">
      <c r="A55" s="250"/>
      <c r="B55" s="246"/>
      <c r="C55" s="246"/>
      <c r="D55" s="246"/>
      <c r="E55" s="246"/>
      <c r="F55" s="246"/>
      <c r="G55" s="312" t="s">
        <v>511</v>
      </c>
      <c r="H55" s="313"/>
      <c r="I55" s="321">
        <v>2705643</v>
      </c>
      <c r="J55" s="322">
        <v>70386</v>
      </c>
      <c r="K55" s="323">
        <v>49.5</v>
      </c>
      <c r="L55" s="324">
        <v>53292</v>
      </c>
      <c r="M55" s="325">
        <v>0</v>
      </c>
      <c r="N55" s="326">
        <v>49.5</v>
      </c>
    </row>
    <row r="56" spans="1:14" x14ac:dyDescent="0.15">
      <c r="A56" s="250"/>
      <c r="B56" s="246"/>
      <c r="C56" s="246"/>
      <c r="D56" s="246"/>
      <c r="E56" s="246"/>
      <c r="F56" s="246"/>
      <c r="G56" s="327"/>
      <c r="H56" s="328" t="s">
        <v>509</v>
      </c>
      <c r="I56" s="329">
        <v>1047239</v>
      </c>
      <c r="J56" s="330">
        <v>27243</v>
      </c>
      <c r="K56" s="331">
        <v>41</v>
      </c>
      <c r="L56" s="332">
        <v>28900</v>
      </c>
      <c r="M56" s="333">
        <v>18.899999999999999</v>
      </c>
      <c r="N56" s="334">
        <v>22.1</v>
      </c>
    </row>
    <row r="57" spans="1:14" x14ac:dyDescent="0.15">
      <c r="A57" s="250"/>
      <c r="B57" s="246"/>
      <c r="C57" s="246"/>
      <c r="D57" s="246"/>
      <c r="E57" s="246"/>
      <c r="F57" s="246"/>
      <c r="G57" s="312" t="s">
        <v>512</v>
      </c>
      <c r="H57" s="313"/>
      <c r="I57" s="321">
        <v>2630497</v>
      </c>
      <c r="J57" s="322">
        <v>68472</v>
      </c>
      <c r="K57" s="323">
        <v>-2.7</v>
      </c>
      <c r="L57" s="324">
        <v>49919</v>
      </c>
      <c r="M57" s="325">
        <v>-6.3</v>
      </c>
      <c r="N57" s="326">
        <v>3.6</v>
      </c>
    </row>
    <row r="58" spans="1:14" x14ac:dyDescent="0.15">
      <c r="A58" s="250"/>
      <c r="B58" s="246"/>
      <c r="C58" s="246"/>
      <c r="D58" s="246"/>
      <c r="E58" s="246"/>
      <c r="F58" s="246"/>
      <c r="G58" s="327"/>
      <c r="H58" s="328" t="s">
        <v>509</v>
      </c>
      <c r="I58" s="329">
        <v>560020</v>
      </c>
      <c r="J58" s="330">
        <v>14577</v>
      </c>
      <c r="K58" s="331">
        <v>-46.5</v>
      </c>
      <c r="L58" s="332">
        <v>26398</v>
      </c>
      <c r="M58" s="333">
        <v>-8.6999999999999993</v>
      </c>
      <c r="N58" s="334">
        <v>-37.799999999999997</v>
      </c>
    </row>
    <row r="59" spans="1:14" x14ac:dyDescent="0.15">
      <c r="A59" s="250"/>
      <c r="B59" s="246"/>
      <c r="C59" s="246"/>
      <c r="D59" s="246"/>
      <c r="E59" s="246"/>
      <c r="F59" s="246"/>
      <c r="G59" s="312" t="s">
        <v>513</v>
      </c>
      <c r="H59" s="313"/>
      <c r="I59" s="321">
        <v>1208893</v>
      </c>
      <c r="J59" s="322">
        <v>31565</v>
      </c>
      <c r="K59" s="323">
        <v>-53.9</v>
      </c>
      <c r="L59" s="324">
        <v>47738</v>
      </c>
      <c r="M59" s="325">
        <v>-4.4000000000000004</v>
      </c>
      <c r="N59" s="326">
        <v>-49.5</v>
      </c>
    </row>
    <row r="60" spans="1:14" x14ac:dyDescent="0.15">
      <c r="A60" s="250"/>
      <c r="B60" s="246"/>
      <c r="C60" s="246"/>
      <c r="D60" s="246"/>
      <c r="E60" s="246"/>
      <c r="F60" s="246"/>
      <c r="G60" s="327"/>
      <c r="H60" s="328" t="s">
        <v>509</v>
      </c>
      <c r="I60" s="335">
        <v>575862</v>
      </c>
      <c r="J60" s="330">
        <v>15036</v>
      </c>
      <c r="K60" s="331">
        <v>3.1</v>
      </c>
      <c r="L60" s="332">
        <v>24937</v>
      </c>
      <c r="M60" s="333">
        <v>-5.5</v>
      </c>
      <c r="N60" s="334">
        <v>8.6</v>
      </c>
    </row>
    <row r="61" spans="1:14" x14ac:dyDescent="0.15">
      <c r="A61" s="250"/>
      <c r="B61" s="246"/>
      <c r="C61" s="246"/>
      <c r="D61" s="246"/>
      <c r="E61" s="246"/>
      <c r="F61" s="246"/>
      <c r="G61" s="312" t="s">
        <v>514</v>
      </c>
      <c r="H61" s="336"/>
      <c r="I61" s="337">
        <v>2304658</v>
      </c>
      <c r="J61" s="338">
        <v>59892</v>
      </c>
      <c r="K61" s="339">
        <v>19.2</v>
      </c>
      <c r="L61" s="340">
        <v>50208</v>
      </c>
      <c r="M61" s="341">
        <v>2.5</v>
      </c>
      <c r="N61" s="326">
        <v>16.7</v>
      </c>
    </row>
    <row r="62" spans="1:14" x14ac:dyDescent="0.15">
      <c r="A62" s="250"/>
      <c r="B62" s="246"/>
      <c r="C62" s="246"/>
      <c r="D62" s="246"/>
      <c r="E62" s="246"/>
      <c r="F62" s="246"/>
      <c r="G62" s="327"/>
      <c r="H62" s="328" t="s">
        <v>509</v>
      </c>
      <c r="I62" s="329">
        <v>861507</v>
      </c>
      <c r="J62" s="330">
        <v>22384</v>
      </c>
      <c r="K62" s="331">
        <v>13.6</v>
      </c>
      <c r="L62" s="332">
        <v>25734</v>
      </c>
      <c r="M62" s="333">
        <v>3</v>
      </c>
      <c r="N62" s="334">
        <v>10.6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14.84</v>
      </c>
      <c r="G47" s="12">
        <v>16.579999999999998</v>
      </c>
      <c r="H47" s="12">
        <v>18.28</v>
      </c>
      <c r="I47" s="12">
        <v>18.670000000000002</v>
      </c>
      <c r="J47" s="13">
        <v>19</v>
      </c>
    </row>
    <row r="48" spans="2:10" ht="57.75" customHeight="1" x14ac:dyDescent="0.15">
      <c r="B48" s="14"/>
      <c r="C48" s="1174" t="s">
        <v>4</v>
      </c>
      <c r="D48" s="1174"/>
      <c r="E48" s="1175"/>
      <c r="F48" s="15">
        <v>3.08</v>
      </c>
      <c r="G48" s="16">
        <v>1.39</v>
      </c>
      <c r="H48" s="16">
        <v>1.31</v>
      </c>
      <c r="I48" s="16">
        <v>0.99</v>
      </c>
      <c r="J48" s="17">
        <v>1.26</v>
      </c>
    </row>
    <row r="49" spans="2:10" ht="57.75" customHeight="1" thickBot="1" x14ac:dyDescent="0.2">
      <c r="B49" s="18"/>
      <c r="C49" s="1176" t="s">
        <v>5</v>
      </c>
      <c r="D49" s="1176"/>
      <c r="E49" s="1177"/>
      <c r="F49" s="19">
        <v>3.34</v>
      </c>
      <c r="G49" s="20">
        <v>0.56000000000000005</v>
      </c>
      <c r="H49" s="20">
        <v>1.25</v>
      </c>
      <c r="I49" s="20">
        <v>0.45</v>
      </c>
      <c r="J49" s="21">
        <v>0.41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2018-10-29T04:05:28Z</cp:lastPrinted>
  <dcterms:created xsi:type="dcterms:W3CDTF">2018-01-24T03:42:31Z</dcterms:created>
  <dcterms:modified xsi:type="dcterms:W3CDTF">2018-11-06T08:57:06Z</dcterms:modified>
  <cp:category/>
</cp:coreProperties>
</file>