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E34" i="9" l="1"/>
  <c r="BW34" i="9" s="1"/>
  <c r="BW35" i="9" s="1"/>
  <c r="BW36" i="9" s="1"/>
  <c r="BW37" i="9" s="1"/>
  <c r="BW38" i="9" s="1"/>
  <c r="BW39" i="9" s="1"/>
  <c r="BW40" i="9" s="1"/>
  <c r="BW41" i="9" s="1"/>
</calcChain>
</file>

<file path=xl/sharedStrings.xml><?xml version="1.0" encoding="utf-8"?>
<sst xmlns="http://schemas.openxmlformats.org/spreadsheetml/2006/main" count="1044" uniqueCount="556">
  <si>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</si>
  <si>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</si>
  <si>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</si>
  <si>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</si>
  <si>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</si>
  <si>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</si>
  <si>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</si>
  <si>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</si>
  <si>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</si>
  <si>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</si>
  <si>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</si>
  <si>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</si>
  <si>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</si>
  <si>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</si>
  <si>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</si>
  <si>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</si>
  <si>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</si>
  <si>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</si>
  <si>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</si>
  <si>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</si>
  <si>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</si>
  <si>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</si>
  <si>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</si>
  <si>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</si>
  <si>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</si>
  <si>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</si>
  <si>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</si>
  <si>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</si>
  <si>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</si>
  <si>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</si>
  <si>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</si>
  <si>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</si>
  <si>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</si>
  <si>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</si>
  <si>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</si>
  <si>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</si>
  <si>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</si>
  <si>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</si>
  <si>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</si>
  <si>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</si>
  <si>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</si>
  <si>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</si>
  <si>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</si>
  <si>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</si>
  <si>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</si>
  <si>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</si>
  <si>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</si>
  <si>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</si>
  <si>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</si>
  <si>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</si>
  <si>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</si>
  <si>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</si>
  <si>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</si>
  <si>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</si>
  <si>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</si>
  <si>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</si>
  <si>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</si>
  <si>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</si>
  <si>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</si>
  <si>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</si>
  <si>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</si>
  <si>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</si>
  <si>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</si>
  <si>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</si>
  <si>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</si>
  <si>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</si>
  <si>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</si>
  <si>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</si>
  <si>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</si>
  <si>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</si>
  <si>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</si>
  <si>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</si>
  <si>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</si>
  <si>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</si>
  <si>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</si>
  <si>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</si>
  <si>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</si>
  <si>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</si>
  <si>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</si>
  <si>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</si>
  <si>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</si>
  <si>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</si>
  <si>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</si>
  <si>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</si>
  <si>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</si>
  <si>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</si>
  <si>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</si>
  <si>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</si>
  <si>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</si>
  <si>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</si>
  <si>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</si>
  <si>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</si>
  <si>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</si>
  <si>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</si>
  <si>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</si>
  <si>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</si>
  <si>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</si>
  <si>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</si>
  <si>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</si>
  <si>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</si>
  <si>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</si>
  <si>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</si>
  <si>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</si>
  <si>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</si>
  <si>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</si>
  <si>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</si>
  <si>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</si>
  <si>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</si>
  <si>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</si>
  <si>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</si>
  <si>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</si>
  <si>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</si>
  <si>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</si>
  <si>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</si>
  <si>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</si>
  <si>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</si>
  <si>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</si>
  <si>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</si>
  <si>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</si>
  <si>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</si>
  <si>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</si>
  <si>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</si>
  <si>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</si>
  <si>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</si>
  <si>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</si>
  <si>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</si>
  <si>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</si>
  <si>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</si>
  <si>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</si>
  <si>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</si>
  <si>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</si>
  <si>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</si>
  <si>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</si>
  <si>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</si>
  <si>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</si>
  <si>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</si>
  <si>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</si>
  <si>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</si>
  <si>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</si>
  <si>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</si>
  <si>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</si>
  <si>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</si>
  <si>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</si>
  <si>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</si>
  <si>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</si>
  <si>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</si>
  <si>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</si>
  <si>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</si>
  <si>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</si>
  <si>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</si>
  <si>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</si>
  <si>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</si>
  <si>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</si>
  <si>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</si>
  <si>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</si>
  <si>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</si>
  <si>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</si>
  <si>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</si>
  <si>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</si>
  <si>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</si>
  <si>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</si>
  <si>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</si>
  <si>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</si>
  <si>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</si>
  <si>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</si>
  <si>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</si>
  <si>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</si>
  <si>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</si>
  <si>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</si>
  <si>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</si>
  <si>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</si>
  <si>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</si>
  <si>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</si>
  <si>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</si>
  <si>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</si>
  <si>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</si>
  <si>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</si>
  <si>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</si>
  <si>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</si>
  <si>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</si>
  <si>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</si>
  <si>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</si>
  <si>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</si>
  <si>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</si>
  <si>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</si>
  <si>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</si>
  <si>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</si>
  <si>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</si>
  <si>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</si>
  <si>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</si>
  <si>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</si>
  <si>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</si>
  <si>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</si>
  <si>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</si>
  <si>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</si>
  <si>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</si>
  <si>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宮城県蔵王町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</si>
  <si>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</si>
  <si>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</si>
  <si>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</si>
  <si>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</si>
  <si>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</si>
  <si>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</si>
  <si>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</si>
  <si>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</si>
  <si>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</si>
  <si>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</si>
  <si>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</si>
  <si>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</si>
  <si>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</si>
  <si>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</si>
  <si>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</si>
  <si>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</si>
  <si>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</si>
  <si>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</si>
  <si>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</si>
  <si>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</si>
  <si>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</si>
  <si>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</si>
  <si>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</si>
  <si>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</si>
  <si>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</si>
  <si>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</si>
  <si>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</si>
  <si>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</si>
  <si>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</si>
  <si>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</si>
  <si>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</si>
  <si>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</si>
  <si>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</si>
  <si>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</si>
  <si>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</si>
  <si>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</si>
  <si>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</si>
  <si>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</si>
  <si>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</si>
  <si>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</si>
  <si>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</si>
  <si>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</si>
  <si>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</si>
  <si>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</si>
  <si>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</si>
  <si>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</si>
  <si>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</si>
  <si>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</si>
  <si>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</si>
  <si>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</si>
  <si>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</si>
  <si>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</si>
  <si>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</si>
  <si>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</si>
  <si>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</si>
  <si>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</si>
  <si>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</si>
  <si>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</si>
  <si>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</si>
  <si>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</si>
  <si>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</si>
  <si>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</si>
  <si>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</si>
  <si>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</si>
  <si>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</si>
  <si>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</si>
  <si>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</si>
  <si>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</si>
  <si>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</si>
  <si>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</si>
  <si>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</si>
  <si>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</si>
  <si>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</si>
  <si>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</si>
  <si>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</si>
  <si>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</si>
  <si>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</si>
  <si>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</si>
  <si>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</si>
  <si>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</si>
  <si>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</si>
  <si>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</si>
  <si>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</si>
  <si>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</si>
  <si>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</si>
  <si>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</si>
  <si>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</si>
  <si>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</si>
  <si>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</si>
  <si>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</si>
  <si>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</si>
  <si>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</si>
  <si>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</si>
  <si>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</si>
  <si>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</si>
  <si>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</si>
  <si>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</si>
  <si>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</si>
  <si>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</si>
  <si>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</si>
  <si>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</si>
  <si>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</si>
  <si>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</si>
  <si>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</si>
  <si>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</si>
  <si>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</si>
  <si>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</si>
  <si>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</si>
  <si>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</si>
  <si>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</si>
  <si>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</si>
  <si>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</si>
  <si>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</si>
  <si>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</si>
  <si>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</si>
  <si>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</si>
  <si>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</si>
  <si>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</si>
  <si>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</si>
  <si>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</si>
  <si>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</si>
  <si>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</si>
  <si>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</si>
  <si>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</si>
  <si>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</si>
  <si>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</si>
  <si>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</si>
  <si>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</si>
  <si>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</si>
  <si>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</si>
  <si>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</si>
  <si>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</si>
  <si>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</si>
  <si>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</si>
  <si>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</si>
  <si>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</si>
  <si>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</si>
  <si>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</si>
  <si>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</si>
  <si>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</si>
  <si>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</si>
  <si>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</si>
  <si>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</si>
  <si>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</si>
  <si>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</si>
  <si>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</si>
  <si>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</si>
  <si>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</si>
  <si>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宮城県蔵王町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</si>
  <si>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</si>
  <si>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</si>
  <si>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</si>
  <si>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</si>
  <si>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</si>
  <si>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</si>
  <si>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</si>
  <si>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</si>
  <si>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</si>
  <si>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</si>
  <si>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</si>
  <si>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</si>
  <si>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</si>
  <si>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</si>
  <si>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</si>
  <si>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</si>
  <si>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</si>
  <si>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</si>
  <si>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</si>
  <si>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</si>
  <si>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</si>
  <si>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</si>
  <si>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</si>
  <si>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</si>
  <si>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</si>
  <si>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</si>
  <si>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</si>
  <si>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</si>
  <si>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</si>
  <si>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</si>
  <si>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</si>
  <si>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</si>
  <si>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</si>
  <si>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</si>
  <si>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</si>
  <si>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</si>
  <si>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</si>
  <si>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</si>
  <si>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</si>
  <si>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</si>
  <si>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</si>
  <si>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</si>
  <si>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</si>
  <si>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</si>
  <si>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</si>
  <si>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</si>
  <si>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</si>
  <si>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</si>
  <si>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</si>
  <si>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</si>
  <si>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</si>
  <si>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</si>
  <si>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</si>
  <si>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</si>
  <si>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</si>
  <si>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</si>
  <si>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</si>
  <si>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</si>
  <si>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</si>
  <si>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</si>
  <si>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</si>
  <si>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</si>
  <si>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</si>
  <si>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</si>
  <si>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</si>
  <si>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</si>
  <si>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</si>
  <si>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</si>
  <si>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</si>
  <si>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</si>
  <si>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</si>
  <si>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</si>
  <si>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</si>
  <si>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</si>
  <si>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</si>
  <si>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</si>
  <si>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</si>
  <si>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</si>
  <si>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</si>
  <si>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</si>
  <si>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</si>
  <si>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</si>
  <si>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</si>
  <si>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</si>
  <si>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</si>
  <si>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</si>
  <si>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</si>
  <si>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</si>
  <si>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</si>
  <si>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</si>
  <si>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</si>
  <si>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</si>
  <si>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</si>
  <si>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</si>
  <si>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</si>
  <si>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</si>
  <si>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</si>
  <si>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</si>
  <si>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</si>
  <si>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</si>
  <si>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</si>
  <si>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</si>
  <si>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</si>
  <si>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</si>
  <si>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</si>
  <si>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</si>
  <si>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</si>
  <si>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</si>
  <si>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</si>
  <si>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</si>
  <si>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</si>
  <si>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</si>
  <si>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</si>
  <si>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</si>
  <si>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</si>
  <si>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</si>
  <si>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</si>
  <si>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</si>
  <si>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</si>
  <si>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</si>
  <si>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</si>
  <si>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</si>
  <si>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</si>
  <si>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</si>
  <si>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</si>
  <si>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</si>
  <si>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</si>
  <si>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</si>
  <si>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</si>
  <si>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</si>
  <si>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</si>
  <si>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</si>
  <si>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</si>
  <si>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</si>
  <si>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</si>
  <si>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</si>
  <si>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</si>
  <si>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</si>
  <si>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</si>
  <si>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</si>
  <si>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</si>
  <si>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</si>
  <si>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</si>
  <si>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</si>
  <si>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</si>
  <si>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</si>
  <si>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</si>
  <si>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</si>
  <si>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</si>
  <si>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</si>
  <si>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</si>
  <si>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</si>
  <si>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</si>
  <si>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</si>
  <si>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</si>
  <si>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</si>
  <si>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</si>
  <si>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</si>
  <si>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</si>
  <si>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</si>
  <si>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</si>
  <si>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</si>
  <si>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</si>
  <si>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</si>
  <si>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</si>
  <si>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</si>
  <si>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</si>
  <si>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</si>
  <si>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</si>
  <si>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</si>
  <si>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</si>
  <si>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</si>
  <si>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</si>
  <si>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</si>
  <si>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</si>
  <si>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</si>
  <si>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5.45</t>
  </si>
  <si>
    <t>▲ 2.34</t>
  </si>
  <si>
    <t>水道事業会計</t>
  </si>
  <si>
    <t>国民健康保険蔵王病院事業会計</t>
  </si>
  <si>
    <t>国民健康保険特別会計</t>
  </si>
  <si>
    <t>一般会計</t>
  </si>
  <si>
    <t>介護保険特別会計</t>
  </si>
  <si>
    <t>公共下水道事業特別会計</t>
  </si>
  <si>
    <t>後期高齢者医療特別会計</t>
  </si>
  <si>
    <t>その他会計（赤字）</t>
  </si>
  <si>
    <t>その他会計（黒字）</t>
  </si>
  <si>
    <t>-</t>
    <phoneticPr fontId="2"/>
  </si>
  <si>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</si>
  <si>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</si>
  <si>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</si>
  <si>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法適用企業</t>
    <rPh sb="0" eb="1">
      <t>ホウ</t>
    </rPh>
    <rPh sb="1" eb="3">
      <t>テキヨウ</t>
    </rPh>
    <rPh sb="3" eb="5">
      <t>キギョウ</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</si>
  <si>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</si>
  <si>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</si>
  <si>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</si>
  <si>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</si>
  <si>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</si>
  <si>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</si>
  <si>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</si>
  <si>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</si>
  <si>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</si>
  <si>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</si>
  <si>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</si>
  <si>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</si>
  <si>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</si>
  <si>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</si>
  <si>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</si>
  <si>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</si>
  <si>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及び実質公債費比率は、類似団体と比較して低い水準にある。これまで実施してきた新規地方債発行の抑制、H20～25年度の補償金免除繰上償還、H24年度の任意繰上償還に取り組んできたためである。</t>
  </si>
  <si>
    <t>　これまで実施してきた新規地方債発行の抑制、平成20～25年度の補償金免除繰上償還、平成24年度の任意繰上償還により将来負担比率は減少傾向にある。また、有形固定資産減価償却率も類似団体より低くなっているが、これは新たな施設の建設を抑制してきたからであり、今後高くなっていくことが予想されるため、公共施設等総合管理計画に基づき老朽化対策に取組んでいく。</t>
    <rPh sb="5" eb="7">
      <t>ジッシ</t>
    </rPh>
    <rPh sb="11" eb="13">
      <t>シンキ</t>
    </rPh>
    <rPh sb="13" eb="16">
      <t>チホウサイ</t>
    </rPh>
    <rPh sb="16" eb="18">
      <t>ハッコウ</t>
    </rPh>
    <rPh sb="19" eb="21">
      <t>ヨクセイ</t>
    </rPh>
    <rPh sb="22" eb="24">
      <t>ヘイセイ</t>
    </rPh>
    <rPh sb="29" eb="31">
      <t>ネンド</t>
    </rPh>
    <rPh sb="32" eb="35">
      <t>ホショウキン</t>
    </rPh>
    <rPh sb="35" eb="37">
      <t>メンジョ</t>
    </rPh>
    <rPh sb="37" eb="39">
      <t>クリア</t>
    </rPh>
    <rPh sb="39" eb="41">
      <t>ショウカン</t>
    </rPh>
    <rPh sb="42" eb="44">
      <t>ヘイセイ</t>
    </rPh>
    <rPh sb="46" eb="48">
      <t>ネンド</t>
    </rPh>
    <rPh sb="49" eb="51">
      <t>ニンイ</t>
    </rPh>
    <rPh sb="51" eb="53">
      <t>クリア</t>
    </rPh>
    <rPh sb="53" eb="55">
      <t>ショウカン</t>
    </rPh>
    <rPh sb="58" eb="60">
      <t>ショウライ</t>
    </rPh>
    <rPh sb="60" eb="62">
      <t>フタン</t>
    </rPh>
    <rPh sb="62" eb="64">
      <t>ヒリツ</t>
    </rPh>
    <rPh sb="65" eb="67">
      <t>ゲンショウ</t>
    </rPh>
    <rPh sb="67" eb="69">
      <t>ケイコウ</t>
    </rPh>
    <rPh sb="76" eb="78">
      <t>ユウケイ</t>
    </rPh>
    <rPh sb="78" eb="80">
      <t>コテイ</t>
    </rPh>
    <rPh sb="80" eb="82">
      <t>シサン</t>
    </rPh>
    <rPh sb="82" eb="84">
      <t>ゲンカ</t>
    </rPh>
    <rPh sb="84" eb="86">
      <t>ショウキャク</t>
    </rPh>
    <rPh sb="86" eb="87">
      <t>リツ</t>
    </rPh>
    <rPh sb="88" eb="90">
      <t>ルイジ</t>
    </rPh>
    <rPh sb="90" eb="92">
      <t>ダンタイ</t>
    </rPh>
    <rPh sb="94" eb="95">
      <t>ヒク</t>
    </rPh>
    <rPh sb="106" eb="107">
      <t>アラ</t>
    </rPh>
    <rPh sb="109" eb="111">
      <t>シセツ</t>
    </rPh>
    <rPh sb="112" eb="114">
      <t>ケンセツ</t>
    </rPh>
    <rPh sb="115" eb="117">
      <t>ヨクセイ</t>
    </rPh>
    <rPh sb="127" eb="129">
      <t>コンゴ</t>
    </rPh>
    <rPh sb="129" eb="130">
      <t>タカ</t>
    </rPh>
    <rPh sb="139" eb="141">
      <t>ヨソウ</t>
    </rPh>
    <rPh sb="147" eb="149">
      <t>コウキョウ</t>
    </rPh>
    <rPh sb="149" eb="152">
      <t>シセツトウ</t>
    </rPh>
    <rPh sb="152" eb="154">
      <t>ソウゴウ</t>
    </rPh>
    <rPh sb="154" eb="156">
      <t>カンリ</t>
    </rPh>
    <rPh sb="156" eb="158">
      <t>ケイカク</t>
    </rPh>
    <rPh sb="159" eb="160">
      <t>モト</t>
    </rPh>
    <rPh sb="162" eb="165">
      <t>ロウキュウカ</t>
    </rPh>
    <rPh sb="165" eb="167">
      <t>タイサク</t>
    </rPh>
    <rPh sb="168" eb="170">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</si>
</sst>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23317</c:v>
                </c:pt>
                <c:pt idx="1">
                  <c:v>31066</c:v>
                </c:pt>
                <c:pt idx="2">
                  <c:v>66885</c:v>
                </c:pt>
                <c:pt idx="3">
                  <c:v>28975</c:v>
                </c:pt>
                <c:pt idx="4">
                  <c:v>26638</c:v>
                </c:pt>
              </c:numCache>
            </c:numRef>
          </c:val>
          <c:smooth val="0"/>
        </c:ser>
        <c:dLbls>
          <c:showLegendKey val="0"/>
          <c:showVal val="0"/>
          <c:showCatName val="0"/>
          <c:showSerName val="0"/>
          <c:showPercent val="0"/>
          <c:showBubbleSize val="0"/>
        </c:dLbls>
        <c:marker val="1"/>
        <c:smooth val="0"/>
        <c:axId val="120652544"/>
        <c:axId val="128241024"/>
      </c:lineChart>
      <c:catAx>
        <c:axId val="12065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41024"/>
        <c:crosses val="autoZero"/>
        <c:auto val="1"/>
        <c:lblAlgn val="ctr"/>
        <c:lblOffset val="100"/>
        <c:tickLblSkip val="1"/>
        <c:tickMarkSkip val="1"/>
        <c:noMultiLvlLbl val="0"/>
      </c:catAx>
      <c:valAx>
        <c:axId val="1282410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5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2.77</c:v>
                </c:pt>
                <c:pt idx="1">
                  <c:v>5.32</c:v>
                </c:pt>
                <c:pt idx="2">
                  <c:v>3.39</c:v>
                </c:pt>
                <c:pt idx="3">
                  <c:v>4.88</c:v>
                </c:pt>
                <c:pt idx="4">
                  <c:v>3.33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17.71</c:v>
                </c:pt>
                <c:pt idx="1">
                  <c:v>16.71</c:v>
                </c:pt>
                <c:pt idx="2">
                  <c:v>16.2</c:v>
                </c:pt>
                <c:pt idx="3">
                  <c:v>16.170000000000002</c:v>
                </c:pt>
                <c:pt idx="4">
                  <c:v>18.260000000000002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729728"/>
        <c:axId val="11673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5.57</c:v>
                </c:pt>
                <c:pt idx="1">
                  <c:v>1.43</c:v>
                </c:pt>
                <c:pt idx="2">
                  <c:v>-5.45</c:v>
                </c:pt>
                <c:pt idx="3">
                  <c:v>0.09</c:v>
                </c:pt>
                <c:pt idx="4">
                  <c:v>-2.34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729728"/>
        <c:axId val="116731904"/>
      </c:lineChart>
      <c:catAx>
        <c:axId val="116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31904"/>
        <c:crosses val="autoZero"/>
        <c:auto val="1"/>
        <c:lblAlgn val="ctr"/>
        <c:lblOffset val="100"/>
        <c:tickLblSkip val="1"/>
        <c:tickMarkSkip val="1"/>
        <c:noMultiLvlLbl val="0"/>
      </c:catAx>
      <c:valAx>
        <c:axId val="11673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0.53</c:v>
                </c:pt>
                <c:pt idx="2">
                  <c:v>#N/A</c:v>
                </c:pt>
                <c:pt idx="3">
                  <c:v>0.25</c:v>
                </c:pt>
                <c:pt idx="4">
                  <c:v>#N/A</c:v>
                </c:pt>
                <c:pt idx="5">
                  <c:v>0.37</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1.87</c:v>
                </c:pt>
                <c:pt idx="2">
                  <c:v>#N/A</c:v>
                </c:pt>
                <c:pt idx="3">
                  <c:v>1.1200000000000001</c:v>
                </c:pt>
                <c:pt idx="4">
                  <c:v>#N/A</c:v>
                </c:pt>
                <c:pt idx="5">
                  <c:v>1.44</c:v>
                </c:pt>
                <c:pt idx="6">
                  <c:v>#N/A</c:v>
                </c:pt>
                <c:pt idx="7">
                  <c:v>1.69</c:v>
                </c:pt>
                <c:pt idx="8">
                  <c:v>#N/A</c:v>
                </c:pt>
                <c:pt idx="9">
                  <c:v>1.44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2.76</c:v>
                </c:pt>
                <c:pt idx="2">
                  <c:v>#N/A</c:v>
                </c:pt>
                <c:pt idx="3">
                  <c:v>5.31</c:v>
                </c:pt>
                <c:pt idx="4">
                  <c:v>#N/A</c:v>
                </c:pt>
                <c:pt idx="5">
                  <c:v>3.39</c:v>
                </c:pt>
                <c:pt idx="6">
                  <c:v>#N/A</c:v>
                </c:pt>
                <c:pt idx="7">
                  <c:v>4.87</c:v>
                </c:pt>
                <c:pt idx="8">
                  <c:v>#N/A</c:v>
                </c:pt>
                <c:pt idx="9">
                  <c:v>3.33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2.13</c:v>
                </c:pt>
                <c:pt idx="2">
                  <c:v>#N/A</c:v>
                </c:pt>
                <c:pt idx="3">
                  <c:v>2.74</c:v>
                </c:pt>
                <c:pt idx="4">
                  <c:v>#N/A</c:v>
                </c:pt>
                <c:pt idx="5">
                  <c:v>2.59</c:v>
                </c:pt>
                <c:pt idx="6">
                  <c:v>#N/A</c:v>
                </c:pt>
                <c:pt idx="7">
                  <c:v>3.45</c:v>
                </c:pt>
                <c:pt idx="8">
                  <c:v>#N/A</c:v>
                </c:pt>
                <c:pt idx="9">
                  <c:v>3.47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国民健康保険蔵王病院事業会計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5.48</c:v>
                </c:pt>
                <c:pt idx="2">
                  <c:v>#N/A</c:v>
                </c:pt>
                <c:pt idx="3">
                  <c:v>6.2</c:v>
                </c:pt>
                <c:pt idx="4">
                  <c:v>#N/A</c:v>
                </c:pt>
                <c:pt idx="5">
                  <c:v>6.38</c:v>
                </c:pt>
                <c:pt idx="6">
                  <c:v>#N/A</c:v>
                </c:pt>
                <c:pt idx="7">
                  <c:v>6.68</c:v>
                </c:pt>
                <c:pt idx="8">
                  <c:v>#N/A</c:v>
                </c:pt>
                <c:pt idx="9">
                  <c:v>7.15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c:v>
                </c:pt>
                <c:pt idx="2">
                  <c:v>#N/A</c:v>
                </c:pt>
                <c:pt idx="3">
                  <c:v>15.66</c:v>
                </c:pt>
                <c:pt idx="4">
                  <c:v>#N/A</c:v>
                </c:pt>
                <c:pt idx="5">
                  <c:v>16.600000000000001</c:v>
                </c:pt>
                <c:pt idx="6">
                  <c:v>#N/A</c:v>
                </c:pt>
                <c:pt idx="7">
                  <c:v>15.92</c:v>
                </c:pt>
                <c:pt idx="8">
                  <c:v>#N/A</c:v>
                </c:pt>
                <c:pt idx="9">
                  <c:v>16.309999999999999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921152"/>
        <c:axId val="143922688"/>
      </c:barChart>
      <c:catAx>
        <c:axId val="1439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22688"/>
        <c:crosses val="autoZero"/>
        <c:auto val="1"/>
        <c:lblAlgn val="ctr"/>
        <c:lblOffset val="100"/>
        <c:tickLblSkip val="1"/>
        <c:tickMarkSkip val="1"/>
        <c:noMultiLvlLbl val="0"/>
      </c:catAx>
      <c:valAx>
        <c:axId val="14392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2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561</c:v>
                </c:pt>
                <c:pt idx="5">
                  <c:v>568</c:v>
                </c:pt>
                <c:pt idx="8">
                  <c:v>588</c:v>
                </c:pt>
                <c:pt idx="11">
                  <c:v>580</c:v>
                </c:pt>
                <c:pt idx="14">
                  <c:v>584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53</c:v>
                </c:pt>
                <c:pt idx="6">
                  <c:v>51</c:v>
                </c:pt>
                <c:pt idx="9">
                  <c:v>50</c:v>
                </c:pt>
                <c:pt idx="12">
                  <c:v>52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235</c:v>
                </c:pt>
                <c:pt idx="3">
                  <c:v>231</c:v>
                </c:pt>
                <c:pt idx="6">
                  <c:v>210</c:v>
                </c:pt>
                <c:pt idx="9">
                  <c:v>209</c:v>
                </c:pt>
                <c:pt idx="12">
                  <c:v>223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604</c:v>
                </c:pt>
                <c:pt idx="3">
                  <c:v>550</c:v>
                </c:pt>
                <c:pt idx="6">
                  <c:v>540</c:v>
                </c:pt>
                <c:pt idx="9">
                  <c:v>501</c:v>
                </c:pt>
                <c:pt idx="12">
                  <c:v>500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032512"/>
        <c:axId val="14403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331</c:v>
                </c:pt>
                <c:pt idx="2">
                  <c:v>#N/A</c:v>
                </c:pt>
                <c:pt idx="3">
                  <c:v>#N/A</c:v>
                </c:pt>
                <c:pt idx="4">
                  <c:v>267</c:v>
                </c:pt>
                <c:pt idx="5">
                  <c:v>#N/A</c:v>
                </c:pt>
                <c:pt idx="6">
                  <c:v>#N/A</c:v>
                </c:pt>
                <c:pt idx="7">
                  <c:v>213</c:v>
                </c:pt>
                <c:pt idx="8">
                  <c:v>#N/A</c:v>
                </c:pt>
                <c:pt idx="9">
                  <c:v>#N/A</c:v>
                </c:pt>
                <c:pt idx="10">
                  <c:v>181</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032512"/>
        <c:axId val="144034432"/>
      </c:lineChart>
      <c:catAx>
        <c:axId val="144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34432"/>
        <c:crosses val="autoZero"/>
        <c:auto val="1"/>
        <c:lblAlgn val="ctr"/>
        <c:lblOffset val="100"/>
        <c:tickLblSkip val="1"/>
        <c:tickMarkSkip val="1"/>
        <c:noMultiLvlLbl val="0"/>
      </c:catAx>
      <c:valAx>
        <c:axId val="14403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6411</c:v>
                </c:pt>
                <c:pt idx="5">
                  <c:v>6331</c:v>
                </c:pt>
                <c:pt idx="8">
                  <c:v>6176</c:v>
                </c:pt>
                <c:pt idx="11">
                  <c:v>6015</c:v>
                </c:pt>
                <c:pt idx="14">
                  <c:v>5831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c:v>
                </c:pt>
                <c:pt idx="5">
                  <c:v>70</c:v>
                </c:pt>
                <c:pt idx="8">
                  <c:v>68</c:v>
                </c:pt>
                <c:pt idx="11">
                  <c:v>62</c:v>
                </c:pt>
                <c:pt idx="14">
                  <c:v>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1725</c:v>
                </c:pt>
                <c:pt idx="5">
                  <c:v>1843</c:v>
                </c:pt>
                <c:pt idx="8">
                  <c:v>1912</c:v>
                </c:pt>
                <c:pt idx="11">
                  <c:v>2235</c:v>
                </c:pt>
                <c:pt idx="14">
                  <c:v>2449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1004</c:v>
                </c:pt>
                <c:pt idx="3">
                  <c:v>936</c:v>
                </c:pt>
                <c:pt idx="6">
                  <c:v>844</c:v>
                </c:pt>
                <c:pt idx="9">
                  <c:v>742</c:v>
                </c:pt>
                <c:pt idx="12">
                  <c:v>726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649</c:v>
                </c:pt>
                <c:pt idx="3">
                  <c:v>628</c:v>
                </c:pt>
                <c:pt idx="6">
                  <c:v>610</c:v>
                </c:pt>
                <c:pt idx="9">
                  <c:v>702</c:v>
                </c:pt>
                <c:pt idx="12">
                  <c:v>773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3540</c:v>
                </c:pt>
                <c:pt idx="3">
                  <c:v>3141</c:v>
                </c:pt>
                <c:pt idx="6">
                  <c:v>2807</c:v>
                </c:pt>
                <c:pt idx="9">
                  <c:v>2598</c:v>
                </c:pt>
                <c:pt idx="12">
                  <c:v>2450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5145</c:v>
                </c:pt>
                <c:pt idx="3">
                  <c:v>4898</c:v>
                </c:pt>
                <c:pt idx="6">
                  <c:v>4710</c:v>
                </c:pt>
                <c:pt idx="9">
                  <c:v>4550</c:v>
                </c:pt>
                <c:pt idx="12">
                  <c:v>4405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674176"/>
        <c:axId val="14468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2116</c:v>
                </c:pt>
                <c:pt idx="2">
                  <c:v>#N/A</c:v>
                </c:pt>
                <c:pt idx="3">
                  <c:v>#N/A</c:v>
                </c:pt>
                <c:pt idx="4">
                  <c:v>1359</c:v>
                </c:pt>
                <c:pt idx="5">
                  <c:v>#N/A</c:v>
                </c:pt>
                <c:pt idx="6">
                  <c:v>#N/A</c:v>
                </c:pt>
                <c:pt idx="7">
                  <c:v>814</c:v>
                </c:pt>
                <c:pt idx="8">
                  <c:v>#N/A</c:v>
                </c:pt>
                <c:pt idx="9">
                  <c:v>#N/A</c:v>
                </c:pt>
                <c:pt idx="10">
                  <c:v>281</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674176"/>
        <c:axId val="144688640"/>
      </c:lineChart>
      <c:catAx>
        <c:axId val="144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688640"/>
        <c:crosses val="autoZero"/>
        <c:auto val="1"/>
        <c:lblAlgn val="ctr"/>
        <c:lblOffset val="100"/>
        <c:tickLblSkip val="1"/>
        <c:tickMarkSkip val="1"/>
        <c:noMultiLvlLbl val="0"/>
      </c:catAx>
      <c:valAx>
        <c:axId val="14468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{4FE6C9B6-C954-4E32-AAD5-EF563B5907C4}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{79CD0DB7-BB3E-4EAF-9C83-E9E1AE0C7E59}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{1B982AFE-A3BC-4E5F-9850-3970E474C1ED}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{C0B66AD5-9953-4CAA-A58D-58382CA8C4C7}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{9764AB5F-4702-4E04-82C1-028C12BE57AB}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c:v>
                </c:pt>
              </c:numCache>
            </c:numRef>
          </c:xVal>
          <c:yVal>
            <c:numRef>
              <c:f>公会計指標分析・財政指標組合せ分析表!$K$51:$O$51</c:f>
              <c:numCache>
                <c:formatCode>#,##0.0;"▲ "#,##0.0</c:formatCode>
                <c:ptCount val="5"/>
                <c:pt idx="3">
                  <c:v>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{8B80B117-192A-4B17-AE6B-B51AB157C336}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{ECD775DD-DF02-4DE0-A959-E0085CC0F5C3}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{B10821DC-C8C1-4CB4-B939-2A06FDE6C709}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{A443903A-13E3-47E3-8238-6E9E34F239D4}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{F407A844-712A-405F-8EB9-AA019152D0CC}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4506880"/>
        <c:axId val="144508800"/>
      </c:scatterChart>
      <c:valAx>
        <c:axId val="144506880"/>
        <c:scaling>
          <c:orientation val="minMax"/>
          <c:max val="57"/>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508800"/>
        <c:crosses val="autoZero"/>
        <c:crossBetween val="midCat"/>
      </c:valAx>
      <c:valAx>
        <c:axId val="144508800"/>
        <c:scaling>
          <c:orientation val="minMax"/>
          <c:max val="2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506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{5336D543-5D13-49F2-9575-5E56E03B9345}</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2.5418170197945504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{C767EE8D-66B9-4686-AB67-8D2574D83C56}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{A7604EEF-FFE2-4C7B-A5F5-28CA234FF104}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{AAA30460-2C9B-464B-9F96-E7860D8A1449}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{51C85ED0-8BD5-471D-BC63-A7832EBDE8B3}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9.3000000000000007</c:v>
                </c:pt>
                <c:pt idx="2">
                  <c:v>7.7</c:v>
                </c:pt>
                <c:pt idx="3">
                  <c:v>6.3</c:v>
                </c:pt>
                <c:pt idx="4">
                  <c:v>5.6</c:v>
                </c:pt>
              </c:numCache>
            </c:numRef>
          </c:xVal>
          <c:yVal>
            <c:numRef>
              <c:f>公会計指標分析・財政指標組合せ分析表!$K$73:$O$73</c:f>
              <c:numCache>
                <c:formatCode>#,##0.0;"▲ "#,##0.0</c:formatCode>
                <c:ptCount val="5"/>
                <c:pt idx="0">
                  <c:v>60.4</c:v>
                </c:pt>
                <c:pt idx="1">
                  <c:v>38.799999999999997</c:v>
                </c:pt>
                <c:pt idx="2">
                  <c:v>23.7</c:v>
                </c:pt>
                <c:pt idx="3">
                  <c:v>8</c:v>
                </c:pt>
                <c:pt idx="4">
                  <c:v>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{7EABB802-E533-4AFC-9F51-4C04F42FE517}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{E535A53D-9102-44B2-9D11-8CA72B1438B4}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{CA95D0D2-AA94-49F0-B1FC-AFB964618796}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{A75FB15B-B27A-4F8D-B996-18594A534C8E}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99275432568192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{485C2E06-F08E-45E3-A73C-A19C47039585}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715776"/>
        <c:axId val="144717696"/>
      </c:scatterChart>
      <c:valAx>
        <c:axId val="144715776"/>
        <c:scaling>
          <c:orientation val="minMax"/>
          <c:max val="11.2"/>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717696"/>
        <c:crosses val="autoZero"/>
        <c:crossBetween val="midCat"/>
      </c:valAx>
      <c:valAx>
        <c:axId val="144717696"/>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71577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年度実質公債費比率は、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ポイント）となった。これまで実施してきた新規地方債発行の抑制、平成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年度の補償金免除繰上償還、平成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年度の任意繰上償還により、分子となる額が小さくなったことが要因である。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ポイント）となった。地方債現在高の減少や充当可能基金の増加により、分子となる額が小さくなったことが要因である。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有形固定資産減価償却率は類似団体より低い水準にある。公共施設等総合管理計画に基づき施設の維持管理を適切に行い、老朽化対策に取組んでいく。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1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84364</xdr:rowOff>
    </xdr:from>
    <xdr:to>
      <xdr:col>3</xdr:col>
      <xdr:colOff>511175</xdr:colOff>
      <xdr:row>33</xdr:row>
      <xdr:rowOff>14514</xdr:rowOff>
    </xdr:to>
    <xdr:sp macro="" textlink="">
      <xdr:nvSpPr>
        <xdr:cNvPr id="79" name="円/楕円 78"/>
        <xdr:cNvSpPr/>
      </xdr:nvSpPr>
      <xdr:spPr>
        <a:xfrm>
          <a:off x="4000500" y="55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150603</xdr:rowOff>
    </xdr:from>
    <xdr:ext cx="405111" cy="259045"/>
    <xdr:sp macro="" textlink="">
      <xdr:nvSpPr>
        <xdr:cNvPr id="80" name="n_1aveValue有形固定資産減価償却率"/>
        <xdr:cNvSpPr txBox="1"/>
      </xdr:nvSpPr>
      <xdr:spPr>
        <a:xfrm>
          <a:off x="3836043" y="49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5641</xdr:rowOff>
    </xdr:from>
    <xdr:ext cx="405111" cy="259045"/>
    <xdr:sp macro="" textlink="">
      <xdr:nvSpPr>
        <xdr:cNvPr id="81" name="n_1mainValue有形固定資産減価償却率"/>
        <xdr:cNvSpPr txBox="1"/>
      </xdr:nvSpPr>
      <xdr:spPr>
        <a:xfrm>
          <a:off x="3836043"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139065</xdr:rowOff>
    </xdr:from>
    <xdr:to>
      <xdr:col>6</xdr:col>
      <xdr:colOff>510540</xdr:colOff>
      <xdr:row>40</xdr:row>
      <xdr:rowOff>76200</xdr:rowOff>
    </xdr:to>
    <xdr:cxnSp macro="">
      <xdr:nvCxnSpPr>
        <xdr:cNvPr id="57" name="直線コネクタ 56"/>
        <xdr:cNvCxnSpPr/>
      </xdr:nvCxnSpPr>
      <xdr:spPr>
        <a:xfrm flipV="1">
          <a:off x="4634865" y="579691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85742</xdr:rowOff>
    </xdr:from>
    <xdr:ext cx="405111" cy="259045"/>
    <xdr:sp macro="" textlink="">
      <xdr:nvSpPr>
        <xdr:cNvPr id="60" name="【道路】&#10;有形固定資産減価償却率最大値テキスト"/>
        <xdr:cNvSpPr txBox="1"/>
      </xdr:nvSpPr>
      <xdr:spPr>
        <a:xfrm>
          <a:off x="47244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33</xdr:row>
      <xdr:rowOff>139065</xdr:rowOff>
    </xdr:from>
    <xdr:to>
      <xdr:col>6</xdr:col>
      <xdr:colOff>600075</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道路】&#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34925</xdr:rowOff>
    </xdr:from>
    <xdr:to>
      <xdr:col>5</xdr:col>
      <xdr:colOff>409575</xdr:colOff>
      <xdr:row>38</xdr:row>
      <xdr:rowOff>136525</xdr:rowOff>
    </xdr:to>
    <xdr:sp macro="" textlink="">
      <xdr:nvSpPr>
        <xdr:cNvPr id="64" name="フローチャート : 判断 63"/>
        <xdr:cNvSpPr/>
      </xdr:nvSpPr>
      <xdr:spPr>
        <a:xfrm>
          <a:off x="3746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126365</xdr:rowOff>
    </xdr:from>
    <xdr:to>
      <xdr:col>5</xdr:col>
      <xdr:colOff>409575</xdr:colOff>
      <xdr:row>41</xdr:row>
      <xdr:rowOff>56515</xdr:rowOff>
    </xdr:to>
    <xdr:sp macro="" textlink="">
      <xdr:nvSpPr>
        <xdr:cNvPr id="70" name="円/楕円 69"/>
        <xdr:cNvSpPr/>
      </xdr:nvSpPr>
      <xdr:spPr>
        <a:xfrm>
          <a:off x="3746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153052</xdr:rowOff>
    </xdr:from>
    <xdr:ext cx="405111" cy="259045"/>
    <xdr:sp macro="" textlink="">
      <xdr:nvSpPr>
        <xdr:cNvPr id="71" name="n_1aveValue【道路】&#10;有形固定資産減価償却率"/>
        <xdr:cNvSpPr txBox="1"/>
      </xdr:nvSpPr>
      <xdr:spPr>
        <a:xfrm>
          <a:off x="3582043"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47642</xdr:rowOff>
    </xdr:from>
    <xdr:ext cx="405111" cy="259045"/>
    <xdr:sp macro="" textlink="">
      <xdr:nvSpPr>
        <xdr:cNvPr id="72" name="n_1mainValue【道路】&#10;有形固定資産減価償却率"/>
        <xdr:cNvSpPr txBox="1"/>
      </xdr:nvSpPr>
      <xdr:spPr>
        <a:xfrm>
          <a:off x="3582043"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5" name="テキスト ボックス 84"/>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1" name="直線コネクタ 100"/>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2"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3" name="直線コネクタ 102"/>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4"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5" name="直線コネクタ 104"/>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6"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7" name="フローチャート : 判断 106"/>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8" name="フローチャート : 判断 107"/>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167932</xdr:rowOff>
    </xdr:from>
    <xdr:to>
      <xdr:col>14</xdr:col>
      <xdr:colOff>79375</xdr:colOff>
      <xdr:row>41</xdr:row>
      <xdr:rowOff>98082</xdr:rowOff>
    </xdr:to>
    <xdr:sp macro="" textlink="">
      <xdr:nvSpPr>
        <xdr:cNvPr id="114" name="円/楕円 113"/>
        <xdr:cNvSpPr/>
      </xdr:nvSpPr>
      <xdr:spPr>
        <a:xfrm>
          <a:off x="9588500" y="7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5"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89209</xdr:rowOff>
    </xdr:from>
    <xdr:ext cx="534377" cy="259045"/>
    <xdr:sp macro="" textlink="">
      <xdr:nvSpPr>
        <xdr:cNvPr id="116" name="n_1mainValue【道路】&#10;一人当たり延長"/>
        <xdr:cNvSpPr txBox="1"/>
      </xdr:nvSpPr>
      <xdr:spPr>
        <a:xfrm>
          <a:off x="9359410" y="71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9" name="直線コネクタ 138"/>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0"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1" name="直線コネクタ 140"/>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2"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3" name="直線コネクタ 142"/>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4"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5" name="フローチャート : 判断 144"/>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6" name="フローチャート : 判断 145"/>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49784</xdr:rowOff>
    </xdr:from>
    <xdr:to>
      <xdr:col>5</xdr:col>
      <xdr:colOff>409575</xdr:colOff>
      <xdr:row>60</xdr:row>
      <xdr:rowOff>151384</xdr:rowOff>
    </xdr:to>
    <xdr:sp macro="" textlink="">
      <xdr:nvSpPr>
        <xdr:cNvPr id="152" name="円/楕円 151"/>
        <xdr:cNvSpPr/>
      </xdr:nvSpPr>
      <xdr:spPr>
        <a:xfrm>
          <a:off x="3746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3"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142511</xdr:rowOff>
    </xdr:from>
    <xdr:ext cx="405111" cy="259045"/>
    <xdr:sp macro="" textlink="">
      <xdr:nvSpPr>
        <xdr:cNvPr id="154" name="n_1mainValue【橋りょう・トンネル】&#10;有形固定資産減価償却率"/>
        <xdr:cNvSpPr txBox="1"/>
      </xdr:nvSpPr>
      <xdr:spPr>
        <a:xfrm>
          <a:off x="3582043"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6" name="テキスト ボックス 16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8" name="テキスト ボックス 16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0" name="テキスト ボックス 16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2" name="テキスト ボックス 17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4" name="テキスト ボックス 17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6" name="テキスト ボックス 17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0" name="直線コネクタ 179"/>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1"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2" name="直線コネクタ 181"/>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3"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4" name="直線コネクタ 183"/>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5"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6" name="フローチャート : 判断 185"/>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7" name="フローチャート : 判断 186"/>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166929</xdr:rowOff>
    </xdr:from>
    <xdr:to>
      <xdr:col>14</xdr:col>
      <xdr:colOff>79375</xdr:colOff>
      <xdr:row>64</xdr:row>
      <xdr:rowOff>97079</xdr:rowOff>
    </xdr:to>
    <xdr:sp macro="" textlink="">
      <xdr:nvSpPr>
        <xdr:cNvPr id="193" name="円/楕円 192"/>
        <xdr:cNvSpPr/>
      </xdr:nvSpPr>
      <xdr:spPr>
        <a:xfrm>
          <a:off x="9588500" y="109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4"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88206</xdr:rowOff>
    </xdr:from>
    <xdr:ext cx="534377" cy="259045"/>
    <xdr:sp macro="" textlink="">
      <xdr:nvSpPr>
        <xdr:cNvPr id="195" name="n_1mainValue【橋りょう・トンネル】&#10;一人当たり有形固定資産（償却資産）額"/>
        <xdr:cNvSpPr txBox="1"/>
      </xdr:nvSpPr>
      <xdr:spPr>
        <a:xfrm>
          <a:off x="9359411" y="110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7" name="テキスト ボックス 20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9" name="直線コネクタ 21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2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21" name="直線コネクタ 22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3" name="直線コネクタ 22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5" name="フローチャート : 判断 22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6" name="フローチャート : 判断 22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82550</xdr:rowOff>
    </xdr:from>
    <xdr:to>
      <xdr:col>5</xdr:col>
      <xdr:colOff>409575</xdr:colOff>
      <xdr:row>80</xdr:row>
      <xdr:rowOff>12700</xdr:rowOff>
    </xdr:to>
    <xdr:sp macro="" textlink="">
      <xdr:nvSpPr>
        <xdr:cNvPr id="232" name="円/楕円 231"/>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3"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29227</xdr:rowOff>
    </xdr:from>
    <xdr:ext cx="405111" cy="259045"/>
    <xdr:sp macro="" textlink="">
      <xdr:nvSpPr>
        <xdr:cNvPr id="234" name="n_1mainValue【公営住宅】&#10;有形固定資産減価償却率"/>
        <xdr:cNvSpPr txBox="1"/>
      </xdr:nvSpPr>
      <xdr:spPr>
        <a:xfrm>
          <a:off x="3582043"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6" name="直線コネクタ 255"/>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7"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8" name="直線コネクタ 257"/>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9"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60" name="直線コネクタ 259"/>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61"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2" name="フローチャート : 判断 261"/>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3" name="フローチャート : 判断 262"/>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77826</xdr:rowOff>
    </xdr:from>
    <xdr:to>
      <xdr:col>14</xdr:col>
      <xdr:colOff>79375</xdr:colOff>
      <xdr:row>85</xdr:row>
      <xdr:rowOff>7976</xdr:rowOff>
    </xdr:to>
    <xdr:sp macro="" textlink="">
      <xdr:nvSpPr>
        <xdr:cNvPr id="269" name="円/楕円 268"/>
        <xdr:cNvSpPr/>
      </xdr:nvSpPr>
      <xdr:spPr>
        <a:xfrm>
          <a:off x="9588500" y="144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70"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170553</xdr:rowOff>
    </xdr:from>
    <xdr:ext cx="469744" cy="259045"/>
    <xdr:sp macro="" textlink="">
      <xdr:nvSpPr>
        <xdr:cNvPr id="271" name="n_1mainValue【公営住宅】&#10;一人当たり面積"/>
        <xdr:cNvSpPr txBox="1"/>
      </xdr:nvSpPr>
      <xdr:spPr>
        <a:xfrm>
          <a:off x="9391727" y="145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8" name="直線コネクタ 307"/>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9"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10" name="直線コネクタ 309"/>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2" name="直線コネクタ 31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3"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4" name="フローチャート : 判断 313"/>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5" name="フローチャート : 判断 314"/>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29210</xdr:rowOff>
    </xdr:from>
    <xdr:to>
      <xdr:col>22</xdr:col>
      <xdr:colOff>415925</xdr:colOff>
      <xdr:row>36</xdr:row>
      <xdr:rowOff>130810</xdr:rowOff>
    </xdr:to>
    <xdr:sp macro="" textlink="">
      <xdr:nvSpPr>
        <xdr:cNvPr id="321" name="円/楕円 320"/>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137177</xdr:rowOff>
    </xdr:from>
    <xdr:ext cx="405111" cy="259045"/>
    <xdr:sp macro="" textlink="">
      <xdr:nvSpPr>
        <xdr:cNvPr id="322"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147337</xdr:rowOff>
    </xdr:from>
    <xdr:ext cx="405111" cy="259045"/>
    <xdr:sp macro="" textlink="">
      <xdr:nvSpPr>
        <xdr:cNvPr id="323" name="n_1mainValue【認定こども園・幼稚園・保育所】&#10;有形固定資産減価償却率"/>
        <xdr:cNvSpPr txBox="1"/>
      </xdr:nvSpPr>
      <xdr:spPr>
        <a:xfrm>
          <a:off x="15266043"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7" name="直線コネクタ 346"/>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8"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9" name="直線コネクタ 348"/>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50"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51" name="直線コネクタ 350"/>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2"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3" name="フローチャート : 判断 352"/>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25400</xdr:rowOff>
    </xdr:from>
    <xdr:to>
      <xdr:col>31</xdr:col>
      <xdr:colOff>85725</xdr:colOff>
      <xdr:row>36</xdr:row>
      <xdr:rowOff>127000</xdr:rowOff>
    </xdr:to>
    <xdr:sp macro="" textlink="">
      <xdr:nvSpPr>
        <xdr:cNvPr id="360" name="円/楕円 359"/>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143527</xdr:rowOff>
    </xdr:from>
    <xdr:ext cx="469744" cy="259045"/>
    <xdr:sp macro="" textlink="">
      <xdr:nvSpPr>
        <xdr:cNvPr id="362" name="n_1mainValue【認定こども園・幼稚園・保育所】&#10;一人当たり面積"/>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74" name="直線コネクタ 373"/>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75" name="テキスト ボックス 374"/>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76" name="直線コネクタ 37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77" name="テキスト ボックス 37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78" name="直線コネクタ 377"/>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79" name="テキスト ボックス 378"/>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82" name="直線コネクタ 381"/>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83" name="テキスト ボックス 382"/>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84" name="直線コネクタ 38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85" name="テキスト ボックス 38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86" name="直線コネクタ 385"/>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87" name="テキスト ボックス 386"/>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157163</xdr:rowOff>
    </xdr:from>
    <xdr:to>
      <xdr:col>23</xdr:col>
      <xdr:colOff>516889</xdr:colOff>
      <xdr:row>64</xdr:row>
      <xdr:rowOff>57150</xdr:rowOff>
    </xdr:to>
    <xdr:cxnSp macro="">
      <xdr:nvCxnSpPr>
        <xdr:cNvPr id="391" name="直線コネクタ 390"/>
        <xdr:cNvCxnSpPr/>
      </xdr:nvCxnSpPr>
      <xdr:spPr>
        <a:xfrm flipV="1">
          <a:off x="16318864" y="9758363"/>
          <a:ext cx="0" cy="127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92" name="【学校施設】&#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93" name="直線コネクタ 392"/>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103840</xdr:rowOff>
    </xdr:from>
    <xdr:ext cx="405111" cy="259045"/>
    <xdr:sp macro="" textlink="">
      <xdr:nvSpPr>
        <xdr:cNvPr id="394" name="【学校施設】&#10;有形固定資産減価償却率最大値テキスト"/>
        <xdr:cNvSpPr txBox="1"/>
      </xdr:nvSpPr>
      <xdr:spPr>
        <a:xfrm>
          <a:off x="16408400" y="953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56</xdr:row>
      <xdr:rowOff>157163</xdr:rowOff>
    </xdr:from>
    <xdr:to>
      <xdr:col>23</xdr:col>
      <xdr:colOff>606425</xdr:colOff>
      <xdr:row>56</xdr:row>
      <xdr:rowOff>157163</xdr:rowOff>
    </xdr:to>
    <xdr:cxnSp macro="">
      <xdr:nvCxnSpPr>
        <xdr:cNvPr id="395" name="直線コネクタ 394"/>
        <xdr:cNvCxnSpPr/>
      </xdr:nvCxnSpPr>
      <xdr:spPr>
        <a:xfrm>
          <a:off x="16230600" y="975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27640</xdr:rowOff>
    </xdr:from>
    <xdr:ext cx="405111" cy="259045"/>
    <xdr:sp macro="" textlink="">
      <xdr:nvSpPr>
        <xdr:cNvPr id="396" name="【学校施設】&#10;有形固定資産減価償却率平均値テキスト"/>
        <xdr:cNvSpPr txBox="1"/>
      </xdr:nvSpPr>
      <xdr:spPr>
        <a:xfrm>
          <a:off x="16408400" y="10314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49213</xdr:rowOff>
    </xdr:from>
    <xdr:to>
      <xdr:col>23</xdr:col>
      <xdr:colOff>568325</xdr:colOff>
      <xdr:row>60</xdr:row>
      <xdr:rowOff>150813</xdr:rowOff>
    </xdr:to>
    <xdr:sp macro="" textlink="">
      <xdr:nvSpPr>
        <xdr:cNvPr id="397" name="フローチャート : 判断 396"/>
        <xdr:cNvSpPr/>
      </xdr:nvSpPr>
      <xdr:spPr>
        <a:xfrm>
          <a:off x="16268700" y="1033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77788</xdr:rowOff>
    </xdr:from>
    <xdr:to>
      <xdr:col>22</xdr:col>
      <xdr:colOff>415925</xdr:colOff>
      <xdr:row>61</xdr:row>
      <xdr:rowOff>7938</xdr:rowOff>
    </xdr:to>
    <xdr:sp macro="" textlink="">
      <xdr:nvSpPr>
        <xdr:cNvPr id="398" name="フローチャート : 判断 397"/>
        <xdr:cNvSpPr/>
      </xdr:nvSpPr>
      <xdr:spPr>
        <a:xfrm>
          <a:off x="15430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146368</xdr:rowOff>
    </xdr:from>
    <xdr:to>
      <xdr:col>22</xdr:col>
      <xdr:colOff>415925</xdr:colOff>
      <xdr:row>56</xdr:row>
      <xdr:rowOff>76518</xdr:rowOff>
    </xdr:to>
    <xdr:sp macro="" textlink="">
      <xdr:nvSpPr>
        <xdr:cNvPr id="404" name="円/楕円 403"/>
        <xdr:cNvSpPr/>
      </xdr:nvSpPr>
      <xdr:spPr>
        <a:xfrm>
          <a:off x="15430500" y="95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170515</xdr:rowOff>
    </xdr:from>
    <xdr:ext cx="405111" cy="259045"/>
    <xdr:sp macro="" textlink="">
      <xdr:nvSpPr>
        <xdr:cNvPr id="405" name="n_1aveValue【学校施設】&#10;有形固定資産減価償却率"/>
        <xdr:cNvSpPr txBox="1"/>
      </xdr:nvSpPr>
      <xdr:spPr>
        <a:xfrm>
          <a:off x="15266043"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93045</xdr:rowOff>
    </xdr:from>
    <xdr:ext cx="405111" cy="259045"/>
    <xdr:sp macro="" textlink="">
      <xdr:nvSpPr>
        <xdr:cNvPr id="406" name="n_1mainValue【学校施設】&#10;有形固定資産減価償却率"/>
        <xdr:cNvSpPr txBox="1"/>
      </xdr:nvSpPr>
      <xdr:spPr>
        <a:xfrm>
          <a:off x="15266043" y="9351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8" name="直線コネクタ 4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9" name="テキスト ボックス 4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0" name="直線コネクタ 4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1" name="テキスト ボックス 4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2" name="直線コネクタ 4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3" name="テキスト ボックス 4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4" name="直線コネクタ 4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5" name="テキスト ボックス 4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6" name="直線コネクタ 4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7" name="テキスト ボックス 42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8" name="直線コネクタ 4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9" name="テキスト ボックス 42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33" name="直線コネクタ 432"/>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4"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5" name="直線コネクタ 434"/>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6"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7" name="直線コネクタ 436"/>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8"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9" name="フローチャート : 判断 438"/>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40" name="フローチャート : 判断 439"/>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62412</xdr:rowOff>
    </xdr:from>
    <xdr:to>
      <xdr:col>31</xdr:col>
      <xdr:colOff>85725</xdr:colOff>
      <xdr:row>60</xdr:row>
      <xdr:rowOff>164012</xdr:rowOff>
    </xdr:to>
    <xdr:sp macro="" textlink="">
      <xdr:nvSpPr>
        <xdr:cNvPr id="446" name="円/楕円 445"/>
        <xdr:cNvSpPr/>
      </xdr:nvSpPr>
      <xdr:spPr>
        <a:xfrm>
          <a:off x="21272500" y="103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116494</xdr:rowOff>
    </xdr:from>
    <xdr:ext cx="469744" cy="259045"/>
    <xdr:sp macro="" textlink="">
      <xdr:nvSpPr>
        <xdr:cNvPr id="447"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9089</xdr:rowOff>
    </xdr:from>
    <xdr:ext cx="469744" cy="259045"/>
    <xdr:sp macro="" textlink="">
      <xdr:nvSpPr>
        <xdr:cNvPr id="448" name="n_1mainValue【学校施設】&#10;一人当たり面積"/>
        <xdr:cNvSpPr txBox="1"/>
      </xdr:nvSpPr>
      <xdr:spPr>
        <a:xfrm>
          <a:off x="21075727" y="1012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9" name="テキスト ボックス 4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1" name="テキスト ボックス 4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9" name="テキスト ボックス 4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73" name="直線コネクタ 472"/>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4"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5" name="直線コネクタ 474"/>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6"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7" name="直線コネクタ 4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8"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9" name="フローチャート : 判断 478"/>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80" name="フローチャート : 判断 479"/>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34925</xdr:rowOff>
    </xdr:from>
    <xdr:to>
      <xdr:col>22</xdr:col>
      <xdr:colOff>415925</xdr:colOff>
      <xdr:row>81</xdr:row>
      <xdr:rowOff>136525</xdr:rowOff>
    </xdr:to>
    <xdr:sp macro="" textlink="">
      <xdr:nvSpPr>
        <xdr:cNvPr id="486" name="円/楕円 485"/>
        <xdr:cNvSpPr/>
      </xdr:nvSpPr>
      <xdr:spPr>
        <a:xfrm>
          <a:off x="15430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7"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153052</xdr:rowOff>
    </xdr:from>
    <xdr:ext cx="405111" cy="259045"/>
    <xdr:sp macro="" textlink="">
      <xdr:nvSpPr>
        <xdr:cNvPr id="488" name="n_1mainValue【児童館】&#10;有形固定資産減価償却率"/>
        <xdr:cNvSpPr txBox="1"/>
      </xdr:nvSpPr>
      <xdr:spPr>
        <a:xfrm>
          <a:off x="15266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499" name="直線コネクタ 498"/>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0" name="テキスト ボックス 499"/>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1" name="直線コネクタ 50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2" name="テキスト ボックス 50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3" name="直線コネクタ 502"/>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4" name="テキスト ボックス 503"/>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07" name="直線コネクタ 506"/>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08" name="テキスト ボックス 507"/>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09" name="直線コネクタ 50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0" name="テキスト ボックス 50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1" name="直線コネクタ 510"/>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2" name="テキスト ボックス 511"/>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47625</xdr:rowOff>
    </xdr:from>
    <xdr:to>
      <xdr:col>32</xdr:col>
      <xdr:colOff>186689</xdr:colOff>
      <xdr:row>86</xdr:row>
      <xdr:rowOff>0</xdr:rowOff>
    </xdr:to>
    <xdr:cxnSp macro="">
      <xdr:nvCxnSpPr>
        <xdr:cNvPr id="516" name="直線コネクタ 515"/>
        <xdr:cNvCxnSpPr/>
      </xdr:nvCxnSpPr>
      <xdr:spPr>
        <a:xfrm flipV="1">
          <a:off x="22160864" y="14277975"/>
          <a:ext cx="0" cy="46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8" name="直線コネクタ 51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165752</xdr:rowOff>
    </xdr:from>
    <xdr:ext cx="469744" cy="259045"/>
    <xdr:sp macro="" textlink="">
      <xdr:nvSpPr>
        <xdr:cNvPr id="519" name="【児童館】&#10;一人当たり面積最大値テキスト"/>
        <xdr:cNvSpPr txBox="1"/>
      </xdr:nvSpPr>
      <xdr:spPr>
        <a:xfrm>
          <a:off x="22250400" y="140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83</xdr:row>
      <xdr:rowOff>47625</xdr:rowOff>
    </xdr:from>
    <xdr:to>
      <xdr:col>32</xdr:col>
      <xdr:colOff>276225</xdr:colOff>
      <xdr:row>83</xdr:row>
      <xdr:rowOff>47625</xdr:rowOff>
    </xdr:to>
    <xdr:cxnSp macro="">
      <xdr:nvCxnSpPr>
        <xdr:cNvPr id="520" name="直線コネクタ 519"/>
        <xdr:cNvCxnSpPr/>
      </xdr:nvCxnSpPr>
      <xdr:spPr>
        <a:xfrm>
          <a:off x="22072600" y="1427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99077</xdr:rowOff>
    </xdr:from>
    <xdr:ext cx="469744" cy="259045"/>
    <xdr:sp macro="" textlink="">
      <xdr:nvSpPr>
        <xdr:cNvPr id="521" name="【児童館】&#10;一人当たり面積平均値テキスト"/>
        <xdr:cNvSpPr txBox="1"/>
      </xdr:nvSpPr>
      <xdr:spPr>
        <a:xfrm>
          <a:off x="22250400" y="14500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120650</xdr:rowOff>
    </xdr:from>
    <xdr:to>
      <xdr:col>32</xdr:col>
      <xdr:colOff>238125</xdr:colOff>
      <xdr:row>85</xdr:row>
      <xdr:rowOff>50800</xdr:rowOff>
    </xdr:to>
    <xdr:sp macro="" textlink="">
      <xdr:nvSpPr>
        <xdr:cNvPr id="522" name="フローチャート : 判断 521"/>
        <xdr:cNvSpPr/>
      </xdr:nvSpPr>
      <xdr:spPr>
        <a:xfrm>
          <a:off x="221107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44450</xdr:rowOff>
    </xdr:from>
    <xdr:to>
      <xdr:col>31</xdr:col>
      <xdr:colOff>85725</xdr:colOff>
      <xdr:row>84</xdr:row>
      <xdr:rowOff>146050</xdr:rowOff>
    </xdr:to>
    <xdr:sp macro="" textlink="">
      <xdr:nvSpPr>
        <xdr:cNvPr id="523" name="フローチャート : 判断 522"/>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149225</xdr:rowOff>
    </xdr:from>
    <xdr:to>
      <xdr:col>31</xdr:col>
      <xdr:colOff>85725</xdr:colOff>
      <xdr:row>78</xdr:row>
      <xdr:rowOff>79375</xdr:rowOff>
    </xdr:to>
    <xdr:sp macro="" textlink="">
      <xdr:nvSpPr>
        <xdr:cNvPr id="529" name="円/楕円 528"/>
        <xdr:cNvSpPr/>
      </xdr:nvSpPr>
      <xdr:spPr>
        <a:xfrm>
          <a:off x="21272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137177</xdr:rowOff>
    </xdr:from>
    <xdr:ext cx="469744" cy="259045"/>
    <xdr:sp macro="" textlink="">
      <xdr:nvSpPr>
        <xdr:cNvPr id="530" name="n_1aveValue【児童館】&#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95902</xdr:rowOff>
    </xdr:from>
    <xdr:ext cx="469744" cy="259045"/>
    <xdr:sp macro="" textlink="">
      <xdr:nvSpPr>
        <xdr:cNvPr id="531" name="n_1mainValue【児童館】&#10;一人当たり面積"/>
        <xdr:cNvSpPr txBox="1"/>
      </xdr:nvSpPr>
      <xdr:spPr>
        <a:xfrm>
          <a:off x="21075727" y="131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2" name="テキスト ボックス 54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3" name="直線コネクタ 5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4" name="テキスト ボックス 54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5" name="直線コネクタ 5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6" name="テキスト ボックス 5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7" name="直線コネクタ 5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8" name="テキスト ボックス 5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9" name="直線コネクタ 5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50" name="テキスト ボックス 54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54" name="直線コネクタ 553"/>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5"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6" name="直線コネクタ 555"/>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7"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8" name="直線コネクタ 55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9"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60" name="フローチャート : 判断 559"/>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61" name="フローチャート : 判断 560"/>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135128</xdr:rowOff>
    </xdr:from>
    <xdr:to>
      <xdr:col>22</xdr:col>
      <xdr:colOff>415925</xdr:colOff>
      <xdr:row>104</xdr:row>
      <xdr:rowOff>65278</xdr:rowOff>
    </xdr:to>
    <xdr:sp macro="" textlink="">
      <xdr:nvSpPr>
        <xdr:cNvPr id="567" name="円/楕円 566"/>
        <xdr:cNvSpPr/>
      </xdr:nvSpPr>
      <xdr:spPr>
        <a:xfrm>
          <a:off x="15430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113555</xdr:rowOff>
    </xdr:from>
    <xdr:ext cx="405111" cy="259045"/>
    <xdr:sp macro="" textlink="">
      <xdr:nvSpPr>
        <xdr:cNvPr id="568"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81805</xdr:rowOff>
    </xdr:from>
    <xdr:ext cx="405111" cy="259045"/>
    <xdr:sp macro="" textlink="">
      <xdr:nvSpPr>
        <xdr:cNvPr id="569" name="n_1mainValue【公民館】&#10;有形固定資産減価償却率"/>
        <xdr:cNvSpPr txBox="1"/>
      </xdr:nvSpPr>
      <xdr:spPr>
        <a:xfrm>
          <a:off x="15266043"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0" name="直線コネクタ 5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1" name="テキスト ボックス 5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2" name="直線コネクタ 5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3" name="テキスト ボックス 5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4" name="直線コネクタ 5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5" name="テキスト ボックス 5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6" name="直線コネクタ 5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7" name="テキスト ボックス 5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8" name="直線コネクタ 5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9" name="テキスト ボックス 5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0" name="直線コネクタ 5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1" name="テキスト ボックス 5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5" name="直線コネクタ 594"/>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6"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7" name="直線コネクタ 596"/>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8"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9" name="直線コネクタ 598"/>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600"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01" name="フローチャート : 判断 600"/>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02" name="フローチャート : 判断 601"/>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7438</xdr:rowOff>
    </xdr:from>
    <xdr:to>
      <xdr:col>31</xdr:col>
      <xdr:colOff>85725</xdr:colOff>
      <xdr:row>107</xdr:row>
      <xdr:rowOff>109038</xdr:rowOff>
    </xdr:to>
    <xdr:sp macro="" textlink="">
      <xdr:nvSpPr>
        <xdr:cNvPr id="608" name="円/楕円 607"/>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9"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100165</xdr:rowOff>
    </xdr:from>
    <xdr:ext cx="469744" cy="259045"/>
    <xdr:sp macro="" textlink="">
      <xdr:nvSpPr>
        <xdr:cNvPr id="610" name="n_1mainValue【公民館】&#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と比較して有形固定資産減価償却率が高くなっている施設は、認定子ども園・幼稚園・保育所、学校施設、児童館、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25400</xdr:rowOff>
    </xdr:from>
    <xdr:to>
      <xdr:col>5</xdr:col>
      <xdr:colOff>409575</xdr:colOff>
      <xdr:row>40</xdr:row>
      <xdr:rowOff>127000</xdr:rowOff>
    </xdr:to>
    <xdr:sp macro="" textlink="">
      <xdr:nvSpPr>
        <xdr:cNvPr id="72" name="円/楕円 71"/>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118127</xdr:rowOff>
    </xdr:from>
    <xdr:ext cx="405111" cy="259045"/>
    <xdr:sp macro="" textlink="">
      <xdr:nvSpPr>
        <xdr:cNvPr id="73" name="n_1mainValue【図書館】&#10;有形固定資産減価償却率"/>
        <xdr:cNvSpPr txBox="1"/>
      </xdr:nvSpPr>
      <xdr:spPr>
        <a:xfrm>
          <a:off x="3582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122953</xdr:rowOff>
    </xdr:from>
    <xdr:ext cx="469744" cy="259045"/>
    <xdr:sp macro="" textlink="">
      <xdr:nvSpPr>
        <xdr:cNvPr id="103"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7112</xdr:rowOff>
    </xdr:from>
    <xdr:to>
      <xdr:col>14</xdr:col>
      <xdr:colOff>79375</xdr:colOff>
      <xdr:row>40</xdr:row>
      <xdr:rowOff>108712</xdr:rowOff>
    </xdr:to>
    <xdr:sp macro="" textlink="">
      <xdr:nvSpPr>
        <xdr:cNvPr id="109" name="円/楕円 108"/>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99839</xdr:rowOff>
    </xdr:from>
    <xdr:ext cx="469744" cy="259045"/>
    <xdr:sp macro="" textlink="">
      <xdr:nvSpPr>
        <xdr:cNvPr id="110" name="n_1mainValue【図書館】&#10;一人当たり面積"/>
        <xdr:cNvSpPr txBox="1"/>
      </xdr:nvSpPr>
      <xdr:spPr>
        <a:xfrm>
          <a:off x="9391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145"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32476</xdr:rowOff>
    </xdr:from>
    <xdr:to>
      <xdr:col>5</xdr:col>
      <xdr:colOff>409575</xdr:colOff>
      <xdr:row>61</xdr:row>
      <xdr:rowOff>134076</xdr:rowOff>
    </xdr:to>
    <xdr:sp macro="" textlink="">
      <xdr:nvSpPr>
        <xdr:cNvPr id="151" name="円/楕円 150"/>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150603</xdr:rowOff>
    </xdr:from>
    <xdr:ext cx="405111" cy="259045"/>
    <xdr:sp macro="" textlink="">
      <xdr:nvSpPr>
        <xdr:cNvPr id="152" name="n_1mainValue【体育館・プール】&#10;有形固定資産減価償却率"/>
        <xdr:cNvSpPr txBox="1"/>
      </xdr:nvSpPr>
      <xdr:spPr>
        <a:xfrm>
          <a:off x="3582043"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84"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128270</xdr:rowOff>
    </xdr:from>
    <xdr:to>
      <xdr:col>14</xdr:col>
      <xdr:colOff>79375</xdr:colOff>
      <xdr:row>61</xdr:row>
      <xdr:rowOff>58420</xdr:rowOff>
    </xdr:to>
    <xdr:sp macro="" textlink="">
      <xdr:nvSpPr>
        <xdr:cNvPr id="190" name="円/楕円 189"/>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49547</xdr:rowOff>
    </xdr:from>
    <xdr:ext cx="469744" cy="259045"/>
    <xdr:sp macro="" textlink="">
      <xdr:nvSpPr>
        <xdr:cNvPr id="191"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9" name="直線コネクタ 21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0" name="テキスト ボックス 21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1" name="直線コネクタ 22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2" name="テキスト ボックス 22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3" name="直線コネクタ 22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4" name="テキスト ボックス 22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5" name="直線コネクタ 22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6" name="テキスト ボックス 22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23622</xdr:rowOff>
    </xdr:from>
    <xdr:to>
      <xdr:col>6</xdr:col>
      <xdr:colOff>510540</xdr:colOff>
      <xdr:row>106</xdr:row>
      <xdr:rowOff>53339</xdr:rowOff>
    </xdr:to>
    <xdr:cxnSp macro="">
      <xdr:nvCxnSpPr>
        <xdr:cNvPr id="230" name="直線コネクタ 229"/>
        <xdr:cNvCxnSpPr/>
      </xdr:nvCxnSpPr>
      <xdr:spPr>
        <a:xfrm flipV="1">
          <a:off x="4634865" y="17340072"/>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57166</xdr:rowOff>
    </xdr:from>
    <xdr:ext cx="405111" cy="259045"/>
    <xdr:sp macro="" textlink="">
      <xdr:nvSpPr>
        <xdr:cNvPr id="231" name="【市民会館】&#10;有形固定資産減価償却率最小値テキスト"/>
        <xdr:cNvSpPr txBox="1"/>
      </xdr:nvSpPr>
      <xdr:spPr>
        <a:xfrm>
          <a:off x="47244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53339</xdr:rowOff>
    </xdr:from>
    <xdr:to>
      <xdr:col>6</xdr:col>
      <xdr:colOff>600075</xdr:colOff>
      <xdr:row>106</xdr:row>
      <xdr:rowOff>53339</xdr:rowOff>
    </xdr:to>
    <xdr:cxnSp macro="">
      <xdr:nvCxnSpPr>
        <xdr:cNvPr id="232" name="直線コネクタ 231"/>
        <xdr:cNvCxnSpPr/>
      </xdr:nvCxnSpPr>
      <xdr:spPr>
        <a:xfrm>
          <a:off x="4546600" y="1822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141749</xdr:rowOff>
    </xdr:from>
    <xdr:ext cx="405111" cy="259045"/>
    <xdr:sp macro="" textlink="">
      <xdr:nvSpPr>
        <xdr:cNvPr id="233" name="【市民会館】&#10;有形固定資産減価償却率最大値テキスト"/>
        <xdr:cNvSpPr txBox="1"/>
      </xdr:nvSpPr>
      <xdr:spPr>
        <a:xfrm>
          <a:off x="4724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101</xdr:row>
      <xdr:rowOff>23622</xdr:rowOff>
    </xdr:from>
    <xdr:to>
      <xdr:col>6</xdr:col>
      <xdr:colOff>600075</xdr:colOff>
      <xdr:row>101</xdr:row>
      <xdr:rowOff>23622</xdr:rowOff>
    </xdr:to>
    <xdr:cxnSp macro="">
      <xdr:nvCxnSpPr>
        <xdr:cNvPr id="234" name="直線コネクタ 233"/>
        <xdr:cNvCxnSpPr/>
      </xdr:nvCxnSpPr>
      <xdr:spPr>
        <a:xfrm>
          <a:off x="4546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86123</xdr:rowOff>
    </xdr:from>
    <xdr:ext cx="405111" cy="259045"/>
    <xdr:sp macro="" textlink="">
      <xdr:nvSpPr>
        <xdr:cNvPr id="235" name="【市民会館】&#10;有形固定資産減価償却率平均値テキスト"/>
        <xdr:cNvSpPr txBox="1"/>
      </xdr:nvSpPr>
      <xdr:spPr>
        <a:xfrm>
          <a:off x="4724400" y="1791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107696</xdr:rowOff>
    </xdr:from>
    <xdr:to>
      <xdr:col>6</xdr:col>
      <xdr:colOff>561975</xdr:colOff>
      <xdr:row>105</xdr:row>
      <xdr:rowOff>37846</xdr:rowOff>
    </xdr:to>
    <xdr:sp macro="" textlink="">
      <xdr:nvSpPr>
        <xdr:cNvPr id="236" name="フローチャート : 判断 235"/>
        <xdr:cNvSpPr/>
      </xdr:nvSpPr>
      <xdr:spPr>
        <a:xfrm>
          <a:off x="45847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125985</xdr:rowOff>
    </xdr:from>
    <xdr:to>
      <xdr:col>5</xdr:col>
      <xdr:colOff>409575</xdr:colOff>
      <xdr:row>105</xdr:row>
      <xdr:rowOff>56135</xdr:rowOff>
    </xdr:to>
    <xdr:sp macro="" textlink="">
      <xdr:nvSpPr>
        <xdr:cNvPr id="237" name="フローチャート : 判断 236"/>
        <xdr:cNvSpPr/>
      </xdr:nvSpPr>
      <xdr:spPr>
        <a:xfrm>
          <a:off x="3746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72662</xdr:rowOff>
    </xdr:from>
    <xdr:ext cx="405111" cy="259045"/>
    <xdr:sp macro="" textlink="">
      <xdr:nvSpPr>
        <xdr:cNvPr id="238" name="n_1aveValue【市民会館】&#10;有形固定資産減価償却率"/>
        <xdr:cNvSpPr txBox="1"/>
      </xdr:nvSpPr>
      <xdr:spPr>
        <a:xfrm>
          <a:off x="3582043"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146558</xdr:rowOff>
    </xdr:from>
    <xdr:to>
      <xdr:col>5</xdr:col>
      <xdr:colOff>409575</xdr:colOff>
      <xdr:row>108</xdr:row>
      <xdr:rowOff>76708</xdr:rowOff>
    </xdr:to>
    <xdr:sp macro="" textlink="">
      <xdr:nvSpPr>
        <xdr:cNvPr id="244" name="円/楕円 243"/>
        <xdr:cNvSpPr/>
      </xdr:nvSpPr>
      <xdr:spPr>
        <a:xfrm>
          <a:off x="3746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67835</xdr:rowOff>
    </xdr:from>
    <xdr:ext cx="405111" cy="259045"/>
    <xdr:sp macro="" textlink="">
      <xdr:nvSpPr>
        <xdr:cNvPr id="245" name="n_1mainValue【市民会館】&#10;有形固定資産減価償却率"/>
        <xdr:cNvSpPr txBox="1"/>
      </xdr:nvSpPr>
      <xdr:spPr>
        <a:xfrm>
          <a:off x="3582043"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7" name="直線コネクタ 25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8" name="テキスト ボックス 25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9" name="直線コネクタ 2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0" name="テキスト ボックス 2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1" name="直線コネクタ 26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2" name="テキスト ボックス 26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66" name="直線コネクタ 265"/>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67"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68" name="直線コネクタ 267"/>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69"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0" name="直線コネクタ 269"/>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271" name="【市民会館】&#10;一人当たり面積平均値テキスト"/>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72" name="フローチャート : 判断 271"/>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73" name="フローチャート : 判断 272"/>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43832</xdr:rowOff>
    </xdr:from>
    <xdr:ext cx="469744" cy="259045"/>
    <xdr:sp macro="" textlink="">
      <xdr:nvSpPr>
        <xdr:cNvPr id="274" name="n_1aveValue【市民会館】&#10;一人当たり面積"/>
        <xdr:cNvSpPr txBox="1"/>
      </xdr:nvSpPr>
      <xdr:spPr>
        <a:xfrm>
          <a:off x="93917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76836</xdr:rowOff>
    </xdr:from>
    <xdr:to>
      <xdr:col>14</xdr:col>
      <xdr:colOff>79375</xdr:colOff>
      <xdr:row>103</xdr:row>
      <xdr:rowOff>6986</xdr:rowOff>
    </xdr:to>
    <xdr:sp macro="" textlink="">
      <xdr:nvSpPr>
        <xdr:cNvPr id="280" name="円/楕円 279"/>
        <xdr:cNvSpPr/>
      </xdr:nvSpPr>
      <xdr:spPr>
        <a:xfrm>
          <a:off x="9588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23513</xdr:rowOff>
    </xdr:from>
    <xdr:ext cx="469744" cy="259045"/>
    <xdr:sp macro="" textlink="">
      <xdr:nvSpPr>
        <xdr:cNvPr id="281" name="n_1mainValue【市民会館】&#10;一人当たり面積"/>
        <xdr:cNvSpPr txBox="1"/>
      </xdr:nvSpPr>
      <xdr:spPr>
        <a:xfrm>
          <a:off x="9391727" y="1733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6" name="テキスト ボックス 3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4" name="テキスト ボックス 3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38" name="直線コネクタ 337"/>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39"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0" name="直線コネクタ 339"/>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1"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2" name="直線コネクタ 341"/>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3"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44" name="フローチャート : 判断 34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45" name="フローチャート : 判断 344"/>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346"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13970</xdr:rowOff>
    </xdr:from>
    <xdr:to>
      <xdr:col>22</xdr:col>
      <xdr:colOff>415925</xdr:colOff>
      <xdr:row>81</xdr:row>
      <xdr:rowOff>115570</xdr:rowOff>
    </xdr:to>
    <xdr:sp macro="" textlink="">
      <xdr:nvSpPr>
        <xdr:cNvPr id="352" name="円/楕円 351"/>
        <xdr:cNvSpPr/>
      </xdr:nvSpPr>
      <xdr:spPr>
        <a:xfrm>
          <a:off x="15430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132097</xdr:rowOff>
    </xdr:from>
    <xdr:ext cx="405111" cy="259045"/>
    <xdr:sp macro="" textlink="">
      <xdr:nvSpPr>
        <xdr:cNvPr id="353" name="n_1mainValue【消防施設】&#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4" name="直線コネクタ 3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5" name="テキスト ボックス 3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6" name="直線コネクタ 3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7" name="テキスト ボックス 3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8" name="直線コネクタ 3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9" name="テキスト ボックス 3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0" name="直線コネクタ 3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1" name="テキスト ボックス 3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2" name="直線コネクタ 3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3" name="テキスト ボックス 3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75" name="直線コネクタ 374"/>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76"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77" name="直線コネクタ 37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78"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79" name="直線コネクタ 37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0"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1" name="フローチャート : 判断 380"/>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2" name="フローチャート : 判断 381"/>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83"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42163</xdr:rowOff>
    </xdr:from>
    <xdr:to>
      <xdr:col>31</xdr:col>
      <xdr:colOff>85725</xdr:colOff>
      <xdr:row>84</xdr:row>
      <xdr:rowOff>143763</xdr:rowOff>
    </xdr:to>
    <xdr:sp macro="" textlink="">
      <xdr:nvSpPr>
        <xdr:cNvPr id="389" name="円/楕円 388"/>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134890</xdr:rowOff>
    </xdr:from>
    <xdr:ext cx="469744" cy="259045"/>
    <xdr:sp macro="" textlink="">
      <xdr:nvSpPr>
        <xdr:cNvPr id="390"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1" name="テキスト ボックス 4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2" name="直線コネクタ 4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3" name="テキスト ボックス 4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4" name="直線コネクタ 4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5" name="テキスト ボックス 4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6" name="直線コネクタ 4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7" name="テキスト ボックス 4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8" name="直線コネクタ 4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9" name="テキスト ボックス 4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0" name="直線コネクタ 4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1" name="テキスト ボックス 4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5" name="直線コネクタ 414"/>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16"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17" name="直線コネクタ 416"/>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18"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19" name="直線コネクタ 418"/>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0"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1" name="フローチャート : 判断 420"/>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2" name="フローチャート : 判断 421"/>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23"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2539</xdr:rowOff>
    </xdr:from>
    <xdr:to>
      <xdr:col>22</xdr:col>
      <xdr:colOff>415925</xdr:colOff>
      <xdr:row>102</xdr:row>
      <xdr:rowOff>104139</xdr:rowOff>
    </xdr:to>
    <xdr:sp macro="" textlink="">
      <xdr:nvSpPr>
        <xdr:cNvPr id="429" name="円/楕円 428"/>
        <xdr:cNvSpPr/>
      </xdr:nvSpPr>
      <xdr:spPr>
        <a:xfrm>
          <a:off x="1543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120666</xdr:rowOff>
    </xdr:from>
    <xdr:ext cx="405111" cy="259045"/>
    <xdr:sp macro="" textlink="">
      <xdr:nvSpPr>
        <xdr:cNvPr id="430" name="n_1mainValue【庁舎】&#10;有形固定資産減価償却率"/>
        <xdr:cNvSpPr txBox="1"/>
      </xdr:nvSpPr>
      <xdr:spPr>
        <a:xfrm>
          <a:off x="15266043"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1" name="テキスト ボックス 4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2" name="直線コネクタ 4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3" name="テキスト ボックス 4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4" name="直線コネクタ 4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5" name="テキスト ボックス 4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6" name="直線コネクタ 4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7" name="テキスト ボックス 4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8" name="直線コネクタ 4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9" name="テキスト ボックス 4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3" name="直線コネクタ 452"/>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4"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5" name="直線コネクタ 454"/>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56"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57" name="直線コネクタ 456"/>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58"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59" name="フローチャート : 判断 458"/>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60" name="フローチャート : 判断 459"/>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61"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93980</xdr:rowOff>
    </xdr:from>
    <xdr:to>
      <xdr:col>31</xdr:col>
      <xdr:colOff>85725</xdr:colOff>
      <xdr:row>101</xdr:row>
      <xdr:rowOff>24130</xdr:rowOff>
    </xdr:to>
    <xdr:sp macro="" textlink="">
      <xdr:nvSpPr>
        <xdr:cNvPr id="467" name="円/楕円 466"/>
        <xdr:cNvSpPr/>
      </xdr:nvSpPr>
      <xdr:spPr>
        <a:xfrm>
          <a:off x="2127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40657</xdr:rowOff>
    </xdr:from>
    <xdr:ext cx="469744" cy="259045"/>
    <xdr:sp macro="" textlink="">
      <xdr:nvSpPr>
        <xdr:cNvPr id="468" name="n_1mainValue【庁舎】&#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個人住民税は増加傾向にあるものの、財政力指数は横ばいで推移している。引き続き滞納額の縮減や徴収業務の強化に取り組み、財政基盤の強化に努める。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44979</xdr:rowOff>
    </xdr:from>
    <xdr:to>
      <xdr:col>7</xdr:col>
      <xdr:colOff>152400</xdr:colOff>
      <xdr:row>43</xdr:row>
      <xdr:rowOff>44979</xdr:rowOff>
    </xdr:to>
    <xdr:cxnSp macro="">
      <xdr:nvCxnSpPr>
        <xdr:cNvPr id="71" name="直線コネクタ 70"/>
        <xdr:cNvCxnSpPr/>
      </xdr:nvCxnSpPr>
      <xdr:spPr>
        <a:xfrm>
          <a:off x="4114800" y="7417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44979</xdr:rowOff>
    </xdr:from>
    <xdr:to>
      <xdr:col>6</xdr:col>
      <xdr:colOff>0</xdr:colOff>
      <xdr:row>43</xdr:row>
      <xdr:rowOff>55033</xdr:rowOff>
    </xdr:to>
    <xdr:cxnSp macro="">
      <xdr:nvCxnSpPr>
        <xdr:cNvPr id="74" name="直線コネクタ 73"/>
        <xdr:cNvCxnSpPr/>
      </xdr:nvCxnSpPr>
      <xdr:spPr>
        <a:xfrm flipV="1">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65088</xdr:rowOff>
    </xdr:to>
    <xdr:cxnSp macro="">
      <xdr:nvCxnSpPr>
        <xdr:cNvPr id="77" name="直線コネクタ 76"/>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75142</xdr:rowOff>
    </xdr:to>
    <xdr:cxnSp macro="">
      <xdr:nvCxnSpPr>
        <xdr:cNvPr id="80" name="直線コネクタ 79"/>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165629</xdr:rowOff>
    </xdr:from>
    <xdr:to>
      <xdr:col>7</xdr:col>
      <xdr:colOff>203200</xdr:colOff>
      <xdr:row>43</xdr:row>
      <xdr:rowOff>95779</xdr:rowOff>
    </xdr:to>
    <xdr:sp macro="" textlink="">
      <xdr:nvSpPr>
        <xdr:cNvPr id="90" name="円/楕円 89"/>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10706</xdr:rowOff>
    </xdr:from>
    <xdr:ext cx="762000" cy="259045"/>
    <xdr:sp macro="" textlink="">
      <xdr:nvSpPr>
        <xdr:cNvPr id="91" name="財政力該当値テキスト"/>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165629</xdr:rowOff>
    </xdr:from>
    <xdr:to>
      <xdr:col>6</xdr:col>
      <xdr:colOff>50800</xdr:colOff>
      <xdr:row>43</xdr:row>
      <xdr:rowOff>95779</xdr:rowOff>
    </xdr:to>
    <xdr:sp macro="" textlink="">
      <xdr:nvSpPr>
        <xdr:cNvPr id="92" name="円/楕円 91"/>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93" name="テキスト ボックス 92"/>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4" name="円/楕円 93"/>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5" name="テキスト ボックス 94"/>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14288</xdr:rowOff>
    </xdr:from>
    <xdr:to>
      <xdr:col>3</xdr:col>
      <xdr:colOff>330200</xdr:colOff>
      <xdr:row>43</xdr:row>
      <xdr:rowOff>115888</xdr:rowOff>
    </xdr:to>
    <xdr:sp macro="" textlink="">
      <xdr:nvSpPr>
        <xdr:cNvPr id="96" name="円/楕円 95"/>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97" name="テキスト ボックス 96"/>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8" name="円/楕円 97"/>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9" name="テキスト ボックス 98"/>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歳出における経常一般財源は、前年度とほぼ同額で推移しているが、地方消費税交付金などの各種交付金の減少により、前年度から</a:t>
          </a:r>
          <a:r>
            <a:rPr kumimoji="1" lang="en-US" altLang="ja-JP" sz="1300">
              <a:latin typeface="ＭＳ Ｐゴシック"/>
            </a:rPr>
            <a:t>1.0</a:t>
          </a:r>
          <a:r>
            <a:rPr kumimoji="1" lang="ja-JP" altLang="en-US" sz="1300">
              <a:latin typeface="ＭＳ Ｐゴシック"/>
            </a:rPr>
            <a:t>％増加した。一般財源確保のため公債費負担を抑制するほか、町税収入等の増収に努め、財政の弾力化を図る。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49022</xdr:rowOff>
    </xdr:to>
    <xdr:cxnSp macro="">
      <xdr:nvCxnSpPr>
        <xdr:cNvPr id="132" name="直線コネクタ 131"/>
        <xdr:cNvCxnSpPr/>
      </xdr:nvCxnSpPr>
      <xdr:spPr>
        <a:xfrm>
          <a:off x="4114800" y="109735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64</xdr:row>
      <xdr:rowOff>131064</xdr:rowOff>
    </xdr:to>
    <xdr:cxnSp macro="">
      <xdr:nvCxnSpPr>
        <xdr:cNvPr id="135" name="直線コネクタ 134"/>
        <xdr:cNvCxnSpPr/>
      </xdr:nvCxnSpPr>
      <xdr:spPr>
        <a:xfrm flipV="1">
          <a:off x="3225800" y="109735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131064</xdr:rowOff>
    </xdr:to>
    <xdr:cxnSp macro="">
      <xdr:nvCxnSpPr>
        <xdr:cNvPr id="138" name="直線コネクタ 137"/>
        <xdr:cNvCxnSpPr/>
      </xdr:nvCxnSpPr>
      <xdr:spPr>
        <a:xfrm>
          <a:off x="2336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77978</xdr:rowOff>
    </xdr:to>
    <xdr:cxnSp macro="">
      <xdr:nvCxnSpPr>
        <xdr:cNvPr id="141" name="直線コネクタ 140"/>
        <xdr:cNvCxnSpPr/>
      </xdr:nvCxnSpPr>
      <xdr:spPr>
        <a:xfrm>
          <a:off x="1447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51" name="円/楕円 150"/>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2"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3" name="円/楕円 152"/>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4" name="テキスト ボックス 153"/>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5" name="円/楕円 154"/>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6" name="テキスト ボックス 155"/>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7" name="円/楕円 156"/>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8" name="テキスト ボックス 157"/>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9" name="円/楕円 158"/>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60" name="テキスト ボックス 159"/>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類似団体平均を上回っているのは、町営の保育所・幼稚園などの施設を有しているほか、再任用制度の活用などにより決算額が高い傾向にある。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22332</xdr:rowOff>
    </xdr:from>
    <xdr:to>
      <xdr:col>7</xdr:col>
      <xdr:colOff>152400</xdr:colOff>
      <xdr:row>83</xdr:row>
      <xdr:rowOff>31941</xdr:rowOff>
    </xdr:to>
    <xdr:cxnSp macro="">
      <xdr:nvCxnSpPr>
        <xdr:cNvPr id="193" name="直線コネクタ 192"/>
        <xdr:cNvCxnSpPr/>
      </xdr:nvCxnSpPr>
      <xdr:spPr>
        <a:xfrm>
          <a:off x="4114800" y="14252682"/>
          <a:ext cx="8382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8603</xdr:rowOff>
    </xdr:from>
    <xdr:to>
      <xdr:col>6</xdr:col>
      <xdr:colOff>0</xdr:colOff>
      <xdr:row>83</xdr:row>
      <xdr:rowOff>22332</xdr:rowOff>
    </xdr:to>
    <xdr:cxnSp macro="">
      <xdr:nvCxnSpPr>
        <xdr:cNvPr id="196" name="直線コネクタ 195"/>
        <xdr:cNvCxnSpPr/>
      </xdr:nvCxnSpPr>
      <xdr:spPr>
        <a:xfrm>
          <a:off x="3225800" y="14238953"/>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153857</xdr:rowOff>
    </xdr:from>
    <xdr:to>
      <xdr:col>4</xdr:col>
      <xdr:colOff>482600</xdr:colOff>
      <xdr:row>83</xdr:row>
      <xdr:rowOff>8603</xdr:rowOff>
    </xdr:to>
    <xdr:cxnSp macro="">
      <xdr:nvCxnSpPr>
        <xdr:cNvPr id="199" name="直線コネクタ 198"/>
        <xdr:cNvCxnSpPr/>
      </xdr:nvCxnSpPr>
      <xdr:spPr>
        <a:xfrm>
          <a:off x="2336800" y="14212757"/>
          <a:ext cx="889000" cy="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129418</xdr:rowOff>
    </xdr:from>
    <xdr:to>
      <xdr:col>3</xdr:col>
      <xdr:colOff>279400</xdr:colOff>
      <xdr:row>82</xdr:row>
      <xdr:rowOff>153857</xdr:rowOff>
    </xdr:to>
    <xdr:cxnSp macro="">
      <xdr:nvCxnSpPr>
        <xdr:cNvPr id="202" name="直線コネクタ 201"/>
        <xdr:cNvCxnSpPr/>
      </xdr:nvCxnSpPr>
      <xdr:spPr>
        <a:xfrm>
          <a:off x="1447800" y="14188318"/>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152591</xdr:rowOff>
    </xdr:from>
    <xdr:to>
      <xdr:col>7</xdr:col>
      <xdr:colOff>203200</xdr:colOff>
      <xdr:row>83</xdr:row>
      <xdr:rowOff>82741</xdr:rowOff>
    </xdr:to>
    <xdr:sp macro="" textlink="">
      <xdr:nvSpPr>
        <xdr:cNvPr id="212" name="円/楕円 211"/>
        <xdr:cNvSpPr/>
      </xdr:nvSpPr>
      <xdr:spPr>
        <a:xfrm>
          <a:off x="4902200" y="142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124668</xdr:rowOff>
    </xdr:from>
    <xdr:ext cx="762000" cy="259045"/>
    <xdr:sp macro="" textlink="">
      <xdr:nvSpPr>
        <xdr:cNvPr id="213" name="人件費・物件費等の状況該当値テキスト"/>
        <xdr:cNvSpPr txBox="1"/>
      </xdr:nvSpPr>
      <xdr:spPr>
        <a:xfrm>
          <a:off x="5041900" y="1418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178,987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142982</xdr:rowOff>
    </xdr:from>
    <xdr:to>
      <xdr:col>6</xdr:col>
      <xdr:colOff>50800</xdr:colOff>
      <xdr:row>83</xdr:row>
      <xdr:rowOff>73132</xdr:rowOff>
    </xdr:to>
    <xdr:sp macro="" textlink="">
      <xdr:nvSpPr>
        <xdr:cNvPr id="214" name="円/楕円 213"/>
        <xdr:cNvSpPr/>
      </xdr:nvSpPr>
      <xdr:spPr>
        <a:xfrm>
          <a:off x="4064000" y="14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57909</xdr:rowOff>
    </xdr:from>
    <xdr:ext cx="736600" cy="259045"/>
    <xdr:sp macro="" textlink="">
      <xdr:nvSpPr>
        <xdr:cNvPr id="215" name="テキスト ボックス 214"/>
        <xdr:cNvSpPr txBox="1"/>
      </xdr:nvSpPr>
      <xdr:spPr>
        <a:xfrm>
          <a:off x="3733800" y="142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129253</xdr:rowOff>
    </xdr:from>
    <xdr:to>
      <xdr:col>4</xdr:col>
      <xdr:colOff>533400</xdr:colOff>
      <xdr:row>83</xdr:row>
      <xdr:rowOff>59403</xdr:rowOff>
    </xdr:to>
    <xdr:sp macro="" textlink="">
      <xdr:nvSpPr>
        <xdr:cNvPr id="216" name="円/楕円 215"/>
        <xdr:cNvSpPr/>
      </xdr:nvSpPr>
      <xdr:spPr>
        <a:xfrm>
          <a:off x="3175000" y="141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69580</xdr:rowOff>
    </xdr:from>
    <xdr:ext cx="762000" cy="259045"/>
    <xdr:sp macro="" textlink="">
      <xdr:nvSpPr>
        <xdr:cNvPr id="217" name="テキスト ボックス 216"/>
        <xdr:cNvSpPr txBox="1"/>
      </xdr:nvSpPr>
      <xdr:spPr>
        <a:xfrm>
          <a:off x="2844800" y="1395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103057</xdr:rowOff>
    </xdr:from>
    <xdr:to>
      <xdr:col>3</xdr:col>
      <xdr:colOff>330200</xdr:colOff>
      <xdr:row>83</xdr:row>
      <xdr:rowOff>33207</xdr:rowOff>
    </xdr:to>
    <xdr:sp macro="" textlink="">
      <xdr:nvSpPr>
        <xdr:cNvPr id="218" name="円/楕円 217"/>
        <xdr:cNvSpPr/>
      </xdr:nvSpPr>
      <xdr:spPr>
        <a:xfrm>
          <a:off x="2286000" y="141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17984</xdr:rowOff>
    </xdr:from>
    <xdr:ext cx="762000" cy="259045"/>
    <xdr:sp macro="" textlink="">
      <xdr:nvSpPr>
        <xdr:cNvPr id="219" name="テキスト ボックス 218"/>
        <xdr:cNvSpPr txBox="1"/>
      </xdr:nvSpPr>
      <xdr:spPr>
        <a:xfrm>
          <a:off x="1955800" y="142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78618</xdr:rowOff>
    </xdr:from>
    <xdr:to>
      <xdr:col>2</xdr:col>
      <xdr:colOff>127000</xdr:colOff>
      <xdr:row>83</xdr:row>
      <xdr:rowOff>8768</xdr:rowOff>
    </xdr:to>
    <xdr:sp macro="" textlink="">
      <xdr:nvSpPr>
        <xdr:cNvPr id="220" name="円/楕円 219"/>
        <xdr:cNvSpPr/>
      </xdr:nvSpPr>
      <xdr:spPr>
        <a:xfrm>
          <a:off x="1397000" y="141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164995</xdr:rowOff>
    </xdr:from>
    <xdr:ext cx="762000" cy="259045"/>
    <xdr:sp macro="" textlink="">
      <xdr:nvSpPr>
        <xdr:cNvPr id="221" name="テキスト ボックス 220"/>
        <xdr:cNvSpPr txBox="1"/>
      </xdr:nvSpPr>
      <xdr:spPr>
        <a:xfrm>
          <a:off x="1066800" y="142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2.2</a:t>
          </a:r>
          <a:r>
            <a:rPr kumimoji="1" lang="ja-JP" altLang="en-US" sz="1300">
              <a:latin typeface="ＭＳ Ｐゴシック"/>
            </a:rPr>
            <a:t>ポイント上回っている。平成</a:t>
          </a:r>
          <a:r>
            <a:rPr kumimoji="1" lang="en-US" altLang="ja-JP" sz="1300">
              <a:latin typeface="ＭＳ Ｐゴシック"/>
            </a:rPr>
            <a:t>25</a:t>
          </a:r>
          <a:r>
            <a:rPr kumimoji="1" lang="ja-JP" altLang="en-US" sz="1300">
              <a:latin typeface="ＭＳ Ｐゴシック"/>
            </a:rPr>
            <a:t>年度に国家公務員給与に準じた給与減額措置を実施している。今後は高年齢層の退職により、ラスパイレス指数は低下していく見込みである。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158145</xdr:rowOff>
    </xdr:to>
    <xdr:cxnSp macro="">
      <xdr:nvCxnSpPr>
        <xdr:cNvPr id="257" name="直線コネクタ 256"/>
        <xdr:cNvCxnSpPr/>
      </xdr:nvCxnSpPr>
      <xdr:spPr>
        <a:xfrm>
          <a:off x="16179800" y="146739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42532</xdr:rowOff>
    </xdr:from>
    <xdr:ext cx="762000" cy="259045"/>
    <xdr:sp macro="" textlink="">
      <xdr:nvSpPr>
        <xdr:cNvPr id="258" name="給与水準   （国との比較）平均値テキスト"/>
        <xdr:cNvSpPr txBox="1"/>
      </xdr:nvSpPr>
      <xdr:spPr>
        <a:xfrm>
          <a:off x="17106900" y="142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100693</xdr:rowOff>
    </xdr:from>
    <xdr:to>
      <xdr:col>23</xdr:col>
      <xdr:colOff>406400</xdr:colOff>
      <xdr:row>86</xdr:row>
      <xdr:rowOff>21166</xdr:rowOff>
    </xdr:to>
    <xdr:cxnSp macro="">
      <xdr:nvCxnSpPr>
        <xdr:cNvPr id="260" name="直線コネクタ 259"/>
        <xdr:cNvCxnSpPr/>
      </xdr:nvCxnSpPr>
      <xdr:spPr>
        <a:xfrm flipV="1">
          <a:off x="15290800" y="146739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86</xdr:row>
      <xdr:rowOff>21166</xdr:rowOff>
    </xdr:to>
    <xdr:cxnSp macro="">
      <xdr:nvCxnSpPr>
        <xdr:cNvPr id="263" name="直線コネクタ 262"/>
        <xdr:cNvCxnSpPr/>
      </xdr:nvCxnSpPr>
      <xdr:spPr>
        <a:xfrm>
          <a:off x="14401800" y="14627982"/>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91820</xdr:rowOff>
    </xdr:from>
    <xdr:ext cx="762000" cy="259045"/>
    <xdr:sp macro="" textlink="">
      <xdr:nvSpPr>
        <xdr:cNvPr id="265" name="テキスト ボックス 26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89</xdr:row>
      <xdr:rowOff>81341</xdr:rowOff>
    </xdr:to>
    <xdr:cxnSp macro="">
      <xdr:nvCxnSpPr>
        <xdr:cNvPr id="266" name="直線コネクタ 265"/>
        <xdr:cNvCxnSpPr/>
      </xdr:nvCxnSpPr>
      <xdr:spPr>
        <a:xfrm flipV="1">
          <a:off x="13512800" y="14627982"/>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91820</xdr:rowOff>
    </xdr:from>
    <xdr:ext cx="762000" cy="259045"/>
    <xdr:sp macro="" textlink="">
      <xdr:nvSpPr>
        <xdr:cNvPr id="268" name="テキスト ボックス 267"/>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70" name="テキスト ボックス 26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107345</xdr:rowOff>
    </xdr:from>
    <xdr:to>
      <xdr:col>24</xdr:col>
      <xdr:colOff>609600</xdr:colOff>
      <xdr:row>86</xdr:row>
      <xdr:rowOff>37495</xdr:rowOff>
    </xdr:to>
    <xdr:sp macro="" textlink="">
      <xdr:nvSpPr>
        <xdr:cNvPr id="276" name="円/楕円 275"/>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79422</xdr:rowOff>
    </xdr:from>
    <xdr:ext cx="762000" cy="259045"/>
    <xdr:sp macro="" textlink="">
      <xdr:nvSpPr>
        <xdr:cNvPr id="277" name="給与水準   （国との比較）該当値テキスト"/>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78" name="円/楕円 277"/>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79" name="テキスト ボックス 27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0" name="円/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2" name="円/楕円 281"/>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3" name="テキスト ボックス 282"/>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4" name="円/楕円 283"/>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5" name="テキスト ボックス 284"/>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保育所・幼稚園などの施設運営を町営で行っているほか、再任用制度の活用や課の新設に伴う組織人員配置見直しの影響によるものである。今後とも行政需要に応じた適正な職員数の確立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170053</xdr:rowOff>
    </xdr:to>
    <xdr:cxnSp macro="">
      <xdr:nvCxnSpPr>
        <xdr:cNvPr id="320" name="直線コネクタ 319"/>
        <xdr:cNvCxnSpPr/>
      </xdr:nvCxnSpPr>
      <xdr:spPr>
        <a:xfrm>
          <a:off x="16179800" y="1056576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77555</xdr:rowOff>
    </xdr:from>
    <xdr:to>
      <xdr:col>23</xdr:col>
      <xdr:colOff>406400</xdr:colOff>
      <xdr:row>61</xdr:row>
      <xdr:rowOff>107315</xdr:rowOff>
    </xdr:to>
    <xdr:cxnSp macro="">
      <xdr:nvCxnSpPr>
        <xdr:cNvPr id="323" name="直線コネクタ 322"/>
        <xdr:cNvCxnSpPr/>
      </xdr:nvCxnSpPr>
      <xdr:spPr>
        <a:xfrm>
          <a:off x="15290800" y="1053600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77555</xdr:rowOff>
    </xdr:to>
    <xdr:cxnSp macro="">
      <xdr:nvCxnSpPr>
        <xdr:cNvPr id="326" name="直線コネクタ 325"/>
        <xdr:cNvCxnSpPr/>
      </xdr:nvCxnSpPr>
      <xdr:spPr>
        <a:xfrm>
          <a:off x="14401800" y="1051348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8" name="テキスト ボックス 327"/>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37338</xdr:rowOff>
    </xdr:from>
    <xdr:to>
      <xdr:col>21</xdr:col>
      <xdr:colOff>0</xdr:colOff>
      <xdr:row>61</xdr:row>
      <xdr:rowOff>55033</xdr:rowOff>
    </xdr:to>
    <xdr:cxnSp macro="">
      <xdr:nvCxnSpPr>
        <xdr:cNvPr id="329" name="直線コネクタ 328"/>
        <xdr:cNvCxnSpPr/>
      </xdr:nvCxnSpPr>
      <xdr:spPr>
        <a:xfrm>
          <a:off x="13512800" y="10495788"/>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31" name="テキスト ボックス 33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3" name="テキスト ボックス 332"/>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119253</xdr:rowOff>
    </xdr:from>
    <xdr:to>
      <xdr:col>24</xdr:col>
      <xdr:colOff>609600</xdr:colOff>
      <xdr:row>62</xdr:row>
      <xdr:rowOff>49403</xdr:rowOff>
    </xdr:to>
    <xdr:sp macro="" textlink="">
      <xdr:nvSpPr>
        <xdr:cNvPr id="339" name="円/楕円 338"/>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91330</xdr:rowOff>
    </xdr:from>
    <xdr:ext cx="762000" cy="259045"/>
    <xdr:sp macro="" textlink="">
      <xdr:nvSpPr>
        <xdr:cNvPr id="340" name="定員管理の状況該当値テキスト"/>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41" name="円/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142892</xdr:rowOff>
    </xdr:from>
    <xdr:ext cx="736600" cy="259045"/>
    <xdr:sp macro="" textlink="">
      <xdr:nvSpPr>
        <xdr:cNvPr id="342" name="テキスト ボックス 341"/>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26755</xdr:rowOff>
    </xdr:from>
    <xdr:to>
      <xdr:col>22</xdr:col>
      <xdr:colOff>254000</xdr:colOff>
      <xdr:row>61</xdr:row>
      <xdr:rowOff>128355</xdr:rowOff>
    </xdr:to>
    <xdr:sp macro="" textlink="">
      <xdr:nvSpPr>
        <xdr:cNvPr id="343" name="円/楕円 342"/>
        <xdr:cNvSpPr/>
      </xdr:nvSpPr>
      <xdr:spPr>
        <a:xfrm>
          <a:off x="15240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113132</xdr:rowOff>
    </xdr:from>
    <xdr:ext cx="762000" cy="259045"/>
    <xdr:sp macro="" textlink="">
      <xdr:nvSpPr>
        <xdr:cNvPr id="344" name="テキスト ボックス 343"/>
        <xdr:cNvSpPr txBox="1"/>
      </xdr:nvSpPr>
      <xdr:spPr>
        <a:xfrm>
          <a:off x="14909800" y="105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5" name="円/楕円 344"/>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6" name="テキスト ボックス 345"/>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157988</xdr:rowOff>
    </xdr:from>
    <xdr:to>
      <xdr:col>19</xdr:col>
      <xdr:colOff>533400</xdr:colOff>
      <xdr:row>61</xdr:row>
      <xdr:rowOff>88138</xdr:rowOff>
    </xdr:to>
    <xdr:sp macro="" textlink="">
      <xdr:nvSpPr>
        <xdr:cNvPr id="347" name="円/楕円 346"/>
        <xdr:cNvSpPr/>
      </xdr:nvSpPr>
      <xdr:spPr>
        <a:xfrm>
          <a:off x="13462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72915</xdr:rowOff>
    </xdr:from>
    <xdr:ext cx="762000" cy="259045"/>
    <xdr:sp macro="" textlink="">
      <xdr:nvSpPr>
        <xdr:cNvPr id="348" name="テキスト ボックス 347"/>
        <xdr:cNvSpPr txBox="1"/>
      </xdr:nvSpPr>
      <xdr:spPr>
        <a:xfrm>
          <a:off x="13131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類似団体平均を下回り、前年度比△</a:t>
          </a:r>
          <a:r>
            <a:rPr kumimoji="1" lang="en-US" altLang="ja-JP" sz="1300">
              <a:latin typeface="ＭＳ Ｐゴシック"/>
            </a:rPr>
            <a:t>0.7</a:t>
          </a:r>
          <a:r>
            <a:rPr kumimoji="1" lang="ja-JP" altLang="en-US" sz="1300">
              <a:latin typeface="ＭＳ Ｐゴシック"/>
            </a:rPr>
            <a:t>％となった。これまで実施してきた新規地方債発行の抑制、平成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年度の補償金免除繰上償還、平成</a:t>
          </a:r>
          <a:r>
            <a:rPr kumimoji="1" lang="en-US" altLang="ja-JP" sz="1300">
              <a:latin typeface="ＭＳ Ｐゴシック"/>
            </a:rPr>
            <a:t>24</a:t>
          </a:r>
          <a:r>
            <a:rPr kumimoji="1" lang="ja-JP" altLang="en-US" sz="1300">
              <a:latin typeface="ＭＳ Ｐゴシック"/>
            </a:rPr>
            <a:t>年度の任意繰上償還により比率の減少は進むものと見込まれる。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14111</xdr:rowOff>
    </xdr:from>
    <xdr:to>
      <xdr:col>24</xdr:col>
      <xdr:colOff>558800</xdr:colOff>
      <xdr:row>38</xdr:row>
      <xdr:rowOff>107950</xdr:rowOff>
    </xdr:to>
    <xdr:cxnSp macro="">
      <xdr:nvCxnSpPr>
        <xdr:cNvPr id="383" name="直線コネクタ 382"/>
        <xdr:cNvCxnSpPr/>
      </xdr:nvCxnSpPr>
      <xdr:spPr>
        <a:xfrm flipV="1">
          <a:off x="16179800" y="65292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4"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124178</xdr:rowOff>
    </xdr:to>
    <xdr:cxnSp macro="">
      <xdr:nvCxnSpPr>
        <xdr:cNvPr id="386" name="直線コネクタ 385"/>
        <xdr:cNvCxnSpPr/>
      </xdr:nvCxnSpPr>
      <xdr:spPr>
        <a:xfrm flipV="1">
          <a:off x="15290800" y="66230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8" name="テキスト ボックス 387"/>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124178</xdr:rowOff>
    </xdr:from>
    <xdr:to>
      <xdr:col>22</xdr:col>
      <xdr:colOff>203200</xdr:colOff>
      <xdr:row>40</xdr:row>
      <xdr:rowOff>167217</xdr:rowOff>
    </xdr:to>
    <xdr:cxnSp macro="">
      <xdr:nvCxnSpPr>
        <xdr:cNvPr id="389" name="直線コネクタ 388"/>
        <xdr:cNvCxnSpPr/>
      </xdr:nvCxnSpPr>
      <xdr:spPr>
        <a:xfrm flipV="1">
          <a:off x="14401800" y="6810728"/>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91" name="テキスト ボックス 390"/>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42</xdr:row>
      <xdr:rowOff>11995</xdr:rowOff>
    </xdr:to>
    <xdr:cxnSp macro="">
      <xdr:nvCxnSpPr>
        <xdr:cNvPr id="392" name="直線コネクタ 391"/>
        <xdr:cNvCxnSpPr/>
      </xdr:nvCxnSpPr>
      <xdr:spPr>
        <a:xfrm flipV="1">
          <a:off x="13512800" y="7025217"/>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134761</xdr:rowOff>
    </xdr:from>
    <xdr:to>
      <xdr:col>24</xdr:col>
      <xdr:colOff>609600</xdr:colOff>
      <xdr:row>38</xdr:row>
      <xdr:rowOff>64911</xdr:rowOff>
    </xdr:to>
    <xdr:sp macro="" textlink="">
      <xdr:nvSpPr>
        <xdr:cNvPr id="402" name="円/楕円 401"/>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151288</xdr:rowOff>
    </xdr:from>
    <xdr:ext cx="762000" cy="259045"/>
    <xdr:sp macro="" textlink="">
      <xdr:nvSpPr>
        <xdr:cNvPr id="403" name="公債費負担の状況該当値テキスト"/>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404" name="円/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73378</xdr:rowOff>
    </xdr:from>
    <xdr:to>
      <xdr:col>22</xdr:col>
      <xdr:colOff>254000</xdr:colOff>
      <xdr:row>40</xdr:row>
      <xdr:rowOff>3528</xdr:rowOff>
    </xdr:to>
    <xdr:sp macro="" textlink="">
      <xdr:nvSpPr>
        <xdr:cNvPr id="406" name="円/楕円 405"/>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407" name="テキスト ボックス 406"/>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8" name="円/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132645</xdr:rowOff>
    </xdr:from>
    <xdr:to>
      <xdr:col>19</xdr:col>
      <xdr:colOff>533400</xdr:colOff>
      <xdr:row>42</xdr:row>
      <xdr:rowOff>62795</xdr:rowOff>
    </xdr:to>
    <xdr:sp macro="" textlink="">
      <xdr:nvSpPr>
        <xdr:cNvPr id="410" name="円/楕円 409"/>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47572</xdr:rowOff>
    </xdr:from>
    <xdr:ext cx="762000" cy="259045"/>
    <xdr:sp macro="" textlink="">
      <xdr:nvSpPr>
        <xdr:cNvPr id="411" name="テキスト ボックス 410"/>
        <xdr:cNvSpPr txBox="1"/>
      </xdr:nvSpPr>
      <xdr:spPr>
        <a:xfrm>
          <a:off x="13131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類似団体平均を下回り、前年度比△</a:t>
          </a:r>
          <a:r>
            <a:rPr kumimoji="1" lang="en-US" altLang="ja-JP" sz="1300">
              <a:latin typeface="ＭＳ Ｐゴシック"/>
            </a:rPr>
            <a:t>7.5</a:t>
          </a:r>
          <a:r>
            <a:rPr kumimoji="1" lang="ja-JP" altLang="en-US" sz="1300">
              <a:latin typeface="ＭＳ Ｐゴシック"/>
            </a:rPr>
            <a:t>％となった。地方債現在高の減少や充当可能基金の増加によるものである。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90110</xdr:rowOff>
    </xdr:from>
    <xdr:to>
      <xdr:col>24</xdr:col>
      <xdr:colOff>558800</xdr:colOff>
      <xdr:row>14</xdr:row>
      <xdr:rowOff>4838</xdr:rowOff>
    </xdr:to>
    <xdr:cxnSp macro="">
      <xdr:nvCxnSpPr>
        <xdr:cNvPr id="447" name="直線コネクタ 446"/>
        <xdr:cNvCxnSpPr/>
      </xdr:nvCxnSpPr>
      <xdr:spPr>
        <a:xfrm flipV="1">
          <a:off x="16179800" y="2318960"/>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4838</xdr:rowOff>
    </xdr:from>
    <xdr:to>
      <xdr:col>23</xdr:col>
      <xdr:colOff>406400</xdr:colOff>
      <xdr:row>15</xdr:row>
      <xdr:rowOff>13788</xdr:rowOff>
    </xdr:to>
    <xdr:cxnSp macro="">
      <xdr:nvCxnSpPr>
        <xdr:cNvPr id="450" name="直線コネクタ 449"/>
        <xdr:cNvCxnSpPr/>
      </xdr:nvCxnSpPr>
      <xdr:spPr>
        <a:xfrm flipV="1">
          <a:off x="15290800" y="240513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52" name="テキスト ボックス 451"/>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13788</xdr:rowOff>
    </xdr:from>
    <xdr:to>
      <xdr:col>22</xdr:col>
      <xdr:colOff>203200</xdr:colOff>
      <xdr:row>16</xdr:row>
      <xdr:rowOff>15845</xdr:rowOff>
    </xdr:to>
    <xdr:cxnSp macro="">
      <xdr:nvCxnSpPr>
        <xdr:cNvPr id="453" name="直線コネクタ 452"/>
        <xdr:cNvCxnSpPr/>
      </xdr:nvCxnSpPr>
      <xdr:spPr>
        <a:xfrm flipV="1">
          <a:off x="14401800" y="2585538"/>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15845</xdr:rowOff>
    </xdr:from>
    <xdr:to>
      <xdr:col>21</xdr:col>
      <xdr:colOff>0</xdr:colOff>
      <xdr:row>17</xdr:row>
      <xdr:rowOff>92589</xdr:rowOff>
    </xdr:to>
    <xdr:cxnSp macro="">
      <xdr:nvCxnSpPr>
        <xdr:cNvPr id="456" name="直線コネクタ 455"/>
        <xdr:cNvCxnSpPr/>
      </xdr:nvCxnSpPr>
      <xdr:spPr>
        <a:xfrm flipV="1">
          <a:off x="13512800" y="2759045"/>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39310</xdr:rowOff>
    </xdr:from>
    <xdr:to>
      <xdr:col>24</xdr:col>
      <xdr:colOff>609600</xdr:colOff>
      <xdr:row>13</xdr:row>
      <xdr:rowOff>140910</xdr:rowOff>
    </xdr:to>
    <xdr:sp macro="" textlink="">
      <xdr:nvSpPr>
        <xdr:cNvPr id="466" name="円/楕円 465"/>
        <xdr:cNvSpPr/>
      </xdr:nvSpPr>
      <xdr:spPr>
        <a:xfrm>
          <a:off x="169672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132037</xdr:rowOff>
    </xdr:from>
    <xdr:ext cx="762000" cy="259045"/>
    <xdr:sp macro="" textlink="">
      <xdr:nvSpPr>
        <xdr:cNvPr id="467" name="将来負担の状況該当値テキスト"/>
        <xdr:cNvSpPr txBox="1"/>
      </xdr:nvSpPr>
      <xdr:spPr>
        <a:xfrm>
          <a:off x="17106900" y="21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125488</xdr:rowOff>
    </xdr:from>
    <xdr:to>
      <xdr:col>23</xdr:col>
      <xdr:colOff>457200</xdr:colOff>
      <xdr:row>14</xdr:row>
      <xdr:rowOff>55638</xdr:rowOff>
    </xdr:to>
    <xdr:sp macro="" textlink="">
      <xdr:nvSpPr>
        <xdr:cNvPr id="468" name="円/楕円 467"/>
        <xdr:cNvSpPr/>
      </xdr:nvSpPr>
      <xdr:spPr>
        <a:xfrm>
          <a:off x="16129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65815</xdr:rowOff>
    </xdr:from>
    <xdr:ext cx="736600" cy="259045"/>
    <xdr:sp macro="" textlink="">
      <xdr:nvSpPr>
        <xdr:cNvPr id="469" name="テキスト ボックス 468"/>
        <xdr:cNvSpPr txBox="1"/>
      </xdr:nvSpPr>
      <xdr:spPr>
        <a:xfrm>
          <a:off x="15798800" y="212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134438</xdr:rowOff>
    </xdr:from>
    <xdr:to>
      <xdr:col>22</xdr:col>
      <xdr:colOff>254000</xdr:colOff>
      <xdr:row>15</xdr:row>
      <xdr:rowOff>64588</xdr:rowOff>
    </xdr:to>
    <xdr:sp macro="" textlink="">
      <xdr:nvSpPr>
        <xdr:cNvPr id="470" name="円/楕円 469"/>
        <xdr:cNvSpPr/>
      </xdr:nvSpPr>
      <xdr:spPr>
        <a:xfrm>
          <a:off x="15240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49365</xdr:rowOff>
    </xdr:from>
    <xdr:ext cx="762000" cy="259045"/>
    <xdr:sp macro="" textlink="">
      <xdr:nvSpPr>
        <xdr:cNvPr id="471" name="テキスト ボックス 470"/>
        <xdr:cNvSpPr txBox="1"/>
      </xdr:nvSpPr>
      <xdr:spPr>
        <a:xfrm>
          <a:off x="14909800" y="262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136495</xdr:rowOff>
    </xdr:from>
    <xdr:to>
      <xdr:col>21</xdr:col>
      <xdr:colOff>50800</xdr:colOff>
      <xdr:row>16</xdr:row>
      <xdr:rowOff>66645</xdr:rowOff>
    </xdr:to>
    <xdr:sp macro="" textlink="">
      <xdr:nvSpPr>
        <xdr:cNvPr id="472" name="円/楕円 471"/>
        <xdr:cNvSpPr/>
      </xdr:nvSpPr>
      <xdr:spPr>
        <a:xfrm>
          <a:off x="14351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51422</xdr:rowOff>
    </xdr:from>
    <xdr:ext cx="762000" cy="259045"/>
    <xdr:sp macro="" textlink="">
      <xdr:nvSpPr>
        <xdr:cNvPr id="473" name="テキスト ボックス 472"/>
        <xdr:cNvSpPr txBox="1"/>
      </xdr:nvSpPr>
      <xdr:spPr>
        <a:xfrm>
          <a:off x="14020800" y="279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41789</xdr:rowOff>
    </xdr:from>
    <xdr:to>
      <xdr:col>19</xdr:col>
      <xdr:colOff>533400</xdr:colOff>
      <xdr:row>17</xdr:row>
      <xdr:rowOff>143389</xdr:rowOff>
    </xdr:to>
    <xdr:sp macro="" textlink="">
      <xdr:nvSpPr>
        <xdr:cNvPr id="474" name="円/楕円 473"/>
        <xdr:cNvSpPr/>
      </xdr:nvSpPr>
      <xdr:spPr>
        <a:xfrm>
          <a:off x="13462000" y="29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128166</xdr:rowOff>
    </xdr:from>
    <xdr:ext cx="762000" cy="259045"/>
    <xdr:sp macro="" textlink="">
      <xdr:nvSpPr>
        <xdr:cNvPr id="475" name="テキスト ボックス 474"/>
        <xdr:cNvSpPr txBox="1"/>
      </xdr:nvSpPr>
      <xdr:spPr>
        <a:xfrm>
          <a:off x="13131800" y="30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平均を上回っているのは、保育所・幼稚園などの施設運営を町営で行っているほか、再任用制度の活用や課の新設に伴う組織人員配置の見直しの影響によるものである。今後とも行政需要に応じた適正な職員数の確立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1270</xdr:rowOff>
    </xdr:to>
    <xdr:cxnSp macro="">
      <xdr:nvCxnSpPr>
        <xdr:cNvPr id="66" name="直線コネクタ 65"/>
        <xdr:cNvCxnSpPr/>
      </xdr:nvCxnSpPr>
      <xdr:spPr>
        <a:xfrm>
          <a:off x="3987800" y="666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8890</xdr:rowOff>
    </xdr:to>
    <xdr:cxnSp macro="">
      <xdr:nvCxnSpPr>
        <xdr:cNvPr id="69" name="直線コネクタ 68"/>
        <xdr:cNvCxnSpPr/>
      </xdr:nvCxnSpPr>
      <xdr:spPr>
        <a:xfrm flipV="1">
          <a:off x="3098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8890</xdr:rowOff>
    </xdr:to>
    <xdr:cxnSp macro="">
      <xdr:nvCxnSpPr>
        <xdr:cNvPr id="72" name="直線コネクタ 71"/>
        <xdr:cNvCxnSpPr/>
      </xdr:nvCxnSpPr>
      <xdr:spPr>
        <a:xfrm>
          <a:off x="2209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16510</xdr:rowOff>
    </xdr:to>
    <xdr:cxnSp macro="">
      <xdr:nvCxnSpPr>
        <xdr:cNvPr id="75" name="直線コネクタ 74"/>
        <xdr:cNvCxnSpPr/>
      </xdr:nvCxnSpPr>
      <xdr:spPr>
        <a:xfrm flipV="1">
          <a:off x="13208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9" name="円/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いずれの年度においても類似団体平均を下回っており、需用費総額の抑制や各業務委託内容の見直しの効果が表れている。今後も継続して取組んでいく。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12700</xdr:rowOff>
    </xdr:to>
    <xdr:cxnSp macro="">
      <xdr:nvCxnSpPr>
        <xdr:cNvPr id="127" name="直線コネクタ 126"/>
        <xdr:cNvCxnSpPr/>
      </xdr:nvCxnSpPr>
      <xdr:spPr>
        <a:xfrm>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27940</xdr:rowOff>
    </xdr:to>
    <xdr:cxnSp macro="">
      <xdr:nvCxnSpPr>
        <xdr:cNvPr id="130" name="直線コネクタ 129"/>
        <xdr:cNvCxnSpPr/>
      </xdr:nvCxnSpPr>
      <xdr:spPr>
        <a:xfrm flipV="1">
          <a:off x="14782800" y="271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27940</xdr:rowOff>
    </xdr:to>
    <xdr:cxnSp macro="">
      <xdr:nvCxnSpPr>
        <xdr:cNvPr id="133" name="直線コネクタ 132"/>
        <xdr:cNvCxnSpPr/>
      </xdr:nvCxnSpPr>
      <xdr:spPr>
        <a:xfrm>
          <a:off x="13893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15</xdr:row>
      <xdr:rowOff>153670</xdr:rowOff>
    </xdr:to>
    <xdr:cxnSp macro="">
      <xdr:nvCxnSpPr>
        <xdr:cNvPr id="136" name="直線コネクタ 135"/>
        <xdr:cNvCxnSpPr/>
      </xdr:nvCxnSpPr>
      <xdr:spPr>
        <a:xfrm>
          <a:off x="13004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50" name="円/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1" name="テキスト ボックス 150"/>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4" name="円/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率で推移している。歳出決算額は、少子・高齢化への対応及び障害福祉の充実によって毎年上昇し、今後も上昇傾向にある。財政の硬直化を招かぬよう各制度の適切な運用と自主財源の確保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90" name="直線コネクタ 189"/>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69850</xdr:rowOff>
    </xdr:to>
    <xdr:cxnSp macro="">
      <xdr:nvCxnSpPr>
        <xdr:cNvPr id="193" name="直線コネクタ 192"/>
        <xdr:cNvCxnSpPr/>
      </xdr:nvCxnSpPr>
      <xdr:spPr>
        <a:xfrm flipV="1">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6" name="直線コネクタ 195"/>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9" name="直線コネクタ 198"/>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類似団体平均を上回っている。主な要因として、町立病院と一部事務組合病院の</a:t>
          </a:r>
          <a:r>
            <a:rPr kumimoji="1" lang="en-US" altLang="ja-JP" sz="1300">
              <a:latin typeface="ＭＳ Ｐゴシック"/>
            </a:rPr>
            <a:t>2</a:t>
          </a:r>
          <a:r>
            <a:rPr kumimoji="1" lang="ja-JP" altLang="en-US" sz="1300">
              <a:latin typeface="ＭＳ Ｐゴシック"/>
            </a:rPr>
            <a:t>つの病院を有しているために出資金の割合が高くなっていることによる。</a:t>
          </a:r>
          <a:endParaRPr kumimoji="1" lang="en-US" altLang="ja-JP" sz="1300">
            <a:latin typeface="ＭＳ Ｐゴシック"/>
          </a:endParaRPr>
        </a:p>
        <a:p>
          <a:r>
            <a:rPr kumimoji="1" lang="ja-JP" altLang="en-US" sz="1300">
              <a:latin typeface="ＭＳ Ｐゴシック"/>
            </a:rPr>
            <a:t>また、維持補修費については、施設の老朽化に伴う所要一般財源が上昇傾向にあることから、平成</a:t>
          </a:r>
          <a:r>
            <a:rPr kumimoji="1" lang="en-US" altLang="ja-JP" sz="1300">
              <a:latin typeface="ＭＳ Ｐゴシック"/>
            </a:rPr>
            <a:t>28</a:t>
          </a:r>
          <a:r>
            <a:rPr kumimoji="1" lang="ja-JP" altLang="en-US" sz="1300">
              <a:latin typeface="ＭＳ Ｐゴシック"/>
            </a:rPr>
            <a:t>年度に策定した公共施設等総合管理計画に基づき、歳出額の平準化を図っていく。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30988</xdr:rowOff>
    </xdr:from>
    <xdr:to>
      <xdr:col>24</xdr:col>
      <xdr:colOff>31750</xdr:colOff>
      <xdr:row>58</xdr:row>
      <xdr:rowOff>40132</xdr:rowOff>
    </xdr:to>
    <xdr:cxnSp macro="">
      <xdr:nvCxnSpPr>
        <xdr:cNvPr id="248" name="直線コネクタ 247"/>
        <xdr:cNvCxnSpPr/>
      </xdr:nvCxnSpPr>
      <xdr:spPr>
        <a:xfrm flipV="1">
          <a:off x="15671800" y="9975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40132</xdr:rowOff>
    </xdr:to>
    <xdr:cxnSp macro="">
      <xdr:nvCxnSpPr>
        <xdr:cNvPr id="251" name="直線コネクタ 250"/>
        <xdr:cNvCxnSpPr/>
      </xdr:nvCxnSpPr>
      <xdr:spPr>
        <a:xfrm>
          <a:off x="14782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xdr:rowOff>
    </xdr:from>
    <xdr:to>
      <xdr:col>21</xdr:col>
      <xdr:colOff>361950</xdr:colOff>
      <xdr:row>58</xdr:row>
      <xdr:rowOff>12700</xdr:rowOff>
    </xdr:to>
    <xdr:cxnSp macro="">
      <xdr:nvCxnSpPr>
        <xdr:cNvPr id="254" name="直線コネクタ 253"/>
        <xdr:cNvCxnSpPr/>
      </xdr:nvCxnSpPr>
      <xdr:spPr>
        <a:xfrm>
          <a:off x="13893800" y="9952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143002</xdr:rowOff>
    </xdr:from>
    <xdr:to>
      <xdr:col>20</xdr:col>
      <xdr:colOff>158750</xdr:colOff>
      <xdr:row>58</xdr:row>
      <xdr:rowOff>8128</xdr:rowOff>
    </xdr:to>
    <xdr:cxnSp macro="">
      <xdr:nvCxnSpPr>
        <xdr:cNvPr id="257" name="直線コネクタ 256"/>
        <xdr:cNvCxnSpPr/>
      </xdr:nvCxnSpPr>
      <xdr:spPr>
        <a:xfrm>
          <a:off x="13004800" y="9915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151638</xdr:rowOff>
    </xdr:from>
    <xdr:to>
      <xdr:col>24</xdr:col>
      <xdr:colOff>82550</xdr:colOff>
      <xdr:row>58</xdr:row>
      <xdr:rowOff>81788</xdr:rowOff>
    </xdr:to>
    <xdr:sp macro="" textlink="">
      <xdr:nvSpPr>
        <xdr:cNvPr id="267" name="円/楕円 266"/>
        <xdr:cNvSpPr/>
      </xdr:nvSpPr>
      <xdr:spPr>
        <a:xfrm>
          <a:off x="164592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123715</xdr:rowOff>
    </xdr:from>
    <xdr:ext cx="762000" cy="259045"/>
    <xdr:sp macro="" textlink="">
      <xdr:nvSpPr>
        <xdr:cNvPr id="268" name="その他該当値テキスト"/>
        <xdr:cNvSpPr txBox="1"/>
      </xdr:nvSpPr>
      <xdr:spPr>
        <a:xfrm>
          <a:off x="165989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160782</xdr:rowOff>
    </xdr:from>
    <xdr:to>
      <xdr:col>22</xdr:col>
      <xdr:colOff>615950</xdr:colOff>
      <xdr:row>58</xdr:row>
      <xdr:rowOff>90932</xdr:rowOff>
    </xdr:to>
    <xdr:sp macro="" textlink="">
      <xdr:nvSpPr>
        <xdr:cNvPr id="269" name="円/楕円 268"/>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75709</xdr:rowOff>
    </xdr:from>
    <xdr:ext cx="736600" cy="259045"/>
    <xdr:sp macro="" textlink="">
      <xdr:nvSpPr>
        <xdr:cNvPr id="270" name="テキスト ボックス 269"/>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1" name="円/楕円 270"/>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2" name="テキスト ボックス 271"/>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128778</xdr:rowOff>
    </xdr:from>
    <xdr:to>
      <xdr:col>20</xdr:col>
      <xdr:colOff>209550</xdr:colOff>
      <xdr:row>58</xdr:row>
      <xdr:rowOff>58928</xdr:rowOff>
    </xdr:to>
    <xdr:sp macro="" textlink="">
      <xdr:nvSpPr>
        <xdr:cNvPr id="273" name="円/楕円 272"/>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43705</xdr:rowOff>
    </xdr:from>
    <xdr:ext cx="762000" cy="259045"/>
    <xdr:sp macro="" textlink="">
      <xdr:nvSpPr>
        <xdr:cNvPr id="274" name="テキスト ボックス 273"/>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92202</xdr:rowOff>
    </xdr:from>
    <xdr:to>
      <xdr:col>19</xdr:col>
      <xdr:colOff>6350</xdr:colOff>
      <xdr:row>58</xdr:row>
      <xdr:rowOff>22352</xdr:rowOff>
    </xdr:to>
    <xdr:sp macro="" textlink="">
      <xdr:nvSpPr>
        <xdr:cNvPr id="275" name="円/楕円 274"/>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7129</xdr:rowOff>
    </xdr:from>
    <xdr:ext cx="762000" cy="259045"/>
    <xdr:sp macro="" textlink="">
      <xdr:nvSpPr>
        <xdr:cNvPr id="276" name="テキスト ボックス 275"/>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類似団体平均とほぼ同率となっている。「蔵王町行政改革推進計画」（</a:t>
          </a:r>
          <a:r>
            <a:rPr kumimoji="1" lang="en-US" altLang="ja-JP" sz="1300">
              <a:latin typeface="ＭＳ Ｐゴシック"/>
            </a:rPr>
            <a:t>H18</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基づき、補助金等の抜本的な見直し（廃止・統合）及び段階的な見直し（縮減・隔年交付）並びに事業の終期を設定して定期的な見直しを図っている。今後、公営企業に対する公費負担の適正化を進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28702</xdr:rowOff>
    </xdr:to>
    <xdr:cxnSp macro="">
      <xdr:nvCxnSpPr>
        <xdr:cNvPr id="306" name="直線コネクタ 305"/>
        <xdr:cNvCxnSpPr/>
      </xdr:nvCxnSpPr>
      <xdr:spPr>
        <a:xfrm>
          <a:off x="15671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60706</xdr:rowOff>
    </xdr:to>
    <xdr:cxnSp macro="">
      <xdr:nvCxnSpPr>
        <xdr:cNvPr id="309" name="直線コネクタ 308"/>
        <xdr:cNvCxnSpPr/>
      </xdr:nvCxnSpPr>
      <xdr:spPr>
        <a:xfrm flipV="1">
          <a:off x="14782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60706</xdr:rowOff>
    </xdr:to>
    <xdr:cxnSp macro="">
      <xdr:nvCxnSpPr>
        <xdr:cNvPr id="312" name="直線コネクタ 311"/>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24130</xdr:rowOff>
    </xdr:to>
    <xdr:cxnSp macro="">
      <xdr:nvCxnSpPr>
        <xdr:cNvPr id="315" name="直線コネクタ 314"/>
        <xdr:cNvCxnSpPr/>
      </xdr:nvCxnSpPr>
      <xdr:spPr>
        <a:xfrm>
          <a:off x="13004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5" name="円/楕円 324"/>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6"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7" name="円/楕円 326"/>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8" name="テキスト ボックス 327"/>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9" name="円/楕円 328"/>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121683</xdr:rowOff>
    </xdr:from>
    <xdr:ext cx="762000" cy="259045"/>
    <xdr:sp macro="" textlink="">
      <xdr:nvSpPr>
        <xdr:cNvPr id="330" name="テキスト ボックス 329"/>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1" name="円/楕円 330"/>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2" name="テキスト ボックス 33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3" name="円/楕円 332"/>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4" name="テキスト ボックス 333"/>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これまで実施してきた新規地方債発行の抑制、平成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年度の補償金免除繰上償還、平成</a:t>
          </a:r>
          <a:r>
            <a:rPr kumimoji="1" lang="en-US" altLang="ja-JP" sz="1300">
              <a:latin typeface="ＭＳ Ｐゴシック"/>
            </a:rPr>
            <a:t>24</a:t>
          </a:r>
          <a:r>
            <a:rPr kumimoji="1" lang="ja-JP" altLang="en-US" sz="1300">
              <a:latin typeface="ＭＳ Ｐゴシック"/>
            </a:rPr>
            <a:t>年度の任意繰上償還により比率の減少は進むものと見込まれる。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108713</xdr:rowOff>
    </xdr:to>
    <xdr:cxnSp macro="">
      <xdr:nvCxnSpPr>
        <xdr:cNvPr id="364" name="直線コネクタ 363"/>
        <xdr:cNvCxnSpPr/>
      </xdr:nvCxnSpPr>
      <xdr:spPr>
        <a:xfrm>
          <a:off x="3987800" y="13134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163576</xdr:rowOff>
    </xdr:to>
    <xdr:cxnSp macro="">
      <xdr:nvCxnSpPr>
        <xdr:cNvPr id="367" name="直線コネクタ 366"/>
        <xdr:cNvCxnSpPr/>
      </xdr:nvCxnSpPr>
      <xdr:spPr>
        <a:xfrm flipV="1">
          <a:off x="3098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5842</xdr:rowOff>
    </xdr:to>
    <xdr:cxnSp macro="">
      <xdr:nvCxnSpPr>
        <xdr:cNvPr id="370" name="直線コネクタ 369"/>
        <xdr:cNvCxnSpPr/>
      </xdr:nvCxnSpPr>
      <xdr:spPr>
        <a:xfrm flipV="1">
          <a:off x="2209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56135</xdr:rowOff>
    </xdr:to>
    <xdr:cxnSp macro="">
      <xdr:nvCxnSpPr>
        <xdr:cNvPr id="373" name="直線コネクタ 372"/>
        <xdr:cNvCxnSpPr/>
      </xdr:nvCxnSpPr>
      <xdr:spPr>
        <a:xfrm flipV="1">
          <a:off x="1320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3" name="円/楕円 382"/>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4"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5" name="円/楕円 38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6" name="テキスト ボックス 38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7" name="円/楕円 386"/>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88" name="テキスト ボックス 387"/>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90" name="テキスト ボックス 389"/>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1" name="円/楕円 390"/>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91712</xdr:rowOff>
    </xdr:from>
    <xdr:ext cx="762000" cy="259045"/>
    <xdr:sp macro="" textlink="">
      <xdr:nvSpPr>
        <xdr:cNvPr id="392" name="テキスト ボックス 391"/>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類似団体平均を上回っている。主な要因として、人件費と病院に係る出資金が影響している。財政の硬直化を招かぬよう自主財源の確保に努める。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16511</xdr:rowOff>
    </xdr:to>
    <xdr:cxnSp macro="">
      <xdr:nvCxnSpPr>
        <xdr:cNvPr id="425" name="直線コネクタ 424"/>
        <xdr:cNvCxnSpPr/>
      </xdr:nvCxnSpPr>
      <xdr:spPr>
        <a:xfrm>
          <a:off x="15671800" y="13526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35561</xdr:rowOff>
    </xdr:to>
    <xdr:cxnSp macro="">
      <xdr:nvCxnSpPr>
        <xdr:cNvPr id="428" name="直線コネクタ 427"/>
        <xdr:cNvCxnSpPr/>
      </xdr:nvCxnSpPr>
      <xdr:spPr>
        <a:xfrm flipV="1">
          <a:off x="14782800" y="13526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79</xdr:row>
      <xdr:rowOff>35561</xdr:rowOff>
    </xdr:to>
    <xdr:cxnSp macro="">
      <xdr:nvCxnSpPr>
        <xdr:cNvPr id="431" name="直線コネクタ 430"/>
        <xdr:cNvCxnSpPr/>
      </xdr:nvCxnSpPr>
      <xdr:spPr>
        <a:xfrm>
          <a:off x="13893800" y="13526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153670</xdr:rowOff>
    </xdr:to>
    <xdr:cxnSp macro="">
      <xdr:nvCxnSpPr>
        <xdr:cNvPr id="434" name="直線コネクタ 433"/>
        <xdr:cNvCxnSpPr/>
      </xdr:nvCxnSpPr>
      <xdr:spPr>
        <a:xfrm>
          <a:off x="13004800" y="134429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44" name="円/楕円 443"/>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45"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6" name="円/楕円 445"/>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7" name="テキスト ボックス 446"/>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156211</xdr:rowOff>
    </xdr:from>
    <xdr:to>
      <xdr:col>21</xdr:col>
      <xdr:colOff>412750</xdr:colOff>
      <xdr:row>79</xdr:row>
      <xdr:rowOff>86361</xdr:rowOff>
    </xdr:to>
    <xdr:sp macro="" textlink="">
      <xdr:nvSpPr>
        <xdr:cNvPr id="448" name="円/楕円 447"/>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71138</xdr:rowOff>
    </xdr:from>
    <xdr:ext cx="762000" cy="259045"/>
    <xdr:sp macro="" textlink="">
      <xdr:nvSpPr>
        <xdr:cNvPr id="449" name="テキスト ボックス 448"/>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50" name="円/楕円 449"/>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51" name="テキスト ボックス 450"/>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2" name="円/楕円 451"/>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3" name="テキスト ボックス 452"/>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宮城県蔵王町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10704</xdr:rowOff>
    </xdr:from>
    <xdr:to>
      <xdr:col>4</xdr:col>
      <xdr:colOff>1117600</xdr:colOff>
      <xdr:row>17</xdr:row>
      <xdr:rowOff>36726</xdr:rowOff>
    </xdr:to>
    <xdr:cxnSp macro="">
      <xdr:nvCxnSpPr>
        <xdr:cNvPr id="50" name="直線コネクタ 49"/>
        <xdr:cNvCxnSpPr/>
      </xdr:nvCxnSpPr>
      <xdr:spPr bwMode="auto">
        <a:xfrm flipV="1">
          <a:off x="5003800" y="2972979"/>
          <a:ext cx="6477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35933</xdr:rowOff>
    </xdr:from>
    <xdr:to>
      <xdr:col>4</xdr:col>
      <xdr:colOff>469900</xdr:colOff>
      <xdr:row>17</xdr:row>
      <xdr:rowOff>36726</xdr:rowOff>
    </xdr:to>
    <xdr:cxnSp macro="">
      <xdr:nvCxnSpPr>
        <xdr:cNvPr id="53" name="直線コネクタ 52"/>
        <xdr:cNvCxnSpPr/>
      </xdr:nvCxnSpPr>
      <xdr:spPr bwMode="auto">
        <a:xfrm>
          <a:off x="4305300" y="2998208"/>
          <a:ext cx="6985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35933</xdr:rowOff>
    </xdr:from>
    <xdr:to>
      <xdr:col>3</xdr:col>
      <xdr:colOff>904875</xdr:colOff>
      <xdr:row>17</xdr:row>
      <xdr:rowOff>72502</xdr:rowOff>
    </xdr:to>
    <xdr:cxnSp macro="">
      <xdr:nvCxnSpPr>
        <xdr:cNvPr id="56" name="直線コネクタ 55"/>
        <xdr:cNvCxnSpPr/>
      </xdr:nvCxnSpPr>
      <xdr:spPr bwMode="auto">
        <a:xfrm flipV="1">
          <a:off x="3606800" y="2998208"/>
          <a:ext cx="698500" cy="3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72502</xdr:rowOff>
    </xdr:from>
    <xdr:to>
      <xdr:col>3</xdr:col>
      <xdr:colOff>206375</xdr:colOff>
      <xdr:row>17</xdr:row>
      <xdr:rowOff>75702</xdr:rowOff>
    </xdr:to>
    <xdr:cxnSp macro="">
      <xdr:nvCxnSpPr>
        <xdr:cNvPr id="59" name="直線コネクタ 58"/>
        <xdr:cNvCxnSpPr/>
      </xdr:nvCxnSpPr>
      <xdr:spPr bwMode="auto">
        <a:xfrm flipV="1">
          <a:off x="2908300" y="3034777"/>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131354</xdr:rowOff>
    </xdr:from>
    <xdr:to>
      <xdr:col>5</xdr:col>
      <xdr:colOff>34925</xdr:colOff>
      <xdr:row>17</xdr:row>
      <xdr:rowOff>61504</xdr:rowOff>
    </xdr:to>
    <xdr:sp macro="" textlink="">
      <xdr:nvSpPr>
        <xdr:cNvPr id="69" name="円/楕円 68"/>
        <xdr:cNvSpPr/>
      </xdr:nvSpPr>
      <xdr:spPr bwMode="auto">
        <a:xfrm>
          <a:off x="5600700" y="29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147881</xdr:rowOff>
    </xdr:from>
    <xdr:ext cx="762000" cy="259045"/>
    <xdr:sp macro="" textlink="">
      <xdr:nvSpPr>
        <xdr:cNvPr id="70" name="人口1人当たり決算額の推移該当値テキスト130"/>
        <xdr:cNvSpPr txBox="1"/>
      </xdr:nvSpPr>
      <xdr:spPr>
        <a:xfrm>
          <a:off x="5740400" y="276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157376</xdr:rowOff>
    </xdr:from>
    <xdr:to>
      <xdr:col>4</xdr:col>
      <xdr:colOff>520700</xdr:colOff>
      <xdr:row>17</xdr:row>
      <xdr:rowOff>87526</xdr:rowOff>
    </xdr:to>
    <xdr:sp macro="" textlink="">
      <xdr:nvSpPr>
        <xdr:cNvPr id="71" name="円/楕円 70"/>
        <xdr:cNvSpPr/>
      </xdr:nvSpPr>
      <xdr:spPr bwMode="auto">
        <a:xfrm>
          <a:off x="4953000" y="294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97703</xdr:rowOff>
    </xdr:from>
    <xdr:ext cx="736600" cy="259045"/>
    <xdr:sp macro="" textlink="">
      <xdr:nvSpPr>
        <xdr:cNvPr id="72" name="テキスト ボックス 71"/>
        <xdr:cNvSpPr txBox="1"/>
      </xdr:nvSpPr>
      <xdr:spPr>
        <a:xfrm>
          <a:off x="4622800" y="271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156583</xdr:rowOff>
    </xdr:from>
    <xdr:to>
      <xdr:col>3</xdr:col>
      <xdr:colOff>955675</xdr:colOff>
      <xdr:row>17</xdr:row>
      <xdr:rowOff>86733</xdr:rowOff>
    </xdr:to>
    <xdr:sp macro="" textlink="">
      <xdr:nvSpPr>
        <xdr:cNvPr id="73" name="円/楕円 72"/>
        <xdr:cNvSpPr/>
      </xdr:nvSpPr>
      <xdr:spPr bwMode="auto">
        <a:xfrm>
          <a:off x="4254500" y="294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96910</xdr:rowOff>
    </xdr:from>
    <xdr:ext cx="762000" cy="259045"/>
    <xdr:sp macro="" textlink="">
      <xdr:nvSpPr>
        <xdr:cNvPr id="74" name="テキスト ボックス 73"/>
        <xdr:cNvSpPr txBox="1"/>
      </xdr:nvSpPr>
      <xdr:spPr>
        <a:xfrm>
          <a:off x="3924300" y="271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21702</xdr:rowOff>
    </xdr:from>
    <xdr:to>
      <xdr:col>3</xdr:col>
      <xdr:colOff>257175</xdr:colOff>
      <xdr:row>17</xdr:row>
      <xdr:rowOff>123302</xdr:rowOff>
    </xdr:to>
    <xdr:sp macro="" textlink="">
      <xdr:nvSpPr>
        <xdr:cNvPr id="75" name="円/楕円 74"/>
        <xdr:cNvSpPr/>
      </xdr:nvSpPr>
      <xdr:spPr bwMode="auto">
        <a:xfrm>
          <a:off x="3556000" y="298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133479</xdr:rowOff>
    </xdr:from>
    <xdr:ext cx="762000" cy="259045"/>
    <xdr:sp macro="" textlink="">
      <xdr:nvSpPr>
        <xdr:cNvPr id="76" name="テキスト ボックス 75"/>
        <xdr:cNvSpPr txBox="1"/>
      </xdr:nvSpPr>
      <xdr:spPr>
        <a:xfrm>
          <a:off x="3225800" y="27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24902</xdr:rowOff>
    </xdr:from>
    <xdr:to>
      <xdr:col>2</xdr:col>
      <xdr:colOff>692150</xdr:colOff>
      <xdr:row>17</xdr:row>
      <xdr:rowOff>126502</xdr:rowOff>
    </xdr:to>
    <xdr:sp macro="" textlink="">
      <xdr:nvSpPr>
        <xdr:cNvPr id="77" name="円/楕円 76"/>
        <xdr:cNvSpPr/>
      </xdr:nvSpPr>
      <xdr:spPr bwMode="auto">
        <a:xfrm>
          <a:off x="2857500" y="298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136679</xdr:rowOff>
    </xdr:from>
    <xdr:ext cx="762000" cy="259045"/>
    <xdr:sp macro="" textlink="">
      <xdr:nvSpPr>
        <xdr:cNvPr id="78" name="テキスト ボックス 77"/>
        <xdr:cNvSpPr txBox="1"/>
      </xdr:nvSpPr>
      <xdr:spPr>
        <a:xfrm>
          <a:off x="2527300" y="2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308704</xdr:rowOff>
    </xdr:from>
    <xdr:to>
      <xdr:col>4</xdr:col>
      <xdr:colOff>1117600</xdr:colOff>
      <xdr:row>38</xdr:row>
      <xdr:rowOff>7345</xdr:rowOff>
    </xdr:to>
    <xdr:cxnSp macro="">
      <xdr:nvCxnSpPr>
        <xdr:cNvPr id="115" name="直線コネクタ 114"/>
        <xdr:cNvCxnSpPr/>
      </xdr:nvCxnSpPr>
      <xdr:spPr bwMode="auto">
        <a:xfrm flipV="1">
          <a:off x="5003800" y="7433404"/>
          <a:ext cx="647700" cy="4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267164</xdr:rowOff>
    </xdr:from>
    <xdr:to>
      <xdr:col>4</xdr:col>
      <xdr:colOff>469900</xdr:colOff>
      <xdr:row>38</xdr:row>
      <xdr:rowOff>7345</xdr:rowOff>
    </xdr:to>
    <xdr:cxnSp macro="">
      <xdr:nvCxnSpPr>
        <xdr:cNvPr id="118" name="直線コネクタ 117"/>
        <xdr:cNvCxnSpPr/>
      </xdr:nvCxnSpPr>
      <xdr:spPr bwMode="auto">
        <a:xfrm>
          <a:off x="4305300" y="7391864"/>
          <a:ext cx="698500" cy="83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136536</xdr:rowOff>
    </xdr:from>
    <xdr:to>
      <xdr:col>3</xdr:col>
      <xdr:colOff>904875</xdr:colOff>
      <xdr:row>37</xdr:row>
      <xdr:rowOff>267164</xdr:rowOff>
    </xdr:to>
    <xdr:cxnSp macro="">
      <xdr:nvCxnSpPr>
        <xdr:cNvPr id="121" name="直線コネクタ 120"/>
        <xdr:cNvCxnSpPr/>
      </xdr:nvCxnSpPr>
      <xdr:spPr bwMode="auto">
        <a:xfrm>
          <a:off x="3606800" y="7261236"/>
          <a:ext cx="698500" cy="13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147835</xdr:rowOff>
    </xdr:from>
    <xdr:to>
      <xdr:col>3</xdr:col>
      <xdr:colOff>206375</xdr:colOff>
      <xdr:row>37</xdr:row>
      <xdr:rowOff>136536</xdr:rowOff>
    </xdr:to>
    <xdr:cxnSp macro="">
      <xdr:nvCxnSpPr>
        <xdr:cNvPr id="124" name="直線コネクタ 123"/>
        <xdr:cNvCxnSpPr/>
      </xdr:nvCxnSpPr>
      <xdr:spPr bwMode="auto">
        <a:xfrm>
          <a:off x="2908300" y="7101085"/>
          <a:ext cx="698500" cy="160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257904</xdr:rowOff>
    </xdr:from>
    <xdr:to>
      <xdr:col>5</xdr:col>
      <xdr:colOff>34925</xdr:colOff>
      <xdr:row>38</xdr:row>
      <xdr:rowOff>16604</xdr:rowOff>
    </xdr:to>
    <xdr:sp macro="" textlink="">
      <xdr:nvSpPr>
        <xdr:cNvPr id="134" name="円/楕円 133"/>
        <xdr:cNvSpPr/>
      </xdr:nvSpPr>
      <xdr:spPr bwMode="auto">
        <a:xfrm>
          <a:off x="5600700" y="738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229981</xdr:rowOff>
    </xdr:from>
    <xdr:ext cx="762000" cy="259045"/>
    <xdr:sp macro="" textlink="">
      <xdr:nvSpPr>
        <xdr:cNvPr id="135" name="人口1人当たり決算額の推移該当値テキスト445"/>
        <xdr:cNvSpPr txBox="1"/>
      </xdr:nvSpPr>
      <xdr:spPr>
        <a:xfrm>
          <a:off x="57404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299445</xdr:rowOff>
    </xdr:from>
    <xdr:to>
      <xdr:col>4</xdr:col>
      <xdr:colOff>520700</xdr:colOff>
      <xdr:row>38</xdr:row>
      <xdr:rowOff>58145</xdr:rowOff>
    </xdr:to>
    <xdr:sp macro="" textlink="">
      <xdr:nvSpPr>
        <xdr:cNvPr id="136" name="円/楕円 135"/>
        <xdr:cNvSpPr/>
      </xdr:nvSpPr>
      <xdr:spPr bwMode="auto">
        <a:xfrm>
          <a:off x="4953000" y="74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42922</xdr:rowOff>
    </xdr:from>
    <xdr:ext cx="736600" cy="259045"/>
    <xdr:sp macro="" textlink="">
      <xdr:nvSpPr>
        <xdr:cNvPr id="137" name="テキスト ボックス 136"/>
        <xdr:cNvSpPr txBox="1"/>
      </xdr:nvSpPr>
      <xdr:spPr>
        <a:xfrm>
          <a:off x="4622800" y="751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216364</xdr:rowOff>
    </xdr:from>
    <xdr:to>
      <xdr:col>3</xdr:col>
      <xdr:colOff>955675</xdr:colOff>
      <xdr:row>37</xdr:row>
      <xdr:rowOff>317964</xdr:rowOff>
    </xdr:to>
    <xdr:sp macro="" textlink="">
      <xdr:nvSpPr>
        <xdr:cNvPr id="138" name="円/楕円 137"/>
        <xdr:cNvSpPr/>
      </xdr:nvSpPr>
      <xdr:spPr bwMode="auto">
        <a:xfrm>
          <a:off x="4254500" y="734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302741</xdr:rowOff>
    </xdr:from>
    <xdr:ext cx="762000" cy="259045"/>
    <xdr:sp macro="" textlink="">
      <xdr:nvSpPr>
        <xdr:cNvPr id="139" name="テキスト ボックス 138"/>
        <xdr:cNvSpPr txBox="1"/>
      </xdr:nvSpPr>
      <xdr:spPr>
        <a:xfrm>
          <a:off x="3924300" y="74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85736</xdr:rowOff>
    </xdr:from>
    <xdr:to>
      <xdr:col>3</xdr:col>
      <xdr:colOff>257175</xdr:colOff>
      <xdr:row>37</xdr:row>
      <xdr:rowOff>187336</xdr:rowOff>
    </xdr:to>
    <xdr:sp macro="" textlink="">
      <xdr:nvSpPr>
        <xdr:cNvPr id="140" name="円/楕円 139"/>
        <xdr:cNvSpPr/>
      </xdr:nvSpPr>
      <xdr:spPr bwMode="auto">
        <a:xfrm>
          <a:off x="3556000" y="7210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172113</xdr:rowOff>
    </xdr:from>
    <xdr:ext cx="762000" cy="259045"/>
    <xdr:sp macro="" textlink="">
      <xdr:nvSpPr>
        <xdr:cNvPr id="141" name="テキスト ボックス 140"/>
        <xdr:cNvSpPr txBox="1"/>
      </xdr:nvSpPr>
      <xdr:spPr>
        <a:xfrm>
          <a:off x="3225800" y="72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97035</xdr:rowOff>
    </xdr:from>
    <xdr:to>
      <xdr:col>2</xdr:col>
      <xdr:colOff>692150</xdr:colOff>
      <xdr:row>37</xdr:row>
      <xdr:rowOff>27185</xdr:rowOff>
    </xdr:to>
    <xdr:sp macro="" textlink="">
      <xdr:nvSpPr>
        <xdr:cNvPr id="142" name="円/楕円 141"/>
        <xdr:cNvSpPr/>
      </xdr:nvSpPr>
      <xdr:spPr bwMode="auto">
        <a:xfrm>
          <a:off x="2857500" y="70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11962</xdr:rowOff>
    </xdr:from>
    <xdr:ext cx="762000" cy="259045"/>
    <xdr:sp macro="" textlink="">
      <xdr:nvSpPr>
        <xdr:cNvPr id="143" name="テキスト ボックス 142"/>
        <xdr:cNvSpPr txBox="1"/>
      </xdr:nvSpPr>
      <xdr:spPr>
        <a:xfrm>
          <a:off x="2527300" y="71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6470</xdr:rowOff>
    </xdr:from>
    <xdr:to>
      <xdr:col>6</xdr:col>
      <xdr:colOff>511175</xdr:colOff>
      <xdr:row>35</xdr:row>
      <xdr:rowOff>25019</xdr:rowOff>
    </xdr:to>
    <xdr:cxnSp macro="">
      <xdr:nvCxnSpPr>
        <xdr:cNvPr id="63" name="直線コネクタ 62"/>
        <xdr:cNvCxnSpPr/>
      </xdr:nvCxnSpPr>
      <xdr:spPr>
        <a:xfrm flipV="1">
          <a:off x="3797300" y="6007220"/>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25019</xdr:rowOff>
    </xdr:from>
    <xdr:to>
      <xdr:col>5</xdr:col>
      <xdr:colOff>358775</xdr:colOff>
      <xdr:row>35</xdr:row>
      <xdr:rowOff>47226</xdr:rowOff>
    </xdr:to>
    <xdr:cxnSp macro="">
      <xdr:nvCxnSpPr>
        <xdr:cNvPr id="66" name="直線コネクタ 65"/>
        <xdr:cNvCxnSpPr/>
      </xdr:nvCxnSpPr>
      <xdr:spPr>
        <a:xfrm flipV="1">
          <a:off x="2908300" y="6025769"/>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47226</xdr:rowOff>
    </xdr:from>
    <xdr:to>
      <xdr:col>4</xdr:col>
      <xdr:colOff>155575</xdr:colOff>
      <xdr:row>35</xdr:row>
      <xdr:rowOff>78511</xdr:rowOff>
    </xdr:to>
    <xdr:cxnSp macro="">
      <xdr:nvCxnSpPr>
        <xdr:cNvPr id="69" name="直線コネクタ 68"/>
        <xdr:cNvCxnSpPr/>
      </xdr:nvCxnSpPr>
      <xdr:spPr>
        <a:xfrm flipV="1">
          <a:off x="2019300" y="6047976"/>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68333</xdr:rowOff>
    </xdr:from>
    <xdr:to>
      <xdr:col>2</xdr:col>
      <xdr:colOff>638175</xdr:colOff>
      <xdr:row>35</xdr:row>
      <xdr:rowOff>78511</xdr:rowOff>
    </xdr:to>
    <xdr:cxnSp macro="">
      <xdr:nvCxnSpPr>
        <xdr:cNvPr id="72" name="直線コネクタ 71"/>
        <xdr:cNvCxnSpPr/>
      </xdr:nvCxnSpPr>
      <xdr:spPr>
        <a:xfrm>
          <a:off x="1130300" y="6069083"/>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127120</xdr:rowOff>
    </xdr:from>
    <xdr:to>
      <xdr:col>6</xdr:col>
      <xdr:colOff>561975</xdr:colOff>
      <xdr:row>35</xdr:row>
      <xdr:rowOff>57270</xdr:rowOff>
    </xdr:to>
    <xdr:sp macro="" textlink="">
      <xdr:nvSpPr>
        <xdr:cNvPr id="82" name="円/楕円 81"/>
        <xdr:cNvSpPr/>
      </xdr:nvSpPr>
      <xdr:spPr>
        <a:xfrm>
          <a:off x="4584700" y="59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149997</xdr:rowOff>
    </xdr:from>
    <xdr:ext cx="599010" cy="259045"/>
    <xdr:sp macro="" textlink="">
      <xdr:nvSpPr>
        <xdr:cNvPr id="83" name="人件費該当値テキスト"/>
        <xdr:cNvSpPr txBox="1"/>
      </xdr:nvSpPr>
      <xdr:spPr>
        <a:xfrm>
          <a:off x="4686300" y="580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145669</xdr:rowOff>
    </xdr:from>
    <xdr:to>
      <xdr:col>5</xdr:col>
      <xdr:colOff>409575</xdr:colOff>
      <xdr:row>35</xdr:row>
      <xdr:rowOff>75819</xdr:rowOff>
    </xdr:to>
    <xdr:sp macro="" textlink="">
      <xdr:nvSpPr>
        <xdr:cNvPr id="84" name="円/楕円 83"/>
        <xdr:cNvSpPr/>
      </xdr:nvSpPr>
      <xdr:spPr>
        <a:xfrm>
          <a:off x="3746500" y="59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92346</xdr:rowOff>
    </xdr:from>
    <xdr:ext cx="534377" cy="259045"/>
    <xdr:sp macro="" textlink="">
      <xdr:nvSpPr>
        <xdr:cNvPr id="85" name="テキスト ボックス 84"/>
        <xdr:cNvSpPr txBox="1"/>
      </xdr:nvSpPr>
      <xdr:spPr>
        <a:xfrm>
          <a:off x="3530111" y="57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167876</xdr:rowOff>
    </xdr:from>
    <xdr:to>
      <xdr:col>4</xdr:col>
      <xdr:colOff>206375</xdr:colOff>
      <xdr:row>35</xdr:row>
      <xdr:rowOff>98026</xdr:rowOff>
    </xdr:to>
    <xdr:sp macro="" textlink="">
      <xdr:nvSpPr>
        <xdr:cNvPr id="86" name="円/楕円 85"/>
        <xdr:cNvSpPr/>
      </xdr:nvSpPr>
      <xdr:spPr>
        <a:xfrm>
          <a:off x="2857500" y="59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114553</xdr:rowOff>
    </xdr:from>
    <xdr:ext cx="534377" cy="259045"/>
    <xdr:sp macro="" textlink="">
      <xdr:nvSpPr>
        <xdr:cNvPr id="87" name="テキスト ボックス 86"/>
        <xdr:cNvSpPr txBox="1"/>
      </xdr:nvSpPr>
      <xdr:spPr>
        <a:xfrm>
          <a:off x="2641111" y="57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27711</xdr:rowOff>
    </xdr:from>
    <xdr:to>
      <xdr:col>3</xdr:col>
      <xdr:colOff>3175</xdr:colOff>
      <xdr:row>35</xdr:row>
      <xdr:rowOff>129311</xdr:rowOff>
    </xdr:to>
    <xdr:sp macro="" textlink="">
      <xdr:nvSpPr>
        <xdr:cNvPr id="88" name="円/楕円 87"/>
        <xdr:cNvSpPr/>
      </xdr:nvSpPr>
      <xdr:spPr>
        <a:xfrm>
          <a:off x="1968500" y="6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145838</xdr:rowOff>
    </xdr:from>
    <xdr:ext cx="534377" cy="259045"/>
    <xdr:sp macro="" textlink="">
      <xdr:nvSpPr>
        <xdr:cNvPr id="89" name="テキスト ボックス 88"/>
        <xdr:cNvSpPr txBox="1"/>
      </xdr:nvSpPr>
      <xdr:spPr>
        <a:xfrm>
          <a:off x="1752111" y="58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17533</xdr:rowOff>
    </xdr:from>
    <xdr:to>
      <xdr:col>1</xdr:col>
      <xdr:colOff>485775</xdr:colOff>
      <xdr:row>35</xdr:row>
      <xdr:rowOff>119133</xdr:rowOff>
    </xdr:to>
    <xdr:sp macro="" textlink="">
      <xdr:nvSpPr>
        <xdr:cNvPr id="90" name="円/楕円 89"/>
        <xdr:cNvSpPr/>
      </xdr:nvSpPr>
      <xdr:spPr>
        <a:xfrm>
          <a:off x="1079500" y="60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135660</xdr:rowOff>
    </xdr:from>
    <xdr:ext cx="534377" cy="259045"/>
    <xdr:sp macro="" textlink="">
      <xdr:nvSpPr>
        <xdr:cNvPr id="91" name="テキスト ボックス 90"/>
        <xdr:cNvSpPr txBox="1"/>
      </xdr:nvSpPr>
      <xdr:spPr>
        <a:xfrm>
          <a:off x="863111" y="57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15105</xdr:rowOff>
    </xdr:from>
    <xdr:to>
      <xdr:col>6</xdr:col>
      <xdr:colOff>511175</xdr:colOff>
      <xdr:row>58</xdr:row>
      <xdr:rowOff>17811</xdr:rowOff>
    </xdr:to>
    <xdr:cxnSp macro="">
      <xdr:nvCxnSpPr>
        <xdr:cNvPr id="121" name="直線コネクタ 120"/>
        <xdr:cNvCxnSpPr/>
      </xdr:nvCxnSpPr>
      <xdr:spPr>
        <a:xfrm flipV="1">
          <a:off x="3797300" y="9959205"/>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9032</xdr:rowOff>
    </xdr:from>
    <xdr:to>
      <xdr:col>5</xdr:col>
      <xdr:colOff>358775</xdr:colOff>
      <xdr:row>58</xdr:row>
      <xdr:rowOff>17811</xdr:rowOff>
    </xdr:to>
    <xdr:cxnSp macro="">
      <xdr:nvCxnSpPr>
        <xdr:cNvPr id="124" name="直線コネクタ 123"/>
        <xdr:cNvCxnSpPr/>
      </xdr:nvCxnSpPr>
      <xdr:spPr>
        <a:xfrm>
          <a:off x="2908300" y="9953132"/>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9032</xdr:rowOff>
    </xdr:from>
    <xdr:to>
      <xdr:col>4</xdr:col>
      <xdr:colOff>155575</xdr:colOff>
      <xdr:row>58</xdr:row>
      <xdr:rowOff>35275</xdr:rowOff>
    </xdr:to>
    <xdr:cxnSp macro="">
      <xdr:nvCxnSpPr>
        <xdr:cNvPr id="127" name="直線コネクタ 126"/>
        <xdr:cNvCxnSpPr/>
      </xdr:nvCxnSpPr>
      <xdr:spPr>
        <a:xfrm flipV="1">
          <a:off x="2019300" y="9953132"/>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35275</xdr:rowOff>
    </xdr:from>
    <xdr:to>
      <xdr:col>2</xdr:col>
      <xdr:colOff>638175</xdr:colOff>
      <xdr:row>58</xdr:row>
      <xdr:rowOff>54516</xdr:rowOff>
    </xdr:to>
    <xdr:cxnSp macro="">
      <xdr:nvCxnSpPr>
        <xdr:cNvPr id="130" name="直線コネクタ 129"/>
        <xdr:cNvCxnSpPr/>
      </xdr:nvCxnSpPr>
      <xdr:spPr>
        <a:xfrm flipV="1">
          <a:off x="1130300" y="9979375"/>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135755</xdr:rowOff>
    </xdr:from>
    <xdr:to>
      <xdr:col>6</xdr:col>
      <xdr:colOff>561975</xdr:colOff>
      <xdr:row>58</xdr:row>
      <xdr:rowOff>65905</xdr:rowOff>
    </xdr:to>
    <xdr:sp macro="" textlink="">
      <xdr:nvSpPr>
        <xdr:cNvPr id="140" name="円/楕円 139"/>
        <xdr:cNvSpPr/>
      </xdr:nvSpPr>
      <xdr:spPr>
        <a:xfrm>
          <a:off x="4584700" y="99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114182</xdr:rowOff>
    </xdr:from>
    <xdr:ext cx="534377" cy="259045"/>
    <xdr:sp macro="" textlink="">
      <xdr:nvSpPr>
        <xdr:cNvPr id="141" name="物件費該当値テキスト"/>
        <xdr:cNvSpPr txBox="1"/>
      </xdr:nvSpPr>
      <xdr:spPr>
        <a:xfrm>
          <a:off x="4686300" y="98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138461</xdr:rowOff>
    </xdr:from>
    <xdr:to>
      <xdr:col>5</xdr:col>
      <xdr:colOff>409575</xdr:colOff>
      <xdr:row>58</xdr:row>
      <xdr:rowOff>68611</xdr:rowOff>
    </xdr:to>
    <xdr:sp macro="" textlink="">
      <xdr:nvSpPr>
        <xdr:cNvPr id="142" name="円/楕円 141"/>
        <xdr:cNvSpPr/>
      </xdr:nvSpPr>
      <xdr:spPr>
        <a:xfrm>
          <a:off x="3746500" y="99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59738</xdr:rowOff>
    </xdr:from>
    <xdr:ext cx="534377" cy="259045"/>
    <xdr:sp macro="" textlink="">
      <xdr:nvSpPr>
        <xdr:cNvPr id="143" name="テキスト ボックス 142"/>
        <xdr:cNvSpPr txBox="1"/>
      </xdr:nvSpPr>
      <xdr:spPr>
        <a:xfrm>
          <a:off x="3530111" y="100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129682</xdr:rowOff>
    </xdr:from>
    <xdr:to>
      <xdr:col>4</xdr:col>
      <xdr:colOff>206375</xdr:colOff>
      <xdr:row>58</xdr:row>
      <xdr:rowOff>59832</xdr:rowOff>
    </xdr:to>
    <xdr:sp macro="" textlink="">
      <xdr:nvSpPr>
        <xdr:cNvPr id="144" name="円/楕円 143"/>
        <xdr:cNvSpPr/>
      </xdr:nvSpPr>
      <xdr:spPr>
        <a:xfrm>
          <a:off x="2857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50959</xdr:rowOff>
    </xdr:from>
    <xdr:ext cx="534377" cy="259045"/>
    <xdr:sp macro="" textlink="">
      <xdr:nvSpPr>
        <xdr:cNvPr id="145" name="テキスト ボックス 144"/>
        <xdr:cNvSpPr txBox="1"/>
      </xdr:nvSpPr>
      <xdr:spPr>
        <a:xfrm>
          <a:off x="2641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155925</xdr:rowOff>
    </xdr:from>
    <xdr:to>
      <xdr:col>3</xdr:col>
      <xdr:colOff>3175</xdr:colOff>
      <xdr:row>58</xdr:row>
      <xdr:rowOff>86075</xdr:rowOff>
    </xdr:to>
    <xdr:sp macro="" textlink="">
      <xdr:nvSpPr>
        <xdr:cNvPr id="146" name="円/楕円 145"/>
        <xdr:cNvSpPr/>
      </xdr:nvSpPr>
      <xdr:spPr>
        <a:xfrm>
          <a:off x="1968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77202</xdr:rowOff>
    </xdr:from>
    <xdr:ext cx="534377" cy="259045"/>
    <xdr:sp macro="" textlink="">
      <xdr:nvSpPr>
        <xdr:cNvPr id="147" name="テキスト ボックス 146"/>
        <xdr:cNvSpPr txBox="1"/>
      </xdr:nvSpPr>
      <xdr:spPr>
        <a:xfrm>
          <a:off x="1752111" y="100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3716</xdr:rowOff>
    </xdr:from>
    <xdr:to>
      <xdr:col>1</xdr:col>
      <xdr:colOff>485775</xdr:colOff>
      <xdr:row>58</xdr:row>
      <xdr:rowOff>105316</xdr:rowOff>
    </xdr:to>
    <xdr:sp macro="" textlink="">
      <xdr:nvSpPr>
        <xdr:cNvPr id="148" name="円/楕円 147"/>
        <xdr:cNvSpPr/>
      </xdr:nvSpPr>
      <xdr:spPr>
        <a:xfrm>
          <a:off x="1079500" y="99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121843</xdr:rowOff>
    </xdr:from>
    <xdr:ext cx="534377" cy="259045"/>
    <xdr:sp macro="" textlink="">
      <xdr:nvSpPr>
        <xdr:cNvPr id="149" name="テキスト ボックス 148"/>
        <xdr:cNvSpPr txBox="1"/>
      </xdr:nvSpPr>
      <xdr:spPr>
        <a:xfrm>
          <a:off x="863111" y="97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79076</xdr:rowOff>
    </xdr:from>
    <xdr:to>
      <xdr:col>6</xdr:col>
      <xdr:colOff>511175</xdr:colOff>
      <xdr:row>77</xdr:row>
      <xdr:rowOff>90985</xdr:rowOff>
    </xdr:to>
    <xdr:cxnSp macro="">
      <xdr:nvCxnSpPr>
        <xdr:cNvPr id="176" name="直線コネクタ 175"/>
        <xdr:cNvCxnSpPr/>
      </xdr:nvCxnSpPr>
      <xdr:spPr>
        <a:xfrm flipV="1">
          <a:off x="3797300" y="13280726"/>
          <a:ext cx="8382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90985</xdr:rowOff>
    </xdr:from>
    <xdr:to>
      <xdr:col>5</xdr:col>
      <xdr:colOff>358775</xdr:colOff>
      <xdr:row>77</xdr:row>
      <xdr:rowOff>124704</xdr:rowOff>
    </xdr:to>
    <xdr:cxnSp macro="">
      <xdr:nvCxnSpPr>
        <xdr:cNvPr id="179" name="直線コネクタ 178"/>
        <xdr:cNvCxnSpPr/>
      </xdr:nvCxnSpPr>
      <xdr:spPr>
        <a:xfrm flipV="1">
          <a:off x="2908300" y="1329263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95421</xdr:rowOff>
    </xdr:from>
    <xdr:to>
      <xdr:col>4</xdr:col>
      <xdr:colOff>155575</xdr:colOff>
      <xdr:row>77</xdr:row>
      <xdr:rowOff>124704</xdr:rowOff>
    </xdr:to>
    <xdr:cxnSp macro="">
      <xdr:nvCxnSpPr>
        <xdr:cNvPr id="182" name="直線コネクタ 181"/>
        <xdr:cNvCxnSpPr/>
      </xdr:nvCxnSpPr>
      <xdr:spPr>
        <a:xfrm>
          <a:off x="2019300" y="13297071"/>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95421</xdr:rowOff>
    </xdr:from>
    <xdr:to>
      <xdr:col>2</xdr:col>
      <xdr:colOff>638175</xdr:colOff>
      <xdr:row>78</xdr:row>
      <xdr:rowOff>3294</xdr:rowOff>
    </xdr:to>
    <xdr:cxnSp macro="">
      <xdr:nvCxnSpPr>
        <xdr:cNvPr id="185" name="直線コネクタ 184"/>
        <xdr:cNvCxnSpPr/>
      </xdr:nvCxnSpPr>
      <xdr:spPr>
        <a:xfrm flipV="1">
          <a:off x="1130300" y="13297071"/>
          <a:ext cx="8890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28276</xdr:rowOff>
    </xdr:from>
    <xdr:to>
      <xdr:col>6</xdr:col>
      <xdr:colOff>561975</xdr:colOff>
      <xdr:row>77</xdr:row>
      <xdr:rowOff>129876</xdr:rowOff>
    </xdr:to>
    <xdr:sp macro="" textlink="">
      <xdr:nvSpPr>
        <xdr:cNvPr id="195" name="円/楕円 194"/>
        <xdr:cNvSpPr/>
      </xdr:nvSpPr>
      <xdr:spPr>
        <a:xfrm>
          <a:off x="4584700" y="132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51153</xdr:rowOff>
    </xdr:from>
    <xdr:ext cx="534377" cy="259045"/>
    <xdr:sp macro="" textlink="">
      <xdr:nvSpPr>
        <xdr:cNvPr id="196" name="維持補修費該当値テキスト"/>
        <xdr:cNvSpPr txBox="1"/>
      </xdr:nvSpPr>
      <xdr:spPr>
        <a:xfrm>
          <a:off x="4686300" y="130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40185</xdr:rowOff>
    </xdr:from>
    <xdr:to>
      <xdr:col>5</xdr:col>
      <xdr:colOff>409575</xdr:colOff>
      <xdr:row>77</xdr:row>
      <xdr:rowOff>141785</xdr:rowOff>
    </xdr:to>
    <xdr:sp macro="" textlink="">
      <xdr:nvSpPr>
        <xdr:cNvPr id="197" name="円/楕円 196"/>
        <xdr:cNvSpPr/>
      </xdr:nvSpPr>
      <xdr:spPr>
        <a:xfrm>
          <a:off x="3746500" y="132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158312</xdr:rowOff>
    </xdr:from>
    <xdr:ext cx="469744" cy="259045"/>
    <xdr:sp macro="" textlink="">
      <xdr:nvSpPr>
        <xdr:cNvPr id="198" name="テキスト ボックス 197"/>
        <xdr:cNvSpPr txBox="1"/>
      </xdr:nvSpPr>
      <xdr:spPr>
        <a:xfrm>
          <a:off x="3562427" y="1301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73904</xdr:rowOff>
    </xdr:from>
    <xdr:to>
      <xdr:col>4</xdr:col>
      <xdr:colOff>206375</xdr:colOff>
      <xdr:row>78</xdr:row>
      <xdr:rowOff>4054</xdr:rowOff>
    </xdr:to>
    <xdr:sp macro="" textlink="">
      <xdr:nvSpPr>
        <xdr:cNvPr id="199" name="円/楕円 198"/>
        <xdr:cNvSpPr/>
      </xdr:nvSpPr>
      <xdr:spPr>
        <a:xfrm>
          <a:off x="28575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20581</xdr:rowOff>
    </xdr:from>
    <xdr:ext cx="469744" cy="259045"/>
    <xdr:sp macro="" textlink="">
      <xdr:nvSpPr>
        <xdr:cNvPr id="200" name="テキスト ボックス 199"/>
        <xdr:cNvSpPr txBox="1"/>
      </xdr:nvSpPr>
      <xdr:spPr>
        <a:xfrm>
          <a:off x="2673427" y="130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44621</xdr:rowOff>
    </xdr:from>
    <xdr:to>
      <xdr:col>3</xdr:col>
      <xdr:colOff>3175</xdr:colOff>
      <xdr:row>77</xdr:row>
      <xdr:rowOff>146221</xdr:rowOff>
    </xdr:to>
    <xdr:sp macro="" textlink="">
      <xdr:nvSpPr>
        <xdr:cNvPr id="201" name="円/楕円 200"/>
        <xdr:cNvSpPr/>
      </xdr:nvSpPr>
      <xdr:spPr>
        <a:xfrm>
          <a:off x="1968500" y="132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162748</xdr:rowOff>
    </xdr:from>
    <xdr:ext cx="469744" cy="259045"/>
    <xdr:sp macro="" textlink="">
      <xdr:nvSpPr>
        <xdr:cNvPr id="202" name="テキスト ボックス 201"/>
        <xdr:cNvSpPr txBox="1"/>
      </xdr:nvSpPr>
      <xdr:spPr>
        <a:xfrm>
          <a:off x="1784427" y="1302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123944</xdr:rowOff>
    </xdr:from>
    <xdr:to>
      <xdr:col>1</xdr:col>
      <xdr:colOff>485775</xdr:colOff>
      <xdr:row>78</xdr:row>
      <xdr:rowOff>54094</xdr:rowOff>
    </xdr:to>
    <xdr:sp macro="" textlink="">
      <xdr:nvSpPr>
        <xdr:cNvPr id="203" name="円/楕円 202"/>
        <xdr:cNvSpPr/>
      </xdr:nvSpPr>
      <xdr:spPr>
        <a:xfrm>
          <a:off x="1079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70621</xdr:rowOff>
    </xdr:from>
    <xdr:ext cx="469744" cy="259045"/>
    <xdr:sp macro="" textlink="">
      <xdr:nvSpPr>
        <xdr:cNvPr id="204" name="テキスト ボックス 203"/>
        <xdr:cNvSpPr txBox="1"/>
      </xdr:nvSpPr>
      <xdr:spPr>
        <a:xfrm>
          <a:off x="895427" y="1310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136156</xdr:rowOff>
    </xdr:from>
    <xdr:to>
      <xdr:col>6</xdr:col>
      <xdr:colOff>511175</xdr:colOff>
      <xdr:row>98</xdr:row>
      <xdr:rowOff>66281</xdr:rowOff>
    </xdr:to>
    <xdr:cxnSp macro="">
      <xdr:nvCxnSpPr>
        <xdr:cNvPr id="234" name="直線コネクタ 233"/>
        <xdr:cNvCxnSpPr/>
      </xdr:nvCxnSpPr>
      <xdr:spPr>
        <a:xfrm flipV="1">
          <a:off x="3797300" y="16766806"/>
          <a:ext cx="8382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54127</xdr:rowOff>
    </xdr:from>
    <xdr:to>
      <xdr:col>5</xdr:col>
      <xdr:colOff>358775</xdr:colOff>
      <xdr:row>98</xdr:row>
      <xdr:rowOff>66281</xdr:rowOff>
    </xdr:to>
    <xdr:cxnSp macro="">
      <xdr:nvCxnSpPr>
        <xdr:cNvPr id="237" name="直線コネクタ 236"/>
        <xdr:cNvCxnSpPr/>
      </xdr:nvCxnSpPr>
      <xdr:spPr>
        <a:xfrm>
          <a:off x="2908300" y="1685622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54127</xdr:rowOff>
    </xdr:from>
    <xdr:to>
      <xdr:col>4</xdr:col>
      <xdr:colOff>155575</xdr:colOff>
      <xdr:row>98</xdr:row>
      <xdr:rowOff>135110</xdr:rowOff>
    </xdr:to>
    <xdr:cxnSp macro="">
      <xdr:nvCxnSpPr>
        <xdr:cNvPr id="240" name="直線コネクタ 239"/>
        <xdr:cNvCxnSpPr/>
      </xdr:nvCxnSpPr>
      <xdr:spPr>
        <a:xfrm flipV="1">
          <a:off x="2019300" y="16856227"/>
          <a:ext cx="889000" cy="8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135110</xdr:rowOff>
    </xdr:from>
    <xdr:to>
      <xdr:col>2</xdr:col>
      <xdr:colOff>638175</xdr:colOff>
      <xdr:row>98</xdr:row>
      <xdr:rowOff>148634</xdr:rowOff>
    </xdr:to>
    <xdr:cxnSp macro="">
      <xdr:nvCxnSpPr>
        <xdr:cNvPr id="243" name="直線コネクタ 242"/>
        <xdr:cNvCxnSpPr/>
      </xdr:nvCxnSpPr>
      <xdr:spPr>
        <a:xfrm flipV="1">
          <a:off x="1130300" y="16937210"/>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85356</xdr:rowOff>
    </xdr:from>
    <xdr:to>
      <xdr:col>6</xdr:col>
      <xdr:colOff>561975</xdr:colOff>
      <xdr:row>98</xdr:row>
      <xdr:rowOff>15506</xdr:rowOff>
    </xdr:to>
    <xdr:sp macro="" textlink="">
      <xdr:nvSpPr>
        <xdr:cNvPr id="253" name="円/楕円 252"/>
        <xdr:cNvSpPr/>
      </xdr:nvSpPr>
      <xdr:spPr>
        <a:xfrm>
          <a:off x="45847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63783</xdr:rowOff>
    </xdr:from>
    <xdr:ext cx="534377" cy="259045"/>
    <xdr:sp macro="" textlink="">
      <xdr:nvSpPr>
        <xdr:cNvPr id="254" name="扶助費該当値テキスト"/>
        <xdr:cNvSpPr txBox="1"/>
      </xdr:nvSpPr>
      <xdr:spPr>
        <a:xfrm>
          <a:off x="4686300"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15481</xdr:rowOff>
    </xdr:from>
    <xdr:to>
      <xdr:col>5</xdr:col>
      <xdr:colOff>409575</xdr:colOff>
      <xdr:row>98</xdr:row>
      <xdr:rowOff>117081</xdr:rowOff>
    </xdr:to>
    <xdr:sp macro="" textlink="">
      <xdr:nvSpPr>
        <xdr:cNvPr id="255" name="円/楕円 254"/>
        <xdr:cNvSpPr/>
      </xdr:nvSpPr>
      <xdr:spPr>
        <a:xfrm>
          <a:off x="3746500" y="16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108208</xdr:rowOff>
    </xdr:from>
    <xdr:ext cx="534377" cy="259045"/>
    <xdr:sp macro="" textlink="">
      <xdr:nvSpPr>
        <xdr:cNvPr id="256" name="テキスト ボックス 255"/>
        <xdr:cNvSpPr txBox="1"/>
      </xdr:nvSpPr>
      <xdr:spPr>
        <a:xfrm>
          <a:off x="3530111" y="169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3327</xdr:rowOff>
    </xdr:from>
    <xdr:to>
      <xdr:col>4</xdr:col>
      <xdr:colOff>206375</xdr:colOff>
      <xdr:row>98</xdr:row>
      <xdr:rowOff>104927</xdr:rowOff>
    </xdr:to>
    <xdr:sp macro="" textlink="">
      <xdr:nvSpPr>
        <xdr:cNvPr id="257" name="円/楕円 256"/>
        <xdr:cNvSpPr/>
      </xdr:nvSpPr>
      <xdr:spPr>
        <a:xfrm>
          <a:off x="2857500" y="168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96054</xdr:rowOff>
    </xdr:from>
    <xdr:ext cx="534377" cy="259045"/>
    <xdr:sp macro="" textlink="">
      <xdr:nvSpPr>
        <xdr:cNvPr id="258" name="テキスト ボックス 257"/>
        <xdr:cNvSpPr txBox="1"/>
      </xdr:nvSpPr>
      <xdr:spPr>
        <a:xfrm>
          <a:off x="2641111" y="168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84310</xdr:rowOff>
    </xdr:from>
    <xdr:to>
      <xdr:col>3</xdr:col>
      <xdr:colOff>3175</xdr:colOff>
      <xdr:row>99</xdr:row>
      <xdr:rowOff>14460</xdr:rowOff>
    </xdr:to>
    <xdr:sp macro="" textlink="">
      <xdr:nvSpPr>
        <xdr:cNvPr id="259" name="円/楕円 258"/>
        <xdr:cNvSpPr/>
      </xdr:nvSpPr>
      <xdr:spPr>
        <a:xfrm>
          <a:off x="1968500" y="168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5587</xdr:rowOff>
    </xdr:from>
    <xdr:ext cx="534377" cy="259045"/>
    <xdr:sp macro="" textlink="">
      <xdr:nvSpPr>
        <xdr:cNvPr id="260" name="テキスト ボックス 259"/>
        <xdr:cNvSpPr txBox="1"/>
      </xdr:nvSpPr>
      <xdr:spPr>
        <a:xfrm>
          <a:off x="1752111" y="169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97834</xdr:rowOff>
    </xdr:from>
    <xdr:to>
      <xdr:col>1</xdr:col>
      <xdr:colOff>485775</xdr:colOff>
      <xdr:row>99</xdr:row>
      <xdr:rowOff>27984</xdr:rowOff>
    </xdr:to>
    <xdr:sp macro="" textlink="">
      <xdr:nvSpPr>
        <xdr:cNvPr id="261" name="円/楕円 260"/>
        <xdr:cNvSpPr/>
      </xdr:nvSpPr>
      <xdr:spPr>
        <a:xfrm>
          <a:off x="1079500" y="168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19111</xdr:rowOff>
    </xdr:from>
    <xdr:ext cx="534377" cy="259045"/>
    <xdr:sp macro="" textlink="">
      <xdr:nvSpPr>
        <xdr:cNvPr id="262" name="テキスト ボックス 261"/>
        <xdr:cNvSpPr txBox="1"/>
      </xdr:nvSpPr>
      <xdr:spPr>
        <a:xfrm>
          <a:off x="863111" y="169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115541</xdr:rowOff>
    </xdr:from>
    <xdr:to>
      <xdr:col>15</xdr:col>
      <xdr:colOff>180975</xdr:colOff>
      <xdr:row>36</xdr:row>
      <xdr:rowOff>151743</xdr:rowOff>
    </xdr:to>
    <xdr:cxnSp macro="">
      <xdr:nvCxnSpPr>
        <xdr:cNvPr id="289" name="直線コネクタ 288"/>
        <xdr:cNvCxnSpPr/>
      </xdr:nvCxnSpPr>
      <xdr:spPr>
        <a:xfrm>
          <a:off x="9639300" y="6287741"/>
          <a:ext cx="838200" cy="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115541</xdr:rowOff>
    </xdr:from>
    <xdr:to>
      <xdr:col>14</xdr:col>
      <xdr:colOff>28575</xdr:colOff>
      <xdr:row>37</xdr:row>
      <xdr:rowOff>21870</xdr:rowOff>
    </xdr:to>
    <xdr:cxnSp macro="">
      <xdr:nvCxnSpPr>
        <xdr:cNvPr id="292" name="直線コネクタ 291"/>
        <xdr:cNvCxnSpPr/>
      </xdr:nvCxnSpPr>
      <xdr:spPr>
        <a:xfrm flipV="1">
          <a:off x="8750300" y="6287741"/>
          <a:ext cx="889000" cy="7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21870</xdr:rowOff>
    </xdr:from>
    <xdr:to>
      <xdr:col>12</xdr:col>
      <xdr:colOff>511175</xdr:colOff>
      <xdr:row>37</xdr:row>
      <xdr:rowOff>52055</xdr:rowOff>
    </xdr:to>
    <xdr:cxnSp macro="">
      <xdr:nvCxnSpPr>
        <xdr:cNvPr id="295" name="直線コネクタ 294"/>
        <xdr:cNvCxnSpPr/>
      </xdr:nvCxnSpPr>
      <xdr:spPr>
        <a:xfrm flipV="1">
          <a:off x="7861300" y="636552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52055</xdr:rowOff>
    </xdr:from>
    <xdr:to>
      <xdr:col>11</xdr:col>
      <xdr:colOff>307975</xdr:colOff>
      <xdr:row>37</xdr:row>
      <xdr:rowOff>54697</xdr:rowOff>
    </xdr:to>
    <xdr:cxnSp macro="">
      <xdr:nvCxnSpPr>
        <xdr:cNvPr id="298" name="直線コネクタ 297"/>
        <xdr:cNvCxnSpPr/>
      </xdr:nvCxnSpPr>
      <xdr:spPr>
        <a:xfrm flipV="1">
          <a:off x="6972300" y="639570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100943</xdr:rowOff>
    </xdr:from>
    <xdr:to>
      <xdr:col>15</xdr:col>
      <xdr:colOff>231775</xdr:colOff>
      <xdr:row>37</xdr:row>
      <xdr:rowOff>31093</xdr:rowOff>
    </xdr:to>
    <xdr:sp macro="" textlink="">
      <xdr:nvSpPr>
        <xdr:cNvPr id="308" name="円/楕円 307"/>
        <xdr:cNvSpPr/>
      </xdr:nvSpPr>
      <xdr:spPr>
        <a:xfrm>
          <a:off x="10426700" y="62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79370</xdr:rowOff>
    </xdr:from>
    <xdr:ext cx="534377" cy="259045"/>
    <xdr:sp macro="" textlink="">
      <xdr:nvSpPr>
        <xdr:cNvPr id="309" name="補助費等該当値テキスト"/>
        <xdr:cNvSpPr txBox="1"/>
      </xdr:nvSpPr>
      <xdr:spPr>
        <a:xfrm>
          <a:off x="10528300" y="62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64741</xdr:rowOff>
    </xdr:from>
    <xdr:to>
      <xdr:col>14</xdr:col>
      <xdr:colOff>79375</xdr:colOff>
      <xdr:row>36</xdr:row>
      <xdr:rowOff>166341</xdr:rowOff>
    </xdr:to>
    <xdr:sp macro="" textlink="">
      <xdr:nvSpPr>
        <xdr:cNvPr id="310" name="円/楕円 309"/>
        <xdr:cNvSpPr/>
      </xdr:nvSpPr>
      <xdr:spPr>
        <a:xfrm>
          <a:off x="95885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11418</xdr:rowOff>
    </xdr:from>
    <xdr:ext cx="534377" cy="259045"/>
    <xdr:sp macro="" textlink="">
      <xdr:nvSpPr>
        <xdr:cNvPr id="311" name="テキスト ボックス 310"/>
        <xdr:cNvSpPr txBox="1"/>
      </xdr:nvSpPr>
      <xdr:spPr>
        <a:xfrm>
          <a:off x="9372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142520</xdr:rowOff>
    </xdr:from>
    <xdr:to>
      <xdr:col>12</xdr:col>
      <xdr:colOff>561975</xdr:colOff>
      <xdr:row>37</xdr:row>
      <xdr:rowOff>72670</xdr:rowOff>
    </xdr:to>
    <xdr:sp macro="" textlink="">
      <xdr:nvSpPr>
        <xdr:cNvPr id="312" name="円/楕円 311"/>
        <xdr:cNvSpPr/>
      </xdr:nvSpPr>
      <xdr:spPr>
        <a:xfrm>
          <a:off x="8699500" y="63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63797</xdr:rowOff>
    </xdr:from>
    <xdr:ext cx="534377" cy="259045"/>
    <xdr:sp macro="" textlink="">
      <xdr:nvSpPr>
        <xdr:cNvPr id="313" name="テキスト ボックス 312"/>
        <xdr:cNvSpPr txBox="1"/>
      </xdr:nvSpPr>
      <xdr:spPr>
        <a:xfrm>
          <a:off x="8483111" y="64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1255</xdr:rowOff>
    </xdr:from>
    <xdr:to>
      <xdr:col>11</xdr:col>
      <xdr:colOff>358775</xdr:colOff>
      <xdr:row>37</xdr:row>
      <xdr:rowOff>102855</xdr:rowOff>
    </xdr:to>
    <xdr:sp macro="" textlink="">
      <xdr:nvSpPr>
        <xdr:cNvPr id="314" name="円/楕円 313"/>
        <xdr:cNvSpPr/>
      </xdr:nvSpPr>
      <xdr:spPr>
        <a:xfrm>
          <a:off x="7810500" y="63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93982</xdr:rowOff>
    </xdr:from>
    <xdr:ext cx="534377" cy="259045"/>
    <xdr:sp macro="" textlink="">
      <xdr:nvSpPr>
        <xdr:cNvPr id="315" name="テキスト ボックス 314"/>
        <xdr:cNvSpPr txBox="1"/>
      </xdr:nvSpPr>
      <xdr:spPr>
        <a:xfrm>
          <a:off x="7594111" y="64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3897</xdr:rowOff>
    </xdr:from>
    <xdr:to>
      <xdr:col>10</xdr:col>
      <xdr:colOff>155575</xdr:colOff>
      <xdr:row>37</xdr:row>
      <xdr:rowOff>105497</xdr:rowOff>
    </xdr:to>
    <xdr:sp macro="" textlink="">
      <xdr:nvSpPr>
        <xdr:cNvPr id="316" name="円/楕円 315"/>
        <xdr:cNvSpPr/>
      </xdr:nvSpPr>
      <xdr:spPr>
        <a:xfrm>
          <a:off x="6921500" y="63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96624</xdr:rowOff>
    </xdr:from>
    <xdr:ext cx="534377" cy="259045"/>
    <xdr:sp macro="" textlink="">
      <xdr:nvSpPr>
        <xdr:cNvPr id="317" name="テキスト ボックス 316"/>
        <xdr:cNvSpPr txBox="1"/>
      </xdr:nvSpPr>
      <xdr:spPr>
        <a:xfrm>
          <a:off x="6705111" y="644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22371</xdr:rowOff>
    </xdr:from>
    <xdr:to>
      <xdr:col>15</xdr:col>
      <xdr:colOff>180975</xdr:colOff>
      <xdr:row>59</xdr:row>
      <xdr:rowOff>24152</xdr:rowOff>
    </xdr:to>
    <xdr:cxnSp macro="">
      <xdr:nvCxnSpPr>
        <xdr:cNvPr id="346" name="直線コネクタ 345"/>
        <xdr:cNvCxnSpPr/>
      </xdr:nvCxnSpPr>
      <xdr:spPr>
        <a:xfrm>
          <a:off x="9639300" y="10137921"/>
          <a:ext cx="8382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164933</xdr:rowOff>
    </xdr:from>
    <xdr:to>
      <xdr:col>14</xdr:col>
      <xdr:colOff>28575</xdr:colOff>
      <xdr:row>59</xdr:row>
      <xdr:rowOff>22371</xdr:rowOff>
    </xdr:to>
    <xdr:cxnSp macro="">
      <xdr:nvCxnSpPr>
        <xdr:cNvPr id="349" name="直線コネクタ 348"/>
        <xdr:cNvCxnSpPr/>
      </xdr:nvCxnSpPr>
      <xdr:spPr>
        <a:xfrm>
          <a:off x="8750300" y="10109033"/>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164933</xdr:rowOff>
    </xdr:from>
    <xdr:to>
      <xdr:col>12</xdr:col>
      <xdr:colOff>511175</xdr:colOff>
      <xdr:row>59</xdr:row>
      <xdr:rowOff>20778</xdr:rowOff>
    </xdr:to>
    <xdr:cxnSp macro="">
      <xdr:nvCxnSpPr>
        <xdr:cNvPr id="352" name="直線コネクタ 351"/>
        <xdr:cNvCxnSpPr/>
      </xdr:nvCxnSpPr>
      <xdr:spPr>
        <a:xfrm flipV="1">
          <a:off x="7861300" y="10109033"/>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20778</xdr:rowOff>
    </xdr:from>
    <xdr:to>
      <xdr:col>11</xdr:col>
      <xdr:colOff>307975</xdr:colOff>
      <xdr:row>59</xdr:row>
      <xdr:rowOff>26682</xdr:rowOff>
    </xdr:to>
    <xdr:cxnSp macro="">
      <xdr:nvCxnSpPr>
        <xdr:cNvPr id="355" name="直線コネクタ 354"/>
        <xdr:cNvCxnSpPr/>
      </xdr:nvCxnSpPr>
      <xdr:spPr>
        <a:xfrm flipV="1">
          <a:off x="6972300" y="10136328"/>
          <a:ext cx="889000" cy="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144802</xdr:rowOff>
    </xdr:from>
    <xdr:to>
      <xdr:col>15</xdr:col>
      <xdr:colOff>231775</xdr:colOff>
      <xdr:row>59</xdr:row>
      <xdr:rowOff>74952</xdr:rowOff>
    </xdr:to>
    <xdr:sp macro="" textlink="">
      <xdr:nvSpPr>
        <xdr:cNvPr id="365" name="円/楕円 364"/>
        <xdr:cNvSpPr/>
      </xdr:nvSpPr>
      <xdr:spPr>
        <a:xfrm>
          <a:off x="10426700" y="100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143021</xdr:rowOff>
    </xdr:from>
    <xdr:to>
      <xdr:col>14</xdr:col>
      <xdr:colOff>79375</xdr:colOff>
      <xdr:row>59</xdr:row>
      <xdr:rowOff>73171</xdr:rowOff>
    </xdr:to>
    <xdr:sp macro="" textlink="">
      <xdr:nvSpPr>
        <xdr:cNvPr id="367" name="円/楕円 366"/>
        <xdr:cNvSpPr/>
      </xdr:nvSpPr>
      <xdr:spPr>
        <a:xfrm>
          <a:off x="9588500" y="100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64298</xdr:rowOff>
    </xdr:from>
    <xdr:ext cx="534377" cy="259045"/>
    <xdr:sp macro="" textlink="">
      <xdr:nvSpPr>
        <xdr:cNvPr id="368" name="テキスト ボックス 367"/>
        <xdr:cNvSpPr txBox="1"/>
      </xdr:nvSpPr>
      <xdr:spPr>
        <a:xfrm>
          <a:off x="9372111" y="101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114133</xdr:rowOff>
    </xdr:from>
    <xdr:to>
      <xdr:col>12</xdr:col>
      <xdr:colOff>561975</xdr:colOff>
      <xdr:row>59</xdr:row>
      <xdr:rowOff>44283</xdr:rowOff>
    </xdr:to>
    <xdr:sp macro="" textlink="">
      <xdr:nvSpPr>
        <xdr:cNvPr id="369" name="円/楕円 368"/>
        <xdr:cNvSpPr/>
      </xdr:nvSpPr>
      <xdr:spPr>
        <a:xfrm>
          <a:off x="8699500" y="100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35410</xdr:rowOff>
    </xdr:from>
    <xdr:ext cx="534377" cy="259045"/>
    <xdr:sp macro="" textlink="">
      <xdr:nvSpPr>
        <xdr:cNvPr id="370" name="テキスト ボックス 369"/>
        <xdr:cNvSpPr txBox="1"/>
      </xdr:nvSpPr>
      <xdr:spPr>
        <a:xfrm>
          <a:off x="8483111" y="101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141428</xdr:rowOff>
    </xdr:from>
    <xdr:to>
      <xdr:col>11</xdr:col>
      <xdr:colOff>358775</xdr:colOff>
      <xdr:row>59</xdr:row>
      <xdr:rowOff>71578</xdr:rowOff>
    </xdr:to>
    <xdr:sp macro="" textlink="">
      <xdr:nvSpPr>
        <xdr:cNvPr id="371" name="円/楕円 370"/>
        <xdr:cNvSpPr/>
      </xdr:nvSpPr>
      <xdr:spPr>
        <a:xfrm>
          <a:off x="7810500" y="100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62705</xdr:rowOff>
    </xdr:from>
    <xdr:ext cx="534377" cy="259045"/>
    <xdr:sp macro="" textlink="">
      <xdr:nvSpPr>
        <xdr:cNvPr id="372" name="テキスト ボックス 371"/>
        <xdr:cNvSpPr txBox="1"/>
      </xdr:nvSpPr>
      <xdr:spPr>
        <a:xfrm>
          <a:off x="7594111" y="101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147332</xdr:rowOff>
    </xdr:from>
    <xdr:to>
      <xdr:col>10</xdr:col>
      <xdr:colOff>155575</xdr:colOff>
      <xdr:row>59</xdr:row>
      <xdr:rowOff>77482</xdr:rowOff>
    </xdr:to>
    <xdr:sp macro="" textlink="">
      <xdr:nvSpPr>
        <xdr:cNvPr id="373" name="円/楕円 372"/>
        <xdr:cNvSpPr/>
      </xdr:nvSpPr>
      <xdr:spPr>
        <a:xfrm>
          <a:off x="6921500" y="100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68609</xdr:rowOff>
    </xdr:from>
    <xdr:ext cx="534377" cy="259045"/>
    <xdr:sp macro="" textlink="">
      <xdr:nvSpPr>
        <xdr:cNvPr id="374" name="テキスト ボックス 373"/>
        <xdr:cNvSpPr txBox="1"/>
      </xdr:nvSpPr>
      <xdr:spPr>
        <a:xfrm>
          <a:off x="6705111" y="101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31414</xdr:rowOff>
    </xdr:from>
    <xdr:to>
      <xdr:col>15</xdr:col>
      <xdr:colOff>180975</xdr:colOff>
      <xdr:row>79</xdr:row>
      <xdr:rowOff>35609</xdr:rowOff>
    </xdr:to>
    <xdr:cxnSp macro="">
      <xdr:nvCxnSpPr>
        <xdr:cNvPr id="403" name="直線コネクタ 402"/>
        <xdr:cNvCxnSpPr/>
      </xdr:nvCxnSpPr>
      <xdr:spPr>
        <a:xfrm flipV="1">
          <a:off x="9639300" y="13575964"/>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32649</xdr:rowOff>
    </xdr:from>
    <xdr:to>
      <xdr:col>14</xdr:col>
      <xdr:colOff>28575</xdr:colOff>
      <xdr:row>79</xdr:row>
      <xdr:rowOff>35609</xdr:rowOff>
    </xdr:to>
    <xdr:cxnSp macro="">
      <xdr:nvCxnSpPr>
        <xdr:cNvPr id="406" name="直線コネクタ 405"/>
        <xdr:cNvCxnSpPr/>
      </xdr:nvCxnSpPr>
      <xdr:spPr>
        <a:xfrm>
          <a:off x="8750300" y="13577199"/>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152064</xdr:rowOff>
    </xdr:from>
    <xdr:to>
      <xdr:col>15</xdr:col>
      <xdr:colOff>231775</xdr:colOff>
      <xdr:row>79</xdr:row>
      <xdr:rowOff>82214</xdr:rowOff>
    </xdr:to>
    <xdr:sp macro="" textlink="">
      <xdr:nvSpPr>
        <xdr:cNvPr id="416" name="円/楕円 415"/>
        <xdr:cNvSpPr/>
      </xdr:nvSpPr>
      <xdr:spPr>
        <a:xfrm>
          <a:off x="10426700" y="135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156259</xdr:rowOff>
    </xdr:from>
    <xdr:to>
      <xdr:col>14</xdr:col>
      <xdr:colOff>79375</xdr:colOff>
      <xdr:row>79</xdr:row>
      <xdr:rowOff>86409</xdr:rowOff>
    </xdr:to>
    <xdr:sp macro="" textlink="">
      <xdr:nvSpPr>
        <xdr:cNvPr id="418" name="円/楕円 417"/>
        <xdr:cNvSpPr/>
      </xdr:nvSpPr>
      <xdr:spPr>
        <a:xfrm>
          <a:off x="9588500" y="135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77536</xdr:rowOff>
    </xdr:from>
    <xdr:ext cx="534377" cy="259045"/>
    <xdr:sp macro="" textlink="">
      <xdr:nvSpPr>
        <xdr:cNvPr id="419" name="テキスト ボックス 418"/>
        <xdr:cNvSpPr txBox="1"/>
      </xdr:nvSpPr>
      <xdr:spPr>
        <a:xfrm>
          <a:off x="9372111" y="1362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153299</xdr:rowOff>
    </xdr:from>
    <xdr:to>
      <xdr:col>12</xdr:col>
      <xdr:colOff>561975</xdr:colOff>
      <xdr:row>79</xdr:row>
      <xdr:rowOff>83449</xdr:rowOff>
    </xdr:to>
    <xdr:sp macro="" textlink="">
      <xdr:nvSpPr>
        <xdr:cNvPr id="420" name="円/楕円 419"/>
        <xdr:cNvSpPr/>
      </xdr:nvSpPr>
      <xdr:spPr>
        <a:xfrm>
          <a:off x="8699500" y="13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74576</xdr:rowOff>
    </xdr:from>
    <xdr:ext cx="534377" cy="259045"/>
    <xdr:sp macro="" textlink="">
      <xdr:nvSpPr>
        <xdr:cNvPr id="421" name="テキスト ボックス 420"/>
        <xdr:cNvSpPr txBox="1"/>
      </xdr:nvSpPr>
      <xdr:spPr>
        <a:xfrm>
          <a:off x="8483111" y="136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82700</xdr:rowOff>
    </xdr:from>
    <xdr:to>
      <xdr:col>15</xdr:col>
      <xdr:colOff>180975</xdr:colOff>
      <xdr:row>98</xdr:row>
      <xdr:rowOff>118221</xdr:rowOff>
    </xdr:to>
    <xdr:cxnSp macro="">
      <xdr:nvCxnSpPr>
        <xdr:cNvPr id="448" name="直線コネクタ 447"/>
        <xdr:cNvCxnSpPr/>
      </xdr:nvCxnSpPr>
      <xdr:spPr>
        <a:xfrm>
          <a:off x="9639300" y="16884800"/>
          <a:ext cx="8382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82700</xdr:rowOff>
    </xdr:from>
    <xdr:to>
      <xdr:col>14</xdr:col>
      <xdr:colOff>28575</xdr:colOff>
      <xdr:row>98</xdr:row>
      <xdr:rowOff>88100</xdr:rowOff>
    </xdr:to>
    <xdr:cxnSp macro="">
      <xdr:nvCxnSpPr>
        <xdr:cNvPr id="451" name="直線コネクタ 450"/>
        <xdr:cNvCxnSpPr/>
      </xdr:nvCxnSpPr>
      <xdr:spPr>
        <a:xfrm flipV="1">
          <a:off x="8750300" y="16884800"/>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67421</xdr:rowOff>
    </xdr:from>
    <xdr:to>
      <xdr:col>15</xdr:col>
      <xdr:colOff>231775</xdr:colOff>
      <xdr:row>98</xdr:row>
      <xdr:rowOff>169021</xdr:rowOff>
    </xdr:to>
    <xdr:sp macro="" textlink="">
      <xdr:nvSpPr>
        <xdr:cNvPr id="461" name="円/楕円 460"/>
        <xdr:cNvSpPr/>
      </xdr:nvSpPr>
      <xdr:spPr>
        <a:xfrm>
          <a:off x="10426700" y="168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153798</xdr:rowOff>
    </xdr:from>
    <xdr:ext cx="469744" cy="259045"/>
    <xdr:sp macro="" textlink="">
      <xdr:nvSpPr>
        <xdr:cNvPr id="462" name="普通建設事業費 （ うち更新整備　）該当値テキスト"/>
        <xdr:cNvSpPr txBox="1"/>
      </xdr:nvSpPr>
      <xdr:spPr>
        <a:xfrm>
          <a:off x="10528300" y="1678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31900</xdr:rowOff>
    </xdr:from>
    <xdr:to>
      <xdr:col>14</xdr:col>
      <xdr:colOff>79375</xdr:colOff>
      <xdr:row>98</xdr:row>
      <xdr:rowOff>133500</xdr:rowOff>
    </xdr:to>
    <xdr:sp macro="" textlink="">
      <xdr:nvSpPr>
        <xdr:cNvPr id="463" name="円/楕円 462"/>
        <xdr:cNvSpPr/>
      </xdr:nvSpPr>
      <xdr:spPr>
        <a:xfrm>
          <a:off x="9588500" y="16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124627</xdr:rowOff>
    </xdr:from>
    <xdr:ext cx="534377" cy="259045"/>
    <xdr:sp macro="" textlink="">
      <xdr:nvSpPr>
        <xdr:cNvPr id="464" name="テキスト ボックス 463"/>
        <xdr:cNvSpPr txBox="1"/>
      </xdr:nvSpPr>
      <xdr:spPr>
        <a:xfrm>
          <a:off x="9372111" y="16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37300</xdr:rowOff>
    </xdr:from>
    <xdr:to>
      <xdr:col>12</xdr:col>
      <xdr:colOff>561975</xdr:colOff>
      <xdr:row>98</xdr:row>
      <xdr:rowOff>138900</xdr:rowOff>
    </xdr:to>
    <xdr:sp macro="" textlink="">
      <xdr:nvSpPr>
        <xdr:cNvPr id="465" name="円/楕円 464"/>
        <xdr:cNvSpPr/>
      </xdr:nvSpPr>
      <xdr:spPr>
        <a:xfrm>
          <a:off x="8699500" y="168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130027</xdr:rowOff>
    </xdr:from>
    <xdr:ext cx="534377" cy="259045"/>
    <xdr:sp macro="" textlink="">
      <xdr:nvSpPr>
        <xdr:cNvPr id="466" name="テキスト ボックス 465"/>
        <xdr:cNvSpPr txBox="1"/>
      </xdr:nvSpPr>
      <xdr:spPr>
        <a:xfrm>
          <a:off x="8483111" y="169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131660</xdr:rowOff>
    </xdr:from>
    <xdr:to>
      <xdr:col>23</xdr:col>
      <xdr:colOff>517525</xdr:colOff>
      <xdr:row>38</xdr:row>
      <xdr:rowOff>132970</xdr:rowOff>
    </xdr:to>
    <xdr:cxnSp macro="">
      <xdr:nvCxnSpPr>
        <xdr:cNvPr id="493" name="直線コネクタ 492"/>
        <xdr:cNvCxnSpPr/>
      </xdr:nvCxnSpPr>
      <xdr:spPr>
        <a:xfrm>
          <a:off x="15481300" y="6646760"/>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131660</xdr:rowOff>
    </xdr:from>
    <xdr:to>
      <xdr:col>22</xdr:col>
      <xdr:colOff>365125</xdr:colOff>
      <xdr:row>38</xdr:row>
      <xdr:rowOff>137071</xdr:rowOff>
    </xdr:to>
    <xdr:cxnSp macro="">
      <xdr:nvCxnSpPr>
        <xdr:cNvPr id="496" name="直線コネクタ 495"/>
        <xdr:cNvCxnSpPr/>
      </xdr:nvCxnSpPr>
      <xdr:spPr>
        <a:xfrm flipV="1">
          <a:off x="14592300" y="6646760"/>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82644</xdr:rowOff>
    </xdr:from>
    <xdr:to>
      <xdr:col>21</xdr:col>
      <xdr:colOff>161925</xdr:colOff>
      <xdr:row>38</xdr:row>
      <xdr:rowOff>137071</xdr:rowOff>
    </xdr:to>
    <xdr:cxnSp macro="">
      <xdr:nvCxnSpPr>
        <xdr:cNvPr id="499" name="直線コネクタ 498"/>
        <xdr:cNvCxnSpPr/>
      </xdr:nvCxnSpPr>
      <xdr:spPr>
        <a:xfrm>
          <a:off x="13703300" y="6597744"/>
          <a:ext cx="8890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45030</xdr:rowOff>
    </xdr:from>
    <xdr:to>
      <xdr:col>19</xdr:col>
      <xdr:colOff>644525</xdr:colOff>
      <xdr:row>38</xdr:row>
      <xdr:rowOff>82644</xdr:rowOff>
    </xdr:to>
    <xdr:cxnSp macro="">
      <xdr:nvCxnSpPr>
        <xdr:cNvPr id="502" name="直線コネクタ 501"/>
        <xdr:cNvCxnSpPr/>
      </xdr:nvCxnSpPr>
      <xdr:spPr>
        <a:xfrm>
          <a:off x="12814300" y="656013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141805</xdr:rowOff>
    </xdr:from>
    <xdr:ext cx="534377" cy="259045"/>
    <xdr:sp macro="" textlink="">
      <xdr:nvSpPr>
        <xdr:cNvPr id="504" name="テキスト ボックス 503"/>
        <xdr:cNvSpPr txBox="1"/>
      </xdr:nvSpPr>
      <xdr:spPr>
        <a:xfrm>
          <a:off x="13436111" y="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150037</xdr:rowOff>
    </xdr:from>
    <xdr:ext cx="534377" cy="259045"/>
    <xdr:sp macro="" textlink="">
      <xdr:nvSpPr>
        <xdr:cNvPr id="506" name="テキスト ボックス 505"/>
        <xdr:cNvSpPr txBox="1"/>
      </xdr:nvSpPr>
      <xdr:spPr>
        <a:xfrm>
          <a:off x="12547111" y="66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82170</xdr:rowOff>
    </xdr:from>
    <xdr:to>
      <xdr:col>23</xdr:col>
      <xdr:colOff>568325</xdr:colOff>
      <xdr:row>39</xdr:row>
      <xdr:rowOff>12320</xdr:rowOff>
    </xdr:to>
    <xdr:sp macro="" textlink="">
      <xdr:nvSpPr>
        <xdr:cNvPr id="512" name="円/楕円 511"/>
        <xdr:cNvSpPr/>
      </xdr:nvSpPr>
      <xdr:spPr>
        <a:xfrm>
          <a:off x="16268700" y="65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80860</xdr:rowOff>
    </xdr:from>
    <xdr:to>
      <xdr:col>22</xdr:col>
      <xdr:colOff>415925</xdr:colOff>
      <xdr:row>39</xdr:row>
      <xdr:rowOff>11010</xdr:rowOff>
    </xdr:to>
    <xdr:sp macro="" textlink="">
      <xdr:nvSpPr>
        <xdr:cNvPr id="514" name="円/楕円 513"/>
        <xdr:cNvSpPr/>
      </xdr:nvSpPr>
      <xdr:spPr>
        <a:xfrm>
          <a:off x="15430500" y="65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2137</xdr:rowOff>
    </xdr:from>
    <xdr:ext cx="469744" cy="259045"/>
    <xdr:sp macro="" textlink="">
      <xdr:nvSpPr>
        <xdr:cNvPr id="515" name="テキスト ボックス 514"/>
        <xdr:cNvSpPr txBox="1"/>
      </xdr:nvSpPr>
      <xdr:spPr>
        <a:xfrm>
          <a:off x="15246427" y="668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86271</xdr:rowOff>
    </xdr:from>
    <xdr:to>
      <xdr:col>21</xdr:col>
      <xdr:colOff>212725</xdr:colOff>
      <xdr:row>39</xdr:row>
      <xdr:rowOff>16421</xdr:rowOff>
    </xdr:to>
    <xdr:sp macro="" textlink="">
      <xdr:nvSpPr>
        <xdr:cNvPr id="516" name="円/楕円 515"/>
        <xdr:cNvSpPr/>
      </xdr:nvSpPr>
      <xdr:spPr>
        <a:xfrm>
          <a:off x="145415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7548</xdr:rowOff>
    </xdr:from>
    <xdr:ext cx="469744" cy="259045"/>
    <xdr:sp macro="" textlink="">
      <xdr:nvSpPr>
        <xdr:cNvPr id="517" name="テキスト ボックス 516"/>
        <xdr:cNvSpPr txBox="1"/>
      </xdr:nvSpPr>
      <xdr:spPr>
        <a:xfrm>
          <a:off x="14357427" y="6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31844</xdr:rowOff>
    </xdr:from>
    <xdr:to>
      <xdr:col>20</xdr:col>
      <xdr:colOff>9525</xdr:colOff>
      <xdr:row>38</xdr:row>
      <xdr:rowOff>133444</xdr:rowOff>
    </xdr:to>
    <xdr:sp macro="" textlink="">
      <xdr:nvSpPr>
        <xdr:cNvPr id="518" name="円/楕円 517"/>
        <xdr:cNvSpPr/>
      </xdr:nvSpPr>
      <xdr:spPr>
        <a:xfrm>
          <a:off x="13652500" y="65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149971</xdr:rowOff>
    </xdr:from>
    <xdr:ext cx="534377" cy="259045"/>
    <xdr:sp macro="" textlink="">
      <xdr:nvSpPr>
        <xdr:cNvPr id="519" name="テキスト ボックス 518"/>
        <xdr:cNvSpPr txBox="1"/>
      </xdr:nvSpPr>
      <xdr:spPr>
        <a:xfrm>
          <a:off x="13436111" y="63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165680</xdr:rowOff>
    </xdr:from>
    <xdr:to>
      <xdr:col>18</xdr:col>
      <xdr:colOff>492125</xdr:colOff>
      <xdr:row>38</xdr:row>
      <xdr:rowOff>95830</xdr:rowOff>
    </xdr:to>
    <xdr:sp macro="" textlink="">
      <xdr:nvSpPr>
        <xdr:cNvPr id="520" name="円/楕円 519"/>
        <xdr:cNvSpPr/>
      </xdr:nvSpPr>
      <xdr:spPr>
        <a:xfrm>
          <a:off x="12763500" y="65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112357</xdr:rowOff>
    </xdr:from>
    <xdr:ext cx="534377" cy="259045"/>
    <xdr:sp macro="" textlink="">
      <xdr:nvSpPr>
        <xdr:cNvPr id="521" name="テキスト ボックス 520"/>
        <xdr:cNvSpPr txBox="1"/>
      </xdr:nvSpPr>
      <xdr:spPr>
        <a:xfrm>
          <a:off x="12547111" y="62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81125</xdr:rowOff>
    </xdr:from>
    <xdr:to>
      <xdr:col>23</xdr:col>
      <xdr:colOff>517525</xdr:colOff>
      <xdr:row>77</xdr:row>
      <xdr:rowOff>84372</xdr:rowOff>
    </xdr:to>
    <xdr:cxnSp macro="">
      <xdr:nvCxnSpPr>
        <xdr:cNvPr id="599" name="直線コネクタ 598"/>
        <xdr:cNvCxnSpPr/>
      </xdr:nvCxnSpPr>
      <xdr:spPr>
        <a:xfrm flipV="1">
          <a:off x="15481300" y="13282775"/>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64346</xdr:rowOff>
    </xdr:from>
    <xdr:to>
      <xdr:col>22</xdr:col>
      <xdr:colOff>365125</xdr:colOff>
      <xdr:row>77</xdr:row>
      <xdr:rowOff>84372</xdr:rowOff>
    </xdr:to>
    <xdr:cxnSp macro="">
      <xdr:nvCxnSpPr>
        <xdr:cNvPr id="602" name="直線コネクタ 601"/>
        <xdr:cNvCxnSpPr/>
      </xdr:nvCxnSpPr>
      <xdr:spPr>
        <a:xfrm>
          <a:off x="14592300" y="13265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29119</xdr:rowOff>
    </xdr:from>
    <xdr:to>
      <xdr:col>21</xdr:col>
      <xdr:colOff>161925</xdr:colOff>
      <xdr:row>77</xdr:row>
      <xdr:rowOff>64346</xdr:rowOff>
    </xdr:to>
    <xdr:cxnSp macro="">
      <xdr:nvCxnSpPr>
        <xdr:cNvPr id="605" name="直線コネクタ 604"/>
        <xdr:cNvCxnSpPr/>
      </xdr:nvCxnSpPr>
      <xdr:spPr>
        <a:xfrm>
          <a:off x="13703300" y="13230769"/>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138869</xdr:rowOff>
    </xdr:from>
    <xdr:to>
      <xdr:col>19</xdr:col>
      <xdr:colOff>644525</xdr:colOff>
      <xdr:row>77</xdr:row>
      <xdr:rowOff>29119</xdr:rowOff>
    </xdr:to>
    <xdr:cxnSp macro="">
      <xdr:nvCxnSpPr>
        <xdr:cNvPr id="608" name="直線コネクタ 607"/>
        <xdr:cNvCxnSpPr/>
      </xdr:nvCxnSpPr>
      <xdr:spPr>
        <a:xfrm>
          <a:off x="12814300" y="12997619"/>
          <a:ext cx="889000" cy="2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30325</xdr:rowOff>
    </xdr:from>
    <xdr:to>
      <xdr:col>23</xdr:col>
      <xdr:colOff>568325</xdr:colOff>
      <xdr:row>77</xdr:row>
      <xdr:rowOff>131925</xdr:rowOff>
    </xdr:to>
    <xdr:sp macro="" textlink="">
      <xdr:nvSpPr>
        <xdr:cNvPr id="618" name="円/楕円 617"/>
        <xdr:cNvSpPr/>
      </xdr:nvSpPr>
      <xdr:spPr>
        <a:xfrm>
          <a:off x="16268700" y="132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8752</xdr:rowOff>
    </xdr:from>
    <xdr:ext cx="534377" cy="259045"/>
    <xdr:sp macro="" textlink="">
      <xdr:nvSpPr>
        <xdr:cNvPr id="619" name="公債費該当値テキスト"/>
        <xdr:cNvSpPr txBox="1"/>
      </xdr:nvSpPr>
      <xdr:spPr>
        <a:xfrm>
          <a:off x="16370300" y="132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33572</xdr:rowOff>
    </xdr:from>
    <xdr:to>
      <xdr:col>22</xdr:col>
      <xdr:colOff>415925</xdr:colOff>
      <xdr:row>77</xdr:row>
      <xdr:rowOff>135172</xdr:rowOff>
    </xdr:to>
    <xdr:sp macro="" textlink="">
      <xdr:nvSpPr>
        <xdr:cNvPr id="620" name="円/楕円 619"/>
        <xdr:cNvSpPr/>
      </xdr:nvSpPr>
      <xdr:spPr>
        <a:xfrm>
          <a:off x="15430500" y="132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126299</xdr:rowOff>
    </xdr:from>
    <xdr:ext cx="534377" cy="259045"/>
    <xdr:sp macro="" textlink="">
      <xdr:nvSpPr>
        <xdr:cNvPr id="621" name="テキスト ボックス 620"/>
        <xdr:cNvSpPr txBox="1"/>
      </xdr:nvSpPr>
      <xdr:spPr>
        <a:xfrm>
          <a:off x="15214111" y="133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13546</xdr:rowOff>
    </xdr:from>
    <xdr:to>
      <xdr:col>21</xdr:col>
      <xdr:colOff>212725</xdr:colOff>
      <xdr:row>77</xdr:row>
      <xdr:rowOff>115146</xdr:rowOff>
    </xdr:to>
    <xdr:sp macro="" textlink="">
      <xdr:nvSpPr>
        <xdr:cNvPr id="622" name="円/楕円 621"/>
        <xdr:cNvSpPr/>
      </xdr:nvSpPr>
      <xdr:spPr>
        <a:xfrm>
          <a:off x="14541500" y="132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106273</xdr:rowOff>
    </xdr:from>
    <xdr:ext cx="534377" cy="259045"/>
    <xdr:sp macro="" textlink="">
      <xdr:nvSpPr>
        <xdr:cNvPr id="623" name="テキスト ボックス 622"/>
        <xdr:cNvSpPr txBox="1"/>
      </xdr:nvSpPr>
      <xdr:spPr>
        <a:xfrm>
          <a:off x="14325111" y="133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149769</xdr:rowOff>
    </xdr:from>
    <xdr:to>
      <xdr:col>20</xdr:col>
      <xdr:colOff>9525</xdr:colOff>
      <xdr:row>77</xdr:row>
      <xdr:rowOff>79919</xdr:rowOff>
    </xdr:to>
    <xdr:sp macro="" textlink="">
      <xdr:nvSpPr>
        <xdr:cNvPr id="624" name="円/楕円 623"/>
        <xdr:cNvSpPr/>
      </xdr:nvSpPr>
      <xdr:spPr>
        <a:xfrm>
          <a:off x="13652500" y="131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96445</xdr:rowOff>
    </xdr:from>
    <xdr:ext cx="534377" cy="259045"/>
    <xdr:sp macro="" textlink="">
      <xdr:nvSpPr>
        <xdr:cNvPr id="625" name="テキスト ボックス 624"/>
        <xdr:cNvSpPr txBox="1"/>
      </xdr:nvSpPr>
      <xdr:spPr>
        <a:xfrm>
          <a:off x="13436111" y="129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88069</xdr:rowOff>
    </xdr:from>
    <xdr:to>
      <xdr:col>18</xdr:col>
      <xdr:colOff>492125</xdr:colOff>
      <xdr:row>76</xdr:row>
      <xdr:rowOff>18219</xdr:rowOff>
    </xdr:to>
    <xdr:sp macro="" textlink="">
      <xdr:nvSpPr>
        <xdr:cNvPr id="626" name="円/楕円 625"/>
        <xdr:cNvSpPr/>
      </xdr:nvSpPr>
      <xdr:spPr>
        <a:xfrm>
          <a:off x="12763500" y="129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34746</xdr:rowOff>
    </xdr:from>
    <xdr:ext cx="534377" cy="259045"/>
    <xdr:sp macro="" textlink="">
      <xdr:nvSpPr>
        <xdr:cNvPr id="627" name="テキスト ボックス 626"/>
        <xdr:cNvSpPr txBox="1"/>
      </xdr:nvSpPr>
      <xdr:spPr>
        <a:xfrm>
          <a:off x="12547111" y="127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70800</xdr:rowOff>
    </xdr:from>
    <xdr:to>
      <xdr:col>23</xdr:col>
      <xdr:colOff>517525</xdr:colOff>
      <xdr:row>99</xdr:row>
      <xdr:rowOff>89911</xdr:rowOff>
    </xdr:to>
    <xdr:cxnSp macro="">
      <xdr:nvCxnSpPr>
        <xdr:cNvPr id="658" name="直線コネクタ 657"/>
        <xdr:cNvCxnSpPr/>
      </xdr:nvCxnSpPr>
      <xdr:spPr>
        <a:xfrm>
          <a:off x="15481300" y="17044350"/>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70800</xdr:rowOff>
    </xdr:from>
    <xdr:to>
      <xdr:col>22</xdr:col>
      <xdr:colOff>365125</xdr:colOff>
      <xdr:row>99</xdr:row>
      <xdr:rowOff>79542</xdr:rowOff>
    </xdr:to>
    <xdr:cxnSp macro="">
      <xdr:nvCxnSpPr>
        <xdr:cNvPr id="661" name="直線コネクタ 660"/>
        <xdr:cNvCxnSpPr/>
      </xdr:nvCxnSpPr>
      <xdr:spPr>
        <a:xfrm flipV="1">
          <a:off x="14592300" y="17044350"/>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69707</xdr:rowOff>
    </xdr:from>
    <xdr:to>
      <xdr:col>21</xdr:col>
      <xdr:colOff>161925</xdr:colOff>
      <xdr:row>99</xdr:row>
      <xdr:rowOff>79542</xdr:rowOff>
    </xdr:to>
    <xdr:cxnSp macro="">
      <xdr:nvCxnSpPr>
        <xdr:cNvPr id="664" name="直線コネクタ 663"/>
        <xdr:cNvCxnSpPr/>
      </xdr:nvCxnSpPr>
      <xdr:spPr>
        <a:xfrm>
          <a:off x="13703300" y="17043257"/>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69707</xdr:rowOff>
    </xdr:from>
    <xdr:to>
      <xdr:col>19</xdr:col>
      <xdr:colOff>644525</xdr:colOff>
      <xdr:row>99</xdr:row>
      <xdr:rowOff>74191</xdr:rowOff>
    </xdr:to>
    <xdr:cxnSp macro="">
      <xdr:nvCxnSpPr>
        <xdr:cNvPr id="667" name="直線コネクタ 666"/>
        <xdr:cNvCxnSpPr/>
      </xdr:nvCxnSpPr>
      <xdr:spPr>
        <a:xfrm flipV="1">
          <a:off x="12814300" y="17043257"/>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39111</xdr:rowOff>
    </xdr:from>
    <xdr:to>
      <xdr:col>23</xdr:col>
      <xdr:colOff>568325</xdr:colOff>
      <xdr:row>99</xdr:row>
      <xdr:rowOff>140711</xdr:rowOff>
    </xdr:to>
    <xdr:sp macro="" textlink="">
      <xdr:nvSpPr>
        <xdr:cNvPr id="677" name="円/楕円 676"/>
        <xdr:cNvSpPr/>
      </xdr:nvSpPr>
      <xdr:spPr>
        <a:xfrm>
          <a:off x="16268700" y="170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469744" cy="259045"/>
    <xdr:sp macro="" textlink="">
      <xdr:nvSpPr>
        <xdr:cNvPr id="678" name="積立金該当値テキスト"/>
        <xdr:cNvSpPr txBox="1"/>
      </xdr:nvSpPr>
      <xdr:spPr>
        <a:xfrm>
          <a:off x="16370300" y="1696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20000</xdr:rowOff>
    </xdr:from>
    <xdr:to>
      <xdr:col>22</xdr:col>
      <xdr:colOff>415925</xdr:colOff>
      <xdr:row>99</xdr:row>
      <xdr:rowOff>121600</xdr:rowOff>
    </xdr:to>
    <xdr:sp macro="" textlink="">
      <xdr:nvSpPr>
        <xdr:cNvPr id="679" name="円/楕円 678"/>
        <xdr:cNvSpPr/>
      </xdr:nvSpPr>
      <xdr:spPr>
        <a:xfrm>
          <a:off x="15430500" y="169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112727</xdr:rowOff>
    </xdr:from>
    <xdr:ext cx="534377" cy="259045"/>
    <xdr:sp macro="" textlink="">
      <xdr:nvSpPr>
        <xdr:cNvPr id="680" name="テキスト ボックス 679"/>
        <xdr:cNvSpPr txBox="1"/>
      </xdr:nvSpPr>
      <xdr:spPr>
        <a:xfrm>
          <a:off x="15214111" y="170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28742</xdr:rowOff>
    </xdr:from>
    <xdr:to>
      <xdr:col>21</xdr:col>
      <xdr:colOff>212725</xdr:colOff>
      <xdr:row>99</xdr:row>
      <xdr:rowOff>130342</xdr:rowOff>
    </xdr:to>
    <xdr:sp macro="" textlink="">
      <xdr:nvSpPr>
        <xdr:cNvPr id="681" name="円/楕円 680"/>
        <xdr:cNvSpPr/>
      </xdr:nvSpPr>
      <xdr:spPr>
        <a:xfrm>
          <a:off x="14541500" y="17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121469</xdr:rowOff>
    </xdr:from>
    <xdr:ext cx="534377" cy="259045"/>
    <xdr:sp macro="" textlink="">
      <xdr:nvSpPr>
        <xdr:cNvPr id="682" name="テキスト ボックス 681"/>
        <xdr:cNvSpPr txBox="1"/>
      </xdr:nvSpPr>
      <xdr:spPr>
        <a:xfrm>
          <a:off x="14325111" y="170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18907</xdr:rowOff>
    </xdr:from>
    <xdr:to>
      <xdr:col>20</xdr:col>
      <xdr:colOff>9525</xdr:colOff>
      <xdr:row>99</xdr:row>
      <xdr:rowOff>120507</xdr:rowOff>
    </xdr:to>
    <xdr:sp macro="" textlink="">
      <xdr:nvSpPr>
        <xdr:cNvPr id="683" name="円/楕円 682"/>
        <xdr:cNvSpPr/>
      </xdr:nvSpPr>
      <xdr:spPr>
        <a:xfrm>
          <a:off x="13652500" y="16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111634</xdr:rowOff>
    </xdr:from>
    <xdr:ext cx="534377" cy="259045"/>
    <xdr:sp macro="" textlink="">
      <xdr:nvSpPr>
        <xdr:cNvPr id="684" name="テキスト ボックス 683"/>
        <xdr:cNvSpPr txBox="1"/>
      </xdr:nvSpPr>
      <xdr:spPr>
        <a:xfrm>
          <a:off x="13436111" y="170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23391</xdr:rowOff>
    </xdr:from>
    <xdr:to>
      <xdr:col>18</xdr:col>
      <xdr:colOff>492125</xdr:colOff>
      <xdr:row>99</xdr:row>
      <xdr:rowOff>124991</xdr:rowOff>
    </xdr:to>
    <xdr:sp macro="" textlink="">
      <xdr:nvSpPr>
        <xdr:cNvPr id="685" name="円/楕円 684"/>
        <xdr:cNvSpPr/>
      </xdr:nvSpPr>
      <xdr:spPr>
        <a:xfrm>
          <a:off x="12763500" y="169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116118</xdr:rowOff>
    </xdr:from>
    <xdr:ext cx="534377" cy="259045"/>
    <xdr:sp macro="" textlink="">
      <xdr:nvSpPr>
        <xdr:cNvPr id="686" name="テキスト ボックス 685"/>
        <xdr:cNvSpPr txBox="1"/>
      </xdr:nvSpPr>
      <xdr:spPr>
        <a:xfrm>
          <a:off x="12547111" y="170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85979</xdr:rowOff>
    </xdr:from>
    <xdr:to>
      <xdr:col>32</xdr:col>
      <xdr:colOff>187325</xdr:colOff>
      <xdr:row>37</xdr:row>
      <xdr:rowOff>118516</xdr:rowOff>
    </xdr:to>
    <xdr:cxnSp macro="">
      <xdr:nvCxnSpPr>
        <xdr:cNvPr id="715" name="直線コネクタ 714"/>
        <xdr:cNvCxnSpPr/>
      </xdr:nvCxnSpPr>
      <xdr:spPr>
        <a:xfrm flipV="1">
          <a:off x="21323300" y="6429629"/>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117335</xdr:rowOff>
    </xdr:from>
    <xdr:to>
      <xdr:col>31</xdr:col>
      <xdr:colOff>34925</xdr:colOff>
      <xdr:row>37</xdr:row>
      <xdr:rowOff>118516</xdr:rowOff>
    </xdr:to>
    <xdr:cxnSp macro="">
      <xdr:nvCxnSpPr>
        <xdr:cNvPr id="718" name="直線コネクタ 717"/>
        <xdr:cNvCxnSpPr/>
      </xdr:nvCxnSpPr>
      <xdr:spPr>
        <a:xfrm>
          <a:off x="20434300" y="646098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77026</xdr:rowOff>
    </xdr:from>
    <xdr:to>
      <xdr:col>29</xdr:col>
      <xdr:colOff>517525</xdr:colOff>
      <xdr:row>37</xdr:row>
      <xdr:rowOff>117335</xdr:rowOff>
    </xdr:to>
    <xdr:cxnSp macro="">
      <xdr:nvCxnSpPr>
        <xdr:cNvPr id="721" name="直線コネクタ 720"/>
        <xdr:cNvCxnSpPr/>
      </xdr:nvCxnSpPr>
      <xdr:spPr>
        <a:xfrm>
          <a:off x="19545300" y="6420676"/>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136212</xdr:rowOff>
    </xdr:from>
    <xdr:ext cx="469744" cy="259045"/>
    <xdr:sp macro="" textlink="">
      <xdr:nvSpPr>
        <xdr:cNvPr id="723" name="テキスト ボックス 722"/>
        <xdr:cNvSpPr txBox="1"/>
      </xdr:nvSpPr>
      <xdr:spPr>
        <a:xfrm>
          <a:off x="20199427" y="66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77026</xdr:rowOff>
    </xdr:from>
    <xdr:to>
      <xdr:col>28</xdr:col>
      <xdr:colOff>314325</xdr:colOff>
      <xdr:row>37</xdr:row>
      <xdr:rowOff>90627</xdr:rowOff>
    </xdr:to>
    <xdr:cxnSp macro="">
      <xdr:nvCxnSpPr>
        <xdr:cNvPr id="724" name="直線コネクタ 723"/>
        <xdr:cNvCxnSpPr/>
      </xdr:nvCxnSpPr>
      <xdr:spPr>
        <a:xfrm flipV="1">
          <a:off x="18656300" y="642067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127334</xdr:rowOff>
    </xdr:from>
    <xdr:ext cx="469744" cy="259045"/>
    <xdr:sp macro="" textlink="">
      <xdr:nvSpPr>
        <xdr:cNvPr id="726" name="テキスト ボックス 725"/>
        <xdr:cNvSpPr txBox="1"/>
      </xdr:nvSpPr>
      <xdr:spPr>
        <a:xfrm>
          <a:off x="19310427" y="664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143984</xdr:rowOff>
    </xdr:from>
    <xdr:ext cx="469744" cy="259045"/>
    <xdr:sp macro="" textlink="">
      <xdr:nvSpPr>
        <xdr:cNvPr id="728" name="テキスト ボックス 727"/>
        <xdr:cNvSpPr txBox="1"/>
      </xdr:nvSpPr>
      <xdr:spPr>
        <a:xfrm>
          <a:off x="18421427" y="665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35179</xdr:rowOff>
    </xdr:from>
    <xdr:to>
      <xdr:col>32</xdr:col>
      <xdr:colOff>238125</xdr:colOff>
      <xdr:row>37</xdr:row>
      <xdr:rowOff>136779</xdr:rowOff>
    </xdr:to>
    <xdr:sp macro="" textlink="">
      <xdr:nvSpPr>
        <xdr:cNvPr id="734" name="円/楕円 733"/>
        <xdr:cNvSpPr/>
      </xdr:nvSpPr>
      <xdr:spPr>
        <a:xfrm>
          <a:off x="22110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58056</xdr:rowOff>
    </xdr:from>
    <xdr:ext cx="469744" cy="259045"/>
    <xdr:sp macro="" textlink="">
      <xdr:nvSpPr>
        <xdr:cNvPr id="735" name="投資及び出資金該当値テキスト"/>
        <xdr:cNvSpPr txBox="1"/>
      </xdr:nvSpPr>
      <xdr:spPr>
        <a:xfrm>
          <a:off x="22212300"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67716</xdr:rowOff>
    </xdr:from>
    <xdr:to>
      <xdr:col>31</xdr:col>
      <xdr:colOff>85725</xdr:colOff>
      <xdr:row>37</xdr:row>
      <xdr:rowOff>169317</xdr:rowOff>
    </xdr:to>
    <xdr:sp macro="" textlink="">
      <xdr:nvSpPr>
        <xdr:cNvPr id="736" name="円/楕円 735"/>
        <xdr:cNvSpPr/>
      </xdr:nvSpPr>
      <xdr:spPr>
        <a:xfrm>
          <a:off x="212725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14393</xdr:rowOff>
    </xdr:from>
    <xdr:ext cx="469744" cy="259045"/>
    <xdr:sp macro="" textlink="">
      <xdr:nvSpPr>
        <xdr:cNvPr id="737" name="テキスト ボックス 736"/>
        <xdr:cNvSpPr txBox="1"/>
      </xdr:nvSpPr>
      <xdr:spPr>
        <a:xfrm>
          <a:off x="21088427" y="61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66535</xdr:rowOff>
    </xdr:from>
    <xdr:to>
      <xdr:col>29</xdr:col>
      <xdr:colOff>568325</xdr:colOff>
      <xdr:row>37</xdr:row>
      <xdr:rowOff>168135</xdr:rowOff>
    </xdr:to>
    <xdr:sp macro="" textlink="">
      <xdr:nvSpPr>
        <xdr:cNvPr id="738" name="円/楕円 737"/>
        <xdr:cNvSpPr/>
      </xdr:nvSpPr>
      <xdr:spPr>
        <a:xfrm>
          <a:off x="20383500" y="6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13212</xdr:rowOff>
    </xdr:from>
    <xdr:ext cx="469744" cy="259045"/>
    <xdr:sp macro="" textlink="">
      <xdr:nvSpPr>
        <xdr:cNvPr id="739" name="テキスト ボックス 738"/>
        <xdr:cNvSpPr txBox="1"/>
      </xdr:nvSpPr>
      <xdr:spPr>
        <a:xfrm>
          <a:off x="20199427" y="61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26226</xdr:rowOff>
    </xdr:from>
    <xdr:to>
      <xdr:col>28</xdr:col>
      <xdr:colOff>365125</xdr:colOff>
      <xdr:row>37</xdr:row>
      <xdr:rowOff>127826</xdr:rowOff>
    </xdr:to>
    <xdr:sp macro="" textlink="">
      <xdr:nvSpPr>
        <xdr:cNvPr id="740" name="円/楕円 739"/>
        <xdr:cNvSpPr/>
      </xdr:nvSpPr>
      <xdr:spPr>
        <a:xfrm>
          <a:off x="19494500" y="63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144353</xdr:rowOff>
    </xdr:from>
    <xdr:ext cx="469744" cy="259045"/>
    <xdr:sp macro="" textlink="">
      <xdr:nvSpPr>
        <xdr:cNvPr id="741" name="テキスト ボックス 740"/>
        <xdr:cNvSpPr txBox="1"/>
      </xdr:nvSpPr>
      <xdr:spPr>
        <a:xfrm>
          <a:off x="19310427" y="614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39827</xdr:rowOff>
    </xdr:from>
    <xdr:to>
      <xdr:col>27</xdr:col>
      <xdr:colOff>161925</xdr:colOff>
      <xdr:row>37</xdr:row>
      <xdr:rowOff>141427</xdr:rowOff>
    </xdr:to>
    <xdr:sp macro="" textlink="">
      <xdr:nvSpPr>
        <xdr:cNvPr id="742" name="円/楕円 741"/>
        <xdr:cNvSpPr/>
      </xdr:nvSpPr>
      <xdr:spPr>
        <a:xfrm>
          <a:off x="18605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157954</xdr:rowOff>
    </xdr:from>
    <xdr:ext cx="469744" cy="259045"/>
    <xdr:sp macro="" textlink="">
      <xdr:nvSpPr>
        <xdr:cNvPr id="743" name="テキスト ボックス 742"/>
        <xdr:cNvSpPr txBox="1"/>
      </xdr:nvSpPr>
      <xdr:spPr>
        <a:xfrm>
          <a:off x="18421427" y="61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163997</xdr:rowOff>
    </xdr:from>
    <xdr:to>
      <xdr:col>32</xdr:col>
      <xdr:colOff>187325</xdr:colOff>
      <xdr:row>58</xdr:row>
      <xdr:rowOff>168014</xdr:rowOff>
    </xdr:to>
    <xdr:cxnSp macro="">
      <xdr:nvCxnSpPr>
        <xdr:cNvPr id="774" name="直線コネクタ 773"/>
        <xdr:cNvCxnSpPr/>
      </xdr:nvCxnSpPr>
      <xdr:spPr>
        <a:xfrm>
          <a:off x="21323300" y="10108097"/>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163997</xdr:rowOff>
    </xdr:from>
    <xdr:to>
      <xdr:col>31</xdr:col>
      <xdr:colOff>34925</xdr:colOff>
      <xdr:row>59</xdr:row>
      <xdr:rowOff>2736</xdr:rowOff>
    </xdr:to>
    <xdr:cxnSp macro="">
      <xdr:nvCxnSpPr>
        <xdr:cNvPr id="777" name="直線コネクタ 776"/>
        <xdr:cNvCxnSpPr/>
      </xdr:nvCxnSpPr>
      <xdr:spPr>
        <a:xfrm flipV="1">
          <a:off x="20434300" y="10108097"/>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2736</xdr:rowOff>
    </xdr:from>
    <xdr:to>
      <xdr:col>29</xdr:col>
      <xdr:colOff>517525</xdr:colOff>
      <xdr:row>59</xdr:row>
      <xdr:rowOff>10051</xdr:rowOff>
    </xdr:to>
    <xdr:cxnSp macro="">
      <xdr:nvCxnSpPr>
        <xdr:cNvPr id="780" name="直線コネクタ 779"/>
        <xdr:cNvCxnSpPr/>
      </xdr:nvCxnSpPr>
      <xdr:spPr>
        <a:xfrm flipV="1">
          <a:off x="19545300" y="101182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10051</xdr:rowOff>
    </xdr:from>
    <xdr:to>
      <xdr:col>28</xdr:col>
      <xdr:colOff>314325</xdr:colOff>
      <xdr:row>59</xdr:row>
      <xdr:rowOff>10606</xdr:rowOff>
    </xdr:to>
    <xdr:cxnSp macro="">
      <xdr:nvCxnSpPr>
        <xdr:cNvPr id="783" name="直線コネクタ 782"/>
        <xdr:cNvCxnSpPr/>
      </xdr:nvCxnSpPr>
      <xdr:spPr>
        <a:xfrm flipV="1">
          <a:off x="18656300" y="1012560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117214</xdr:rowOff>
    </xdr:from>
    <xdr:to>
      <xdr:col>32</xdr:col>
      <xdr:colOff>238125</xdr:colOff>
      <xdr:row>59</xdr:row>
      <xdr:rowOff>47364</xdr:rowOff>
    </xdr:to>
    <xdr:sp macro="" textlink="">
      <xdr:nvSpPr>
        <xdr:cNvPr id="793" name="円/楕円 792"/>
        <xdr:cNvSpPr/>
      </xdr:nvSpPr>
      <xdr:spPr>
        <a:xfrm>
          <a:off x="22110700" y="100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32141</xdr:rowOff>
    </xdr:from>
    <xdr:ext cx="469744" cy="259045"/>
    <xdr:sp macro="" textlink="">
      <xdr:nvSpPr>
        <xdr:cNvPr id="794" name="貸付金該当値テキスト"/>
        <xdr:cNvSpPr txBox="1"/>
      </xdr:nvSpPr>
      <xdr:spPr>
        <a:xfrm>
          <a:off x="22212300" y="9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113197</xdr:rowOff>
    </xdr:from>
    <xdr:to>
      <xdr:col>31</xdr:col>
      <xdr:colOff>85725</xdr:colOff>
      <xdr:row>59</xdr:row>
      <xdr:rowOff>43347</xdr:rowOff>
    </xdr:to>
    <xdr:sp macro="" textlink="">
      <xdr:nvSpPr>
        <xdr:cNvPr id="795" name="円/楕円 794"/>
        <xdr:cNvSpPr/>
      </xdr:nvSpPr>
      <xdr:spPr>
        <a:xfrm>
          <a:off x="212725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34474</xdr:rowOff>
    </xdr:from>
    <xdr:ext cx="469744" cy="259045"/>
    <xdr:sp macro="" textlink="">
      <xdr:nvSpPr>
        <xdr:cNvPr id="796" name="テキスト ボックス 795"/>
        <xdr:cNvSpPr txBox="1"/>
      </xdr:nvSpPr>
      <xdr:spPr>
        <a:xfrm>
          <a:off x="21088427" y="101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123386</xdr:rowOff>
    </xdr:from>
    <xdr:to>
      <xdr:col>29</xdr:col>
      <xdr:colOff>568325</xdr:colOff>
      <xdr:row>59</xdr:row>
      <xdr:rowOff>53536</xdr:rowOff>
    </xdr:to>
    <xdr:sp macro="" textlink="">
      <xdr:nvSpPr>
        <xdr:cNvPr id="797" name="円/楕円 796"/>
        <xdr:cNvSpPr/>
      </xdr:nvSpPr>
      <xdr:spPr>
        <a:xfrm>
          <a:off x="20383500" y="100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44663</xdr:rowOff>
    </xdr:from>
    <xdr:ext cx="469744" cy="259045"/>
    <xdr:sp macro="" textlink="">
      <xdr:nvSpPr>
        <xdr:cNvPr id="798" name="テキスト ボックス 797"/>
        <xdr:cNvSpPr txBox="1"/>
      </xdr:nvSpPr>
      <xdr:spPr>
        <a:xfrm>
          <a:off x="20199427" y="101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130701</xdr:rowOff>
    </xdr:from>
    <xdr:to>
      <xdr:col>28</xdr:col>
      <xdr:colOff>365125</xdr:colOff>
      <xdr:row>59</xdr:row>
      <xdr:rowOff>60851</xdr:rowOff>
    </xdr:to>
    <xdr:sp macro="" textlink="">
      <xdr:nvSpPr>
        <xdr:cNvPr id="799" name="円/楕円 798"/>
        <xdr:cNvSpPr/>
      </xdr:nvSpPr>
      <xdr:spPr>
        <a:xfrm>
          <a:off x="19494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77378</xdr:rowOff>
    </xdr:from>
    <xdr:ext cx="469744" cy="259045"/>
    <xdr:sp macro="" textlink="">
      <xdr:nvSpPr>
        <xdr:cNvPr id="800" name="テキスト ボックス 799"/>
        <xdr:cNvSpPr txBox="1"/>
      </xdr:nvSpPr>
      <xdr:spPr>
        <a:xfrm>
          <a:off x="19310427" y="98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131256</xdr:rowOff>
    </xdr:from>
    <xdr:to>
      <xdr:col>27</xdr:col>
      <xdr:colOff>161925</xdr:colOff>
      <xdr:row>59</xdr:row>
      <xdr:rowOff>61406</xdr:rowOff>
    </xdr:to>
    <xdr:sp macro="" textlink="">
      <xdr:nvSpPr>
        <xdr:cNvPr id="801" name="円/楕円 800"/>
        <xdr:cNvSpPr/>
      </xdr:nvSpPr>
      <xdr:spPr>
        <a:xfrm>
          <a:off x="18605500" y="100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77933</xdr:rowOff>
    </xdr:from>
    <xdr:ext cx="469744" cy="259045"/>
    <xdr:sp macro="" textlink="">
      <xdr:nvSpPr>
        <xdr:cNvPr id="802" name="テキスト ボックス 801"/>
        <xdr:cNvSpPr txBox="1"/>
      </xdr:nvSpPr>
      <xdr:spPr>
        <a:xfrm>
          <a:off x="18421427"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80074</xdr:rowOff>
    </xdr:from>
    <xdr:to>
      <xdr:col>32</xdr:col>
      <xdr:colOff>187325</xdr:colOff>
      <xdr:row>77</xdr:row>
      <xdr:rowOff>103823</xdr:rowOff>
    </xdr:to>
    <xdr:cxnSp macro="">
      <xdr:nvCxnSpPr>
        <xdr:cNvPr id="832" name="直線コネクタ 831"/>
        <xdr:cNvCxnSpPr/>
      </xdr:nvCxnSpPr>
      <xdr:spPr>
        <a:xfrm>
          <a:off x="21323300" y="13281724"/>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80074</xdr:rowOff>
    </xdr:from>
    <xdr:to>
      <xdr:col>31</xdr:col>
      <xdr:colOff>34925</xdr:colOff>
      <xdr:row>77</xdr:row>
      <xdr:rowOff>124346</xdr:rowOff>
    </xdr:to>
    <xdr:cxnSp macro="">
      <xdr:nvCxnSpPr>
        <xdr:cNvPr id="835" name="直線コネクタ 834"/>
        <xdr:cNvCxnSpPr/>
      </xdr:nvCxnSpPr>
      <xdr:spPr>
        <a:xfrm flipV="1">
          <a:off x="20434300" y="13281724"/>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124346</xdr:rowOff>
    </xdr:from>
    <xdr:to>
      <xdr:col>29</xdr:col>
      <xdr:colOff>517525</xdr:colOff>
      <xdr:row>77</xdr:row>
      <xdr:rowOff>164148</xdr:rowOff>
    </xdr:to>
    <xdr:cxnSp macro="">
      <xdr:nvCxnSpPr>
        <xdr:cNvPr id="838" name="直線コネクタ 837"/>
        <xdr:cNvCxnSpPr/>
      </xdr:nvCxnSpPr>
      <xdr:spPr>
        <a:xfrm flipV="1">
          <a:off x="19545300" y="13325996"/>
          <a:ext cx="8890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154711</xdr:rowOff>
    </xdr:from>
    <xdr:to>
      <xdr:col>28</xdr:col>
      <xdr:colOff>314325</xdr:colOff>
      <xdr:row>77</xdr:row>
      <xdr:rowOff>164148</xdr:rowOff>
    </xdr:to>
    <xdr:cxnSp macro="">
      <xdr:nvCxnSpPr>
        <xdr:cNvPr id="841" name="直線コネクタ 840"/>
        <xdr:cNvCxnSpPr/>
      </xdr:nvCxnSpPr>
      <xdr:spPr>
        <a:xfrm>
          <a:off x="18656300" y="1335636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53023</xdr:rowOff>
    </xdr:from>
    <xdr:to>
      <xdr:col>32</xdr:col>
      <xdr:colOff>238125</xdr:colOff>
      <xdr:row>77</xdr:row>
      <xdr:rowOff>154623</xdr:rowOff>
    </xdr:to>
    <xdr:sp macro="" textlink="">
      <xdr:nvSpPr>
        <xdr:cNvPr id="851" name="円/楕円 850"/>
        <xdr:cNvSpPr/>
      </xdr:nvSpPr>
      <xdr:spPr>
        <a:xfrm>
          <a:off x="221107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31450</xdr:rowOff>
    </xdr:from>
    <xdr:ext cx="534377" cy="259045"/>
    <xdr:sp macro="" textlink="">
      <xdr:nvSpPr>
        <xdr:cNvPr id="852" name="繰出金該当値テキスト"/>
        <xdr:cNvSpPr txBox="1"/>
      </xdr:nvSpPr>
      <xdr:spPr>
        <a:xfrm>
          <a:off x="22212300" y="132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29274</xdr:rowOff>
    </xdr:from>
    <xdr:to>
      <xdr:col>31</xdr:col>
      <xdr:colOff>85725</xdr:colOff>
      <xdr:row>77</xdr:row>
      <xdr:rowOff>130874</xdr:rowOff>
    </xdr:to>
    <xdr:sp macro="" textlink="">
      <xdr:nvSpPr>
        <xdr:cNvPr id="853" name="円/楕円 852"/>
        <xdr:cNvSpPr/>
      </xdr:nvSpPr>
      <xdr:spPr>
        <a:xfrm>
          <a:off x="212725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122001</xdr:rowOff>
    </xdr:from>
    <xdr:ext cx="534377" cy="259045"/>
    <xdr:sp macro="" textlink="">
      <xdr:nvSpPr>
        <xdr:cNvPr id="854" name="テキスト ボックス 853"/>
        <xdr:cNvSpPr txBox="1"/>
      </xdr:nvSpPr>
      <xdr:spPr>
        <a:xfrm>
          <a:off x="21056111" y="133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73546</xdr:rowOff>
    </xdr:from>
    <xdr:to>
      <xdr:col>29</xdr:col>
      <xdr:colOff>568325</xdr:colOff>
      <xdr:row>78</xdr:row>
      <xdr:rowOff>3696</xdr:rowOff>
    </xdr:to>
    <xdr:sp macro="" textlink="">
      <xdr:nvSpPr>
        <xdr:cNvPr id="855" name="円/楕円 854"/>
        <xdr:cNvSpPr/>
      </xdr:nvSpPr>
      <xdr:spPr>
        <a:xfrm>
          <a:off x="20383500" y="132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166273</xdr:rowOff>
    </xdr:from>
    <xdr:ext cx="534377" cy="259045"/>
    <xdr:sp macro="" textlink="">
      <xdr:nvSpPr>
        <xdr:cNvPr id="856" name="テキスト ボックス 855"/>
        <xdr:cNvSpPr txBox="1"/>
      </xdr:nvSpPr>
      <xdr:spPr>
        <a:xfrm>
          <a:off x="20167111" y="133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113348</xdr:rowOff>
    </xdr:from>
    <xdr:to>
      <xdr:col>28</xdr:col>
      <xdr:colOff>365125</xdr:colOff>
      <xdr:row>78</xdr:row>
      <xdr:rowOff>43498</xdr:rowOff>
    </xdr:to>
    <xdr:sp macro="" textlink="">
      <xdr:nvSpPr>
        <xdr:cNvPr id="857" name="円/楕円 856"/>
        <xdr:cNvSpPr/>
      </xdr:nvSpPr>
      <xdr:spPr>
        <a:xfrm>
          <a:off x="194945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34625</xdr:rowOff>
    </xdr:from>
    <xdr:ext cx="534377" cy="259045"/>
    <xdr:sp macro="" textlink="">
      <xdr:nvSpPr>
        <xdr:cNvPr id="858" name="テキスト ボックス 857"/>
        <xdr:cNvSpPr txBox="1"/>
      </xdr:nvSpPr>
      <xdr:spPr>
        <a:xfrm>
          <a:off x="19278111" y="134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103911</xdr:rowOff>
    </xdr:from>
    <xdr:to>
      <xdr:col>27</xdr:col>
      <xdr:colOff>161925</xdr:colOff>
      <xdr:row>78</xdr:row>
      <xdr:rowOff>34061</xdr:rowOff>
    </xdr:to>
    <xdr:sp macro="" textlink="">
      <xdr:nvSpPr>
        <xdr:cNvPr id="859" name="円/楕円 858"/>
        <xdr:cNvSpPr/>
      </xdr:nvSpPr>
      <xdr:spPr>
        <a:xfrm>
          <a:off x="18605500" y="133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25188</xdr:rowOff>
    </xdr:from>
    <xdr:ext cx="534377" cy="259045"/>
    <xdr:sp macro="" textlink="">
      <xdr:nvSpPr>
        <xdr:cNvPr id="860" name="テキスト ボックス 859"/>
        <xdr:cNvSpPr txBox="1"/>
      </xdr:nvSpPr>
      <xdr:spPr>
        <a:xfrm>
          <a:off x="18389111" y="1339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年度決算の特徴点は、次のとおり。</a:t>
          </a:r>
          <a:endParaRPr kumimoji="1" lang="en-US" altLang="ja-JP" sz="1300">
            <a:latin typeface="ＭＳ Ｐゴシック"/>
          </a:endParaRPr>
        </a:p>
        <a:p>
          <a:r>
            <a:rPr kumimoji="1" lang="ja-JP" altLang="en-US" sz="1300">
              <a:latin typeface="ＭＳ Ｐゴシック"/>
            </a:rPr>
            <a:t>○人件費：再任用制度の活用、体育施設の職員増員により増加。○物件費：総額は減少しているが、人口の減少に伴い住民一人当たりのコストが増加。○維持補修費：除融雪経費も含まれている。○扶助費：年金生活者等支援臨時福祉給付金により増加。○補助費等：仙南クリーンセンター建設負担金（震災）の減少による。○普通建設事業費：海洋センター増築工事の完了により減少。○公債費：総額は前年度とほぼ同額だが、人口の減少に伴い住民一人当たりのコストが増加。○積立金：義務教育施設整備基金積立金の減少による。○繰出金：介護保険特別会計繰出金などの減少による。○出資金：町立病院と一部事務組合病院を有しているためコストが高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12,375
152.83
5,790,412
5,628,629
133,398
4,004,886
4,404,838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139700</xdr:rowOff>
    </xdr:to>
    <xdr:cxnSp macro="">
      <xdr:nvCxnSpPr>
        <xdr:cNvPr id="63" name="直線コネクタ 62"/>
        <xdr:cNvCxnSpPr/>
      </xdr:nvCxnSpPr>
      <xdr:spPr>
        <a:xfrm>
          <a:off x="3797300" y="5883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53975</xdr:rowOff>
    </xdr:from>
    <xdr:to>
      <xdr:col>5</xdr:col>
      <xdr:colOff>358775</xdr:colOff>
      <xdr:row>34</xdr:row>
      <xdr:rowOff>121902</xdr:rowOff>
    </xdr:to>
    <xdr:cxnSp macro="">
      <xdr:nvCxnSpPr>
        <xdr:cNvPr id="66" name="直線コネクタ 65"/>
        <xdr:cNvCxnSpPr/>
      </xdr:nvCxnSpPr>
      <xdr:spPr>
        <a:xfrm flipV="1">
          <a:off x="2908300" y="5883275"/>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121902</xdr:rowOff>
    </xdr:from>
    <xdr:to>
      <xdr:col>4</xdr:col>
      <xdr:colOff>155575</xdr:colOff>
      <xdr:row>34</xdr:row>
      <xdr:rowOff>149824</xdr:rowOff>
    </xdr:to>
    <xdr:cxnSp macro="">
      <xdr:nvCxnSpPr>
        <xdr:cNvPr id="69" name="直線コネクタ 68"/>
        <xdr:cNvCxnSpPr/>
      </xdr:nvCxnSpPr>
      <xdr:spPr>
        <a:xfrm flipV="1">
          <a:off x="2019300" y="595120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122392</xdr:rowOff>
    </xdr:from>
    <xdr:to>
      <xdr:col>2</xdr:col>
      <xdr:colOff>638175</xdr:colOff>
      <xdr:row>34</xdr:row>
      <xdr:rowOff>149824</xdr:rowOff>
    </xdr:to>
    <xdr:cxnSp macro="">
      <xdr:nvCxnSpPr>
        <xdr:cNvPr id="72" name="直線コネクタ 71"/>
        <xdr:cNvCxnSpPr/>
      </xdr:nvCxnSpPr>
      <xdr:spPr>
        <a:xfrm>
          <a:off x="1130300" y="5951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88900</xdr:rowOff>
    </xdr:from>
    <xdr:to>
      <xdr:col>6</xdr:col>
      <xdr:colOff>561975</xdr:colOff>
      <xdr:row>35</xdr:row>
      <xdr:rowOff>19050</xdr:rowOff>
    </xdr:to>
    <xdr:sp macro="" textlink="">
      <xdr:nvSpPr>
        <xdr:cNvPr id="82" name="円/楕円 81"/>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111777</xdr:rowOff>
    </xdr:from>
    <xdr:ext cx="469744" cy="259045"/>
    <xdr:sp macro="" textlink="">
      <xdr:nvSpPr>
        <xdr:cNvPr id="83" name="議会費該当値テキスト"/>
        <xdr:cNvSpPr txBox="1"/>
      </xdr:nvSpPr>
      <xdr:spPr>
        <a:xfrm>
          <a:off x="4686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3175</xdr:rowOff>
    </xdr:from>
    <xdr:to>
      <xdr:col>5</xdr:col>
      <xdr:colOff>409575</xdr:colOff>
      <xdr:row>34</xdr:row>
      <xdr:rowOff>104775</xdr:rowOff>
    </xdr:to>
    <xdr:sp macro="" textlink="">
      <xdr:nvSpPr>
        <xdr:cNvPr id="84" name="円/楕円 83"/>
        <xdr:cNvSpPr/>
      </xdr:nvSpPr>
      <xdr:spPr>
        <a:xfrm>
          <a:off x="3746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121302</xdr:rowOff>
    </xdr:from>
    <xdr:ext cx="469744" cy="259045"/>
    <xdr:sp macro="" textlink="">
      <xdr:nvSpPr>
        <xdr:cNvPr id="85" name="テキスト ボックス 84"/>
        <xdr:cNvSpPr txBox="1"/>
      </xdr:nvSpPr>
      <xdr:spPr>
        <a:xfrm>
          <a:off x="3562427"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71102</xdr:rowOff>
    </xdr:from>
    <xdr:to>
      <xdr:col>4</xdr:col>
      <xdr:colOff>206375</xdr:colOff>
      <xdr:row>35</xdr:row>
      <xdr:rowOff>1252</xdr:rowOff>
    </xdr:to>
    <xdr:sp macro="" textlink="">
      <xdr:nvSpPr>
        <xdr:cNvPr id="86" name="円/楕円 85"/>
        <xdr:cNvSpPr/>
      </xdr:nvSpPr>
      <xdr:spPr>
        <a:xfrm>
          <a:off x="2857500" y="59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17779</xdr:rowOff>
    </xdr:from>
    <xdr:ext cx="469744" cy="259045"/>
    <xdr:sp macro="" textlink="">
      <xdr:nvSpPr>
        <xdr:cNvPr id="87" name="テキスト ボックス 86"/>
        <xdr:cNvSpPr txBox="1"/>
      </xdr:nvSpPr>
      <xdr:spPr>
        <a:xfrm>
          <a:off x="2673427" y="56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99024</xdr:rowOff>
    </xdr:from>
    <xdr:to>
      <xdr:col>3</xdr:col>
      <xdr:colOff>3175</xdr:colOff>
      <xdr:row>35</xdr:row>
      <xdr:rowOff>29174</xdr:rowOff>
    </xdr:to>
    <xdr:sp macro="" textlink="">
      <xdr:nvSpPr>
        <xdr:cNvPr id="88" name="円/楕円 87"/>
        <xdr:cNvSpPr/>
      </xdr:nvSpPr>
      <xdr:spPr>
        <a:xfrm>
          <a:off x="1968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45701</xdr:rowOff>
    </xdr:from>
    <xdr:ext cx="469744" cy="259045"/>
    <xdr:sp macro="" textlink="">
      <xdr:nvSpPr>
        <xdr:cNvPr id="89" name="テキスト ボックス 88"/>
        <xdr:cNvSpPr txBox="1"/>
      </xdr:nvSpPr>
      <xdr:spPr>
        <a:xfrm>
          <a:off x="1784427" y="5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71592</xdr:rowOff>
    </xdr:from>
    <xdr:to>
      <xdr:col>1</xdr:col>
      <xdr:colOff>485775</xdr:colOff>
      <xdr:row>35</xdr:row>
      <xdr:rowOff>1742</xdr:rowOff>
    </xdr:to>
    <xdr:sp macro="" textlink="">
      <xdr:nvSpPr>
        <xdr:cNvPr id="90" name="円/楕円 89"/>
        <xdr:cNvSpPr/>
      </xdr:nvSpPr>
      <xdr:spPr>
        <a:xfrm>
          <a:off x="1079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18269</xdr:rowOff>
    </xdr:from>
    <xdr:ext cx="469744" cy="259045"/>
    <xdr:sp macro="" textlink="">
      <xdr:nvSpPr>
        <xdr:cNvPr id="91" name="テキスト ボックス 90"/>
        <xdr:cNvSpPr txBox="1"/>
      </xdr:nvSpPr>
      <xdr:spPr>
        <a:xfrm>
          <a:off x="895427" y="56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128060</xdr:rowOff>
    </xdr:from>
    <xdr:to>
      <xdr:col>6</xdr:col>
      <xdr:colOff>511175</xdr:colOff>
      <xdr:row>58</xdr:row>
      <xdr:rowOff>129507</xdr:rowOff>
    </xdr:to>
    <xdr:cxnSp macro="">
      <xdr:nvCxnSpPr>
        <xdr:cNvPr id="120" name="直線コネクタ 119"/>
        <xdr:cNvCxnSpPr/>
      </xdr:nvCxnSpPr>
      <xdr:spPr>
        <a:xfrm>
          <a:off x="3797300" y="10072160"/>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125204</xdr:rowOff>
    </xdr:from>
    <xdr:to>
      <xdr:col>5</xdr:col>
      <xdr:colOff>358775</xdr:colOff>
      <xdr:row>58</xdr:row>
      <xdr:rowOff>128060</xdr:rowOff>
    </xdr:to>
    <xdr:cxnSp macro="">
      <xdr:nvCxnSpPr>
        <xdr:cNvPr id="123" name="直線コネクタ 122"/>
        <xdr:cNvCxnSpPr/>
      </xdr:nvCxnSpPr>
      <xdr:spPr>
        <a:xfrm>
          <a:off x="2908300" y="10069304"/>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122834</xdr:rowOff>
    </xdr:from>
    <xdr:to>
      <xdr:col>4</xdr:col>
      <xdr:colOff>155575</xdr:colOff>
      <xdr:row>58</xdr:row>
      <xdr:rowOff>125204</xdr:rowOff>
    </xdr:to>
    <xdr:cxnSp macro="">
      <xdr:nvCxnSpPr>
        <xdr:cNvPr id="126" name="直線コネクタ 125"/>
        <xdr:cNvCxnSpPr/>
      </xdr:nvCxnSpPr>
      <xdr:spPr>
        <a:xfrm>
          <a:off x="2019300" y="10066934"/>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122834</xdr:rowOff>
    </xdr:from>
    <xdr:to>
      <xdr:col>2</xdr:col>
      <xdr:colOff>638175</xdr:colOff>
      <xdr:row>58</xdr:row>
      <xdr:rowOff>128609</xdr:rowOff>
    </xdr:to>
    <xdr:cxnSp macro="">
      <xdr:nvCxnSpPr>
        <xdr:cNvPr id="129" name="直線コネクタ 128"/>
        <xdr:cNvCxnSpPr/>
      </xdr:nvCxnSpPr>
      <xdr:spPr>
        <a:xfrm flipV="1">
          <a:off x="1130300" y="1006693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78707</xdr:rowOff>
    </xdr:from>
    <xdr:to>
      <xdr:col>6</xdr:col>
      <xdr:colOff>561975</xdr:colOff>
      <xdr:row>59</xdr:row>
      <xdr:rowOff>8857</xdr:rowOff>
    </xdr:to>
    <xdr:sp macro="" textlink="">
      <xdr:nvSpPr>
        <xdr:cNvPr id="139" name="円/楕円 138"/>
        <xdr:cNvSpPr/>
      </xdr:nvSpPr>
      <xdr:spPr>
        <a:xfrm>
          <a:off x="4584700" y="100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77260</xdr:rowOff>
    </xdr:from>
    <xdr:to>
      <xdr:col>5</xdr:col>
      <xdr:colOff>409575</xdr:colOff>
      <xdr:row>59</xdr:row>
      <xdr:rowOff>7410</xdr:rowOff>
    </xdr:to>
    <xdr:sp macro="" textlink="">
      <xdr:nvSpPr>
        <xdr:cNvPr id="141" name="円/楕円 140"/>
        <xdr:cNvSpPr/>
      </xdr:nvSpPr>
      <xdr:spPr>
        <a:xfrm>
          <a:off x="3746500" y="10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169987</xdr:rowOff>
    </xdr:from>
    <xdr:ext cx="534377" cy="259045"/>
    <xdr:sp macro="" textlink="">
      <xdr:nvSpPr>
        <xdr:cNvPr id="142" name="テキスト ボックス 141"/>
        <xdr:cNvSpPr txBox="1"/>
      </xdr:nvSpPr>
      <xdr:spPr>
        <a:xfrm>
          <a:off x="3530111" y="101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74404</xdr:rowOff>
    </xdr:from>
    <xdr:to>
      <xdr:col>4</xdr:col>
      <xdr:colOff>206375</xdr:colOff>
      <xdr:row>59</xdr:row>
      <xdr:rowOff>4554</xdr:rowOff>
    </xdr:to>
    <xdr:sp macro="" textlink="">
      <xdr:nvSpPr>
        <xdr:cNvPr id="143" name="円/楕円 142"/>
        <xdr:cNvSpPr/>
      </xdr:nvSpPr>
      <xdr:spPr>
        <a:xfrm>
          <a:off x="2857500" y="100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167131</xdr:rowOff>
    </xdr:from>
    <xdr:ext cx="534377" cy="259045"/>
    <xdr:sp macro="" textlink="">
      <xdr:nvSpPr>
        <xdr:cNvPr id="144" name="テキスト ボックス 143"/>
        <xdr:cNvSpPr txBox="1"/>
      </xdr:nvSpPr>
      <xdr:spPr>
        <a:xfrm>
          <a:off x="2641111" y="101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72034</xdr:rowOff>
    </xdr:from>
    <xdr:to>
      <xdr:col>3</xdr:col>
      <xdr:colOff>3175</xdr:colOff>
      <xdr:row>59</xdr:row>
      <xdr:rowOff>2184</xdr:rowOff>
    </xdr:to>
    <xdr:sp macro="" textlink="">
      <xdr:nvSpPr>
        <xdr:cNvPr id="145" name="円/楕円 144"/>
        <xdr:cNvSpPr/>
      </xdr:nvSpPr>
      <xdr:spPr>
        <a:xfrm>
          <a:off x="1968500" y="100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164761</xdr:rowOff>
    </xdr:from>
    <xdr:ext cx="534377" cy="259045"/>
    <xdr:sp macro="" textlink="">
      <xdr:nvSpPr>
        <xdr:cNvPr id="146" name="テキスト ボックス 145"/>
        <xdr:cNvSpPr txBox="1"/>
      </xdr:nvSpPr>
      <xdr:spPr>
        <a:xfrm>
          <a:off x="1752111" y="101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77809</xdr:rowOff>
    </xdr:from>
    <xdr:to>
      <xdr:col>1</xdr:col>
      <xdr:colOff>485775</xdr:colOff>
      <xdr:row>59</xdr:row>
      <xdr:rowOff>7959</xdr:rowOff>
    </xdr:to>
    <xdr:sp macro="" textlink="">
      <xdr:nvSpPr>
        <xdr:cNvPr id="147" name="円/楕円 146"/>
        <xdr:cNvSpPr/>
      </xdr:nvSpPr>
      <xdr:spPr>
        <a:xfrm>
          <a:off x="1079500" y="100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170536</xdr:rowOff>
    </xdr:from>
    <xdr:ext cx="534377" cy="259045"/>
    <xdr:sp macro="" textlink="">
      <xdr:nvSpPr>
        <xdr:cNvPr id="148" name="テキスト ボックス 147"/>
        <xdr:cNvSpPr txBox="1"/>
      </xdr:nvSpPr>
      <xdr:spPr>
        <a:xfrm>
          <a:off x="863111" y="101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83224</xdr:rowOff>
    </xdr:from>
    <xdr:to>
      <xdr:col>6</xdr:col>
      <xdr:colOff>511175</xdr:colOff>
      <xdr:row>77</xdr:row>
      <xdr:rowOff>96655</xdr:rowOff>
    </xdr:to>
    <xdr:cxnSp macro="">
      <xdr:nvCxnSpPr>
        <xdr:cNvPr id="174" name="直線コネクタ 173"/>
        <xdr:cNvCxnSpPr/>
      </xdr:nvCxnSpPr>
      <xdr:spPr>
        <a:xfrm flipV="1">
          <a:off x="3797300" y="13284874"/>
          <a:ext cx="8382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96655</xdr:rowOff>
    </xdr:from>
    <xdr:to>
      <xdr:col>5</xdr:col>
      <xdr:colOff>358775</xdr:colOff>
      <xdr:row>77</xdr:row>
      <xdr:rowOff>133950</xdr:rowOff>
    </xdr:to>
    <xdr:cxnSp macro="">
      <xdr:nvCxnSpPr>
        <xdr:cNvPr id="177" name="直線コネクタ 176"/>
        <xdr:cNvCxnSpPr/>
      </xdr:nvCxnSpPr>
      <xdr:spPr>
        <a:xfrm flipV="1">
          <a:off x="2908300" y="13298305"/>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133950</xdr:rowOff>
    </xdr:from>
    <xdr:to>
      <xdr:col>4</xdr:col>
      <xdr:colOff>155575</xdr:colOff>
      <xdr:row>78</xdr:row>
      <xdr:rowOff>14308</xdr:rowOff>
    </xdr:to>
    <xdr:cxnSp macro="">
      <xdr:nvCxnSpPr>
        <xdr:cNvPr id="180" name="直線コネクタ 179"/>
        <xdr:cNvCxnSpPr/>
      </xdr:nvCxnSpPr>
      <xdr:spPr>
        <a:xfrm flipV="1">
          <a:off x="2019300" y="13335600"/>
          <a:ext cx="889000" cy="5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3494</xdr:rowOff>
    </xdr:from>
    <xdr:to>
      <xdr:col>2</xdr:col>
      <xdr:colOff>638175</xdr:colOff>
      <xdr:row>78</xdr:row>
      <xdr:rowOff>14308</xdr:rowOff>
    </xdr:to>
    <xdr:cxnSp macro="">
      <xdr:nvCxnSpPr>
        <xdr:cNvPr id="183" name="直線コネクタ 182"/>
        <xdr:cNvCxnSpPr/>
      </xdr:nvCxnSpPr>
      <xdr:spPr>
        <a:xfrm>
          <a:off x="1130300" y="13376594"/>
          <a:ext cx="8890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32424</xdr:rowOff>
    </xdr:from>
    <xdr:to>
      <xdr:col>6</xdr:col>
      <xdr:colOff>561975</xdr:colOff>
      <xdr:row>77</xdr:row>
      <xdr:rowOff>134024</xdr:rowOff>
    </xdr:to>
    <xdr:sp macro="" textlink="">
      <xdr:nvSpPr>
        <xdr:cNvPr id="193" name="円/楕円 192"/>
        <xdr:cNvSpPr/>
      </xdr:nvSpPr>
      <xdr:spPr>
        <a:xfrm>
          <a:off x="4584700" y="132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10851</xdr:rowOff>
    </xdr:from>
    <xdr:ext cx="599010" cy="259045"/>
    <xdr:sp macro="" textlink="">
      <xdr:nvSpPr>
        <xdr:cNvPr id="194" name="民生費該当値テキスト"/>
        <xdr:cNvSpPr txBox="1"/>
      </xdr:nvSpPr>
      <xdr:spPr>
        <a:xfrm>
          <a:off x="4686300" y="1321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45855</xdr:rowOff>
    </xdr:from>
    <xdr:to>
      <xdr:col>5</xdr:col>
      <xdr:colOff>409575</xdr:colOff>
      <xdr:row>77</xdr:row>
      <xdr:rowOff>147455</xdr:rowOff>
    </xdr:to>
    <xdr:sp macro="" textlink="">
      <xdr:nvSpPr>
        <xdr:cNvPr id="195" name="円/楕円 194"/>
        <xdr:cNvSpPr/>
      </xdr:nvSpPr>
      <xdr:spPr>
        <a:xfrm>
          <a:off x="3746500" y="13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138582</xdr:rowOff>
    </xdr:from>
    <xdr:ext cx="599010" cy="259045"/>
    <xdr:sp macro="" textlink="">
      <xdr:nvSpPr>
        <xdr:cNvPr id="196" name="テキスト ボックス 195"/>
        <xdr:cNvSpPr txBox="1"/>
      </xdr:nvSpPr>
      <xdr:spPr>
        <a:xfrm>
          <a:off x="3497794" y="133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83150</xdr:rowOff>
    </xdr:from>
    <xdr:to>
      <xdr:col>4</xdr:col>
      <xdr:colOff>206375</xdr:colOff>
      <xdr:row>78</xdr:row>
      <xdr:rowOff>13300</xdr:rowOff>
    </xdr:to>
    <xdr:sp macro="" textlink="">
      <xdr:nvSpPr>
        <xdr:cNvPr id="197" name="円/楕円 196"/>
        <xdr:cNvSpPr/>
      </xdr:nvSpPr>
      <xdr:spPr>
        <a:xfrm>
          <a:off x="2857500" y="132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4427</xdr:rowOff>
    </xdr:from>
    <xdr:ext cx="599010" cy="259045"/>
    <xdr:sp macro="" textlink="">
      <xdr:nvSpPr>
        <xdr:cNvPr id="198" name="テキスト ボックス 197"/>
        <xdr:cNvSpPr txBox="1"/>
      </xdr:nvSpPr>
      <xdr:spPr>
        <a:xfrm>
          <a:off x="2608794" y="1337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134958</xdr:rowOff>
    </xdr:from>
    <xdr:to>
      <xdr:col>3</xdr:col>
      <xdr:colOff>3175</xdr:colOff>
      <xdr:row>78</xdr:row>
      <xdr:rowOff>65108</xdr:rowOff>
    </xdr:to>
    <xdr:sp macro="" textlink="">
      <xdr:nvSpPr>
        <xdr:cNvPr id="199" name="円/楕円 198"/>
        <xdr:cNvSpPr/>
      </xdr:nvSpPr>
      <xdr:spPr>
        <a:xfrm>
          <a:off x="1968500" y="133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56235</xdr:rowOff>
    </xdr:from>
    <xdr:ext cx="599010" cy="259045"/>
    <xdr:sp macro="" textlink="">
      <xdr:nvSpPr>
        <xdr:cNvPr id="200" name="テキスト ボックス 199"/>
        <xdr:cNvSpPr txBox="1"/>
      </xdr:nvSpPr>
      <xdr:spPr>
        <a:xfrm>
          <a:off x="1719794" y="1342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124144</xdr:rowOff>
    </xdr:from>
    <xdr:to>
      <xdr:col>1</xdr:col>
      <xdr:colOff>485775</xdr:colOff>
      <xdr:row>78</xdr:row>
      <xdr:rowOff>54294</xdr:rowOff>
    </xdr:to>
    <xdr:sp macro="" textlink="">
      <xdr:nvSpPr>
        <xdr:cNvPr id="201" name="円/楕円 200"/>
        <xdr:cNvSpPr/>
      </xdr:nvSpPr>
      <xdr:spPr>
        <a:xfrm>
          <a:off x="1079500" y="13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45421</xdr:rowOff>
    </xdr:from>
    <xdr:ext cx="599010" cy="259045"/>
    <xdr:sp macro="" textlink="">
      <xdr:nvSpPr>
        <xdr:cNvPr id="202" name="テキスト ボックス 201"/>
        <xdr:cNvSpPr txBox="1"/>
      </xdr:nvSpPr>
      <xdr:spPr>
        <a:xfrm>
          <a:off x="830794" y="134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121526</xdr:rowOff>
    </xdr:from>
    <xdr:to>
      <xdr:col>6</xdr:col>
      <xdr:colOff>511175</xdr:colOff>
      <xdr:row>95</xdr:row>
      <xdr:rowOff>63054</xdr:rowOff>
    </xdr:to>
    <xdr:cxnSp macro="">
      <xdr:nvCxnSpPr>
        <xdr:cNvPr id="234" name="直線コネクタ 233"/>
        <xdr:cNvCxnSpPr/>
      </xdr:nvCxnSpPr>
      <xdr:spPr>
        <a:xfrm>
          <a:off x="3797300" y="16237826"/>
          <a:ext cx="8382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121526</xdr:rowOff>
    </xdr:from>
    <xdr:to>
      <xdr:col>5</xdr:col>
      <xdr:colOff>358775</xdr:colOff>
      <xdr:row>95</xdr:row>
      <xdr:rowOff>125592</xdr:rowOff>
    </xdr:to>
    <xdr:cxnSp macro="">
      <xdr:nvCxnSpPr>
        <xdr:cNvPr id="237" name="直線コネクタ 236"/>
        <xdr:cNvCxnSpPr/>
      </xdr:nvCxnSpPr>
      <xdr:spPr>
        <a:xfrm flipV="1">
          <a:off x="2908300" y="16237826"/>
          <a:ext cx="889000" cy="17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125592</xdr:rowOff>
    </xdr:from>
    <xdr:to>
      <xdr:col>4</xdr:col>
      <xdr:colOff>155575</xdr:colOff>
      <xdr:row>96</xdr:row>
      <xdr:rowOff>76966</xdr:rowOff>
    </xdr:to>
    <xdr:cxnSp macro="">
      <xdr:nvCxnSpPr>
        <xdr:cNvPr id="240" name="直線コネクタ 239"/>
        <xdr:cNvCxnSpPr/>
      </xdr:nvCxnSpPr>
      <xdr:spPr>
        <a:xfrm flipV="1">
          <a:off x="2019300" y="16413342"/>
          <a:ext cx="889000" cy="1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91623</xdr:rowOff>
    </xdr:from>
    <xdr:ext cx="534377" cy="259045"/>
    <xdr:sp macro="" textlink="">
      <xdr:nvSpPr>
        <xdr:cNvPr id="242" name="テキスト ボックス 241"/>
        <xdr:cNvSpPr txBox="1"/>
      </xdr:nvSpPr>
      <xdr:spPr>
        <a:xfrm>
          <a:off x="2641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76966</xdr:rowOff>
    </xdr:from>
    <xdr:to>
      <xdr:col>2</xdr:col>
      <xdr:colOff>638175</xdr:colOff>
      <xdr:row>96</xdr:row>
      <xdr:rowOff>120726</xdr:rowOff>
    </xdr:to>
    <xdr:cxnSp macro="">
      <xdr:nvCxnSpPr>
        <xdr:cNvPr id="243" name="直線コネクタ 242"/>
        <xdr:cNvCxnSpPr/>
      </xdr:nvCxnSpPr>
      <xdr:spPr>
        <a:xfrm flipV="1">
          <a:off x="1130300" y="16536166"/>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12254</xdr:rowOff>
    </xdr:from>
    <xdr:to>
      <xdr:col>6</xdr:col>
      <xdr:colOff>561975</xdr:colOff>
      <xdr:row>95</xdr:row>
      <xdr:rowOff>113854</xdr:rowOff>
    </xdr:to>
    <xdr:sp macro="" textlink="">
      <xdr:nvSpPr>
        <xdr:cNvPr id="253" name="円/楕円 252"/>
        <xdr:cNvSpPr/>
      </xdr:nvSpPr>
      <xdr:spPr>
        <a:xfrm>
          <a:off x="4584700" y="16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35131</xdr:rowOff>
    </xdr:from>
    <xdr:ext cx="534377" cy="259045"/>
    <xdr:sp macro="" textlink="">
      <xdr:nvSpPr>
        <xdr:cNvPr id="254" name="衛生費該当値テキスト"/>
        <xdr:cNvSpPr txBox="1"/>
      </xdr:nvSpPr>
      <xdr:spPr>
        <a:xfrm>
          <a:off x="4686300" y="161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70726</xdr:rowOff>
    </xdr:from>
    <xdr:to>
      <xdr:col>5</xdr:col>
      <xdr:colOff>409575</xdr:colOff>
      <xdr:row>95</xdr:row>
      <xdr:rowOff>876</xdr:rowOff>
    </xdr:to>
    <xdr:sp macro="" textlink="">
      <xdr:nvSpPr>
        <xdr:cNvPr id="255" name="円/楕円 254"/>
        <xdr:cNvSpPr/>
      </xdr:nvSpPr>
      <xdr:spPr>
        <a:xfrm>
          <a:off x="3746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17403</xdr:rowOff>
    </xdr:from>
    <xdr:ext cx="534377" cy="259045"/>
    <xdr:sp macro="" textlink="">
      <xdr:nvSpPr>
        <xdr:cNvPr id="256" name="テキスト ボックス 255"/>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74792</xdr:rowOff>
    </xdr:from>
    <xdr:to>
      <xdr:col>4</xdr:col>
      <xdr:colOff>206375</xdr:colOff>
      <xdr:row>96</xdr:row>
      <xdr:rowOff>4942</xdr:rowOff>
    </xdr:to>
    <xdr:sp macro="" textlink="">
      <xdr:nvSpPr>
        <xdr:cNvPr id="257" name="円/楕円 256"/>
        <xdr:cNvSpPr/>
      </xdr:nvSpPr>
      <xdr:spPr>
        <a:xfrm>
          <a:off x="2857500" y="163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21469</xdr:rowOff>
    </xdr:from>
    <xdr:ext cx="534377" cy="259045"/>
    <xdr:sp macro="" textlink="">
      <xdr:nvSpPr>
        <xdr:cNvPr id="258" name="テキスト ボックス 257"/>
        <xdr:cNvSpPr txBox="1"/>
      </xdr:nvSpPr>
      <xdr:spPr>
        <a:xfrm>
          <a:off x="2641111" y="161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26166</xdr:rowOff>
    </xdr:from>
    <xdr:to>
      <xdr:col>3</xdr:col>
      <xdr:colOff>3175</xdr:colOff>
      <xdr:row>96</xdr:row>
      <xdr:rowOff>127766</xdr:rowOff>
    </xdr:to>
    <xdr:sp macro="" textlink="">
      <xdr:nvSpPr>
        <xdr:cNvPr id="259" name="円/楕円 258"/>
        <xdr:cNvSpPr/>
      </xdr:nvSpPr>
      <xdr:spPr>
        <a:xfrm>
          <a:off x="1968500" y="164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144293</xdr:rowOff>
    </xdr:from>
    <xdr:ext cx="534377" cy="259045"/>
    <xdr:sp macro="" textlink="">
      <xdr:nvSpPr>
        <xdr:cNvPr id="260" name="テキスト ボックス 259"/>
        <xdr:cNvSpPr txBox="1"/>
      </xdr:nvSpPr>
      <xdr:spPr>
        <a:xfrm>
          <a:off x="1752111" y="1626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69926</xdr:rowOff>
    </xdr:from>
    <xdr:to>
      <xdr:col>1</xdr:col>
      <xdr:colOff>485775</xdr:colOff>
      <xdr:row>97</xdr:row>
      <xdr:rowOff>76</xdr:rowOff>
    </xdr:to>
    <xdr:sp macro="" textlink="">
      <xdr:nvSpPr>
        <xdr:cNvPr id="261" name="円/楕円 260"/>
        <xdr:cNvSpPr/>
      </xdr:nvSpPr>
      <xdr:spPr>
        <a:xfrm>
          <a:off x="1079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16603</xdr:rowOff>
    </xdr:from>
    <xdr:ext cx="534377" cy="259045"/>
    <xdr:sp macro="" textlink="">
      <xdr:nvSpPr>
        <xdr:cNvPr id="262" name="テキスト ボックス 261"/>
        <xdr:cNvSpPr txBox="1"/>
      </xdr:nvSpPr>
      <xdr:spPr>
        <a:xfrm>
          <a:off x="8631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6541</xdr:rowOff>
    </xdr:from>
    <xdr:to>
      <xdr:col>15</xdr:col>
      <xdr:colOff>180975</xdr:colOff>
      <xdr:row>37</xdr:row>
      <xdr:rowOff>93980</xdr:rowOff>
    </xdr:to>
    <xdr:cxnSp macro="">
      <xdr:nvCxnSpPr>
        <xdr:cNvPr id="291" name="直線コネクタ 290"/>
        <xdr:cNvCxnSpPr/>
      </xdr:nvCxnSpPr>
      <xdr:spPr>
        <a:xfrm>
          <a:off x="9639300" y="6178741"/>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51308</xdr:rowOff>
    </xdr:from>
    <xdr:to>
      <xdr:col>14</xdr:col>
      <xdr:colOff>28575</xdr:colOff>
      <xdr:row>36</xdr:row>
      <xdr:rowOff>6541</xdr:rowOff>
    </xdr:to>
    <xdr:cxnSp macro="">
      <xdr:nvCxnSpPr>
        <xdr:cNvPr id="294" name="直線コネクタ 293"/>
        <xdr:cNvCxnSpPr/>
      </xdr:nvCxnSpPr>
      <xdr:spPr>
        <a:xfrm>
          <a:off x="8750300" y="5709158"/>
          <a:ext cx="889000" cy="4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107505</xdr:rowOff>
    </xdr:from>
    <xdr:to>
      <xdr:col>12</xdr:col>
      <xdr:colOff>511175</xdr:colOff>
      <xdr:row>33</xdr:row>
      <xdr:rowOff>51308</xdr:rowOff>
    </xdr:to>
    <xdr:cxnSp macro="">
      <xdr:nvCxnSpPr>
        <xdr:cNvPr id="297" name="直線コネクタ 296"/>
        <xdr:cNvCxnSpPr/>
      </xdr:nvCxnSpPr>
      <xdr:spPr>
        <a:xfrm>
          <a:off x="7861300" y="559390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146194</xdr:rowOff>
    </xdr:from>
    <xdr:ext cx="469744" cy="259045"/>
    <xdr:sp macro="" textlink="">
      <xdr:nvSpPr>
        <xdr:cNvPr id="299" name="テキスト ボックス 298"/>
        <xdr:cNvSpPr txBox="1"/>
      </xdr:nvSpPr>
      <xdr:spPr>
        <a:xfrm>
          <a:off x="8515427"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107505</xdr:rowOff>
    </xdr:from>
    <xdr:to>
      <xdr:col>11</xdr:col>
      <xdr:colOff>307975</xdr:colOff>
      <xdr:row>32</xdr:row>
      <xdr:rowOff>159703</xdr:rowOff>
    </xdr:to>
    <xdr:cxnSp macro="">
      <xdr:nvCxnSpPr>
        <xdr:cNvPr id="300" name="直線コネクタ 299"/>
        <xdr:cNvCxnSpPr/>
      </xdr:nvCxnSpPr>
      <xdr:spPr>
        <a:xfrm flipV="1">
          <a:off x="6972300" y="5593905"/>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134002</xdr:rowOff>
    </xdr:from>
    <xdr:ext cx="469744" cy="259045"/>
    <xdr:sp macro="" textlink="">
      <xdr:nvSpPr>
        <xdr:cNvPr id="304" name="テキスト ボックス 303"/>
        <xdr:cNvSpPr txBox="1"/>
      </xdr:nvSpPr>
      <xdr:spPr>
        <a:xfrm>
          <a:off x="6737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310" name="円/楕円 309"/>
        <xdr:cNvSpPr/>
      </xdr:nvSpPr>
      <xdr:spPr>
        <a:xfrm>
          <a:off x="10426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66057</xdr:rowOff>
    </xdr:from>
    <xdr:ext cx="469744" cy="259045"/>
    <xdr:sp macro="" textlink="">
      <xdr:nvSpPr>
        <xdr:cNvPr id="311" name="労働費該当値テキスト"/>
        <xdr:cNvSpPr txBox="1"/>
      </xdr:nvSpPr>
      <xdr:spPr>
        <a:xfrm>
          <a:off x="10528300" y="62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127191</xdr:rowOff>
    </xdr:from>
    <xdr:to>
      <xdr:col>14</xdr:col>
      <xdr:colOff>79375</xdr:colOff>
      <xdr:row>36</xdr:row>
      <xdr:rowOff>57341</xdr:rowOff>
    </xdr:to>
    <xdr:sp macro="" textlink="">
      <xdr:nvSpPr>
        <xdr:cNvPr id="312" name="円/楕円 311"/>
        <xdr:cNvSpPr/>
      </xdr:nvSpPr>
      <xdr:spPr>
        <a:xfrm>
          <a:off x="9588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73868</xdr:rowOff>
    </xdr:from>
    <xdr:ext cx="469744" cy="259045"/>
    <xdr:sp macro="" textlink="">
      <xdr:nvSpPr>
        <xdr:cNvPr id="313" name="テキスト ボックス 312"/>
        <xdr:cNvSpPr txBox="1"/>
      </xdr:nvSpPr>
      <xdr:spPr>
        <a:xfrm>
          <a:off x="9404427" y="59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508</xdr:rowOff>
    </xdr:from>
    <xdr:to>
      <xdr:col>12</xdr:col>
      <xdr:colOff>561975</xdr:colOff>
      <xdr:row>33</xdr:row>
      <xdr:rowOff>102108</xdr:rowOff>
    </xdr:to>
    <xdr:sp macro="" textlink="">
      <xdr:nvSpPr>
        <xdr:cNvPr id="314" name="円/楕円 313"/>
        <xdr:cNvSpPr/>
      </xdr:nvSpPr>
      <xdr:spPr>
        <a:xfrm>
          <a:off x="8699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118635</xdr:rowOff>
    </xdr:from>
    <xdr:ext cx="469744" cy="259045"/>
    <xdr:sp macro="" textlink="">
      <xdr:nvSpPr>
        <xdr:cNvPr id="315" name="テキスト ボックス 314"/>
        <xdr:cNvSpPr txBox="1"/>
      </xdr:nvSpPr>
      <xdr:spPr>
        <a:xfrm>
          <a:off x="8515427"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56705</xdr:rowOff>
    </xdr:from>
    <xdr:to>
      <xdr:col>11</xdr:col>
      <xdr:colOff>358775</xdr:colOff>
      <xdr:row>32</xdr:row>
      <xdr:rowOff>158305</xdr:rowOff>
    </xdr:to>
    <xdr:sp macro="" textlink="">
      <xdr:nvSpPr>
        <xdr:cNvPr id="316" name="円/楕円 315"/>
        <xdr:cNvSpPr/>
      </xdr:nvSpPr>
      <xdr:spPr>
        <a:xfrm>
          <a:off x="7810500" y="55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3382</xdr:rowOff>
    </xdr:from>
    <xdr:ext cx="469744" cy="259045"/>
    <xdr:sp macro="" textlink="">
      <xdr:nvSpPr>
        <xdr:cNvPr id="317" name="テキスト ボックス 316"/>
        <xdr:cNvSpPr txBox="1"/>
      </xdr:nvSpPr>
      <xdr:spPr>
        <a:xfrm>
          <a:off x="7626427" y="531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108903</xdr:rowOff>
    </xdr:from>
    <xdr:to>
      <xdr:col>10</xdr:col>
      <xdr:colOff>155575</xdr:colOff>
      <xdr:row>33</xdr:row>
      <xdr:rowOff>39053</xdr:rowOff>
    </xdr:to>
    <xdr:sp macro="" textlink="">
      <xdr:nvSpPr>
        <xdr:cNvPr id="318" name="円/楕円 317"/>
        <xdr:cNvSpPr/>
      </xdr:nvSpPr>
      <xdr:spPr>
        <a:xfrm>
          <a:off x="6921500" y="55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55580</xdr:rowOff>
    </xdr:from>
    <xdr:ext cx="469744" cy="259045"/>
    <xdr:sp macro="" textlink="">
      <xdr:nvSpPr>
        <xdr:cNvPr id="319" name="テキスト ボックス 318"/>
        <xdr:cNvSpPr txBox="1"/>
      </xdr:nvSpPr>
      <xdr:spPr>
        <a:xfrm>
          <a:off x="6737427" y="537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74412</xdr:rowOff>
    </xdr:from>
    <xdr:to>
      <xdr:col>15</xdr:col>
      <xdr:colOff>180975</xdr:colOff>
      <xdr:row>58</xdr:row>
      <xdr:rowOff>83620</xdr:rowOff>
    </xdr:to>
    <xdr:cxnSp macro="">
      <xdr:nvCxnSpPr>
        <xdr:cNvPr id="346" name="直線コネクタ 345"/>
        <xdr:cNvCxnSpPr/>
      </xdr:nvCxnSpPr>
      <xdr:spPr>
        <a:xfrm flipV="1">
          <a:off x="9639300" y="10018512"/>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92947</xdr:rowOff>
    </xdr:from>
    <xdr:to>
      <xdr:col>14</xdr:col>
      <xdr:colOff>28575</xdr:colOff>
      <xdr:row>58</xdr:row>
      <xdr:rowOff>83620</xdr:rowOff>
    </xdr:to>
    <xdr:cxnSp macro="">
      <xdr:nvCxnSpPr>
        <xdr:cNvPr id="349" name="直線コネクタ 348"/>
        <xdr:cNvCxnSpPr/>
      </xdr:nvCxnSpPr>
      <xdr:spPr>
        <a:xfrm>
          <a:off x="8750300" y="9865597"/>
          <a:ext cx="889000" cy="16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92947</xdr:rowOff>
    </xdr:from>
    <xdr:to>
      <xdr:col>12</xdr:col>
      <xdr:colOff>511175</xdr:colOff>
      <xdr:row>58</xdr:row>
      <xdr:rowOff>31970</xdr:rowOff>
    </xdr:to>
    <xdr:cxnSp macro="">
      <xdr:nvCxnSpPr>
        <xdr:cNvPr id="352" name="直線コネクタ 351"/>
        <xdr:cNvCxnSpPr/>
      </xdr:nvCxnSpPr>
      <xdr:spPr>
        <a:xfrm flipV="1">
          <a:off x="7861300" y="9865597"/>
          <a:ext cx="889000" cy="1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31970</xdr:rowOff>
    </xdr:from>
    <xdr:to>
      <xdr:col>11</xdr:col>
      <xdr:colOff>307975</xdr:colOff>
      <xdr:row>58</xdr:row>
      <xdr:rowOff>73713</xdr:rowOff>
    </xdr:to>
    <xdr:cxnSp macro="">
      <xdr:nvCxnSpPr>
        <xdr:cNvPr id="355" name="直線コネクタ 354"/>
        <xdr:cNvCxnSpPr/>
      </xdr:nvCxnSpPr>
      <xdr:spPr>
        <a:xfrm flipV="1">
          <a:off x="6972300" y="9976070"/>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23612</xdr:rowOff>
    </xdr:from>
    <xdr:to>
      <xdr:col>15</xdr:col>
      <xdr:colOff>231775</xdr:colOff>
      <xdr:row>58</xdr:row>
      <xdr:rowOff>125212</xdr:rowOff>
    </xdr:to>
    <xdr:sp macro="" textlink="">
      <xdr:nvSpPr>
        <xdr:cNvPr id="365" name="円/楕円 364"/>
        <xdr:cNvSpPr/>
      </xdr:nvSpPr>
      <xdr:spPr>
        <a:xfrm>
          <a:off x="104267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109989</xdr:rowOff>
    </xdr:from>
    <xdr:ext cx="534377" cy="259045"/>
    <xdr:sp macro="" textlink="">
      <xdr:nvSpPr>
        <xdr:cNvPr id="366" name="農林水産業費該当値テキスト"/>
        <xdr:cNvSpPr txBox="1"/>
      </xdr:nvSpPr>
      <xdr:spPr>
        <a:xfrm>
          <a:off x="10528300" y="98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32820</xdr:rowOff>
    </xdr:from>
    <xdr:to>
      <xdr:col>14</xdr:col>
      <xdr:colOff>79375</xdr:colOff>
      <xdr:row>58</xdr:row>
      <xdr:rowOff>134420</xdr:rowOff>
    </xdr:to>
    <xdr:sp macro="" textlink="">
      <xdr:nvSpPr>
        <xdr:cNvPr id="367" name="円/楕円 366"/>
        <xdr:cNvSpPr/>
      </xdr:nvSpPr>
      <xdr:spPr>
        <a:xfrm>
          <a:off x="9588500" y="99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125547</xdr:rowOff>
    </xdr:from>
    <xdr:ext cx="534377" cy="259045"/>
    <xdr:sp macro="" textlink="">
      <xdr:nvSpPr>
        <xdr:cNvPr id="368" name="テキスト ボックス 367"/>
        <xdr:cNvSpPr txBox="1"/>
      </xdr:nvSpPr>
      <xdr:spPr>
        <a:xfrm>
          <a:off x="9372111" y="100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42147</xdr:rowOff>
    </xdr:from>
    <xdr:to>
      <xdr:col>12</xdr:col>
      <xdr:colOff>561975</xdr:colOff>
      <xdr:row>57</xdr:row>
      <xdr:rowOff>143747</xdr:rowOff>
    </xdr:to>
    <xdr:sp macro="" textlink="">
      <xdr:nvSpPr>
        <xdr:cNvPr id="369" name="円/楕円 368"/>
        <xdr:cNvSpPr/>
      </xdr:nvSpPr>
      <xdr:spPr>
        <a:xfrm>
          <a:off x="8699500" y="98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134874</xdr:rowOff>
    </xdr:from>
    <xdr:ext cx="534377" cy="259045"/>
    <xdr:sp macro="" textlink="">
      <xdr:nvSpPr>
        <xdr:cNvPr id="370" name="テキスト ボックス 369"/>
        <xdr:cNvSpPr txBox="1"/>
      </xdr:nvSpPr>
      <xdr:spPr>
        <a:xfrm>
          <a:off x="8483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152620</xdr:rowOff>
    </xdr:from>
    <xdr:to>
      <xdr:col>11</xdr:col>
      <xdr:colOff>358775</xdr:colOff>
      <xdr:row>58</xdr:row>
      <xdr:rowOff>82770</xdr:rowOff>
    </xdr:to>
    <xdr:sp macro="" textlink="">
      <xdr:nvSpPr>
        <xdr:cNvPr id="371" name="円/楕円 370"/>
        <xdr:cNvSpPr/>
      </xdr:nvSpPr>
      <xdr:spPr>
        <a:xfrm>
          <a:off x="7810500" y="99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73897</xdr:rowOff>
    </xdr:from>
    <xdr:ext cx="534377" cy="259045"/>
    <xdr:sp macro="" textlink="">
      <xdr:nvSpPr>
        <xdr:cNvPr id="372" name="テキスト ボックス 371"/>
        <xdr:cNvSpPr txBox="1"/>
      </xdr:nvSpPr>
      <xdr:spPr>
        <a:xfrm>
          <a:off x="7594111" y="100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22913</xdr:rowOff>
    </xdr:from>
    <xdr:to>
      <xdr:col>10</xdr:col>
      <xdr:colOff>155575</xdr:colOff>
      <xdr:row>58</xdr:row>
      <xdr:rowOff>124513</xdr:rowOff>
    </xdr:to>
    <xdr:sp macro="" textlink="">
      <xdr:nvSpPr>
        <xdr:cNvPr id="373" name="円/楕円 372"/>
        <xdr:cNvSpPr/>
      </xdr:nvSpPr>
      <xdr:spPr>
        <a:xfrm>
          <a:off x="6921500" y="99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115640</xdr:rowOff>
    </xdr:from>
    <xdr:ext cx="534377" cy="259045"/>
    <xdr:sp macro="" textlink="">
      <xdr:nvSpPr>
        <xdr:cNvPr id="374" name="テキスト ボックス 373"/>
        <xdr:cNvSpPr txBox="1"/>
      </xdr:nvSpPr>
      <xdr:spPr>
        <a:xfrm>
          <a:off x="6705111" y="100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67952</xdr:rowOff>
    </xdr:from>
    <xdr:to>
      <xdr:col>15</xdr:col>
      <xdr:colOff>180975</xdr:colOff>
      <xdr:row>76</xdr:row>
      <xdr:rowOff>133463</xdr:rowOff>
    </xdr:to>
    <xdr:cxnSp macro="">
      <xdr:nvCxnSpPr>
        <xdr:cNvPr id="405" name="直線コネクタ 404"/>
        <xdr:cNvCxnSpPr/>
      </xdr:nvCxnSpPr>
      <xdr:spPr>
        <a:xfrm flipV="1">
          <a:off x="9639300" y="13098152"/>
          <a:ext cx="8382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133463</xdr:rowOff>
    </xdr:from>
    <xdr:to>
      <xdr:col>14</xdr:col>
      <xdr:colOff>28575</xdr:colOff>
      <xdr:row>77</xdr:row>
      <xdr:rowOff>76084</xdr:rowOff>
    </xdr:to>
    <xdr:cxnSp macro="">
      <xdr:nvCxnSpPr>
        <xdr:cNvPr id="408" name="直線コネクタ 407"/>
        <xdr:cNvCxnSpPr/>
      </xdr:nvCxnSpPr>
      <xdr:spPr>
        <a:xfrm flipV="1">
          <a:off x="8750300" y="13163663"/>
          <a:ext cx="8890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76084</xdr:rowOff>
    </xdr:from>
    <xdr:to>
      <xdr:col>12</xdr:col>
      <xdr:colOff>511175</xdr:colOff>
      <xdr:row>77</xdr:row>
      <xdr:rowOff>100022</xdr:rowOff>
    </xdr:to>
    <xdr:cxnSp macro="">
      <xdr:nvCxnSpPr>
        <xdr:cNvPr id="411" name="直線コネクタ 410"/>
        <xdr:cNvCxnSpPr/>
      </xdr:nvCxnSpPr>
      <xdr:spPr>
        <a:xfrm flipV="1">
          <a:off x="7861300" y="13277734"/>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100022</xdr:rowOff>
    </xdr:from>
    <xdr:to>
      <xdr:col>11</xdr:col>
      <xdr:colOff>307975</xdr:colOff>
      <xdr:row>77</xdr:row>
      <xdr:rowOff>114195</xdr:rowOff>
    </xdr:to>
    <xdr:cxnSp macro="">
      <xdr:nvCxnSpPr>
        <xdr:cNvPr id="414" name="直線コネクタ 413"/>
        <xdr:cNvCxnSpPr/>
      </xdr:nvCxnSpPr>
      <xdr:spPr>
        <a:xfrm flipV="1">
          <a:off x="6972300" y="133016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17152</xdr:rowOff>
    </xdr:from>
    <xdr:to>
      <xdr:col>15</xdr:col>
      <xdr:colOff>231775</xdr:colOff>
      <xdr:row>76</xdr:row>
      <xdr:rowOff>118752</xdr:rowOff>
    </xdr:to>
    <xdr:sp macro="" textlink="">
      <xdr:nvSpPr>
        <xdr:cNvPr id="424" name="円/楕円 423"/>
        <xdr:cNvSpPr/>
      </xdr:nvSpPr>
      <xdr:spPr>
        <a:xfrm>
          <a:off x="104267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167029</xdr:rowOff>
    </xdr:from>
    <xdr:ext cx="534377" cy="259045"/>
    <xdr:sp macro="" textlink="">
      <xdr:nvSpPr>
        <xdr:cNvPr id="425" name="商工費該当値テキスト"/>
        <xdr:cNvSpPr txBox="1"/>
      </xdr:nvSpPr>
      <xdr:spPr>
        <a:xfrm>
          <a:off x="10528300" y="130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82663</xdr:rowOff>
    </xdr:from>
    <xdr:to>
      <xdr:col>14</xdr:col>
      <xdr:colOff>79375</xdr:colOff>
      <xdr:row>77</xdr:row>
      <xdr:rowOff>12813</xdr:rowOff>
    </xdr:to>
    <xdr:sp macro="" textlink="">
      <xdr:nvSpPr>
        <xdr:cNvPr id="426" name="円/楕円 425"/>
        <xdr:cNvSpPr/>
      </xdr:nvSpPr>
      <xdr:spPr>
        <a:xfrm>
          <a:off x="9588500" y="131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3940</xdr:rowOff>
    </xdr:from>
    <xdr:ext cx="534377" cy="259045"/>
    <xdr:sp macro="" textlink="">
      <xdr:nvSpPr>
        <xdr:cNvPr id="427" name="テキスト ボックス 426"/>
        <xdr:cNvSpPr txBox="1"/>
      </xdr:nvSpPr>
      <xdr:spPr>
        <a:xfrm>
          <a:off x="9372111" y="132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25284</xdr:rowOff>
    </xdr:from>
    <xdr:to>
      <xdr:col>12</xdr:col>
      <xdr:colOff>561975</xdr:colOff>
      <xdr:row>77</xdr:row>
      <xdr:rowOff>126884</xdr:rowOff>
    </xdr:to>
    <xdr:sp macro="" textlink="">
      <xdr:nvSpPr>
        <xdr:cNvPr id="428" name="円/楕円 427"/>
        <xdr:cNvSpPr/>
      </xdr:nvSpPr>
      <xdr:spPr>
        <a:xfrm>
          <a:off x="8699500" y="132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143411</xdr:rowOff>
    </xdr:from>
    <xdr:ext cx="534377" cy="259045"/>
    <xdr:sp macro="" textlink="">
      <xdr:nvSpPr>
        <xdr:cNvPr id="429" name="テキスト ボックス 428"/>
        <xdr:cNvSpPr txBox="1"/>
      </xdr:nvSpPr>
      <xdr:spPr>
        <a:xfrm>
          <a:off x="8483111" y="130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49222</xdr:rowOff>
    </xdr:from>
    <xdr:to>
      <xdr:col>11</xdr:col>
      <xdr:colOff>358775</xdr:colOff>
      <xdr:row>77</xdr:row>
      <xdr:rowOff>150822</xdr:rowOff>
    </xdr:to>
    <xdr:sp macro="" textlink="">
      <xdr:nvSpPr>
        <xdr:cNvPr id="430" name="円/楕円 429"/>
        <xdr:cNvSpPr/>
      </xdr:nvSpPr>
      <xdr:spPr>
        <a:xfrm>
          <a:off x="7810500" y="132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167349</xdr:rowOff>
    </xdr:from>
    <xdr:ext cx="534377" cy="259045"/>
    <xdr:sp macro="" textlink="">
      <xdr:nvSpPr>
        <xdr:cNvPr id="431" name="テキスト ボックス 430"/>
        <xdr:cNvSpPr txBox="1"/>
      </xdr:nvSpPr>
      <xdr:spPr>
        <a:xfrm>
          <a:off x="7594111" y="130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63395</xdr:rowOff>
    </xdr:from>
    <xdr:to>
      <xdr:col>10</xdr:col>
      <xdr:colOff>155575</xdr:colOff>
      <xdr:row>77</xdr:row>
      <xdr:rowOff>164995</xdr:rowOff>
    </xdr:to>
    <xdr:sp macro="" textlink="">
      <xdr:nvSpPr>
        <xdr:cNvPr id="432" name="円/楕円 431"/>
        <xdr:cNvSpPr/>
      </xdr:nvSpPr>
      <xdr:spPr>
        <a:xfrm>
          <a:off x="6921500" y="13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10072</xdr:rowOff>
    </xdr:from>
    <xdr:ext cx="534377" cy="259045"/>
    <xdr:sp macro="" textlink="">
      <xdr:nvSpPr>
        <xdr:cNvPr id="433" name="テキスト ボックス 432"/>
        <xdr:cNvSpPr txBox="1"/>
      </xdr:nvSpPr>
      <xdr:spPr>
        <a:xfrm>
          <a:off x="6705111" y="130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17563</xdr:rowOff>
    </xdr:from>
    <xdr:to>
      <xdr:col>15</xdr:col>
      <xdr:colOff>180975</xdr:colOff>
      <xdr:row>99</xdr:row>
      <xdr:rowOff>18053</xdr:rowOff>
    </xdr:to>
    <xdr:cxnSp macro="">
      <xdr:nvCxnSpPr>
        <xdr:cNvPr id="462" name="直線コネクタ 461"/>
        <xdr:cNvCxnSpPr/>
      </xdr:nvCxnSpPr>
      <xdr:spPr>
        <a:xfrm flipV="1">
          <a:off x="9639300" y="1699111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18053</xdr:rowOff>
    </xdr:from>
    <xdr:to>
      <xdr:col>14</xdr:col>
      <xdr:colOff>28575</xdr:colOff>
      <xdr:row>99</xdr:row>
      <xdr:rowOff>18555</xdr:rowOff>
    </xdr:to>
    <xdr:cxnSp macro="">
      <xdr:nvCxnSpPr>
        <xdr:cNvPr id="465" name="直線コネクタ 464"/>
        <xdr:cNvCxnSpPr/>
      </xdr:nvCxnSpPr>
      <xdr:spPr>
        <a:xfrm flipV="1">
          <a:off x="8750300" y="1699160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17210</xdr:rowOff>
    </xdr:from>
    <xdr:to>
      <xdr:col>12</xdr:col>
      <xdr:colOff>511175</xdr:colOff>
      <xdr:row>99</xdr:row>
      <xdr:rowOff>18555</xdr:rowOff>
    </xdr:to>
    <xdr:cxnSp macro="">
      <xdr:nvCxnSpPr>
        <xdr:cNvPr id="468" name="直線コネクタ 467"/>
        <xdr:cNvCxnSpPr/>
      </xdr:nvCxnSpPr>
      <xdr:spPr>
        <a:xfrm>
          <a:off x="7861300" y="16990760"/>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17210</xdr:rowOff>
    </xdr:from>
    <xdr:to>
      <xdr:col>11</xdr:col>
      <xdr:colOff>307975</xdr:colOff>
      <xdr:row>99</xdr:row>
      <xdr:rowOff>18906</xdr:rowOff>
    </xdr:to>
    <xdr:cxnSp macro="">
      <xdr:nvCxnSpPr>
        <xdr:cNvPr id="471" name="直線コネクタ 470"/>
        <xdr:cNvCxnSpPr/>
      </xdr:nvCxnSpPr>
      <xdr:spPr>
        <a:xfrm flipV="1">
          <a:off x="6972300" y="16990760"/>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138213</xdr:rowOff>
    </xdr:from>
    <xdr:to>
      <xdr:col>15</xdr:col>
      <xdr:colOff>231775</xdr:colOff>
      <xdr:row>99</xdr:row>
      <xdr:rowOff>68363</xdr:rowOff>
    </xdr:to>
    <xdr:sp macro="" textlink="">
      <xdr:nvSpPr>
        <xdr:cNvPr id="481" name="円/楕円 480"/>
        <xdr:cNvSpPr/>
      </xdr:nvSpPr>
      <xdr:spPr>
        <a:xfrm>
          <a:off x="10426700" y="169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138703</xdr:rowOff>
    </xdr:from>
    <xdr:to>
      <xdr:col>14</xdr:col>
      <xdr:colOff>79375</xdr:colOff>
      <xdr:row>99</xdr:row>
      <xdr:rowOff>68853</xdr:rowOff>
    </xdr:to>
    <xdr:sp macro="" textlink="">
      <xdr:nvSpPr>
        <xdr:cNvPr id="483" name="円/楕円 482"/>
        <xdr:cNvSpPr/>
      </xdr:nvSpPr>
      <xdr:spPr>
        <a:xfrm>
          <a:off x="9588500" y="1694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59980</xdr:rowOff>
    </xdr:from>
    <xdr:ext cx="534377" cy="259045"/>
    <xdr:sp macro="" textlink="">
      <xdr:nvSpPr>
        <xdr:cNvPr id="484" name="テキスト ボックス 483"/>
        <xdr:cNvSpPr txBox="1"/>
      </xdr:nvSpPr>
      <xdr:spPr>
        <a:xfrm>
          <a:off x="9372111" y="170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139205</xdr:rowOff>
    </xdr:from>
    <xdr:to>
      <xdr:col>12</xdr:col>
      <xdr:colOff>561975</xdr:colOff>
      <xdr:row>99</xdr:row>
      <xdr:rowOff>69355</xdr:rowOff>
    </xdr:to>
    <xdr:sp macro="" textlink="">
      <xdr:nvSpPr>
        <xdr:cNvPr id="485" name="円/楕円 484"/>
        <xdr:cNvSpPr/>
      </xdr:nvSpPr>
      <xdr:spPr>
        <a:xfrm>
          <a:off x="8699500" y="169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60482</xdr:rowOff>
    </xdr:from>
    <xdr:ext cx="534377" cy="259045"/>
    <xdr:sp macro="" textlink="">
      <xdr:nvSpPr>
        <xdr:cNvPr id="486" name="テキスト ボックス 485"/>
        <xdr:cNvSpPr txBox="1"/>
      </xdr:nvSpPr>
      <xdr:spPr>
        <a:xfrm>
          <a:off x="8483111" y="170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137860</xdr:rowOff>
    </xdr:from>
    <xdr:to>
      <xdr:col>11</xdr:col>
      <xdr:colOff>358775</xdr:colOff>
      <xdr:row>99</xdr:row>
      <xdr:rowOff>68010</xdr:rowOff>
    </xdr:to>
    <xdr:sp macro="" textlink="">
      <xdr:nvSpPr>
        <xdr:cNvPr id="487" name="円/楕円 486"/>
        <xdr:cNvSpPr/>
      </xdr:nvSpPr>
      <xdr:spPr>
        <a:xfrm>
          <a:off x="7810500" y="16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59137</xdr:rowOff>
    </xdr:from>
    <xdr:ext cx="534377" cy="259045"/>
    <xdr:sp macro="" textlink="">
      <xdr:nvSpPr>
        <xdr:cNvPr id="488" name="テキスト ボックス 487"/>
        <xdr:cNvSpPr txBox="1"/>
      </xdr:nvSpPr>
      <xdr:spPr>
        <a:xfrm>
          <a:off x="7594111" y="170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139556</xdr:rowOff>
    </xdr:from>
    <xdr:to>
      <xdr:col>10</xdr:col>
      <xdr:colOff>155575</xdr:colOff>
      <xdr:row>99</xdr:row>
      <xdr:rowOff>69706</xdr:rowOff>
    </xdr:to>
    <xdr:sp macro="" textlink="">
      <xdr:nvSpPr>
        <xdr:cNvPr id="489" name="円/楕円 488"/>
        <xdr:cNvSpPr/>
      </xdr:nvSpPr>
      <xdr:spPr>
        <a:xfrm>
          <a:off x="6921500" y="169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60833</xdr:rowOff>
    </xdr:from>
    <xdr:ext cx="534377" cy="259045"/>
    <xdr:sp macro="" textlink="">
      <xdr:nvSpPr>
        <xdr:cNvPr id="490" name="テキスト ボックス 489"/>
        <xdr:cNvSpPr txBox="1"/>
      </xdr:nvSpPr>
      <xdr:spPr>
        <a:xfrm>
          <a:off x="6705111" y="170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102650</xdr:rowOff>
    </xdr:from>
    <xdr:to>
      <xdr:col>23</xdr:col>
      <xdr:colOff>517525</xdr:colOff>
      <xdr:row>37</xdr:row>
      <xdr:rowOff>115419</xdr:rowOff>
    </xdr:to>
    <xdr:cxnSp macro="">
      <xdr:nvCxnSpPr>
        <xdr:cNvPr id="521" name="直線コネクタ 520"/>
        <xdr:cNvCxnSpPr/>
      </xdr:nvCxnSpPr>
      <xdr:spPr>
        <a:xfrm>
          <a:off x="15481300" y="6446300"/>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102650</xdr:rowOff>
    </xdr:from>
    <xdr:to>
      <xdr:col>22</xdr:col>
      <xdr:colOff>365125</xdr:colOff>
      <xdr:row>37</xdr:row>
      <xdr:rowOff>128303</xdr:rowOff>
    </xdr:to>
    <xdr:cxnSp macro="">
      <xdr:nvCxnSpPr>
        <xdr:cNvPr id="524" name="直線コネクタ 523"/>
        <xdr:cNvCxnSpPr/>
      </xdr:nvCxnSpPr>
      <xdr:spPr>
        <a:xfrm flipV="1">
          <a:off x="14592300" y="6446300"/>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128303</xdr:rowOff>
    </xdr:from>
    <xdr:to>
      <xdr:col>21</xdr:col>
      <xdr:colOff>161925</xdr:colOff>
      <xdr:row>37</xdr:row>
      <xdr:rowOff>134834</xdr:rowOff>
    </xdr:to>
    <xdr:cxnSp macro="">
      <xdr:nvCxnSpPr>
        <xdr:cNvPr id="527" name="直線コネクタ 526"/>
        <xdr:cNvCxnSpPr/>
      </xdr:nvCxnSpPr>
      <xdr:spPr>
        <a:xfrm flipV="1">
          <a:off x="13703300" y="64719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134834</xdr:rowOff>
    </xdr:from>
    <xdr:to>
      <xdr:col>19</xdr:col>
      <xdr:colOff>644525</xdr:colOff>
      <xdr:row>37</xdr:row>
      <xdr:rowOff>150869</xdr:rowOff>
    </xdr:to>
    <xdr:cxnSp macro="">
      <xdr:nvCxnSpPr>
        <xdr:cNvPr id="530" name="直線コネクタ 529"/>
        <xdr:cNvCxnSpPr/>
      </xdr:nvCxnSpPr>
      <xdr:spPr>
        <a:xfrm flipV="1">
          <a:off x="12814300" y="6478484"/>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64619</xdr:rowOff>
    </xdr:from>
    <xdr:to>
      <xdr:col>23</xdr:col>
      <xdr:colOff>568325</xdr:colOff>
      <xdr:row>37</xdr:row>
      <xdr:rowOff>166219</xdr:rowOff>
    </xdr:to>
    <xdr:sp macro="" textlink="">
      <xdr:nvSpPr>
        <xdr:cNvPr id="540" name="円/楕円 539"/>
        <xdr:cNvSpPr/>
      </xdr:nvSpPr>
      <xdr:spPr>
        <a:xfrm>
          <a:off x="16268700" y="64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150996</xdr:rowOff>
    </xdr:from>
    <xdr:ext cx="534377" cy="259045"/>
    <xdr:sp macro="" textlink="">
      <xdr:nvSpPr>
        <xdr:cNvPr id="541" name="消防費該当値テキスト"/>
        <xdr:cNvSpPr txBox="1"/>
      </xdr:nvSpPr>
      <xdr:spPr>
        <a:xfrm>
          <a:off x="16370300" y="63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51850</xdr:rowOff>
    </xdr:from>
    <xdr:to>
      <xdr:col>22</xdr:col>
      <xdr:colOff>415925</xdr:colOff>
      <xdr:row>37</xdr:row>
      <xdr:rowOff>153450</xdr:rowOff>
    </xdr:to>
    <xdr:sp macro="" textlink="">
      <xdr:nvSpPr>
        <xdr:cNvPr id="542" name="円/楕円 541"/>
        <xdr:cNvSpPr/>
      </xdr:nvSpPr>
      <xdr:spPr>
        <a:xfrm>
          <a:off x="15430500" y="6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144577</xdr:rowOff>
    </xdr:from>
    <xdr:ext cx="534377" cy="259045"/>
    <xdr:sp macro="" textlink="">
      <xdr:nvSpPr>
        <xdr:cNvPr id="543" name="テキスト ボックス 542"/>
        <xdr:cNvSpPr txBox="1"/>
      </xdr:nvSpPr>
      <xdr:spPr>
        <a:xfrm>
          <a:off x="15214111" y="64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77503</xdr:rowOff>
    </xdr:from>
    <xdr:to>
      <xdr:col>21</xdr:col>
      <xdr:colOff>212725</xdr:colOff>
      <xdr:row>38</xdr:row>
      <xdr:rowOff>7652</xdr:rowOff>
    </xdr:to>
    <xdr:sp macro="" textlink="">
      <xdr:nvSpPr>
        <xdr:cNvPr id="544" name="円/楕円 543"/>
        <xdr:cNvSpPr/>
      </xdr:nvSpPr>
      <xdr:spPr>
        <a:xfrm>
          <a:off x="14541500" y="642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170230</xdr:rowOff>
    </xdr:from>
    <xdr:ext cx="534377" cy="259045"/>
    <xdr:sp macro="" textlink="">
      <xdr:nvSpPr>
        <xdr:cNvPr id="545" name="テキスト ボックス 544"/>
        <xdr:cNvSpPr txBox="1"/>
      </xdr:nvSpPr>
      <xdr:spPr>
        <a:xfrm>
          <a:off x="14325111" y="65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84034</xdr:rowOff>
    </xdr:from>
    <xdr:to>
      <xdr:col>20</xdr:col>
      <xdr:colOff>9525</xdr:colOff>
      <xdr:row>38</xdr:row>
      <xdr:rowOff>14184</xdr:rowOff>
    </xdr:to>
    <xdr:sp macro="" textlink="">
      <xdr:nvSpPr>
        <xdr:cNvPr id="546" name="円/楕円 545"/>
        <xdr:cNvSpPr/>
      </xdr:nvSpPr>
      <xdr:spPr>
        <a:xfrm>
          <a:off x="13652500" y="64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5311</xdr:rowOff>
    </xdr:from>
    <xdr:ext cx="534377" cy="259045"/>
    <xdr:sp macro="" textlink="">
      <xdr:nvSpPr>
        <xdr:cNvPr id="547" name="テキスト ボックス 546"/>
        <xdr:cNvSpPr txBox="1"/>
      </xdr:nvSpPr>
      <xdr:spPr>
        <a:xfrm>
          <a:off x="13436111" y="65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100069</xdr:rowOff>
    </xdr:from>
    <xdr:to>
      <xdr:col>18</xdr:col>
      <xdr:colOff>492125</xdr:colOff>
      <xdr:row>38</xdr:row>
      <xdr:rowOff>30218</xdr:rowOff>
    </xdr:to>
    <xdr:sp macro="" textlink="">
      <xdr:nvSpPr>
        <xdr:cNvPr id="548" name="円/楕円 547"/>
        <xdr:cNvSpPr/>
      </xdr:nvSpPr>
      <xdr:spPr>
        <a:xfrm>
          <a:off x="12763500" y="64437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21346</xdr:rowOff>
    </xdr:from>
    <xdr:ext cx="534377" cy="259045"/>
    <xdr:sp macro="" textlink="">
      <xdr:nvSpPr>
        <xdr:cNvPr id="549" name="テキスト ボックス 548"/>
        <xdr:cNvSpPr txBox="1"/>
      </xdr:nvSpPr>
      <xdr:spPr>
        <a:xfrm>
          <a:off x="12547111" y="65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155126</xdr:rowOff>
    </xdr:from>
    <xdr:to>
      <xdr:col>23</xdr:col>
      <xdr:colOff>517525</xdr:colOff>
      <xdr:row>57</xdr:row>
      <xdr:rowOff>36135</xdr:rowOff>
    </xdr:to>
    <xdr:cxnSp macro="">
      <xdr:nvCxnSpPr>
        <xdr:cNvPr id="576" name="直線コネクタ 575"/>
        <xdr:cNvCxnSpPr/>
      </xdr:nvCxnSpPr>
      <xdr:spPr>
        <a:xfrm>
          <a:off x="15481300" y="9756326"/>
          <a:ext cx="838200" cy="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155126</xdr:rowOff>
    </xdr:from>
    <xdr:to>
      <xdr:col>22</xdr:col>
      <xdr:colOff>365125</xdr:colOff>
      <xdr:row>57</xdr:row>
      <xdr:rowOff>14345</xdr:rowOff>
    </xdr:to>
    <xdr:cxnSp macro="">
      <xdr:nvCxnSpPr>
        <xdr:cNvPr id="579" name="直線コネクタ 578"/>
        <xdr:cNvCxnSpPr/>
      </xdr:nvCxnSpPr>
      <xdr:spPr>
        <a:xfrm flipV="1">
          <a:off x="14592300" y="9756326"/>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14345</xdr:rowOff>
    </xdr:from>
    <xdr:to>
      <xdr:col>21</xdr:col>
      <xdr:colOff>161925</xdr:colOff>
      <xdr:row>57</xdr:row>
      <xdr:rowOff>61148</xdr:rowOff>
    </xdr:to>
    <xdr:cxnSp macro="">
      <xdr:nvCxnSpPr>
        <xdr:cNvPr id="582" name="直線コネクタ 581"/>
        <xdr:cNvCxnSpPr/>
      </xdr:nvCxnSpPr>
      <xdr:spPr>
        <a:xfrm flipV="1">
          <a:off x="13703300" y="9786995"/>
          <a:ext cx="889000" cy="4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53184</xdr:rowOff>
    </xdr:from>
    <xdr:to>
      <xdr:col>19</xdr:col>
      <xdr:colOff>644525</xdr:colOff>
      <xdr:row>57</xdr:row>
      <xdr:rowOff>61148</xdr:rowOff>
    </xdr:to>
    <xdr:cxnSp macro="">
      <xdr:nvCxnSpPr>
        <xdr:cNvPr id="585" name="直線コネクタ 584"/>
        <xdr:cNvCxnSpPr/>
      </xdr:nvCxnSpPr>
      <xdr:spPr>
        <a:xfrm>
          <a:off x="12814300" y="9825834"/>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156785</xdr:rowOff>
    </xdr:from>
    <xdr:to>
      <xdr:col>23</xdr:col>
      <xdr:colOff>568325</xdr:colOff>
      <xdr:row>57</xdr:row>
      <xdr:rowOff>86935</xdr:rowOff>
    </xdr:to>
    <xdr:sp macro="" textlink="">
      <xdr:nvSpPr>
        <xdr:cNvPr id="595" name="円/楕円 594"/>
        <xdr:cNvSpPr/>
      </xdr:nvSpPr>
      <xdr:spPr>
        <a:xfrm>
          <a:off x="16268700" y="97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135212</xdr:rowOff>
    </xdr:from>
    <xdr:ext cx="534377" cy="259045"/>
    <xdr:sp macro="" textlink="">
      <xdr:nvSpPr>
        <xdr:cNvPr id="596" name="教育費該当値テキスト"/>
        <xdr:cNvSpPr txBox="1"/>
      </xdr:nvSpPr>
      <xdr:spPr>
        <a:xfrm>
          <a:off x="16370300" y="97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104326</xdr:rowOff>
    </xdr:from>
    <xdr:to>
      <xdr:col>22</xdr:col>
      <xdr:colOff>415925</xdr:colOff>
      <xdr:row>57</xdr:row>
      <xdr:rowOff>34476</xdr:rowOff>
    </xdr:to>
    <xdr:sp macro="" textlink="">
      <xdr:nvSpPr>
        <xdr:cNvPr id="597" name="円/楕円 596"/>
        <xdr:cNvSpPr/>
      </xdr:nvSpPr>
      <xdr:spPr>
        <a:xfrm>
          <a:off x="15430500" y="97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51003</xdr:rowOff>
    </xdr:from>
    <xdr:ext cx="534377" cy="259045"/>
    <xdr:sp macro="" textlink="">
      <xdr:nvSpPr>
        <xdr:cNvPr id="598" name="テキスト ボックス 597"/>
        <xdr:cNvSpPr txBox="1"/>
      </xdr:nvSpPr>
      <xdr:spPr>
        <a:xfrm>
          <a:off x="15214111" y="94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134995</xdr:rowOff>
    </xdr:from>
    <xdr:to>
      <xdr:col>21</xdr:col>
      <xdr:colOff>212725</xdr:colOff>
      <xdr:row>57</xdr:row>
      <xdr:rowOff>65145</xdr:rowOff>
    </xdr:to>
    <xdr:sp macro="" textlink="">
      <xdr:nvSpPr>
        <xdr:cNvPr id="599" name="円/楕円 598"/>
        <xdr:cNvSpPr/>
      </xdr:nvSpPr>
      <xdr:spPr>
        <a:xfrm>
          <a:off x="14541500" y="9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56272</xdr:rowOff>
    </xdr:from>
    <xdr:ext cx="534377" cy="259045"/>
    <xdr:sp macro="" textlink="">
      <xdr:nvSpPr>
        <xdr:cNvPr id="600" name="テキスト ボックス 599"/>
        <xdr:cNvSpPr txBox="1"/>
      </xdr:nvSpPr>
      <xdr:spPr>
        <a:xfrm>
          <a:off x="14325111" y="9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10348</xdr:rowOff>
    </xdr:from>
    <xdr:to>
      <xdr:col>20</xdr:col>
      <xdr:colOff>9525</xdr:colOff>
      <xdr:row>57</xdr:row>
      <xdr:rowOff>111948</xdr:rowOff>
    </xdr:to>
    <xdr:sp macro="" textlink="">
      <xdr:nvSpPr>
        <xdr:cNvPr id="601" name="円/楕円 600"/>
        <xdr:cNvSpPr/>
      </xdr:nvSpPr>
      <xdr:spPr>
        <a:xfrm>
          <a:off x="13652500" y="97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103075</xdr:rowOff>
    </xdr:from>
    <xdr:ext cx="534377" cy="259045"/>
    <xdr:sp macro="" textlink="">
      <xdr:nvSpPr>
        <xdr:cNvPr id="602" name="テキスト ボックス 601"/>
        <xdr:cNvSpPr txBox="1"/>
      </xdr:nvSpPr>
      <xdr:spPr>
        <a:xfrm>
          <a:off x="13436111" y="98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2384</xdr:rowOff>
    </xdr:from>
    <xdr:to>
      <xdr:col>18</xdr:col>
      <xdr:colOff>492125</xdr:colOff>
      <xdr:row>57</xdr:row>
      <xdr:rowOff>103984</xdr:rowOff>
    </xdr:to>
    <xdr:sp macro="" textlink="">
      <xdr:nvSpPr>
        <xdr:cNvPr id="603" name="円/楕円 602"/>
        <xdr:cNvSpPr/>
      </xdr:nvSpPr>
      <xdr:spPr>
        <a:xfrm>
          <a:off x="12763500" y="9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95111</xdr:rowOff>
    </xdr:from>
    <xdr:ext cx="534377" cy="259045"/>
    <xdr:sp macro="" textlink="">
      <xdr:nvSpPr>
        <xdr:cNvPr id="604" name="テキスト ボックス 603"/>
        <xdr:cNvSpPr txBox="1"/>
      </xdr:nvSpPr>
      <xdr:spPr>
        <a:xfrm>
          <a:off x="12547111" y="98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131660</xdr:rowOff>
    </xdr:from>
    <xdr:to>
      <xdr:col>23</xdr:col>
      <xdr:colOff>517525</xdr:colOff>
      <xdr:row>78</xdr:row>
      <xdr:rowOff>132970</xdr:rowOff>
    </xdr:to>
    <xdr:cxnSp macro="">
      <xdr:nvCxnSpPr>
        <xdr:cNvPr id="631" name="直線コネクタ 630"/>
        <xdr:cNvCxnSpPr/>
      </xdr:nvCxnSpPr>
      <xdr:spPr>
        <a:xfrm>
          <a:off x="15481300" y="13504760"/>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131660</xdr:rowOff>
    </xdr:from>
    <xdr:to>
      <xdr:col>22</xdr:col>
      <xdr:colOff>365125</xdr:colOff>
      <xdr:row>78</xdr:row>
      <xdr:rowOff>137071</xdr:rowOff>
    </xdr:to>
    <xdr:cxnSp macro="">
      <xdr:nvCxnSpPr>
        <xdr:cNvPr id="634" name="直線コネクタ 633"/>
        <xdr:cNvCxnSpPr/>
      </xdr:nvCxnSpPr>
      <xdr:spPr>
        <a:xfrm flipV="1">
          <a:off x="14592300" y="13504760"/>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82488</xdr:rowOff>
    </xdr:from>
    <xdr:to>
      <xdr:col>21</xdr:col>
      <xdr:colOff>161925</xdr:colOff>
      <xdr:row>78</xdr:row>
      <xdr:rowOff>137071</xdr:rowOff>
    </xdr:to>
    <xdr:cxnSp macro="">
      <xdr:nvCxnSpPr>
        <xdr:cNvPr id="637" name="直線コネクタ 636"/>
        <xdr:cNvCxnSpPr/>
      </xdr:nvCxnSpPr>
      <xdr:spPr>
        <a:xfrm>
          <a:off x="13703300" y="13455588"/>
          <a:ext cx="889000" cy="5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44876</xdr:rowOff>
    </xdr:from>
    <xdr:to>
      <xdr:col>19</xdr:col>
      <xdr:colOff>644525</xdr:colOff>
      <xdr:row>78</xdr:row>
      <xdr:rowOff>82488</xdr:rowOff>
    </xdr:to>
    <xdr:cxnSp macro="">
      <xdr:nvCxnSpPr>
        <xdr:cNvPr id="640" name="直線コネクタ 639"/>
        <xdr:cNvCxnSpPr/>
      </xdr:nvCxnSpPr>
      <xdr:spPr>
        <a:xfrm>
          <a:off x="12814300" y="13417976"/>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141798</xdr:rowOff>
    </xdr:from>
    <xdr:ext cx="534377" cy="259045"/>
    <xdr:sp macro="" textlink="">
      <xdr:nvSpPr>
        <xdr:cNvPr id="642" name="テキスト ボックス 641"/>
        <xdr:cNvSpPr txBox="1"/>
      </xdr:nvSpPr>
      <xdr:spPr>
        <a:xfrm>
          <a:off x="13436111" y="135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150030</xdr:rowOff>
    </xdr:from>
    <xdr:ext cx="534377" cy="259045"/>
    <xdr:sp macro="" textlink="">
      <xdr:nvSpPr>
        <xdr:cNvPr id="644" name="テキスト ボックス 643"/>
        <xdr:cNvSpPr txBox="1"/>
      </xdr:nvSpPr>
      <xdr:spPr>
        <a:xfrm>
          <a:off x="12547111" y="13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82170</xdr:rowOff>
    </xdr:from>
    <xdr:to>
      <xdr:col>23</xdr:col>
      <xdr:colOff>568325</xdr:colOff>
      <xdr:row>79</xdr:row>
      <xdr:rowOff>12320</xdr:rowOff>
    </xdr:to>
    <xdr:sp macro="" textlink="">
      <xdr:nvSpPr>
        <xdr:cNvPr id="650" name="円/楕円 649"/>
        <xdr:cNvSpPr/>
      </xdr:nvSpPr>
      <xdr:spPr>
        <a:xfrm>
          <a:off x="16268700" y="13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80860</xdr:rowOff>
    </xdr:from>
    <xdr:to>
      <xdr:col>22</xdr:col>
      <xdr:colOff>415925</xdr:colOff>
      <xdr:row>79</xdr:row>
      <xdr:rowOff>11010</xdr:rowOff>
    </xdr:to>
    <xdr:sp macro="" textlink="">
      <xdr:nvSpPr>
        <xdr:cNvPr id="652" name="円/楕円 651"/>
        <xdr:cNvSpPr/>
      </xdr:nvSpPr>
      <xdr:spPr>
        <a:xfrm>
          <a:off x="15430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2137</xdr:rowOff>
    </xdr:from>
    <xdr:ext cx="469744" cy="259045"/>
    <xdr:sp macro="" textlink="">
      <xdr:nvSpPr>
        <xdr:cNvPr id="653" name="テキスト ボックス 652"/>
        <xdr:cNvSpPr txBox="1"/>
      </xdr:nvSpPr>
      <xdr:spPr>
        <a:xfrm>
          <a:off x="15246427" y="1354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86271</xdr:rowOff>
    </xdr:from>
    <xdr:to>
      <xdr:col>21</xdr:col>
      <xdr:colOff>212725</xdr:colOff>
      <xdr:row>79</xdr:row>
      <xdr:rowOff>16421</xdr:rowOff>
    </xdr:to>
    <xdr:sp macro="" textlink="">
      <xdr:nvSpPr>
        <xdr:cNvPr id="654" name="円/楕円 653"/>
        <xdr:cNvSpPr/>
      </xdr:nvSpPr>
      <xdr:spPr>
        <a:xfrm>
          <a:off x="14541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7548</xdr:rowOff>
    </xdr:from>
    <xdr:ext cx="469744" cy="259045"/>
    <xdr:sp macro="" textlink="">
      <xdr:nvSpPr>
        <xdr:cNvPr id="655" name="テキスト ボックス 654"/>
        <xdr:cNvSpPr txBox="1"/>
      </xdr:nvSpPr>
      <xdr:spPr>
        <a:xfrm>
          <a:off x="14357427" y="1355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31688</xdr:rowOff>
    </xdr:from>
    <xdr:to>
      <xdr:col>20</xdr:col>
      <xdr:colOff>9525</xdr:colOff>
      <xdr:row>78</xdr:row>
      <xdr:rowOff>133288</xdr:rowOff>
    </xdr:to>
    <xdr:sp macro="" textlink="">
      <xdr:nvSpPr>
        <xdr:cNvPr id="656" name="円/楕円 655"/>
        <xdr:cNvSpPr/>
      </xdr:nvSpPr>
      <xdr:spPr>
        <a:xfrm>
          <a:off x="13652500" y="134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149815</xdr:rowOff>
    </xdr:from>
    <xdr:ext cx="534377" cy="259045"/>
    <xdr:sp macro="" textlink="">
      <xdr:nvSpPr>
        <xdr:cNvPr id="657" name="テキスト ボックス 656"/>
        <xdr:cNvSpPr txBox="1"/>
      </xdr:nvSpPr>
      <xdr:spPr>
        <a:xfrm>
          <a:off x="13436111" y="131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165526</xdr:rowOff>
    </xdr:from>
    <xdr:to>
      <xdr:col>18</xdr:col>
      <xdr:colOff>492125</xdr:colOff>
      <xdr:row>78</xdr:row>
      <xdr:rowOff>95676</xdr:rowOff>
    </xdr:to>
    <xdr:sp macro="" textlink="">
      <xdr:nvSpPr>
        <xdr:cNvPr id="658" name="円/楕円 657"/>
        <xdr:cNvSpPr/>
      </xdr:nvSpPr>
      <xdr:spPr>
        <a:xfrm>
          <a:off x="12763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112203</xdr:rowOff>
    </xdr:from>
    <xdr:ext cx="534377" cy="259045"/>
    <xdr:sp macro="" textlink="">
      <xdr:nvSpPr>
        <xdr:cNvPr id="659" name="テキスト ボックス 658"/>
        <xdr:cNvSpPr txBox="1"/>
      </xdr:nvSpPr>
      <xdr:spPr>
        <a:xfrm>
          <a:off x="12547111" y="131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81125</xdr:rowOff>
    </xdr:from>
    <xdr:to>
      <xdr:col>23</xdr:col>
      <xdr:colOff>517525</xdr:colOff>
      <xdr:row>97</xdr:row>
      <xdr:rowOff>84372</xdr:rowOff>
    </xdr:to>
    <xdr:cxnSp macro="">
      <xdr:nvCxnSpPr>
        <xdr:cNvPr id="688" name="直線コネクタ 687"/>
        <xdr:cNvCxnSpPr/>
      </xdr:nvCxnSpPr>
      <xdr:spPr>
        <a:xfrm flipV="1">
          <a:off x="15481300" y="16711775"/>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64346</xdr:rowOff>
    </xdr:from>
    <xdr:to>
      <xdr:col>22</xdr:col>
      <xdr:colOff>365125</xdr:colOff>
      <xdr:row>97</xdr:row>
      <xdr:rowOff>84372</xdr:rowOff>
    </xdr:to>
    <xdr:cxnSp macro="">
      <xdr:nvCxnSpPr>
        <xdr:cNvPr id="691" name="直線コネクタ 690"/>
        <xdr:cNvCxnSpPr/>
      </xdr:nvCxnSpPr>
      <xdr:spPr>
        <a:xfrm>
          <a:off x="14592300" y="16694996"/>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29119</xdr:rowOff>
    </xdr:from>
    <xdr:to>
      <xdr:col>21</xdr:col>
      <xdr:colOff>161925</xdr:colOff>
      <xdr:row>97</xdr:row>
      <xdr:rowOff>64346</xdr:rowOff>
    </xdr:to>
    <xdr:cxnSp macro="">
      <xdr:nvCxnSpPr>
        <xdr:cNvPr id="694" name="直線コネクタ 693"/>
        <xdr:cNvCxnSpPr/>
      </xdr:nvCxnSpPr>
      <xdr:spPr>
        <a:xfrm>
          <a:off x="13703300" y="16659769"/>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138869</xdr:rowOff>
    </xdr:from>
    <xdr:to>
      <xdr:col>19</xdr:col>
      <xdr:colOff>644525</xdr:colOff>
      <xdr:row>97</xdr:row>
      <xdr:rowOff>29119</xdr:rowOff>
    </xdr:to>
    <xdr:cxnSp macro="">
      <xdr:nvCxnSpPr>
        <xdr:cNvPr id="697" name="直線コネクタ 696"/>
        <xdr:cNvCxnSpPr/>
      </xdr:nvCxnSpPr>
      <xdr:spPr>
        <a:xfrm>
          <a:off x="12814300" y="16426619"/>
          <a:ext cx="889000" cy="2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30325</xdr:rowOff>
    </xdr:from>
    <xdr:to>
      <xdr:col>23</xdr:col>
      <xdr:colOff>568325</xdr:colOff>
      <xdr:row>97</xdr:row>
      <xdr:rowOff>131925</xdr:rowOff>
    </xdr:to>
    <xdr:sp macro="" textlink="">
      <xdr:nvSpPr>
        <xdr:cNvPr id="707" name="円/楕円 706"/>
        <xdr:cNvSpPr/>
      </xdr:nvSpPr>
      <xdr:spPr>
        <a:xfrm>
          <a:off x="16268700" y="166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8752</xdr:rowOff>
    </xdr:from>
    <xdr:ext cx="534377" cy="259045"/>
    <xdr:sp macro="" textlink="">
      <xdr:nvSpPr>
        <xdr:cNvPr id="708" name="公債費該当値テキスト"/>
        <xdr:cNvSpPr txBox="1"/>
      </xdr:nvSpPr>
      <xdr:spPr>
        <a:xfrm>
          <a:off x="16370300" y="166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33572</xdr:rowOff>
    </xdr:from>
    <xdr:to>
      <xdr:col>22</xdr:col>
      <xdr:colOff>415925</xdr:colOff>
      <xdr:row>97</xdr:row>
      <xdr:rowOff>135172</xdr:rowOff>
    </xdr:to>
    <xdr:sp macro="" textlink="">
      <xdr:nvSpPr>
        <xdr:cNvPr id="709" name="円/楕円 708"/>
        <xdr:cNvSpPr/>
      </xdr:nvSpPr>
      <xdr:spPr>
        <a:xfrm>
          <a:off x="15430500" y="166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126299</xdr:rowOff>
    </xdr:from>
    <xdr:ext cx="534377" cy="259045"/>
    <xdr:sp macro="" textlink="">
      <xdr:nvSpPr>
        <xdr:cNvPr id="710" name="テキスト ボックス 709"/>
        <xdr:cNvSpPr txBox="1"/>
      </xdr:nvSpPr>
      <xdr:spPr>
        <a:xfrm>
          <a:off x="15214111" y="167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13546</xdr:rowOff>
    </xdr:from>
    <xdr:to>
      <xdr:col>21</xdr:col>
      <xdr:colOff>212725</xdr:colOff>
      <xdr:row>97</xdr:row>
      <xdr:rowOff>115146</xdr:rowOff>
    </xdr:to>
    <xdr:sp macro="" textlink="">
      <xdr:nvSpPr>
        <xdr:cNvPr id="711" name="円/楕円 710"/>
        <xdr:cNvSpPr/>
      </xdr:nvSpPr>
      <xdr:spPr>
        <a:xfrm>
          <a:off x="14541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106273</xdr:rowOff>
    </xdr:from>
    <xdr:ext cx="534377" cy="259045"/>
    <xdr:sp macro="" textlink="">
      <xdr:nvSpPr>
        <xdr:cNvPr id="712" name="テキスト ボックス 711"/>
        <xdr:cNvSpPr txBox="1"/>
      </xdr:nvSpPr>
      <xdr:spPr>
        <a:xfrm>
          <a:off x="14325111" y="16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149769</xdr:rowOff>
    </xdr:from>
    <xdr:to>
      <xdr:col>20</xdr:col>
      <xdr:colOff>9525</xdr:colOff>
      <xdr:row>97</xdr:row>
      <xdr:rowOff>79919</xdr:rowOff>
    </xdr:to>
    <xdr:sp macro="" textlink="">
      <xdr:nvSpPr>
        <xdr:cNvPr id="713" name="円/楕円 712"/>
        <xdr:cNvSpPr/>
      </xdr:nvSpPr>
      <xdr:spPr>
        <a:xfrm>
          <a:off x="13652500" y="166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96446</xdr:rowOff>
    </xdr:from>
    <xdr:ext cx="534377" cy="259045"/>
    <xdr:sp macro="" textlink="">
      <xdr:nvSpPr>
        <xdr:cNvPr id="714" name="テキスト ボックス 713"/>
        <xdr:cNvSpPr txBox="1"/>
      </xdr:nvSpPr>
      <xdr:spPr>
        <a:xfrm>
          <a:off x="13436111" y="163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88069</xdr:rowOff>
    </xdr:from>
    <xdr:to>
      <xdr:col>18</xdr:col>
      <xdr:colOff>492125</xdr:colOff>
      <xdr:row>96</xdr:row>
      <xdr:rowOff>18219</xdr:rowOff>
    </xdr:to>
    <xdr:sp macro="" textlink="">
      <xdr:nvSpPr>
        <xdr:cNvPr id="715" name="円/楕円 714"/>
        <xdr:cNvSpPr/>
      </xdr:nvSpPr>
      <xdr:spPr>
        <a:xfrm>
          <a:off x="12763500" y="163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34746</xdr:rowOff>
    </xdr:from>
    <xdr:ext cx="534377" cy="259045"/>
    <xdr:sp macro="" textlink="">
      <xdr:nvSpPr>
        <xdr:cNvPr id="716" name="テキスト ボックス 715"/>
        <xdr:cNvSpPr txBox="1"/>
      </xdr:nvSpPr>
      <xdr:spPr>
        <a:xfrm>
          <a:off x="12547111" y="161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年度決算の特徴点は、次のとおり。</a:t>
          </a:r>
          <a:endParaRPr kumimoji="1" lang="en-US" altLang="ja-JP" sz="1300">
            <a:latin typeface="ＭＳ Ｐゴシック"/>
          </a:endParaRPr>
        </a:p>
        <a:p>
          <a:r>
            <a:rPr kumimoji="1" lang="ja-JP" altLang="en-US" sz="1300">
              <a:latin typeface="ＭＳ Ｐゴシック"/>
            </a:rPr>
            <a:t>○議会費：類似団体の中で住民一人当たりの議員数が多いことから、議員報酬手当の割合が高い。○総務費：地域経済循環創造事業費補助の完了により減少。○民生費：年金生活者等支援臨時福祉給付金及び子育て支援センター改築工事関連の増加による。○衛生費：仙南クリーンセンター建設負担金（震災）の減少による。○労働費：地域産業振興事業委託及び商工振興支援事業委託の完了により減少。○農林水産業費：蔵王町機構集積協力金及び農作物自然災害対策事業費補助金などにより増加。○商工費：矢附真田の郷史跡公園造成工事関連などにより増加。○教育費：義務教育施設整備基金積立金の減及び海洋センター増築工事の完了により減少。○公債費：総額は前年度とほぼ同額だが、人口の減少に伴い住民一人当たりのコストが増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実質収支は黒字となっているが、翌年度への繰越額が前年度に比べ大きくなったことが、実質単年度収支がマイナスとなった要因である。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財政調整金残高は、平成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387</a:t>
          </a:r>
          <a:r>
            <a:rPr kumimoji="1" lang="ja-JP" altLang="en-US" sz="1400">
              <a:latin typeface="ＭＳ ゴシック" pitchFamily="49" charset="-128"/>
              <a:ea typeface="ＭＳ ゴシック" pitchFamily="49" charset="-128"/>
            </a:rPr>
            <a:t>百万円であったが、東日本大震災などの緊急的な財政需要に対応しながらも、行政改革により、平成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百万円まで積み立てることができた。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今後も、必要な行政サービスは適切に実施しながら、安定した財政運営に努める。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各公営事業会計で、赤字額は発生していない。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標準財政規模に対して年々黒字割合が高くなっている水道事業会計については、平成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年度から高料金対策補助金を繰り出している。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また、蔵王病院事業会計についても、平成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月に策定した蔵王病院新改革プランに基づき、経営健全化のための補助金を繰り出しているが、今後も下水道事業も含め公費負担の適正化を進めていく。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5790412</v>
      </c>
      <c r="BO4" s="381"/>
      <c r="BP4" s="381"/>
      <c r="BQ4" s="381"/>
      <c r="BR4" s="381"/>
      <c r="BS4" s="381"/>
      <c r="BT4" s="381"/>
      <c r="BU4" s="382"/>
      <c r="BV4" s="380">
        <v>6094938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5628629</v>
      </c>
      <c r="BO5" s="418"/>
      <c r="BP5" s="418"/>
      <c r="BQ5" s="418"/>
      <c r="BR5" s="418"/>
      <c r="BS5" s="418"/>
      <c r="BT5" s="418"/>
      <c r="BU5" s="419"/>
      <c r="BV5" s="417">
        <v>5887291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89.7</v>
      </c>
      <c r="CU5" s="415"/>
      <c r="CV5" s="415"/>
      <c r="CW5" s="415"/>
      <c r="CX5" s="415"/>
      <c r="CY5" s="415"/>
      <c r="CZ5" s="415"/>
      <c r="DA5" s="416"/>
      <c r="DB5" s="414">
        <v>88.7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161783</v>
      </c>
      <c r="BO6" s="418"/>
      <c r="BP6" s="418"/>
      <c r="BQ6" s="418"/>
      <c r="BR6" s="418"/>
      <c r="BS6" s="418"/>
      <c r="BT6" s="418"/>
      <c r="BU6" s="419"/>
      <c r="BV6" s="417">
        <v>207647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94.7</v>
      </c>
      <c r="CU6" s="455"/>
      <c r="CV6" s="455"/>
      <c r="CW6" s="455"/>
      <c r="CX6" s="455"/>
      <c r="CY6" s="455"/>
      <c r="CZ6" s="455"/>
      <c r="DA6" s="456"/>
      <c r="DB6" s="454">
        <v>93.2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28385</v>
      </c>
      <c r="BO7" s="418"/>
      <c r="BP7" s="418"/>
      <c r="BQ7" s="418"/>
      <c r="BR7" s="418"/>
      <c r="BS7" s="418"/>
      <c r="BT7" s="418"/>
      <c r="BU7" s="419"/>
      <c r="BV7" s="417">
        <v>8750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4004886</v>
      </c>
      <c r="CU7" s="418"/>
      <c r="CV7" s="418"/>
      <c r="CW7" s="418"/>
      <c r="CX7" s="418"/>
      <c r="CY7" s="418"/>
      <c r="CZ7" s="418"/>
      <c r="DA7" s="419"/>
      <c r="DB7" s="417">
        <v>4077848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133398</v>
      </c>
      <c r="BO8" s="418"/>
      <c r="BP8" s="418"/>
      <c r="BQ8" s="418"/>
      <c r="BR8" s="418"/>
      <c r="BS8" s="418"/>
      <c r="BT8" s="418"/>
      <c r="BU8" s="419"/>
      <c r="BV8" s="417">
        <v>198897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0.47</v>
      </c>
      <c r="CU8" s="458"/>
      <c r="CV8" s="458"/>
      <c r="CW8" s="458"/>
      <c r="CX8" s="458"/>
      <c r="CY8" s="458"/>
      <c r="CZ8" s="458"/>
      <c r="DA8" s="459"/>
      <c r="DB8" s="457">
        <v>0.47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12316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-65499</v>
      </c>
      <c r="BO9" s="418"/>
      <c r="BP9" s="418"/>
      <c r="BQ9" s="418"/>
      <c r="BR9" s="418"/>
      <c r="BS9" s="418"/>
      <c r="BT9" s="418"/>
      <c r="BU9" s="419"/>
      <c r="BV9" s="417">
        <v>63110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12882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158</v>
      </c>
      <c r="BO10" s="418"/>
      <c r="BP10" s="418"/>
      <c r="BQ10" s="418"/>
      <c r="BR10" s="418"/>
      <c r="BS10" s="418"/>
      <c r="BT10" s="418"/>
      <c r="BU10" s="419"/>
      <c r="BV10" s="417">
        <v>177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12448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28238</v>
      </c>
      <c r="BO12" s="418"/>
      <c r="BP12" s="418"/>
      <c r="BQ12" s="418"/>
      <c r="BR12" s="418"/>
      <c r="BS12" s="418"/>
      <c r="BT12" s="418"/>
      <c r="BU12" s="419"/>
      <c r="BV12" s="417">
        <v>59619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12375</v>
      </c>
      <c r="S13" s="499"/>
      <c r="T13" s="499"/>
      <c r="U13" s="499"/>
      <c r="V13" s="500"/>
      <c r="W13" s="433" t="s">
        <v>123</v>
      </c>
      <c r="X13" s="434"/>
      <c r="Y13" s="434"/>
      <c r="Z13" s="434"/>
      <c r="AA13" s="434"/>
      <c r="AB13" s="424"/>
      <c r="AC13" s="468">
        <v>842</v>
      </c>
      <c r="AD13" s="469"/>
      <c r="AE13" s="469"/>
      <c r="AF13" s="469"/>
      <c r="AG13" s="508"/>
      <c r="AH13" s="468">
        <v>864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-93579</v>
      </c>
      <c r="BO13" s="418"/>
      <c r="BP13" s="418"/>
      <c r="BQ13" s="418"/>
      <c r="BR13" s="418"/>
      <c r="BS13" s="418"/>
      <c r="BT13" s="418"/>
      <c r="BU13" s="419"/>
      <c r="BV13" s="417">
        <v>3668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5.6</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12593</v>
      </c>
      <c r="S14" s="499"/>
      <c r="T14" s="499"/>
      <c r="U14" s="499"/>
      <c r="V14" s="500"/>
      <c r="W14" s="407"/>
      <c r="X14" s="408"/>
      <c r="Y14" s="408"/>
      <c r="Z14" s="408"/>
      <c r="AA14" s="408"/>
      <c r="AB14" s="397"/>
      <c r="AC14" s="501">
        <v>13.9</v>
      </c>
      <c r="AD14" s="502"/>
      <c r="AE14" s="502"/>
      <c r="AF14" s="502"/>
      <c r="AG14" s="503"/>
      <c r="AH14" s="501">
        <v>14.1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0.5</v>
      </c>
      <c r="CU14" s="513"/>
      <c r="CV14" s="513"/>
      <c r="CW14" s="513"/>
      <c r="CX14" s="513"/>
      <c r="CY14" s="513"/>
      <c r="CZ14" s="513"/>
      <c r="DA14" s="514"/>
      <c r="DB14" s="512">
        <v>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12539</v>
      </c>
      <c r="S15" s="499"/>
      <c r="T15" s="499"/>
      <c r="U15" s="499"/>
      <c r="V15" s="500"/>
      <c r="W15" s="433" t="s">
        <v>130</v>
      </c>
      <c r="X15" s="434"/>
      <c r="Y15" s="434"/>
      <c r="Z15" s="434"/>
      <c r="AA15" s="434"/>
      <c r="AB15" s="424"/>
      <c r="AC15" s="468">
        <v>1882</v>
      </c>
      <c r="AD15" s="469"/>
      <c r="AE15" s="469"/>
      <c r="AF15" s="469"/>
      <c r="AG15" s="508"/>
      <c r="AH15" s="468">
        <v>1928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1574630</v>
      </c>
      <c r="BO15" s="381"/>
      <c r="BP15" s="381"/>
      <c r="BQ15" s="381"/>
      <c r="BR15" s="381"/>
      <c r="BS15" s="381"/>
      <c r="BT15" s="381"/>
      <c r="BU15" s="382"/>
      <c r="BV15" s="380">
        <v>1575232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v>
      </c>
      <c r="AD16" s="502"/>
      <c r="AE16" s="502"/>
      <c r="AF16" s="502"/>
      <c r="AG16" s="503"/>
      <c r="AH16" s="501">
        <v>31.5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3357925</v>
      </c>
      <c r="BO16" s="418"/>
      <c r="BP16" s="418"/>
      <c r="BQ16" s="418"/>
      <c r="BR16" s="418"/>
      <c r="BS16" s="418"/>
      <c r="BT16" s="418"/>
      <c r="BU16" s="419"/>
      <c r="BV16" s="417">
        <v>3385549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3354</v>
      </c>
      <c r="AD17" s="469"/>
      <c r="AE17" s="469"/>
      <c r="AF17" s="469"/>
      <c r="AG17" s="508"/>
      <c r="AH17" s="468">
        <v>3333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2008010</v>
      </c>
      <c r="BO17" s="418"/>
      <c r="BP17" s="418"/>
      <c r="BQ17" s="418"/>
      <c r="BR17" s="418"/>
      <c r="BS17" s="418"/>
      <c r="BT17" s="418"/>
      <c r="BU17" s="419"/>
      <c r="BV17" s="417">
        <v>2011577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152.83000000000001</v>
      </c>
      <c r="M18" s="530"/>
      <c r="N18" s="530"/>
      <c r="O18" s="530"/>
      <c r="P18" s="530"/>
      <c r="Q18" s="530"/>
      <c r="R18" s="531"/>
      <c r="S18" s="531"/>
      <c r="T18" s="531"/>
      <c r="U18" s="531"/>
      <c r="V18" s="532"/>
      <c r="W18" s="435"/>
      <c r="X18" s="436"/>
      <c r="Y18" s="436"/>
      <c r="Z18" s="436"/>
      <c r="AA18" s="436"/>
      <c r="AB18" s="427"/>
      <c r="AC18" s="533">
        <v>55.2</v>
      </c>
      <c r="AD18" s="534"/>
      <c r="AE18" s="534"/>
      <c r="AF18" s="534"/>
      <c r="AG18" s="535"/>
      <c r="AH18" s="533">
        <v>54.4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3639028</v>
      </c>
      <c r="BO18" s="418"/>
      <c r="BP18" s="418"/>
      <c r="BQ18" s="418"/>
      <c r="BR18" s="418"/>
      <c r="BS18" s="418"/>
      <c r="BT18" s="418"/>
      <c r="BU18" s="419"/>
      <c r="BV18" s="417">
        <v>3640553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4685554</v>
      </c>
      <c r="BO19" s="418"/>
      <c r="BP19" s="418"/>
      <c r="BQ19" s="418"/>
      <c r="BR19" s="418"/>
      <c r="BS19" s="418"/>
      <c r="BT19" s="418"/>
      <c r="BU19" s="419"/>
      <c r="BV19" s="417">
        <v>4943931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3923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4404838</v>
      </c>
      <c r="BO23" s="418"/>
      <c r="BP23" s="418"/>
      <c r="BQ23" s="418"/>
      <c r="BR23" s="418"/>
      <c r="BS23" s="418"/>
      <c r="BT23" s="418"/>
      <c r="BU23" s="419"/>
      <c r="BV23" s="417">
        <v>4549918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8300</v>
      </c>
      <c r="R24" s="469"/>
      <c r="S24" s="469"/>
      <c r="T24" s="469"/>
      <c r="U24" s="469"/>
      <c r="V24" s="508"/>
      <c r="W24" s="563"/>
      <c r="X24" s="551"/>
      <c r="Y24" s="552"/>
      <c r="Z24" s="467" t="s">
        <v>154</v>
      </c>
      <c r="AA24" s="447"/>
      <c r="AB24" s="447"/>
      <c r="AC24" s="447"/>
      <c r="AD24" s="447"/>
      <c r="AE24" s="447"/>
      <c r="AF24" s="447"/>
      <c r="AG24" s="448"/>
      <c r="AH24" s="468">
        <v>149</v>
      </c>
      <c r="AI24" s="469"/>
      <c r="AJ24" s="469"/>
      <c r="AK24" s="469"/>
      <c r="AL24" s="508"/>
      <c r="AM24" s="468">
        <v>431206</v>
      </c>
      <c r="AN24" s="469"/>
      <c r="AO24" s="469"/>
      <c r="AP24" s="469"/>
      <c r="AQ24" s="469"/>
      <c r="AR24" s="508"/>
      <c r="AS24" s="468">
        <v>2894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3568041</v>
      </c>
      <c r="BO24" s="418"/>
      <c r="BP24" s="418"/>
      <c r="BQ24" s="418"/>
      <c r="BR24" s="418"/>
      <c r="BS24" s="418"/>
      <c r="BT24" s="418"/>
      <c r="BU24" s="419"/>
      <c r="BV24" s="417">
        <v>3720490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5990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195364</v>
      </c>
      <c r="BO25" s="381"/>
      <c r="BP25" s="381"/>
      <c r="BQ25" s="381"/>
      <c r="BR25" s="381"/>
      <c r="BS25" s="381"/>
      <c r="BT25" s="381"/>
      <c r="BU25" s="382"/>
      <c r="BV25" s="380">
        <v>214182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5370</v>
      </c>
      <c r="R26" s="469"/>
      <c r="S26" s="469"/>
      <c r="T26" s="469"/>
      <c r="U26" s="469"/>
      <c r="V26" s="508"/>
      <c r="W26" s="563"/>
      <c r="X26" s="551"/>
      <c r="Y26" s="552"/>
      <c r="Z26" s="467" t="s">
        <v>160</v>
      </c>
      <c r="AA26" s="573"/>
      <c r="AB26" s="573"/>
      <c r="AC26" s="573"/>
      <c r="AD26" s="573"/>
      <c r="AE26" s="573"/>
      <c r="AF26" s="573"/>
      <c r="AG26" s="574"/>
      <c r="AH26" s="468">
        <v>10</v>
      </c>
      <c r="AI26" s="469"/>
      <c r="AJ26" s="469"/>
      <c r="AK26" s="469"/>
      <c r="AL26" s="508"/>
      <c r="AM26" s="468">
        <v>24700</v>
      </c>
      <c r="AN26" s="469"/>
      <c r="AO26" s="469"/>
      <c r="AP26" s="469"/>
      <c r="AQ26" s="469"/>
      <c r="AR26" s="508"/>
      <c r="AS26" s="468">
        <v>2470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3050</v>
      </c>
      <c r="R27" s="469"/>
      <c r="S27" s="469"/>
      <c r="T27" s="469"/>
      <c r="U27" s="469"/>
      <c r="V27" s="508"/>
      <c r="W27" s="563"/>
      <c r="X27" s="551"/>
      <c r="Y27" s="552"/>
      <c r="Z27" s="467" t="s">
        <v>163</v>
      </c>
      <c r="AA27" s="447"/>
      <c r="AB27" s="447"/>
      <c r="AC27" s="447"/>
      <c r="AD27" s="447"/>
      <c r="AE27" s="447"/>
      <c r="AF27" s="447"/>
      <c r="AG27" s="448"/>
      <c r="AH27" s="468">
        <v>12</v>
      </c>
      <c r="AI27" s="469"/>
      <c r="AJ27" s="469"/>
      <c r="AK27" s="469"/>
      <c r="AL27" s="508"/>
      <c r="AM27" s="468">
        <v>30726</v>
      </c>
      <c r="AN27" s="469"/>
      <c r="AO27" s="469"/>
      <c r="AP27" s="469"/>
      <c r="AQ27" s="469"/>
      <c r="AR27" s="508"/>
      <c r="AS27" s="468">
        <v>2561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224088</v>
      </c>
      <c r="BO27" s="587"/>
      <c r="BP27" s="587"/>
      <c r="BQ27" s="587"/>
      <c r="BR27" s="587"/>
      <c r="BS27" s="587"/>
      <c r="BT27" s="587"/>
      <c r="BU27" s="588"/>
      <c r="BV27" s="586">
        <v>224065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731178</v>
      </c>
      <c r="BO28" s="381"/>
      <c r="BP28" s="381"/>
      <c r="BQ28" s="381"/>
      <c r="BR28" s="381"/>
      <c r="BS28" s="381"/>
      <c r="BT28" s="381"/>
      <c r="BU28" s="382"/>
      <c r="BV28" s="380">
        <v>659258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13</v>
      </c>
      <c r="M29" s="469"/>
      <c r="N29" s="469"/>
      <c r="O29" s="469"/>
      <c r="P29" s="508"/>
      <c r="Q29" s="468">
        <v>2470</v>
      </c>
      <c r="R29" s="469"/>
      <c r="S29" s="469"/>
      <c r="T29" s="469"/>
      <c r="U29" s="469"/>
      <c r="V29" s="508"/>
      <c r="W29" s="564"/>
      <c r="X29" s="565"/>
      <c r="Y29" s="566"/>
      <c r="Z29" s="467" t="s">
        <v>170</v>
      </c>
      <c r="AA29" s="447"/>
      <c r="AB29" s="447"/>
      <c r="AC29" s="447"/>
      <c r="AD29" s="447"/>
      <c r="AE29" s="447"/>
      <c r="AF29" s="447"/>
      <c r="AG29" s="448"/>
      <c r="AH29" s="468">
        <v>161</v>
      </c>
      <c r="AI29" s="469"/>
      <c r="AJ29" s="469"/>
      <c r="AK29" s="469"/>
      <c r="AL29" s="508"/>
      <c r="AM29" s="468">
        <v>461932</v>
      </c>
      <c r="AN29" s="469"/>
      <c r="AO29" s="469"/>
      <c r="AP29" s="469"/>
      <c r="AQ29" s="469"/>
      <c r="AR29" s="508"/>
      <c r="AS29" s="468">
        <v>2869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509615</v>
      </c>
      <c r="BO29" s="418"/>
      <c r="BP29" s="418"/>
      <c r="BQ29" s="418"/>
      <c r="BR29" s="418"/>
      <c r="BS29" s="418"/>
      <c r="BT29" s="418"/>
      <c r="BU29" s="419"/>
      <c r="BV29" s="417">
        <v>483619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645174</v>
      </c>
      <c r="BO30" s="587"/>
      <c r="BP30" s="587"/>
      <c r="BQ30" s="587"/>
      <c r="BR30" s="587"/>
      <c r="BS30" s="587"/>
      <c r="BT30" s="587"/>
      <c r="BU30" s="588"/>
      <c r="BV30" s="586">
        <v>626287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国民健康保険蔵王病院事業会計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仙南地域広域行政事務組合：一般会計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白石市外二町組合：一般会計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白石市外二町組合：病院会計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宮城県市町村職員退職手当組合：一般会計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宮城県市町村非常勤消防団員補償報償組合：一般会計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宮城県市町村自治振興センター：一般会計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宮城県後期高齢者医療広域連合：一般会計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宮城県後期高齢者医療広域連合：事業会計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14.6</v>
      </c>
      <c r="G34" s="33">
        <v>15.66</v>
      </c>
      <c r="H34" s="33">
        <v>16.600000000000001</v>
      </c>
      <c r="I34" s="33">
        <v>15.92</v>
      </c>
      <c r="J34" s="34">
        <v>16.309999999999999</v>
      </c>
      <c r="K34" s="22"/>
      <c r="L34" s="22"/>
      <c r="M34" s="22"/>
      <c r="N34" s="22"/>
      <c r="O34" s="22"/>
      <c r="P34" s="22"/>
    </row>
    <row r="35" spans="1:16" ht="39" customHeight="1" x14ac:dyDescent="0.15">
      <c r="A35" s="22"/>
      <c r="B35" s="35"/>
      <c r="C35" s="1178" t="s">
        <v>525</v>
      </c>
      <c r="D35" s="1179"/>
      <c r="E35" s="1180"/>
      <c r="F35" s="36">
        <v>5.48</v>
      </c>
      <c r="G35" s="37">
        <v>6.2</v>
      </c>
      <c r="H35" s="37">
        <v>6.38</v>
      </c>
      <c r="I35" s="37">
        <v>6.68</v>
      </c>
      <c r="J35" s="38">
        <v>7.15</v>
      </c>
      <c r="K35" s="22"/>
      <c r="L35" s="22"/>
      <c r="M35" s="22"/>
      <c r="N35" s="22"/>
      <c r="O35" s="22"/>
      <c r="P35" s="22"/>
    </row>
    <row r="36" spans="1:16" ht="39" customHeight="1" x14ac:dyDescent="0.15">
      <c r="A36" s="22"/>
      <c r="B36" s="35"/>
      <c r="C36" s="1178" t="s">
        <v>526</v>
      </c>
      <c r="D36" s="1179"/>
      <c r="E36" s="1180"/>
      <c r="F36" s="36">
        <v>2.13</v>
      </c>
      <c r="G36" s="37">
        <v>2.74</v>
      </c>
      <c r="H36" s="37">
        <v>2.59</v>
      </c>
      <c r="I36" s="37">
        <v>3.45</v>
      </c>
      <c r="J36" s="38">
        <v>3.47</v>
      </c>
      <c r="K36" s="22"/>
      <c r="L36" s="22"/>
      <c r="M36" s="22"/>
      <c r="N36" s="22"/>
      <c r="O36" s="22"/>
      <c r="P36" s="22"/>
    </row>
    <row r="37" spans="1:16" ht="39" customHeight="1" x14ac:dyDescent="0.15">
      <c r="A37" s="22"/>
      <c r="B37" s="35"/>
      <c r="C37" s="1178" t="s">
        <v>527</v>
      </c>
      <c r="D37" s="1179"/>
      <c r="E37" s="1180"/>
      <c r="F37" s="36">
        <v>2.76</v>
      </c>
      <c r="G37" s="37">
        <v>5.31</v>
      </c>
      <c r="H37" s="37">
        <v>3.39</v>
      </c>
      <c r="I37" s="37">
        <v>4.87</v>
      </c>
      <c r="J37" s="38">
        <v>3.33</v>
      </c>
      <c r="K37" s="22"/>
      <c r="L37" s="22"/>
      <c r="M37" s="22"/>
      <c r="N37" s="22"/>
      <c r="O37" s="22"/>
      <c r="P37" s="22"/>
    </row>
    <row r="38" spans="1:16" ht="39" customHeight="1" x14ac:dyDescent="0.15">
      <c r="A38" s="22"/>
      <c r="B38" s="35"/>
      <c r="C38" s="1178" t="s">
        <v>528</v>
      </c>
      <c r="D38" s="1179"/>
      <c r="E38" s="1180"/>
      <c r="F38" s="36">
        <v>1.87</v>
      </c>
      <c r="G38" s="37">
        <v>1.1200000000000001</v>
      </c>
      <c r="H38" s="37">
        <v>1.44</v>
      </c>
      <c r="I38" s="37">
        <v>1.69</v>
      </c>
      <c r="J38" s="38">
        <v>1.44</v>
      </c>
      <c r="K38" s="22"/>
      <c r="L38" s="22"/>
      <c r="M38" s="22"/>
      <c r="N38" s="22"/>
      <c r="O38" s="22"/>
      <c r="P38" s="22"/>
    </row>
    <row r="39" spans="1:16" ht="39" customHeight="1" x14ac:dyDescent="0.15">
      <c r="A39" s="22"/>
      <c r="B39" s="35"/>
      <c r="C39" s="1178" t="s">
        <v>529</v>
      </c>
      <c r="D39" s="1179"/>
      <c r="E39" s="1180"/>
      <c r="F39" s="36">
        <v>0.53</v>
      </c>
      <c r="G39" s="37">
        <v>0.25</v>
      </c>
      <c r="H39" s="37">
        <v>0.37</v>
      </c>
      <c r="I39" s="37">
        <v>7.0000000000000007E-2</v>
      </c>
      <c r="J39" s="38">
        <v>0</v>
      </c>
      <c r="K39" s="22"/>
      <c r="L39" s="22"/>
      <c r="M39" s="22"/>
      <c r="N39" s="22"/>
      <c r="O39" s="22"/>
      <c r="P39" s="22"/>
    </row>
    <row r="40" spans="1:16" ht="39" customHeight="1" x14ac:dyDescent="0.15">
      <c r="A40" s="22"/>
      <c r="B40" s="35"/>
      <c r="C40" s="1178" t="s">
        <v>530</v>
      </c>
      <c r="D40" s="1179"/>
      <c r="E40" s="1180"/>
      <c r="F40" s="36">
        <v>0</v>
      </c>
      <c r="G40" s="37">
        <v>0</v>
      </c>
      <c r="H40" s="37">
        <v>0.01</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532</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604</v>
      </c>
      <c r="L45" s="60">
        <v>550</v>
      </c>
      <c r="M45" s="60">
        <v>540</v>
      </c>
      <c r="N45" s="60">
        <v>501</v>
      </c>
      <c r="O45" s="61">
        <v>500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235</v>
      </c>
      <c r="L48" s="64">
        <v>231</v>
      </c>
      <c r="M48" s="64">
        <v>210</v>
      </c>
      <c r="N48" s="64">
        <v>209</v>
      </c>
      <c r="O48" s="65">
        <v>223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52</v>
      </c>
      <c r="L49" s="64">
        <v>53</v>
      </c>
      <c r="M49" s="64">
        <v>51</v>
      </c>
      <c r="N49" s="64">
        <v>50</v>
      </c>
      <c r="O49" s="65">
        <v>52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0</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561</v>
      </c>
      <c r="L52" s="64">
        <v>568</v>
      </c>
      <c r="M52" s="64">
        <v>588</v>
      </c>
      <c r="N52" s="64">
        <v>580</v>
      </c>
      <c r="O52" s="65">
        <v>584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331</v>
      </c>
      <c r="L53" s="69">
        <v>267</v>
      </c>
      <c r="M53" s="69">
        <v>213</v>
      </c>
      <c r="N53" s="69">
        <v>181</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5145</v>
      </c>
      <c r="J41" s="83">
        <v>4898</v>
      </c>
      <c r="K41" s="83">
        <v>4710</v>
      </c>
      <c r="L41" s="83">
        <v>4550</v>
      </c>
      <c r="M41" s="84">
        <v>4405</v>
      </c>
    </row>
    <row r="42" spans="2:13" ht="27.75" customHeight="1" x14ac:dyDescent="0.15">
      <c r="B42" s="1204"/>
      <c r="C42" s="1205"/>
      <c r="D42" s="85"/>
      <c r="E42" s="1210" t="s">
        <v>26</v>
      </c>
      <c r="F42" s="1210"/>
      <c r="G42" s="1210"/>
      <c r="H42" s="1211"/>
      <c r="I42" s="86">
        <v>1</v>
      </c>
      <c r="J42" s="87">
        <v>0</v>
      </c>
      <c r="K42" s="87">
        <v>0</v>
      </c>
      <c r="L42" s="87">
        <v>1</v>
      </c>
      <c r="M42" s="88">
        <v>0</v>
      </c>
    </row>
    <row r="43" spans="2:13" ht="27.75" customHeight="1" x14ac:dyDescent="0.15">
      <c r="B43" s="1204"/>
      <c r="C43" s="1205"/>
      <c r="D43" s="85"/>
      <c r="E43" s="1210" t="s">
        <v>27</v>
      </c>
      <c r="F43" s="1210"/>
      <c r="G43" s="1210"/>
      <c r="H43" s="1211"/>
      <c r="I43" s="86">
        <v>3540</v>
      </c>
      <c r="J43" s="87">
        <v>3141</v>
      </c>
      <c r="K43" s="87">
        <v>2807</v>
      </c>
      <c r="L43" s="87">
        <v>2598</v>
      </c>
      <c r="M43" s="88">
        <v>2450</v>
      </c>
    </row>
    <row r="44" spans="2:13" ht="27.75" customHeight="1" x14ac:dyDescent="0.15">
      <c r="B44" s="1204"/>
      <c r="C44" s="1205"/>
      <c r="D44" s="85"/>
      <c r="E44" s="1210" t="s">
        <v>28</v>
      </c>
      <c r="F44" s="1210"/>
      <c r="G44" s="1210"/>
      <c r="H44" s="1211"/>
      <c r="I44" s="86">
        <v>649</v>
      </c>
      <c r="J44" s="87">
        <v>628</v>
      </c>
      <c r="K44" s="87">
        <v>610</v>
      </c>
      <c r="L44" s="87">
        <v>702</v>
      </c>
      <c r="M44" s="88">
        <v>773</v>
      </c>
    </row>
    <row r="45" spans="2:13" ht="27.75" customHeight="1" x14ac:dyDescent="0.15">
      <c r="B45" s="1204"/>
      <c r="C45" s="1205"/>
      <c r="D45" s="85"/>
      <c r="E45" s="1210" t="s">
        <v>29</v>
      </c>
      <c r="F45" s="1210"/>
      <c r="G45" s="1210"/>
      <c r="H45" s="1211"/>
      <c r="I45" s="86">
        <v>1004</v>
      </c>
      <c r="J45" s="87">
        <v>936</v>
      </c>
      <c r="K45" s="87">
        <v>844</v>
      </c>
      <c r="L45" s="87">
        <v>742</v>
      </c>
      <c r="M45" s="88">
        <v>726</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1725</v>
      </c>
      <c r="J50" s="87">
        <v>1843</v>
      </c>
      <c r="K50" s="87">
        <v>1912</v>
      </c>
      <c r="L50" s="87">
        <v>2235</v>
      </c>
      <c r="M50" s="88">
        <v>2449</v>
      </c>
    </row>
    <row r="51" spans="2:13" ht="27.75" customHeight="1" x14ac:dyDescent="0.15">
      <c r="B51" s="1204"/>
      <c r="C51" s="1205"/>
      <c r="D51" s="85"/>
      <c r="E51" s="1210" t="s">
        <v>36</v>
      </c>
      <c r="F51" s="1210"/>
      <c r="G51" s="1210"/>
      <c r="H51" s="1211"/>
      <c r="I51" s="86">
        <v>87</v>
      </c>
      <c r="J51" s="87">
        <v>70</v>
      </c>
      <c r="K51" s="87">
        <v>68</v>
      </c>
      <c r="L51" s="87">
        <v>62</v>
      </c>
      <c r="M51" s="88">
        <v>55</v>
      </c>
    </row>
    <row r="52" spans="2:13" ht="27.75" customHeight="1" x14ac:dyDescent="0.15">
      <c r="B52" s="1206"/>
      <c r="C52" s="1207"/>
      <c r="D52" s="85"/>
      <c r="E52" s="1210" t="s">
        <v>37</v>
      </c>
      <c r="F52" s="1210"/>
      <c r="G52" s="1210"/>
      <c r="H52" s="1211"/>
      <c r="I52" s="86">
        <v>6411</v>
      </c>
      <c r="J52" s="87">
        <v>6331</v>
      </c>
      <c r="K52" s="87">
        <v>6176</v>
      </c>
      <c r="L52" s="87">
        <v>6015</v>
      </c>
      <c r="M52" s="88">
        <v>5831</v>
      </c>
    </row>
    <row r="53" spans="2:13" ht="27.75" customHeight="1" thickBot="1" x14ac:dyDescent="0.2">
      <c r="B53" s="1217" t="s">
        <v>21</v>
      </c>
      <c r="C53" s="1218"/>
      <c r="D53" s="92"/>
      <c r="E53" s="1219" t="s">
        <v>38</v>
      </c>
      <c r="F53" s="1219"/>
      <c r="G53" s="1219"/>
      <c r="H53" s="1220"/>
      <c r="I53" s="93">
        <v>2116</v>
      </c>
      <c r="J53" s="94">
        <v>1359</v>
      </c>
      <c r="K53" s="94">
        <v>814</v>
      </c>
      <c r="L53" s="94">
        <v>281</v>
      </c>
      <c r="M53" s="95">
        <v>19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552</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552</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548</v>
      </c>
      <c r="I42" s="354"/>
      <c r="J42" s="354"/>
      <c r="K42" s="354"/>
      <c r="L42" s="246"/>
      <c r="M42" s="246"/>
      <c r="N42" s="246"/>
      <c r="O42" s="246"/>
    </row>
    <row r="43" spans="2:17" ht="13.5" x14ac:dyDescent="0.15">
      <c r="B43" s="250"/>
      <c r="C43" s="246"/>
      <c r="D43" s="246"/>
      <c r="E43" s="246"/>
      <c r="F43" s="246"/>
      <c r="G43" s="1233" t="s">
        <v>555</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550</v>
      </c>
    </row>
    <row r="50" spans="1:17" ht="13.5" x14ac:dyDescent="0.15">
      <c r="B50" s="250"/>
      <c r="C50" s="246"/>
      <c r="D50" s="246"/>
      <c r="E50" s="246"/>
      <c r="F50" s="246"/>
      <c r="G50" s="1242"/>
      <c r="H50" s="1243"/>
      <c r="I50" s="1243"/>
      <c r="J50" s="1244"/>
      <c r="K50" s="347" t="s">
        <v>517</v>
      </c>
      <c r="L50" s="347" t="s">
        <v>518</v>
      </c>
      <c r="M50" s="347" t="s">
        <v>519</v>
      </c>
      <c r="N50" s="347" t="s">
        <v>520</v>
      </c>
      <c r="O50" s="347" t="s">
        <v>521</v>
      </c>
    </row>
    <row r="51" spans="1:17" ht="13.5" x14ac:dyDescent="0.15">
      <c r="B51" s="250"/>
      <c r="C51" s="246"/>
      <c r="D51" s="246"/>
      <c r="E51" s="246"/>
      <c r="F51" s="246"/>
      <c r="G51" s="1245" t="s">
        <v>546</v>
      </c>
      <c r="H51" s="1246"/>
      <c r="I51" s="1251" t="s">
        <v>544</v>
      </c>
      <c r="J51" s="1251"/>
      <c r="K51" s="1255"/>
      <c r="L51" s="1255"/>
      <c r="M51" s="1255"/>
      <c r="N51" s="1221">
        <v>8</v>
      </c>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553</v>
      </c>
      <c r="J53" s="1231"/>
      <c r="K53" s="1256"/>
      <c r="L53" s="1256"/>
      <c r="M53" s="1256"/>
      <c r="N53" s="1253">
        <v>43</v>
      </c>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545</v>
      </c>
      <c r="H55" s="1226"/>
      <c r="I55" s="1231" t="s">
        <v>544</v>
      </c>
      <c r="J55" s="1231"/>
      <c r="K55" s="1255"/>
      <c r="L55" s="1255"/>
      <c r="M55" s="1255"/>
      <c r="N55" s="1221">
        <v>20.2</v>
      </c>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553</v>
      </c>
      <c r="J57" s="1223"/>
      <c r="K57" s="1256"/>
      <c r="L57" s="1256"/>
      <c r="M57" s="1256"/>
      <c r="N57" s="1253">
        <v>55.8</v>
      </c>
      <c r="O57" s="1256"/>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548</v>
      </c>
      <c r="I64" s="354"/>
      <c r="J64" s="354"/>
      <c r="K64" s="354"/>
      <c r="L64" s="246"/>
      <c r="M64" s="246"/>
      <c r="N64" s="246"/>
      <c r="O64" s="246"/>
    </row>
    <row r="65" spans="2:30" ht="13.5" x14ac:dyDescent="0.15">
      <c r="B65" s="250"/>
      <c r="C65" s="246"/>
      <c r="D65" s="246"/>
      <c r="E65" s="246"/>
      <c r="F65" s="246"/>
      <c r="G65" s="1233" t="s">
        <v>554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547</v>
      </c>
      <c r="I71" s="351"/>
      <c r="J71" s="350"/>
      <c r="K71" s="350"/>
      <c r="L71" s="349"/>
      <c r="M71" s="350"/>
      <c r="N71" s="349"/>
      <c r="O71" s="348"/>
    </row>
    <row r="72" spans="2:30" ht="13.5" x14ac:dyDescent="0.15">
      <c r="B72" s="250"/>
      <c r="C72" s="246"/>
      <c r="D72" s="246"/>
      <c r="E72" s="246"/>
      <c r="F72" s="246"/>
      <c r="G72" s="1242"/>
      <c r="H72" s="1243"/>
      <c r="I72" s="1243"/>
      <c r="J72" s="1244"/>
      <c r="K72" s="347" t="s">
        <v>517</v>
      </c>
      <c r="L72" s="347" t="s">
        <v>518</v>
      </c>
      <c r="M72" s="347" t="s">
        <v>519</v>
      </c>
      <c r="N72" s="347" t="s">
        <v>520</v>
      </c>
      <c r="O72" s="347" t="s">
        <v>521</v>
      </c>
    </row>
    <row r="73" spans="2:30" ht="13.5" x14ac:dyDescent="0.15">
      <c r="B73" s="250"/>
      <c r="C73" s="246"/>
      <c r="D73" s="246"/>
      <c r="E73" s="246"/>
      <c r="F73" s="246"/>
      <c r="G73" s="1245" t="s">
        <v>546</v>
      </c>
      <c r="H73" s="1246"/>
      <c r="I73" s="1251" t="s">
        <v>544</v>
      </c>
      <c r="J73" s="1251"/>
      <c r="K73" s="1232">
        <v>60.4</v>
      </c>
      <c r="L73" s="1232">
        <v>38.799999999999997</v>
      </c>
      <c r="M73" s="1221">
        <v>23.7</v>
      </c>
      <c r="N73" s="1221">
        <v>8</v>
      </c>
      <c r="O73" s="1221">
        <v>0.5</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543</v>
      </c>
      <c r="J75" s="1231"/>
      <c r="K75" s="1253">
        <v>10.7</v>
      </c>
      <c r="L75" s="1253">
        <v>9.3000000000000007</v>
      </c>
      <c r="M75" s="1253">
        <v>7.7</v>
      </c>
      <c r="N75" s="1253">
        <v>6.3</v>
      </c>
      <c r="O75" s="1253">
        <v>5.6</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545</v>
      </c>
      <c r="H77" s="1226"/>
      <c r="I77" s="1231" t="s">
        <v>544</v>
      </c>
      <c r="J77" s="1231"/>
      <c r="K77" s="1232">
        <v>34.299999999999997</v>
      </c>
      <c r="L77" s="1232">
        <v>24.3</v>
      </c>
      <c r="M77" s="1221">
        <v>0</v>
      </c>
      <c r="N77" s="1221">
        <v>20.2</v>
      </c>
      <c r="O77" s="1221">
        <v>38.5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543</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23317</v>
      </c>
      <c r="E3" s="118"/>
      <c r="F3" s="119">
        <v>70317</v>
      </c>
      <c r="G3" s="120"/>
      <c r="H3" s="121"/>
    </row>
    <row r="4" spans="1:8" x14ac:dyDescent="0.15">
      <c r="A4" s="122"/>
      <c r="B4" s="123"/>
      <c r="C4" s="124"/>
      <c r="D4" s="125">
        <v>10645</v>
      </c>
      <c r="E4" s="126"/>
      <c r="F4" s="127">
        <v>35725</v>
      </c>
      <c r="G4" s="128"/>
      <c r="H4" s="129"/>
    </row>
    <row r="5" spans="1:8" x14ac:dyDescent="0.15">
      <c r="A5" s="110" t="s">
        <v>511</v>
      </c>
      <c r="B5" s="115"/>
      <c r="C5" s="116"/>
      <c r="D5" s="117">
        <v>31066</v>
      </c>
      <c r="E5" s="118"/>
      <c r="F5" s="119">
        <v>105751</v>
      </c>
      <c r="G5" s="120"/>
      <c r="H5" s="121"/>
    </row>
    <row r="6" spans="1:8" x14ac:dyDescent="0.15">
      <c r="A6" s="122"/>
      <c r="B6" s="123"/>
      <c r="C6" s="124"/>
      <c r="D6" s="125">
        <v>10157</v>
      </c>
      <c r="E6" s="126"/>
      <c r="F6" s="127">
        <v>49969</v>
      </c>
      <c r="G6" s="128"/>
      <c r="H6" s="129"/>
    </row>
    <row r="7" spans="1:8" x14ac:dyDescent="0.15">
      <c r="A7" s="110" t="s">
        <v>512</v>
      </c>
      <c r="B7" s="115"/>
      <c r="C7" s="116"/>
      <c r="D7" s="117">
        <v>66885</v>
      </c>
      <c r="E7" s="118"/>
      <c r="F7" s="119">
        <v>158564</v>
      </c>
      <c r="G7" s="120"/>
      <c r="H7" s="121"/>
    </row>
    <row r="8" spans="1:8" x14ac:dyDescent="0.15">
      <c r="A8" s="122"/>
      <c r="B8" s="123"/>
      <c r="C8" s="124"/>
      <c r="D8" s="125">
        <v>26900</v>
      </c>
      <c r="E8" s="126"/>
      <c r="F8" s="127">
        <v>48412</v>
      </c>
      <c r="G8" s="128"/>
      <c r="H8" s="129"/>
    </row>
    <row r="9" spans="1:8" x14ac:dyDescent="0.15">
      <c r="A9" s="110" t="s">
        <v>513</v>
      </c>
      <c r="B9" s="115"/>
      <c r="C9" s="116"/>
      <c r="D9" s="117">
        <v>28975</v>
      </c>
      <c r="E9" s="118"/>
      <c r="F9" s="119">
        <v>106092</v>
      </c>
      <c r="G9" s="120"/>
      <c r="H9" s="121"/>
    </row>
    <row r="10" spans="1:8" x14ac:dyDescent="0.15">
      <c r="A10" s="122"/>
      <c r="B10" s="123"/>
      <c r="C10" s="124"/>
      <c r="D10" s="125">
        <v>17720</v>
      </c>
      <c r="E10" s="126"/>
      <c r="F10" s="127">
        <v>44299</v>
      </c>
      <c r="G10" s="128"/>
      <c r="H10" s="129"/>
    </row>
    <row r="11" spans="1:8" x14ac:dyDescent="0.15">
      <c r="A11" s="110" t="s">
        <v>514</v>
      </c>
      <c r="B11" s="115"/>
      <c r="C11" s="116"/>
      <c r="D11" s="117">
        <v>26638</v>
      </c>
      <c r="E11" s="118"/>
      <c r="F11" s="119">
        <v>78903</v>
      </c>
      <c r="G11" s="120"/>
      <c r="H11" s="121"/>
    </row>
    <row r="12" spans="1:8" x14ac:dyDescent="0.15">
      <c r="A12" s="122"/>
      <c r="B12" s="123"/>
      <c r="C12" s="130"/>
      <c r="D12" s="125">
        <v>14170</v>
      </c>
      <c r="E12" s="126"/>
      <c r="F12" s="127">
        <v>49201</v>
      </c>
      <c r="G12" s="128"/>
      <c r="H12" s="129"/>
    </row>
    <row r="13" spans="1:8" x14ac:dyDescent="0.15">
      <c r="A13" s="110"/>
      <c r="B13" s="115"/>
      <c r="C13" s="131"/>
      <c r="D13" s="132">
        <v>35376</v>
      </c>
      <c r="E13" s="133"/>
      <c r="F13" s="134">
        <v>103925</v>
      </c>
      <c r="G13" s="135"/>
      <c r="H13" s="121"/>
    </row>
    <row r="14" spans="1:8" x14ac:dyDescent="0.15">
      <c r="A14" s="122"/>
      <c r="B14" s="123"/>
      <c r="C14" s="124"/>
      <c r="D14" s="125">
        <v>15918</v>
      </c>
      <c r="E14" s="126"/>
      <c r="F14" s="127">
        <v>45521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2.77</v>
      </c>
      <c r="C19" s="136">
        <f>ROUND(VALUE(SUBSTITUTE(実質収支比率等に係る経年分析!G$48,"▲","-")),2)</f>
        <v>5.32</v>
      </c>
      <c r="D19" s="136">
        <f>ROUND(VALUE(SUBSTITUTE(実質収支比率等に係る経年分析!H$48,"▲","-")),2)</f>
        <v>3.39</v>
      </c>
      <c r="E19" s="136">
        <f>ROUND(VALUE(SUBSTITUTE(実質収支比率等に係る経年分析!I$48,"▲","-")),2)</f>
        <v>4.88</v>
      </c>
      <c r="F19" s="136">
        <f>ROUND(VALUE(SUBSTITUTE(実質収支比率等に係る経年分析!J$48,"▲","-")),2)</f>
        <v>3.33</v>
      </c>
    </row>
    <row r="20" spans="1:11" x14ac:dyDescent="0.15">
      <c r="A20" s="136" t="s">
        <v>43</v>
      </c>
      <c r="B20" s="136">
        <f>ROUND(VALUE(SUBSTITUTE(実質収支比率等に係る経年分析!F$47,"▲","-")),2)</f>
        <v>17.71</v>
      </c>
      <c r="C20" s="136">
        <f>ROUND(VALUE(SUBSTITUTE(実質収支比率等に係る経年分析!G$47,"▲","-")),2)</f>
        <v>16.71</v>
      </c>
      <c r="D20" s="136">
        <f>ROUND(VALUE(SUBSTITUTE(実質収支比率等に係る経年分析!H$47,"▲","-")),2)</f>
        <v>16.2</v>
      </c>
      <c r="E20" s="136">
        <f>ROUND(VALUE(SUBSTITUTE(実質収支比率等に係る経年分析!I$47,"▲","-")),2)</f>
        <v>16.170000000000002</v>
      </c>
      <c r="F20" s="136">
        <f>ROUND(VALUE(SUBSTITUTE(実質収支比率等に係る経年分析!J$47,"▲","-")),2)</f>
        <v>18.260000000000002</v>
      </c>
    </row>
    <row r="21" spans="1:11" x14ac:dyDescent="0.15">
      <c r="A21" s="136" t="s">
        <v>44</v>
      </c>
      <c r="B21" s="136">
        <f>IF(ISNUMBER(VALUE(SUBSTITUTE(実質収支比率等に係る経年分析!F$49,"▲","-"))),ROUND(VALUE(SUBSTITUTE(実質収支比率等に係る経年分析!F$49,"▲","-")),2),NA())</f>
        <v>5.57</v>
      </c>
      <c r="C21" s="136">
        <f>IF(ISNUMBER(VALUE(SUBSTITUTE(実質収支比率等に係る経年分析!G$49,"▲","-"))),ROUND(VALUE(SUBSTITUTE(実質収支比率等に係る経年分析!G$49,"▲","-")),2),NA())</f>
        <v>1.43</v>
      </c>
      <c r="D21" s="136">
        <f>IF(ISNUMBER(VALUE(SUBSTITUTE(実質収支比率等に係る経年分析!H$49,"▲","-"))),ROUND(VALUE(SUBSTITUTE(実質収支比率等に係る経年分析!H$49,"▲","-")),2),NA())</f>
        <v>-5.45</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-2.34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1.1200000000000001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3.47</v>
      </c>
    </row>
    <row r="35" spans="1:16" x14ac:dyDescent="0.15">
      <c r="A35" s="137" t="str">
        <f>IF(連結実質赤字比率に係る赤字・黒字の構成分析!C$35="",NA(),連結実質赤字比率に係る赤字・黒字の構成分析!C$35)</f>
        <v>国民健康保険蔵王病院事業会計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7.15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16.600000000000001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16.309999999999999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561</v>
      </c>
      <c r="E42" s="138"/>
      <c r="F42" s="138"/>
      <c r="G42" s="138">
        <f>'実質公債費比率（分子）の構造'!L$52</f>
        <v>568</v>
      </c>
      <c r="H42" s="138"/>
      <c r="I42" s="138"/>
      <c r="J42" s="138">
        <f>'実質公債費比率（分子）の構造'!M$52</f>
        <v>588</v>
      </c>
      <c r="K42" s="138"/>
      <c r="L42" s="138"/>
      <c r="M42" s="138">
        <f>'実質公債費比率（分子）の構造'!N$52</f>
        <v>580</v>
      </c>
      <c r="N42" s="138"/>
      <c r="O42" s="138"/>
      <c r="P42" s="138">
        <f>'実質公債費比率（分子）の構造'!O$52</f>
        <v>584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0</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52</v>
      </c>
      <c r="C45" s="138"/>
      <c r="D45" s="138"/>
      <c r="E45" s="138">
        <f>'実質公債費比率（分子）の構造'!L$49</f>
        <v>53</v>
      </c>
      <c r="F45" s="138"/>
      <c r="G45" s="138"/>
      <c r="H45" s="138">
        <f>'実質公債費比率（分子）の構造'!M$49</f>
        <v>51</v>
      </c>
      <c r="I45" s="138"/>
      <c r="J45" s="138"/>
      <c r="K45" s="138">
        <f>'実質公債費比率（分子）の構造'!N$49</f>
        <v>50</v>
      </c>
      <c r="L45" s="138"/>
      <c r="M45" s="138"/>
      <c r="N45" s="138">
        <f>'実質公債費比率（分子）の構造'!O$49</f>
        <v>52</v>
      </c>
      <c r="O45" s="138"/>
      <c r="P45" s="138"/>
    </row>
    <row r="46" spans="1:16" x14ac:dyDescent="0.15">
      <c r="A46" s="138" t="s">
        <v>55</v>
      </c>
      <c r="B46" s="138">
        <f>'実質公債費比率（分子）の構造'!K$48</f>
        <v>235</v>
      </c>
      <c r="C46" s="138"/>
      <c r="D46" s="138"/>
      <c r="E46" s="138">
        <f>'実質公債費比率（分子）の構造'!L$48</f>
        <v>231</v>
      </c>
      <c r="F46" s="138"/>
      <c r="G46" s="138"/>
      <c r="H46" s="138">
        <f>'実質公債費比率（分子）の構造'!M$48</f>
        <v>210</v>
      </c>
      <c r="I46" s="138"/>
      <c r="J46" s="138"/>
      <c r="K46" s="138">
        <f>'実質公債費比率（分子）の構造'!N$48</f>
        <v>209</v>
      </c>
      <c r="L46" s="138"/>
      <c r="M46" s="138"/>
      <c r="N46" s="138">
        <f>'実質公債費比率（分子）の構造'!O$48</f>
        <v>223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604</v>
      </c>
      <c r="C49" s="138"/>
      <c r="D49" s="138"/>
      <c r="E49" s="138">
        <f>'実質公債費比率（分子）の構造'!L$45</f>
        <v>550</v>
      </c>
      <c r="F49" s="138"/>
      <c r="G49" s="138"/>
      <c r="H49" s="138">
        <f>'実質公債費比率（分子）の構造'!M$45</f>
        <v>540</v>
      </c>
      <c r="I49" s="138"/>
      <c r="J49" s="138"/>
      <c r="K49" s="138">
        <f>'実質公債費比率（分子）の構造'!N$45</f>
        <v>501</v>
      </c>
      <c r="L49" s="138"/>
      <c r="M49" s="138"/>
      <c r="N49" s="138">
        <f>'実質公債費比率（分子）の構造'!O$45</f>
        <v>500</v>
      </c>
      <c r="O49" s="138"/>
      <c r="P49" s="138"/>
    </row>
    <row r="50" spans="1:16" x14ac:dyDescent="0.15">
      <c r="A50" s="138" t="s">
        <v>59</v>
      </c>
      <c r="B50" s="138" t="e">
        <f>NA()</f>
        <v>#N/A</v>
      </c>
      <c r="C50" s="138">
        <f>IF(ISNUMBER('実質公債費比率（分子）の構造'!K$53),'実質公債費比率（分子）の構造'!K$53,NA())</f>
        <v>331</v>
      </c>
      <c r="D50" s="138" t="e">
        <f>NA()</f>
        <v>#N/A</v>
      </c>
      <c r="E50" s="138" t="e">
        <f>NA()</f>
        <v>#N/A</v>
      </c>
      <c r="F50" s="138">
        <f>IF(ISNUMBER('実質公債費比率（分子）の構造'!L$53),'実質公債費比率（分子）の構造'!L$53,NA())</f>
        <v>267</v>
      </c>
      <c r="G50" s="138" t="e">
        <f>NA()</f>
        <v>#N/A</v>
      </c>
      <c r="H50" s="138" t="e">
        <f>NA()</f>
        <v>#N/A</v>
      </c>
      <c r="I50" s="138">
        <f>IF(ISNUMBER('実質公債費比率（分子）の構造'!M$53),'実質公債費比率（分子）の構造'!M$53,NA())</f>
        <v>213</v>
      </c>
      <c r="J50" s="138" t="e">
        <f>NA()</f>
        <v>#N/A</v>
      </c>
      <c r="K50" s="138" t="e">
        <f>NA()</f>
        <v>#N/A</v>
      </c>
      <c r="L50" s="138">
        <f>IF(ISNUMBER('実質公債費比率（分子）の構造'!N$53),'実質公債費比率（分子）の構造'!N$53,NA())</f>
        <v>181</v>
      </c>
      <c r="M50" s="138" t="e">
        <f>NA()</f>
        <v>#N/A</v>
      </c>
      <c r="N50" s="138" t="e">
        <f>NA()</f>
        <v>#N/A</v>
      </c>
      <c r="O50" s="138">
        <f>IF(ISNUMBER('実質公債費比率（分子）の構造'!O$53),'実質公債費比率（分子）の構造'!O$53,NA())</f>
        <v>192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6411</v>
      </c>
      <c r="E56" s="137"/>
      <c r="F56" s="137"/>
      <c r="G56" s="137">
        <f>'将来負担比率（分子）の構造'!J$52</f>
        <v>6331</v>
      </c>
      <c r="H56" s="137"/>
      <c r="I56" s="137"/>
      <c r="J56" s="137">
        <f>'将来負担比率（分子）の構造'!K$52</f>
        <v>6176</v>
      </c>
      <c r="K56" s="137"/>
      <c r="L56" s="137"/>
      <c r="M56" s="137">
        <f>'将来負担比率（分子）の構造'!L$52</f>
        <v>6015</v>
      </c>
      <c r="N56" s="137"/>
      <c r="O56" s="137"/>
      <c r="P56" s="137">
        <f>'将来負担比率（分子）の構造'!M$52</f>
        <v>5831</v>
      </c>
    </row>
    <row r="57" spans="1:16" x14ac:dyDescent="0.15">
      <c r="A57" s="137" t="s">
        <v>36</v>
      </c>
      <c r="B57" s="137"/>
      <c r="C57" s="137"/>
      <c r="D57" s="137">
        <f>'将来負担比率（分子）の構造'!I$51</f>
        <v>87</v>
      </c>
      <c r="E57" s="137"/>
      <c r="F57" s="137"/>
      <c r="G57" s="137">
        <f>'将来負担比率（分子）の構造'!J$51</f>
        <v>70</v>
      </c>
      <c r="H57" s="137"/>
      <c r="I57" s="137"/>
      <c r="J57" s="137">
        <f>'将来負担比率（分子）の構造'!K$51</f>
        <v>68</v>
      </c>
      <c r="K57" s="137"/>
      <c r="L57" s="137"/>
      <c r="M57" s="137">
        <f>'将来負担比率（分子）の構造'!L$51</f>
        <v>62</v>
      </c>
      <c r="N57" s="137"/>
      <c r="O57" s="137"/>
      <c r="P57" s="137">
        <f>'将来負担比率（分子）の構造'!M$51</f>
        <v>55</v>
      </c>
    </row>
    <row r="58" spans="1:16" x14ac:dyDescent="0.15">
      <c r="A58" s="137" t="s">
        <v>35</v>
      </c>
      <c r="B58" s="137"/>
      <c r="C58" s="137"/>
      <c r="D58" s="137">
        <f>'将来負担比率（分子）の構造'!I$50</f>
        <v>1725</v>
      </c>
      <c r="E58" s="137"/>
      <c r="F58" s="137"/>
      <c r="G58" s="137">
        <f>'将来負担比率（分子）の構造'!J$50</f>
        <v>1843</v>
      </c>
      <c r="H58" s="137"/>
      <c r="I58" s="137"/>
      <c r="J58" s="137">
        <f>'将来負担比率（分子）の構造'!K$50</f>
        <v>1912</v>
      </c>
      <c r="K58" s="137"/>
      <c r="L58" s="137"/>
      <c r="M58" s="137">
        <f>'将来負担比率（分子）の構造'!L$50</f>
        <v>2235</v>
      </c>
      <c r="N58" s="137"/>
      <c r="O58" s="137"/>
      <c r="P58" s="137">
        <f>'将来負担比率（分子）の構造'!M$50</f>
        <v>2449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1004</v>
      </c>
      <c r="C62" s="137"/>
      <c r="D62" s="137"/>
      <c r="E62" s="137">
        <f>'将来負担比率（分子）の構造'!J$45</f>
        <v>936</v>
      </c>
      <c r="F62" s="137"/>
      <c r="G62" s="137"/>
      <c r="H62" s="137">
        <f>'将来負担比率（分子）の構造'!K$45</f>
        <v>844</v>
      </c>
      <c r="I62" s="137"/>
      <c r="J62" s="137"/>
      <c r="K62" s="137">
        <f>'将来負担比率（分子）の構造'!L$45</f>
        <v>742</v>
      </c>
      <c r="L62" s="137"/>
      <c r="M62" s="137"/>
      <c r="N62" s="137">
        <f>'将来負担比率（分子）の構造'!M$45</f>
        <v>726</v>
      </c>
      <c r="O62" s="137"/>
      <c r="P62" s="137"/>
    </row>
    <row r="63" spans="1:16" x14ac:dyDescent="0.15">
      <c r="A63" s="137" t="s">
        <v>28</v>
      </c>
      <c r="B63" s="137">
        <f>'将来負担比率（分子）の構造'!I$44</f>
        <v>649</v>
      </c>
      <c r="C63" s="137"/>
      <c r="D63" s="137"/>
      <c r="E63" s="137">
        <f>'将来負担比率（分子）の構造'!J$44</f>
        <v>628</v>
      </c>
      <c r="F63" s="137"/>
      <c r="G63" s="137"/>
      <c r="H63" s="137">
        <f>'将来負担比率（分子）の構造'!K$44</f>
        <v>610</v>
      </c>
      <c r="I63" s="137"/>
      <c r="J63" s="137"/>
      <c r="K63" s="137">
        <f>'将来負担比率（分子）の構造'!L$44</f>
        <v>702</v>
      </c>
      <c r="L63" s="137"/>
      <c r="M63" s="137"/>
      <c r="N63" s="137">
        <f>'将来負担比率（分子）の構造'!M$44</f>
        <v>773</v>
      </c>
      <c r="O63" s="137"/>
      <c r="P63" s="137"/>
    </row>
    <row r="64" spans="1:16" x14ac:dyDescent="0.15">
      <c r="A64" s="137" t="s">
        <v>27</v>
      </c>
      <c r="B64" s="137">
        <f>'将来負担比率（分子）の構造'!I$43</f>
        <v>3540</v>
      </c>
      <c r="C64" s="137"/>
      <c r="D64" s="137"/>
      <c r="E64" s="137">
        <f>'将来負担比率（分子）の構造'!J$43</f>
        <v>3141</v>
      </c>
      <c r="F64" s="137"/>
      <c r="G64" s="137"/>
      <c r="H64" s="137">
        <f>'将来負担比率（分子）の構造'!K$43</f>
        <v>2807</v>
      </c>
      <c r="I64" s="137"/>
      <c r="J64" s="137"/>
      <c r="K64" s="137">
        <f>'将来負担比率（分子）の構造'!L$43</f>
        <v>2598</v>
      </c>
      <c r="L64" s="137"/>
      <c r="M64" s="137"/>
      <c r="N64" s="137">
        <f>'将来負担比率（分子）の構造'!M$43</f>
        <v>2450</v>
      </c>
      <c r="O64" s="137"/>
      <c r="P64" s="137"/>
    </row>
    <row r="65" spans="1:16" x14ac:dyDescent="0.15">
      <c r="A65" s="137" t="s">
        <v>26</v>
      </c>
      <c r="B65" s="137">
        <f>'将来負担比率（分子）の構造'!I$42</f>
        <v>1</v>
      </c>
      <c r="C65" s="137"/>
      <c r="D65" s="137"/>
      <c r="E65" s="137">
        <f>'将来負担比率（分子）の構造'!J$42</f>
        <v>0</v>
      </c>
      <c r="F65" s="137"/>
      <c r="G65" s="137"/>
      <c r="H65" s="137">
        <f>'将来負担比率（分子）の構造'!K$42</f>
        <v>0</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5145</v>
      </c>
      <c r="C66" s="137"/>
      <c r="D66" s="137"/>
      <c r="E66" s="137">
        <f>'将来負担比率（分子）の構造'!J$41</f>
        <v>4898</v>
      </c>
      <c r="F66" s="137"/>
      <c r="G66" s="137"/>
      <c r="H66" s="137">
        <f>'将来負担比率（分子）の構造'!K$41</f>
        <v>4710</v>
      </c>
      <c r="I66" s="137"/>
      <c r="J66" s="137"/>
      <c r="K66" s="137">
        <f>'将来負担比率（分子）の構造'!L$41</f>
        <v>4550</v>
      </c>
      <c r="L66" s="137"/>
      <c r="M66" s="137"/>
      <c r="N66" s="137">
        <f>'将来負担比率（分子）の構造'!M$41</f>
        <v>4405</v>
      </c>
      <c r="O66" s="137"/>
      <c r="P66" s="137"/>
    </row>
    <row r="67" spans="1:16" x14ac:dyDescent="0.15">
      <c r="A67" s="137" t="s">
        <v>63</v>
      </c>
      <c r="B67" s="137" t="e">
        <f>NA()</f>
        <v>#N/A</v>
      </c>
      <c r="C67" s="137">
        <f>IF(ISNUMBER('将来負担比率（分子）の構造'!I$53), IF('将来負担比率（分子）の構造'!I$53 &lt; 0, 0, '将来負担比率（分子）の構造'!I$53), NA())</f>
        <v>2116</v>
      </c>
      <c r="D67" s="137" t="e">
        <f>NA()</f>
        <v>#N/A</v>
      </c>
      <c r="E67" s="137" t="e">
        <f>NA()</f>
        <v>#N/A</v>
      </c>
      <c r="F67" s="137">
        <f>IF(ISNUMBER('将来負担比率（分子）の構造'!J$53), IF('将来負担比率（分子）の構造'!J$53 &lt; 0, 0, '将来負担比率（分子）の構造'!J$53), NA())</f>
        <v>1359</v>
      </c>
      <c r="G67" s="137" t="e">
        <f>NA()</f>
        <v>#N/A</v>
      </c>
      <c r="H67" s="137" t="e">
        <f>NA()</f>
        <v>#N/A</v>
      </c>
      <c r="I67" s="137">
        <f>IF(ISNUMBER('将来負担比率（分子）の構造'!K$53), IF('将来負担比率（分子）の構造'!K$53 &lt; 0, 0, '将来負担比率（分子）の構造'!K$53), NA())</f>
        <v>814</v>
      </c>
      <c r="J67" s="137" t="e">
        <f>NA()</f>
        <v>#N/A</v>
      </c>
      <c r="K67" s="137" t="e">
        <f>NA()</f>
        <v>#N/A</v>
      </c>
      <c r="L67" s="137">
        <f>IF(ISNUMBER('将来負担比率（分子）の構造'!L$53), IF('将来負担比率（分子）の構造'!L$53 &lt; 0, 0, '将来負担比率（分子）の構造'!L$53), NA())</f>
        <v>281</v>
      </c>
      <c r="M67" s="137" t="e">
        <f>NA()</f>
        <v>#N/A</v>
      </c>
      <c r="N67" s="137" t="e">
        <f>NA()</f>
        <v>#N/A</v>
      </c>
      <c r="O67" s="137">
        <f>IF(ISNUMBER('将来負担比率（分子）の構造'!M$53), IF('将来負担比率（分子）の構造'!M$53 &lt; 0, 0, '将来負担比率（分子）の構造'!M$53), NA())</f>
        <v>19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1730880</v>
      </c>
      <c r="S5" s="615"/>
      <c r="T5" s="615"/>
      <c r="U5" s="615"/>
      <c r="V5" s="615"/>
      <c r="W5" s="615"/>
      <c r="X5" s="615"/>
      <c r="Y5" s="616"/>
      <c r="Z5" s="617">
        <v>29.9</v>
      </c>
      <c r="AA5" s="617"/>
      <c r="AB5" s="617"/>
      <c r="AC5" s="617"/>
      <c r="AD5" s="618">
        <v>1730880</v>
      </c>
      <c r="AE5" s="618"/>
      <c r="AF5" s="618"/>
      <c r="AG5" s="618"/>
      <c r="AH5" s="618"/>
      <c r="AI5" s="618"/>
      <c r="AJ5" s="618"/>
      <c r="AK5" s="618"/>
      <c r="AL5" s="619">
        <v>45</v>
      </c>
      <c r="AM5" s="620"/>
      <c r="AN5" s="620"/>
      <c r="AO5" s="621"/>
      <c r="AP5" s="611" t="s">
        <v>209</v>
      </c>
      <c r="AQ5" s="612"/>
      <c r="AR5" s="612"/>
      <c r="AS5" s="612"/>
      <c r="AT5" s="612"/>
      <c r="AU5" s="612"/>
      <c r="AV5" s="612"/>
      <c r="AW5" s="612"/>
      <c r="AX5" s="612"/>
      <c r="AY5" s="612"/>
      <c r="AZ5" s="612"/>
      <c r="BA5" s="612"/>
      <c r="BB5" s="612"/>
      <c r="BC5" s="612"/>
      <c r="BD5" s="612"/>
      <c r="BE5" s="612"/>
      <c r="BF5" s="613"/>
      <c r="BG5" s="625">
        <v>1688378</v>
      </c>
      <c r="BH5" s="626"/>
      <c r="BI5" s="626"/>
      <c r="BJ5" s="626"/>
      <c r="BK5" s="626"/>
      <c r="BL5" s="626"/>
      <c r="BM5" s="626"/>
      <c r="BN5" s="627"/>
      <c r="BO5" s="628">
        <v>97.5</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71422</v>
      </c>
      <c r="S6" s="626"/>
      <c r="T6" s="626"/>
      <c r="U6" s="626"/>
      <c r="V6" s="626"/>
      <c r="W6" s="626"/>
      <c r="X6" s="626"/>
      <c r="Y6" s="627"/>
      <c r="Z6" s="628">
        <v>1.2</v>
      </c>
      <c r="AA6" s="628"/>
      <c r="AB6" s="628"/>
      <c r="AC6" s="628"/>
      <c r="AD6" s="629">
        <v>71422</v>
      </c>
      <c r="AE6" s="629"/>
      <c r="AF6" s="629"/>
      <c r="AG6" s="629"/>
      <c r="AH6" s="629"/>
      <c r="AI6" s="629"/>
      <c r="AJ6" s="629"/>
      <c r="AK6" s="629"/>
      <c r="AL6" s="630">
        <v>1.9</v>
      </c>
      <c r="AM6" s="631"/>
      <c r="AN6" s="631"/>
      <c r="AO6" s="632"/>
      <c r="AP6" s="622" t="s">
        <v>215</v>
      </c>
      <c r="AQ6" s="623"/>
      <c r="AR6" s="623"/>
      <c r="AS6" s="623"/>
      <c r="AT6" s="623"/>
      <c r="AU6" s="623"/>
      <c r="AV6" s="623"/>
      <c r="AW6" s="623"/>
      <c r="AX6" s="623"/>
      <c r="AY6" s="623"/>
      <c r="AZ6" s="623"/>
      <c r="BA6" s="623"/>
      <c r="BB6" s="623"/>
      <c r="BC6" s="623"/>
      <c r="BD6" s="623"/>
      <c r="BE6" s="623"/>
      <c r="BF6" s="624"/>
      <c r="BG6" s="625">
        <v>1688378</v>
      </c>
      <c r="BH6" s="626"/>
      <c r="BI6" s="626"/>
      <c r="BJ6" s="626"/>
      <c r="BK6" s="626"/>
      <c r="BL6" s="626"/>
      <c r="BM6" s="626"/>
      <c r="BN6" s="627"/>
      <c r="BO6" s="628">
        <v>97.5</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112029</v>
      </c>
      <c r="CS6" s="626"/>
      <c r="CT6" s="626"/>
      <c r="CU6" s="626"/>
      <c r="CV6" s="626"/>
      <c r="CW6" s="626"/>
      <c r="CX6" s="626"/>
      <c r="CY6" s="627"/>
      <c r="CZ6" s="628">
        <v>2</v>
      </c>
      <c r="DA6" s="628"/>
      <c r="DB6" s="628"/>
      <c r="DC6" s="628"/>
      <c r="DD6" s="634" t="s">
        <v>210</v>
      </c>
      <c r="DE6" s="626"/>
      <c r="DF6" s="626"/>
      <c r="DG6" s="626"/>
      <c r="DH6" s="626"/>
      <c r="DI6" s="626"/>
      <c r="DJ6" s="626"/>
      <c r="DK6" s="626"/>
      <c r="DL6" s="626"/>
      <c r="DM6" s="626"/>
      <c r="DN6" s="626"/>
      <c r="DO6" s="626"/>
      <c r="DP6" s="627"/>
      <c r="DQ6" s="634">
        <v>112029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815</v>
      </c>
      <c r="S7" s="626"/>
      <c r="T7" s="626"/>
      <c r="U7" s="626"/>
      <c r="V7" s="626"/>
      <c r="W7" s="626"/>
      <c r="X7" s="626"/>
      <c r="Y7" s="627"/>
      <c r="Z7" s="628">
        <v>0</v>
      </c>
      <c r="AA7" s="628"/>
      <c r="AB7" s="628"/>
      <c r="AC7" s="628"/>
      <c r="AD7" s="629">
        <v>815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536133</v>
      </c>
      <c r="BH7" s="626"/>
      <c r="BI7" s="626"/>
      <c r="BJ7" s="626"/>
      <c r="BK7" s="626"/>
      <c r="BL7" s="626"/>
      <c r="BM7" s="626"/>
      <c r="BN7" s="627"/>
      <c r="BO7" s="628">
        <v>31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846785</v>
      </c>
      <c r="CS7" s="626"/>
      <c r="CT7" s="626"/>
      <c r="CU7" s="626"/>
      <c r="CV7" s="626"/>
      <c r="CW7" s="626"/>
      <c r="CX7" s="626"/>
      <c r="CY7" s="627"/>
      <c r="CZ7" s="628">
        <v>15</v>
      </c>
      <c r="DA7" s="628"/>
      <c r="DB7" s="628"/>
      <c r="DC7" s="628"/>
      <c r="DD7" s="634">
        <v>54732</v>
      </c>
      <c r="DE7" s="626"/>
      <c r="DF7" s="626"/>
      <c r="DG7" s="626"/>
      <c r="DH7" s="626"/>
      <c r="DI7" s="626"/>
      <c r="DJ7" s="626"/>
      <c r="DK7" s="626"/>
      <c r="DL7" s="626"/>
      <c r="DM7" s="626"/>
      <c r="DN7" s="626"/>
      <c r="DO7" s="626"/>
      <c r="DP7" s="627"/>
      <c r="DQ7" s="634">
        <v>759300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2352</v>
      </c>
      <c r="S8" s="626"/>
      <c r="T8" s="626"/>
      <c r="U8" s="626"/>
      <c r="V8" s="626"/>
      <c r="W8" s="626"/>
      <c r="X8" s="626"/>
      <c r="Y8" s="627"/>
      <c r="Z8" s="628">
        <v>0</v>
      </c>
      <c r="AA8" s="628"/>
      <c r="AB8" s="628"/>
      <c r="AC8" s="628"/>
      <c r="AD8" s="629">
        <v>2352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24120</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1492289</v>
      </c>
      <c r="CS8" s="626"/>
      <c r="CT8" s="626"/>
      <c r="CU8" s="626"/>
      <c r="CV8" s="626"/>
      <c r="CW8" s="626"/>
      <c r="CX8" s="626"/>
      <c r="CY8" s="627"/>
      <c r="CZ8" s="628">
        <v>26.5</v>
      </c>
      <c r="DA8" s="628"/>
      <c r="DB8" s="628"/>
      <c r="DC8" s="628"/>
      <c r="DD8" s="634">
        <v>40661</v>
      </c>
      <c r="DE8" s="626"/>
      <c r="DF8" s="626"/>
      <c r="DG8" s="626"/>
      <c r="DH8" s="626"/>
      <c r="DI8" s="626"/>
      <c r="DJ8" s="626"/>
      <c r="DK8" s="626"/>
      <c r="DL8" s="626"/>
      <c r="DM8" s="626"/>
      <c r="DN8" s="626"/>
      <c r="DO8" s="626"/>
      <c r="DP8" s="627"/>
      <c r="DQ8" s="634">
        <v>886672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1354</v>
      </c>
      <c r="S9" s="626"/>
      <c r="T9" s="626"/>
      <c r="U9" s="626"/>
      <c r="V9" s="626"/>
      <c r="W9" s="626"/>
      <c r="X9" s="626"/>
      <c r="Y9" s="627"/>
      <c r="Z9" s="628">
        <v>0</v>
      </c>
      <c r="AA9" s="628"/>
      <c r="AB9" s="628"/>
      <c r="AC9" s="628"/>
      <c r="AD9" s="629">
        <v>1354</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398144</v>
      </c>
      <c r="BH9" s="626"/>
      <c r="BI9" s="626"/>
      <c r="BJ9" s="626"/>
      <c r="BK9" s="626"/>
      <c r="BL9" s="626"/>
      <c r="BM9" s="626"/>
      <c r="BN9" s="627"/>
      <c r="BO9" s="628">
        <v>23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799086</v>
      </c>
      <c r="CS9" s="626"/>
      <c r="CT9" s="626"/>
      <c r="CU9" s="626"/>
      <c r="CV9" s="626"/>
      <c r="CW9" s="626"/>
      <c r="CX9" s="626"/>
      <c r="CY9" s="627"/>
      <c r="CZ9" s="628">
        <v>14.2</v>
      </c>
      <c r="DA9" s="628"/>
      <c r="DB9" s="628"/>
      <c r="DC9" s="628"/>
      <c r="DD9" s="634">
        <v>21970</v>
      </c>
      <c r="DE9" s="626"/>
      <c r="DF9" s="626"/>
      <c r="DG9" s="626"/>
      <c r="DH9" s="626"/>
      <c r="DI9" s="626"/>
      <c r="DJ9" s="626"/>
      <c r="DK9" s="626"/>
      <c r="DL9" s="626"/>
      <c r="DM9" s="626"/>
      <c r="DN9" s="626"/>
      <c r="DO9" s="626"/>
      <c r="DP9" s="627"/>
      <c r="DQ9" s="634">
        <v>773156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213274</v>
      </c>
      <c r="S10" s="626"/>
      <c r="T10" s="626"/>
      <c r="U10" s="626"/>
      <c r="V10" s="626"/>
      <c r="W10" s="626"/>
      <c r="X10" s="626"/>
      <c r="Y10" s="627"/>
      <c r="Z10" s="628">
        <v>3.7</v>
      </c>
      <c r="AA10" s="628"/>
      <c r="AB10" s="628"/>
      <c r="AC10" s="628"/>
      <c r="AD10" s="629">
        <v>213274</v>
      </c>
      <c r="AE10" s="629"/>
      <c r="AF10" s="629"/>
      <c r="AG10" s="629"/>
      <c r="AH10" s="629"/>
      <c r="AI10" s="629"/>
      <c r="AJ10" s="629"/>
      <c r="AK10" s="629"/>
      <c r="AL10" s="630">
        <v>5.6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40092</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19175</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19138</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10585</v>
      </c>
      <c r="S11" s="626"/>
      <c r="T11" s="626"/>
      <c r="U11" s="626"/>
      <c r="V11" s="626"/>
      <c r="W11" s="626"/>
      <c r="X11" s="626"/>
      <c r="Y11" s="627"/>
      <c r="Z11" s="628">
        <v>0.2</v>
      </c>
      <c r="AA11" s="628"/>
      <c r="AB11" s="628"/>
      <c r="AC11" s="628"/>
      <c r="AD11" s="629">
        <v>10585</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73777</v>
      </c>
      <c r="BH11" s="626"/>
      <c r="BI11" s="626"/>
      <c r="BJ11" s="626"/>
      <c r="BK11" s="626"/>
      <c r="BL11" s="626"/>
      <c r="BM11" s="626"/>
      <c r="BN11" s="627"/>
      <c r="BO11" s="628">
        <v>4.3</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177754</v>
      </c>
      <c r="CS11" s="626"/>
      <c r="CT11" s="626"/>
      <c r="CU11" s="626"/>
      <c r="CV11" s="626"/>
      <c r="CW11" s="626"/>
      <c r="CX11" s="626"/>
      <c r="CY11" s="627"/>
      <c r="CZ11" s="628">
        <v>3.2</v>
      </c>
      <c r="DA11" s="628"/>
      <c r="DB11" s="628"/>
      <c r="DC11" s="628"/>
      <c r="DD11" s="634">
        <v>24699</v>
      </c>
      <c r="DE11" s="626"/>
      <c r="DF11" s="626"/>
      <c r="DG11" s="626"/>
      <c r="DH11" s="626"/>
      <c r="DI11" s="626"/>
      <c r="DJ11" s="626"/>
      <c r="DK11" s="626"/>
      <c r="DL11" s="626"/>
      <c r="DM11" s="626"/>
      <c r="DN11" s="626"/>
      <c r="DO11" s="626"/>
      <c r="DP11" s="627"/>
      <c r="DQ11" s="634">
        <v>125540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1007138</v>
      </c>
      <c r="BH12" s="626"/>
      <c r="BI12" s="626"/>
      <c r="BJ12" s="626"/>
      <c r="BK12" s="626"/>
      <c r="BL12" s="626"/>
      <c r="BM12" s="626"/>
      <c r="BN12" s="627"/>
      <c r="BO12" s="628">
        <v>58.2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207844</v>
      </c>
      <c r="CS12" s="626"/>
      <c r="CT12" s="626"/>
      <c r="CU12" s="626"/>
      <c r="CV12" s="626"/>
      <c r="CW12" s="626"/>
      <c r="CX12" s="626"/>
      <c r="CY12" s="627"/>
      <c r="CZ12" s="628">
        <v>3.7</v>
      </c>
      <c r="DA12" s="628"/>
      <c r="DB12" s="628"/>
      <c r="DC12" s="628"/>
      <c r="DD12" s="634">
        <v>12946</v>
      </c>
      <c r="DE12" s="626"/>
      <c r="DF12" s="626"/>
      <c r="DG12" s="626"/>
      <c r="DH12" s="626"/>
      <c r="DI12" s="626"/>
      <c r="DJ12" s="626"/>
      <c r="DK12" s="626"/>
      <c r="DL12" s="626"/>
      <c r="DM12" s="626"/>
      <c r="DN12" s="626"/>
      <c r="DO12" s="626"/>
      <c r="DP12" s="627"/>
      <c r="DQ12" s="634">
        <v>129156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18577</v>
      </c>
      <c r="S13" s="626"/>
      <c r="T13" s="626"/>
      <c r="U13" s="626"/>
      <c r="V13" s="626"/>
      <c r="W13" s="626"/>
      <c r="X13" s="626"/>
      <c r="Y13" s="627"/>
      <c r="Z13" s="628">
        <v>0.3</v>
      </c>
      <c r="AA13" s="628"/>
      <c r="AB13" s="628"/>
      <c r="AC13" s="628"/>
      <c r="AD13" s="629">
        <v>18577</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1003373</v>
      </c>
      <c r="BH13" s="626"/>
      <c r="BI13" s="626"/>
      <c r="BJ13" s="626"/>
      <c r="BK13" s="626"/>
      <c r="BL13" s="626"/>
      <c r="BM13" s="626"/>
      <c r="BN13" s="627"/>
      <c r="BO13" s="628">
        <v>58</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439221</v>
      </c>
      <c r="CS13" s="626"/>
      <c r="CT13" s="626"/>
      <c r="CU13" s="626"/>
      <c r="CV13" s="626"/>
      <c r="CW13" s="626"/>
      <c r="CX13" s="626"/>
      <c r="CY13" s="627"/>
      <c r="CZ13" s="628">
        <v>7.8</v>
      </c>
      <c r="DA13" s="628"/>
      <c r="DB13" s="628"/>
      <c r="DC13" s="628"/>
      <c r="DD13" s="634">
        <v>115824</v>
      </c>
      <c r="DE13" s="626"/>
      <c r="DF13" s="626"/>
      <c r="DG13" s="626"/>
      <c r="DH13" s="626"/>
      <c r="DI13" s="626"/>
      <c r="DJ13" s="626"/>
      <c r="DK13" s="626"/>
      <c r="DL13" s="626"/>
      <c r="DM13" s="626"/>
      <c r="DN13" s="626"/>
      <c r="DO13" s="626"/>
      <c r="DP13" s="627"/>
      <c r="DQ13" s="634">
        <v>336411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44783</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248794</v>
      </c>
      <c r="CS14" s="626"/>
      <c r="CT14" s="626"/>
      <c r="CU14" s="626"/>
      <c r="CV14" s="626"/>
      <c r="CW14" s="626"/>
      <c r="CX14" s="626"/>
      <c r="CY14" s="627"/>
      <c r="CZ14" s="628">
        <v>4.4000000000000004</v>
      </c>
      <c r="DA14" s="628"/>
      <c r="DB14" s="628"/>
      <c r="DC14" s="628"/>
      <c r="DD14" s="634">
        <v>36248</v>
      </c>
      <c r="DE14" s="626"/>
      <c r="DF14" s="626"/>
      <c r="DG14" s="626"/>
      <c r="DH14" s="626"/>
      <c r="DI14" s="626"/>
      <c r="DJ14" s="626"/>
      <c r="DK14" s="626"/>
      <c r="DL14" s="626"/>
      <c r="DM14" s="626"/>
      <c r="DN14" s="626"/>
      <c r="DO14" s="626"/>
      <c r="DP14" s="627"/>
      <c r="DQ14" s="634">
        <v>215744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3769</v>
      </c>
      <c r="S15" s="626"/>
      <c r="T15" s="626"/>
      <c r="U15" s="626"/>
      <c r="V15" s="626"/>
      <c r="W15" s="626"/>
      <c r="X15" s="626"/>
      <c r="Y15" s="627"/>
      <c r="Z15" s="628">
        <v>0.1</v>
      </c>
      <c r="AA15" s="628"/>
      <c r="AB15" s="628"/>
      <c r="AC15" s="628"/>
      <c r="AD15" s="629">
        <v>3769</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100324</v>
      </c>
      <c r="BH15" s="626"/>
      <c r="BI15" s="626"/>
      <c r="BJ15" s="626"/>
      <c r="BK15" s="626"/>
      <c r="BL15" s="626"/>
      <c r="BM15" s="626"/>
      <c r="BN15" s="627"/>
      <c r="BO15" s="628">
        <v>5.8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748766</v>
      </c>
      <c r="CS15" s="626"/>
      <c r="CT15" s="626"/>
      <c r="CU15" s="626"/>
      <c r="CV15" s="626"/>
      <c r="CW15" s="626"/>
      <c r="CX15" s="626"/>
      <c r="CY15" s="627"/>
      <c r="CZ15" s="628">
        <v>13.3</v>
      </c>
      <c r="DA15" s="628"/>
      <c r="DB15" s="628"/>
      <c r="DC15" s="628"/>
      <c r="DD15" s="634">
        <v>24512</v>
      </c>
      <c r="DE15" s="626"/>
      <c r="DF15" s="626"/>
      <c r="DG15" s="626"/>
      <c r="DH15" s="626"/>
      <c r="DI15" s="626"/>
      <c r="DJ15" s="626"/>
      <c r="DK15" s="626"/>
      <c r="DL15" s="626"/>
      <c r="DM15" s="626"/>
      <c r="DN15" s="626"/>
      <c r="DO15" s="626"/>
      <c r="DP15" s="627"/>
      <c r="DQ15" s="634">
        <v>660452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2128219</v>
      </c>
      <c r="S16" s="626"/>
      <c r="T16" s="626"/>
      <c r="U16" s="626"/>
      <c r="V16" s="626"/>
      <c r="W16" s="626"/>
      <c r="X16" s="626"/>
      <c r="Y16" s="627"/>
      <c r="Z16" s="628">
        <v>36.799999999999997</v>
      </c>
      <c r="AA16" s="628"/>
      <c r="AB16" s="628"/>
      <c r="AC16" s="628"/>
      <c r="AD16" s="629">
        <v>1781699</v>
      </c>
      <c r="AE16" s="629"/>
      <c r="AF16" s="629"/>
      <c r="AG16" s="629"/>
      <c r="AH16" s="629"/>
      <c r="AI16" s="629"/>
      <c r="AJ16" s="629"/>
      <c r="AK16" s="629"/>
      <c r="AL16" s="630">
        <v>46.4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36642</v>
      </c>
      <c r="CS16" s="626"/>
      <c r="CT16" s="626"/>
      <c r="CU16" s="626"/>
      <c r="CV16" s="626"/>
      <c r="CW16" s="626"/>
      <c r="CX16" s="626"/>
      <c r="CY16" s="627"/>
      <c r="CZ16" s="628">
        <v>0.7</v>
      </c>
      <c r="DA16" s="628"/>
      <c r="DB16" s="628"/>
      <c r="DC16" s="628"/>
      <c r="DD16" s="634" t="s">
        <v>111</v>
      </c>
      <c r="DE16" s="626"/>
      <c r="DF16" s="626"/>
      <c r="DG16" s="626"/>
      <c r="DH16" s="626"/>
      <c r="DI16" s="626"/>
      <c r="DJ16" s="626"/>
      <c r="DK16" s="626"/>
      <c r="DL16" s="626"/>
      <c r="DM16" s="626"/>
      <c r="DN16" s="626"/>
      <c r="DO16" s="626"/>
      <c r="DP16" s="627"/>
      <c r="DQ16" s="634">
        <v>16442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1781699</v>
      </c>
      <c r="S17" s="626"/>
      <c r="T17" s="626"/>
      <c r="U17" s="626"/>
      <c r="V17" s="626"/>
      <c r="W17" s="626"/>
      <c r="X17" s="626"/>
      <c r="Y17" s="627"/>
      <c r="Z17" s="628">
        <v>30.8</v>
      </c>
      <c r="AA17" s="628"/>
      <c r="AB17" s="628"/>
      <c r="AC17" s="628"/>
      <c r="AD17" s="629">
        <v>1781699</v>
      </c>
      <c r="AE17" s="629"/>
      <c r="AF17" s="629"/>
      <c r="AG17" s="629"/>
      <c r="AH17" s="629"/>
      <c r="AI17" s="629"/>
      <c r="AJ17" s="629"/>
      <c r="AK17" s="629"/>
      <c r="AL17" s="630">
        <v>46.4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500244</v>
      </c>
      <c r="CS17" s="626"/>
      <c r="CT17" s="626"/>
      <c r="CU17" s="626"/>
      <c r="CV17" s="626"/>
      <c r="CW17" s="626"/>
      <c r="CX17" s="626"/>
      <c r="CY17" s="627"/>
      <c r="CZ17" s="628">
        <v>8.9</v>
      </c>
      <c r="DA17" s="628"/>
      <c r="DB17" s="628"/>
      <c r="DC17" s="628"/>
      <c r="DD17" s="634" t="s">
        <v>111</v>
      </c>
      <c r="DE17" s="626"/>
      <c r="DF17" s="626"/>
      <c r="DG17" s="626"/>
      <c r="DH17" s="626"/>
      <c r="DI17" s="626"/>
      <c r="DJ17" s="626"/>
      <c r="DK17" s="626"/>
      <c r="DL17" s="626"/>
      <c r="DM17" s="626"/>
      <c r="DN17" s="626"/>
      <c r="DO17" s="626"/>
      <c r="DP17" s="627"/>
      <c r="DQ17" s="634">
        <v>489731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229186</v>
      </c>
      <c r="S18" s="626"/>
      <c r="T18" s="626"/>
      <c r="U18" s="626"/>
      <c r="V18" s="626"/>
      <c r="W18" s="626"/>
      <c r="X18" s="626"/>
      <c r="Y18" s="627"/>
      <c r="Z18" s="628">
        <v>4</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117334</v>
      </c>
      <c r="S19" s="626"/>
      <c r="T19" s="626"/>
      <c r="U19" s="626"/>
      <c r="V19" s="626"/>
      <c r="W19" s="626"/>
      <c r="X19" s="626"/>
      <c r="Y19" s="627"/>
      <c r="Z19" s="628">
        <v>2</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42502</v>
      </c>
      <c r="BH19" s="626"/>
      <c r="BI19" s="626"/>
      <c r="BJ19" s="626"/>
      <c r="BK19" s="626"/>
      <c r="BL19" s="626"/>
      <c r="BM19" s="626"/>
      <c r="BN19" s="627"/>
      <c r="BO19" s="628">
        <v>2.5</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4181247</v>
      </c>
      <c r="S20" s="626"/>
      <c r="T20" s="626"/>
      <c r="U20" s="626"/>
      <c r="V20" s="626"/>
      <c r="W20" s="626"/>
      <c r="X20" s="626"/>
      <c r="Y20" s="627"/>
      <c r="Z20" s="628">
        <v>72.2</v>
      </c>
      <c r="AA20" s="628"/>
      <c r="AB20" s="628"/>
      <c r="AC20" s="628"/>
      <c r="AD20" s="629">
        <v>3834727</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42502</v>
      </c>
      <c r="BH20" s="626"/>
      <c r="BI20" s="626"/>
      <c r="BJ20" s="626"/>
      <c r="BK20" s="626"/>
      <c r="BL20" s="626"/>
      <c r="BM20" s="626"/>
      <c r="BN20" s="627"/>
      <c r="BO20" s="628">
        <v>2.5</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5628629</v>
      </c>
      <c r="CS20" s="626"/>
      <c r="CT20" s="626"/>
      <c r="CU20" s="626"/>
      <c r="CV20" s="626"/>
      <c r="CW20" s="626"/>
      <c r="CX20" s="626"/>
      <c r="CY20" s="627"/>
      <c r="CZ20" s="628">
        <v>100</v>
      </c>
      <c r="DA20" s="628"/>
      <c r="DB20" s="628"/>
      <c r="DC20" s="628"/>
      <c r="DD20" s="634">
        <v>331592</v>
      </c>
      <c r="DE20" s="626"/>
      <c r="DF20" s="626"/>
      <c r="DG20" s="626"/>
      <c r="DH20" s="626"/>
      <c r="DI20" s="626"/>
      <c r="DJ20" s="626"/>
      <c r="DK20" s="626"/>
      <c r="DL20" s="626"/>
      <c r="DM20" s="626"/>
      <c r="DN20" s="626"/>
      <c r="DO20" s="626"/>
      <c r="DP20" s="627"/>
      <c r="DQ20" s="634">
        <v>4523771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1442</v>
      </c>
      <c r="S21" s="626"/>
      <c r="T21" s="626"/>
      <c r="U21" s="626"/>
      <c r="V21" s="626"/>
      <c r="W21" s="626"/>
      <c r="X21" s="626"/>
      <c r="Y21" s="627"/>
      <c r="Z21" s="628">
        <v>0</v>
      </c>
      <c r="AA21" s="628"/>
      <c r="AB21" s="628"/>
      <c r="AC21" s="628"/>
      <c r="AD21" s="629">
        <v>1442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42502</v>
      </c>
      <c r="BH21" s="626"/>
      <c r="BI21" s="626"/>
      <c r="BJ21" s="626"/>
      <c r="BK21" s="626"/>
      <c r="BL21" s="626"/>
      <c r="BM21" s="626"/>
      <c r="BN21" s="627"/>
      <c r="BO21" s="628">
        <v>2.5</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1134</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104693</v>
      </c>
      <c r="S23" s="626"/>
      <c r="T23" s="626"/>
      <c r="U23" s="626"/>
      <c r="V23" s="626"/>
      <c r="W23" s="626"/>
      <c r="X23" s="626"/>
      <c r="Y23" s="627"/>
      <c r="Z23" s="628">
        <v>1.8</v>
      </c>
      <c r="AA23" s="628"/>
      <c r="AB23" s="628"/>
      <c r="AC23" s="628"/>
      <c r="AD23" s="629">
        <v>5610</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16817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2425635</v>
      </c>
      <c r="CS24" s="615"/>
      <c r="CT24" s="615"/>
      <c r="CU24" s="615"/>
      <c r="CV24" s="615"/>
      <c r="CW24" s="615"/>
      <c r="CX24" s="615"/>
      <c r="CY24" s="616"/>
      <c r="CZ24" s="652">
        <v>43.1</v>
      </c>
      <c r="DA24" s="653"/>
      <c r="DB24" s="653"/>
      <c r="DC24" s="654"/>
      <c r="DD24" s="651">
        <v>1907841</v>
      </c>
      <c r="DE24" s="615"/>
      <c r="DF24" s="615"/>
      <c r="DG24" s="615"/>
      <c r="DH24" s="615"/>
      <c r="DI24" s="615"/>
      <c r="DJ24" s="615"/>
      <c r="DK24" s="616"/>
      <c r="DL24" s="651">
        <v>1853058</v>
      </c>
      <c r="DM24" s="615"/>
      <c r="DN24" s="615"/>
      <c r="DO24" s="615"/>
      <c r="DP24" s="615"/>
      <c r="DQ24" s="615"/>
      <c r="DR24" s="615"/>
      <c r="DS24" s="615"/>
      <c r="DT24" s="615"/>
      <c r="DU24" s="615"/>
      <c r="DV24" s="616"/>
      <c r="DW24" s="619">
        <v>45.7</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477744</v>
      </c>
      <c r="S25" s="626"/>
      <c r="T25" s="626"/>
      <c r="U25" s="626"/>
      <c r="V25" s="626"/>
      <c r="W25" s="626"/>
      <c r="X25" s="626"/>
      <c r="Y25" s="627"/>
      <c r="Z25" s="628">
        <v>8.3000000000000007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1263333</v>
      </c>
      <c r="CS25" s="657"/>
      <c r="CT25" s="657"/>
      <c r="CU25" s="657"/>
      <c r="CV25" s="657"/>
      <c r="CW25" s="657"/>
      <c r="CX25" s="657"/>
      <c r="CY25" s="658"/>
      <c r="CZ25" s="659">
        <v>22.4</v>
      </c>
      <c r="DA25" s="660"/>
      <c r="DB25" s="660"/>
      <c r="DC25" s="661"/>
      <c r="DD25" s="634">
        <v>1185823</v>
      </c>
      <c r="DE25" s="657"/>
      <c r="DF25" s="657"/>
      <c r="DG25" s="657"/>
      <c r="DH25" s="657"/>
      <c r="DI25" s="657"/>
      <c r="DJ25" s="657"/>
      <c r="DK25" s="658"/>
      <c r="DL25" s="634">
        <v>1162042</v>
      </c>
      <c r="DM25" s="657"/>
      <c r="DN25" s="657"/>
      <c r="DO25" s="657"/>
      <c r="DP25" s="657"/>
      <c r="DQ25" s="657"/>
      <c r="DR25" s="657"/>
      <c r="DS25" s="657"/>
      <c r="DT25" s="657"/>
      <c r="DU25" s="657"/>
      <c r="DV25" s="658"/>
      <c r="DW25" s="630">
        <v>28.6</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800038</v>
      </c>
      <c r="CS26" s="626"/>
      <c r="CT26" s="626"/>
      <c r="CU26" s="626"/>
      <c r="CV26" s="626"/>
      <c r="CW26" s="626"/>
      <c r="CX26" s="626"/>
      <c r="CY26" s="627"/>
      <c r="CZ26" s="659">
        <v>14.2</v>
      </c>
      <c r="DA26" s="660"/>
      <c r="DB26" s="660"/>
      <c r="DC26" s="661"/>
      <c r="DD26" s="634">
        <v>730420</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279943</v>
      </c>
      <c r="S27" s="626"/>
      <c r="T27" s="626"/>
      <c r="U27" s="626"/>
      <c r="V27" s="626"/>
      <c r="W27" s="626"/>
      <c r="X27" s="626"/>
      <c r="Y27" s="627"/>
      <c r="Z27" s="628">
        <v>4.8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1730880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662058</v>
      </c>
      <c r="CS27" s="657"/>
      <c r="CT27" s="657"/>
      <c r="CU27" s="657"/>
      <c r="CV27" s="657"/>
      <c r="CW27" s="657"/>
      <c r="CX27" s="657"/>
      <c r="CY27" s="658"/>
      <c r="CZ27" s="659">
        <v>11.8</v>
      </c>
      <c r="DA27" s="660"/>
      <c r="DB27" s="660"/>
      <c r="DC27" s="661"/>
      <c r="DD27" s="634">
        <v>232287</v>
      </c>
      <c r="DE27" s="657"/>
      <c r="DF27" s="657"/>
      <c r="DG27" s="657"/>
      <c r="DH27" s="657"/>
      <c r="DI27" s="657"/>
      <c r="DJ27" s="657"/>
      <c r="DK27" s="658"/>
      <c r="DL27" s="634">
        <v>201285</v>
      </c>
      <c r="DM27" s="657"/>
      <c r="DN27" s="657"/>
      <c r="DO27" s="657"/>
      <c r="DP27" s="657"/>
      <c r="DQ27" s="657"/>
      <c r="DR27" s="657"/>
      <c r="DS27" s="657"/>
      <c r="DT27" s="657"/>
      <c r="DU27" s="657"/>
      <c r="DV27" s="658"/>
      <c r="DW27" s="630">
        <v>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2811</v>
      </c>
      <c r="S28" s="626"/>
      <c r="T28" s="626"/>
      <c r="U28" s="626"/>
      <c r="V28" s="626"/>
      <c r="W28" s="626"/>
      <c r="X28" s="626"/>
      <c r="Y28" s="627"/>
      <c r="Z28" s="628">
        <v>0</v>
      </c>
      <c r="AA28" s="628"/>
      <c r="AB28" s="628"/>
      <c r="AC28" s="628"/>
      <c r="AD28" s="629">
        <v>411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500244</v>
      </c>
      <c r="CS28" s="626"/>
      <c r="CT28" s="626"/>
      <c r="CU28" s="626"/>
      <c r="CV28" s="626"/>
      <c r="CW28" s="626"/>
      <c r="CX28" s="626"/>
      <c r="CY28" s="627"/>
      <c r="CZ28" s="659">
        <v>8.9</v>
      </c>
      <c r="DA28" s="660"/>
      <c r="DB28" s="660"/>
      <c r="DC28" s="661"/>
      <c r="DD28" s="634">
        <v>489731</v>
      </c>
      <c r="DE28" s="626"/>
      <c r="DF28" s="626"/>
      <c r="DG28" s="626"/>
      <c r="DH28" s="626"/>
      <c r="DI28" s="626"/>
      <c r="DJ28" s="626"/>
      <c r="DK28" s="627"/>
      <c r="DL28" s="634">
        <v>489731</v>
      </c>
      <c r="DM28" s="626"/>
      <c r="DN28" s="626"/>
      <c r="DO28" s="626"/>
      <c r="DP28" s="626"/>
      <c r="DQ28" s="626"/>
      <c r="DR28" s="626"/>
      <c r="DS28" s="626"/>
      <c r="DT28" s="626"/>
      <c r="DU28" s="626"/>
      <c r="DV28" s="627"/>
      <c r="DW28" s="630">
        <v>12.1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52148</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500244</v>
      </c>
      <c r="CS29" s="657"/>
      <c r="CT29" s="657"/>
      <c r="CU29" s="657"/>
      <c r="CV29" s="657"/>
      <c r="CW29" s="657"/>
      <c r="CX29" s="657"/>
      <c r="CY29" s="658"/>
      <c r="CZ29" s="659">
        <v>8.9</v>
      </c>
      <c r="DA29" s="660"/>
      <c r="DB29" s="660"/>
      <c r="DC29" s="661"/>
      <c r="DD29" s="634">
        <v>489731</v>
      </c>
      <c r="DE29" s="657"/>
      <c r="DF29" s="657"/>
      <c r="DG29" s="657"/>
      <c r="DH29" s="657"/>
      <c r="DI29" s="657"/>
      <c r="DJ29" s="657"/>
      <c r="DK29" s="658"/>
      <c r="DL29" s="634">
        <v>489731</v>
      </c>
      <c r="DM29" s="657"/>
      <c r="DN29" s="657"/>
      <c r="DO29" s="657"/>
      <c r="DP29" s="657"/>
      <c r="DQ29" s="657"/>
      <c r="DR29" s="657"/>
      <c r="DS29" s="657"/>
      <c r="DT29" s="657"/>
      <c r="DU29" s="657"/>
      <c r="DV29" s="658"/>
      <c r="DW29" s="630">
        <v>12.1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63199</v>
      </c>
      <c r="S30" s="626"/>
      <c r="T30" s="626"/>
      <c r="U30" s="626"/>
      <c r="V30" s="626"/>
      <c r="W30" s="626"/>
      <c r="X30" s="626"/>
      <c r="Y30" s="627"/>
      <c r="Z30" s="628">
        <v>1.1000000000000001</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92.6</v>
      </c>
      <c r="BN30" s="684"/>
      <c r="BO30" s="684"/>
      <c r="BP30" s="684"/>
      <c r="BQ30" s="685"/>
      <c r="BR30" s="683">
        <v>98.3</v>
      </c>
      <c r="BS30" s="684"/>
      <c r="BT30" s="684"/>
      <c r="BU30" s="684"/>
      <c r="BV30" s="684"/>
      <c r="BW30" s="684"/>
      <c r="BX30" s="620">
        <v>91.3</v>
      </c>
      <c r="BY30" s="684"/>
      <c r="BZ30" s="684"/>
      <c r="CA30" s="684"/>
      <c r="CB30" s="685"/>
      <c r="CD30" s="688"/>
      <c r="CE30" s="689"/>
      <c r="CF30" s="639" t="s">
        <v>292</v>
      </c>
      <c r="CG30" s="640"/>
      <c r="CH30" s="640"/>
      <c r="CI30" s="640"/>
      <c r="CJ30" s="640"/>
      <c r="CK30" s="640"/>
      <c r="CL30" s="640"/>
      <c r="CM30" s="640"/>
      <c r="CN30" s="640"/>
      <c r="CO30" s="640"/>
      <c r="CP30" s="640"/>
      <c r="CQ30" s="641"/>
      <c r="CR30" s="625">
        <v>458757</v>
      </c>
      <c r="CS30" s="626"/>
      <c r="CT30" s="626"/>
      <c r="CU30" s="626"/>
      <c r="CV30" s="626"/>
      <c r="CW30" s="626"/>
      <c r="CX30" s="626"/>
      <c r="CY30" s="627"/>
      <c r="CZ30" s="659">
        <v>8.1999999999999993</v>
      </c>
      <c r="DA30" s="660"/>
      <c r="DB30" s="660"/>
      <c r="DC30" s="661"/>
      <c r="DD30" s="634">
        <v>448244</v>
      </c>
      <c r="DE30" s="626"/>
      <c r="DF30" s="626"/>
      <c r="DG30" s="626"/>
      <c r="DH30" s="626"/>
      <c r="DI30" s="626"/>
      <c r="DJ30" s="626"/>
      <c r="DK30" s="627"/>
      <c r="DL30" s="634">
        <v>448244</v>
      </c>
      <c r="DM30" s="626"/>
      <c r="DN30" s="626"/>
      <c r="DO30" s="626"/>
      <c r="DP30" s="626"/>
      <c r="DQ30" s="626"/>
      <c r="DR30" s="626"/>
      <c r="DS30" s="626"/>
      <c r="DT30" s="626"/>
      <c r="DU30" s="626"/>
      <c r="DV30" s="627"/>
      <c r="DW30" s="630">
        <v>11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107647</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95.4</v>
      </c>
      <c r="BN31" s="681"/>
      <c r="BO31" s="681"/>
      <c r="BP31" s="681"/>
      <c r="BQ31" s="682"/>
      <c r="BR31" s="680">
        <v>98.4</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41487</v>
      </c>
      <c r="CS31" s="657"/>
      <c r="CT31" s="657"/>
      <c r="CU31" s="657"/>
      <c r="CV31" s="657"/>
      <c r="CW31" s="657"/>
      <c r="CX31" s="657"/>
      <c r="CY31" s="658"/>
      <c r="CZ31" s="659">
        <v>0.7</v>
      </c>
      <c r="DA31" s="660"/>
      <c r="DB31" s="660"/>
      <c r="DC31" s="661"/>
      <c r="DD31" s="634">
        <v>41487</v>
      </c>
      <c r="DE31" s="657"/>
      <c r="DF31" s="657"/>
      <c r="DG31" s="657"/>
      <c r="DH31" s="657"/>
      <c r="DI31" s="657"/>
      <c r="DJ31" s="657"/>
      <c r="DK31" s="658"/>
      <c r="DL31" s="634">
        <v>41487</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187910</v>
      </c>
      <c r="S32" s="626"/>
      <c r="T32" s="626"/>
      <c r="U32" s="626"/>
      <c r="V32" s="626"/>
      <c r="W32" s="626"/>
      <c r="X32" s="626"/>
      <c r="Y32" s="627"/>
      <c r="Z32" s="628">
        <v>3.2</v>
      </c>
      <c r="AA32" s="628"/>
      <c r="AB32" s="628"/>
      <c r="AC32" s="628"/>
      <c r="AD32" s="629">
        <v>50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90.2</v>
      </c>
      <c r="BN32" s="693"/>
      <c r="BO32" s="693"/>
      <c r="BP32" s="693"/>
      <c r="BQ32" s="695"/>
      <c r="BR32" s="692">
        <v>98</v>
      </c>
      <c r="BS32" s="693"/>
      <c r="BT32" s="693"/>
      <c r="BU32" s="693"/>
      <c r="BV32" s="693"/>
      <c r="BW32" s="693"/>
      <c r="BX32" s="694">
        <v>88.4</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313677</v>
      </c>
      <c r="S33" s="626"/>
      <c r="T33" s="626"/>
      <c r="U33" s="626"/>
      <c r="V33" s="626"/>
      <c r="W33" s="626"/>
      <c r="X33" s="626"/>
      <c r="Y33" s="627"/>
      <c r="Z33" s="628">
        <v>5.4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2834760</v>
      </c>
      <c r="CS33" s="657"/>
      <c r="CT33" s="657"/>
      <c r="CU33" s="657"/>
      <c r="CV33" s="657"/>
      <c r="CW33" s="657"/>
      <c r="CX33" s="657"/>
      <c r="CY33" s="658"/>
      <c r="CZ33" s="659">
        <v>50.4</v>
      </c>
      <c r="DA33" s="660"/>
      <c r="DB33" s="660"/>
      <c r="DC33" s="661"/>
      <c r="DD33" s="634">
        <v>2445582</v>
      </c>
      <c r="DE33" s="657"/>
      <c r="DF33" s="657"/>
      <c r="DG33" s="657"/>
      <c r="DH33" s="657"/>
      <c r="DI33" s="657"/>
      <c r="DJ33" s="657"/>
      <c r="DK33" s="658"/>
      <c r="DL33" s="634">
        <v>1785970</v>
      </c>
      <c r="DM33" s="657"/>
      <c r="DN33" s="657"/>
      <c r="DO33" s="657"/>
      <c r="DP33" s="657"/>
      <c r="DQ33" s="657"/>
      <c r="DR33" s="657"/>
      <c r="DS33" s="657"/>
      <c r="DT33" s="657"/>
      <c r="DU33" s="657"/>
      <c r="DV33" s="658"/>
      <c r="DW33" s="630">
        <v>44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950418</v>
      </c>
      <c r="CS34" s="626"/>
      <c r="CT34" s="626"/>
      <c r="CU34" s="626"/>
      <c r="CV34" s="626"/>
      <c r="CW34" s="626"/>
      <c r="CX34" s="626"/>
      <c r="CY34" s="627"/>
      <c r="CZ34" s="659">
        <v>16.899999999999999</v>
      </c>
      <c r="DA34" s="660"/>
      <c r="DB34" s="660"/>
      <c r="DC34" s="661"/>
      <c r="DD34" s="634">
        <v>747302</v>
      </c>
      <c r="DE34" s="626"/>
      <c r="DF34" s="626"/>
      <c r="DG34" s="626"/>
      <c r="DH34" s="626"/>
      <c r="DI34" s="626"/>
      <c r="DJ34" s="626"/>
      <c r="DK34" s="627"/>
      <c r="DL34" s="634">
        <v>487887</v>
      </c>
      <c r="DM34" s="626"/>
      <c r="DN34" s="626"/>
      <c r="DO34" s="626"/>
      <c r="DP34" s="626"/>
      <c r="DQ34" s="626"/>
      <c r="DR34" s="626"/>
      <c r="DS34" s="626"/>
      <c r="DT34" s="626"/>
      <c r="DU34" s="626"/>
      <c r="DV34" s="627"/>
      <c r="DW34" s="630">
        <v>12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215177</v>
      </c>
      <c r="S35" s="626"/>
      <c r="T35" s="626"/>
      <c r="U35" s="626"/>
      <c r="V35" s="626"/>
      <c r="W35" s="626"/>
      <c r="X35" s="626"/>
      <c r="Y35" s="627"/>
      <c r="Z35" s="628">
        <v>3.7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1012655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139101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126366</v>
      </c>
      <c r="CS35" s="657"/>
      <c r="CT35" s="657"/>
      <c r="CU35" s="657"/>
      <c r="CV35" s="657"/>
      <c r="CW35" s="657"/>
      <c r="CX35" s="657"/>
      <c r="CY35" s="658"/>
      <c r="CZ35" s="659">
        <v>2.2000000000000002</v>
      </c>
      <c r="DA35" s="660"/>
      <c r="DB35" s="660"/>
      <c r="DC35" s="661"/>
      <c r="DD35" s="634">
        <v>113185</v>
      </c>
      <c r="DE35" s="657"/>
      <c r="DF35" s="657"/>
      <c r="DG35" s="657"/>
      <c r="DH35" s="657"/>
      <c r="DI35" s="657"/>
      <c r="DJ35" s="657"/>
      <c r="DK35" s="658"/>
      <c r="DL35" s="634">
        <v>113185</v>
      </c>
      <c r="DM35" s="657"/>
      <c r="DN35" s="657"/>
      <c r="DO35" s="657"/>
      <c r="DP35" s="657"/>
      <c r="DQ35" s="657"/>
      <c r="DR35" s="657"/>
      <c r="DS35" s="657"/>
      <c r="DT35" s="657"/>
      <c r="DU35" s="657"/>
      <c r="DV35" s="658"/>
      <c r="DW35" s="630">
        <v>2.8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5790412</v>
      </c>
      <c r="S36" s="698"/>
      <c r="T36" s="698"/>
      <c r="U36" s="698"/>
      <c r="V36" s="698"/>
      <c r="W36" s="698"/>
      <c r="X36" s="698"/>
      <c r="Y36" s="699"/>
      <c r="Z36" s="700">
        <v>100</v>
      </c>
      <c r="AA36" s="700"/>
      <c r="AB36" s="700"/>
      <c r="AC36" s="700"/>
      <c r="AD36" s="701">
        <v>3842240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267766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123720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900808</v>
      </c>
      <c r="CS36" s="626"/>
      <c r="CT36" s="626"/>
      <c r="CU36" s="626"/>
      <c r="CV36" s="626"/>
      <c r="CW36" s="626"/>
      <c r="CX36" s="626"/>
      <c r="CY36" s="627"/>
      <c r="CZ36" s="659">
        <v>16</v>
      </c>
      <c r="DA36" s="660"/>
      <c r="DB36" s="660"/>
      <c r="DC36" s="661"/>
      <c r="DD36" s="634">
        <v>851546</v>
      </c>
      <c r="DE36" s="626"/>
      <c r="DF36" s="626"/>
      <c r="DG36" s="626"/>
      <c r="DH36" s="626"/>
      <c r="DI36" s="626"/>
      <c r="DJ36" s="626"/>
      <c r="DK36" s="627"/>
      <c r="DL36" s="634">
        <v>572724</v>
      </c>
      <c r="DM36" s="626"/>
      <c r="DN36" s="626"/>
      <c r="DO36" s="626"/>
      <c r="DP36" s="626"/>
      <c r="DQ36" s="626"/>
      <c r="DR36" s="626"/>
      <c r="DS36" s="626"/>
      <c r="DT36" s="626"/>
      <c r="DU36" s="626"/>
      <c r="DV36" s="627"/>
      <c r="DW36" s="630">
        <v>14.1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171148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1875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401073</v>
      </c>
      <c r="CS37" s="657"/>
      <c r="CT37" s="657"/>
      <c r="CU37" s="657"/>
      <c r="CV37" s="657"/>
      <c r="CW37" s="657"/>
      <c r="CX37" s="657"/>
      <c r="CY37" s="658"/>
      <c r="CZ37" s="659">
        <v>7.1</v>
      </c>
      <c r="DA37" s="660"/>
      <c r="DB37" s="660"/>
      <c r="DC37" s="661"/>
      <c r="DD37" s="634">
        <v>396133</v>
      </c>
      <c r="DE37" s="657"/>
      <c r="DF37" s="657"/>
      <c r="DG37" s="657"/>
      <c r="DH37" s="657"/>
      <c r="DI37" s="657"/>
      <c r="DJ37" s="657"/>
      <c r="DK37" s="658"/>
      <c r="DL37" s="634">
        <v>234067</v>
      </c>
      <c r="DM37" s="657"/>
      <c r="DN37" s="657"/>
      <c r="DO37" s="657"/>
      <c r="DP37" s="657"/>
      <c r="DQ37" s="657"/>
      <c r="DR37" s="657"/>
      <c r="DS37" s="657"/>
      <c r="DT37" s="657"/>
      <c r="DU37" s="657"/>
      <c r="DV37" s="658"/>
      <c r="DW37" s="630">
        <v>5.8</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93547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3289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651342</v>
      </c>
      <c r="CS38" s="626"/>
      <c r="CT38" s="626"/>
      <c r="CU38" s="626"/>
      <c r="CV38" s="626"/>
      <c r="CW38" s="626"/>
      <c r="CX38" s="626"/>
      <c r="CY38" s="627"/>
      <c r="CZ38" s="659">
        <v>11.6</v>
      </c>
      <c r="DA38" s="660"/>
      <c r="DB38" s="660"/>
      <c r="DC38" s="661"/>
      <c r="DD38" s="634">
        <v>567086</v>
      </c>
      <c r="DE38" s="626"/>
      <c r="DF38" s="626"/>
      <c r="DG38" s="626"/>
      <c r="DH38" s="626"/>
      <c r="DI38" s="626"/>
      <c r="DJ38" s="626"/>
      <c r="DK38" s="627"/>
      <c r="DL38" s="634">
        <v>534424</v>
      </c>
      <c r="DM38" s="626"/>
      <c r="DN38" s="626"/>
      <c r="DO38" s="626"/>
      <c r="DP38" s="626"/>
      <c r="DQ38" s="626"/>
      <c r="DR38" s="626"/>
      <c r="DS38" s="626"/>
      <c r="DT38" s="626"/>
      <c r="DU38" s="626"/>
      <c r="DV38" s="627"/>
      <c r="DW38" s="630">
        <v>13.2</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68362</v>
      </c>
      <c r="CS39" s="657"/>
      <c r="CT39" s="657"/>
      <c r="CU39" s="657"/>
      <c r="CV39" s="657"/>
      <c r="CW39" s="657"/>
      <c r="CX39" s="657"/>
      <c r="CY39" s="658"/>
      <c r="CZ39" s="659">
        <v>1.2</v>
      </c>
      <c r="DA39" s="660"/>
      <c r="DB39" s="660"/>
      <c r="DC39" s="661"/>
      <c r="DD39" s="634">
        <v>67999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123595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114</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137464</v>
      </c>
      <c r="CS40" s="626"/>
      <c r="CT40" s="626"/>
      <c r="CU40" s="626"/>
      <c r="CV40" s="626"/>
      <c r="CW40" s="626"/>
      <c r="CX40" s="626"/>
      <c r="CY40" s="627"/>
      <c r="CZ40" s="659">
        <v>2.4</v>
      </c>
      <c r="DA40" s="660"/>
      <c r="DB40" s="660"/>
      <c r="DC40" s="661"/>
      <c r="DD40" s="634">
        <v>98464</v>
      </c>
      <c r="DE40" s="626"/>
      <c r="DF40" s="626"/>
      <c r="DG40" s="626"/>
      <c r="DH40" s="626"/>
      <c r="DI40" s="626"/>
      <c r="DJ40" s="626"/>
      <c r="DK40" s="627"/>
      <c r="DL40" s="634">
        <v>77750</v>
      </c>
      <c r="DM40" s="626"/>
      <c r="DN40" s="626"/>
      <c r="DO40" s="626"/>
      <c r="DP40" s="626"/>
      <c r="DQ40" s="626"/>
      <c r="DR40" s="626"/>
      <c r="DS40" s="626"/>
      <c r="DT40" s="626"/>
      <c r="DU40" s="626"/>
      <c r="DV40" s="627"/>
      <c r="DW40" s="630">
        <v>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356599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368234</v>
      </c>
      <c r="CS42" s="626"/>
      <c r="CT42" s="626"/>
      <c r="CU42" s="626"/>
      <c r="CV42" s="626"/>
      <c r="CW42" s="626"/>
      <c r="CX42" s="626"/>
      <c r="CY42" s="627"/>
      <c r="CZ42" s="659">
        <v>6.5</v>
      </c>
      <c r="DA42" s="708"/>
      <c r="DB42" s="708"/>
      <c r="DC42" s="709"/>
      <c r="DD42" s="634">
        <v>170348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18940</v>
      </c>
      <c r="CS43" s="657"/>
      <c r="CT43" s="657"/>
      <c r="CU43" s="657"/>
      <c r="CV43" s="657"/>
      <c r="CW43" s="657"/>
      <c r="CX43" s="657"/>
      <c r="CY43" s="658"/>
      <c r="CZ43" s="659">
        <v>0.3</v>
      </c>
      <c r="DA43" s="660"/>
      <c r="DB43" s="660"/>
      <c r="DC43" s="661"/>
      <c r="DD43" s="634">
        <v>18940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331592</v>
      </c>
      <c r="CS44" s="626"/>
      <c r="CT44" s="626"/>
      <c r="CU44" s="626"/>
      <c r="CV44" s="626"/>
      <c r="CW44" s="626"/>
      <c r="CX44" s="626"/>
      <c r="CY44" s="627"/>
      <c r="CZ44" s="659">
        <v>5.9</v>
      </c>
      <c r="DA44" s="708"/>
      <c r="DB44" s="708"/>
      <c r="DC44" s="709"/>
      <c r="DD44" s="634">
        <v>153906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151088</v>
      </c>
      <c r="CS45" s="657"/>
      <c r="CT45" s="657"/>
      <c r="CU45" s="657"/>
      <c r="CV45" s="657"/>
      <c r="CW45" s="657"/>
      <c r="CX45" s="657"/>
      <c r="CY45" s="658"/>
      <c r="CZ45" s="659">
        <v>2.7</v>
      </c>
      <c r="DA45" s="660"/>
      <c r="DB45" s="660"/>
      <c r="DC45" s="661"/>
      <c r="DD45" s="634">
        <v>45196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176388</v>
      </c>
      <c r="CS46" s="626"/>
      <c r="CT46" s="626"/>
      <c r="CU46" s="626"/>
      <c r="CV46" s="626"/>
      <c r="CW46" s="626"/>
      <c r="CX46" s="626"/>
      <c r="CY46" s="627"/>
      <c r="CZ46" s="659">
        <v>3.1</v>
      </c>
      <c r="DA46" s="708"/>
      <c r="DB46" s="708"/>
      <c r="DC46" s="709"/>
      <c r="DD46" s="634">
        <v>108094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36642</v>
      </c>
      <c r="CS47" s="657"/>
      <c r="CT47" s="657"/>
      <c r="CU47" s="657"/>
      <c r="CV47" s="657"/>
      <c r="CW47" s="657"/>
      <c r="CX47" s="657"/>
      <c r="CY47" s="658"/>
      <c r="CZ47" s="659">
        <v>0.7</v>
      </c>
      <c r="DA47" s="660"/>
      <c r="DB47" s="660"/>
      <c r="DC47" s="661"/>
      <c r="DD47" s="634">
        <v>16442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5628629</v>
      </c>
      <c r="CS49" s="693"/>
      <c r="CT49" s="693"/>
      <c r="CU49" s="693"/>
      <c r="CV49" s="693"/>
      <c r="CW49" s="693"/>
      <c r="CX49" s="693"/>
      <c r="CY49" s="720"/>
      <c r="CZ49" s="721">
        <v>100</v>
      </c>
      <c r="DA49" s="722"/>
      <c r="DB49" s="722"/>
      <c r="DC49" s="723"/>
      <c r="DD49" s="724">
        <v>4523771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5790</v>
      </c>
      <c r="R7" s="755"/>
      <c r="S7" s="755"/>
      <c r="T7" s="755"/>
      <c r="U7" s="755"/>
      <c r="V7" s="755">
        <v>5629</v>
      </c>
      <c r="W7" s="755"/>
      <c r="X7" s="755"/>
      <c r="Y7" s="755"/>
      <c r="Z7" s="755"/>
      <c r="AA7" s="755">
        <v>162</v>
      </c>
      <c r="AB7" s="755"/>
      <c r="AC7" s="755"/>
      <c r="AD7" s="755"/>
      <c r="AE7" s="756"/>
      <c r="AF7" s="757">
        <v>133</v>
      </c>
      <c r="AG7" s="758"/>
      <c r="AH7" s="758"/>
      <c r="AI7" s="758"/>
      <c r="AJ7" s="759"/>
      <c r="AK7" s="794">
        <v>63</v>
      </c>
      <c r="AL7" s="795"/>
      <c r="AM7" s="795"/>
      <c r="AN7" s="795"/>
      <c r="AO7" s="795"/>
      <c r="AP7" s="795">
        <v>4405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5790</v>
      </c>
      <c r="R23" s="814"/>
      <c r="S23" s="814"/>
      <c r="T23" s="814"/>
      <c r="U23" s="814"/>
      <c r="V23" s="814">
        <v>5629</v>
      </c>
      <c r="W23" s="814"/>
      <c r="X23" s="814"/>
      <c r="Y23" s="814"/>
      <c r="Z23" s="814"/>
      <c r="AA23" s="814">
        <v>162</v>
      </c>
      <c r="AB23" s="814"/>
      <c r="AC23" s="814"/>
      <c r="AD23" s="814"/>
      <c r="AE23" s="815"/>
      <c r="AF23" s="816">
        <v>133</v>
      </c>
      <c r="AG23" s="814"/>
      <c r="AH23" s="814"/>
      <c r="AI23" s="814"/>
      <c r="AJ23" s="817"/>
      <c r="AK23" s="818"/>
      <c r="AL23" s="819"/>
      <c r="AM23" s="819"/>
      <c r="AN23" s="819"/>
      <c r="AO23" s="819"/>
      <c r="AP23" s="814">
        <v>4405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1682</v>
      </c>
      <c r="R28" s="843"/>
      <c r="S28" s="843"/>
      <c r="T28" s="843"/>
      <c r="U28" s="843"/>
      <c r="V28" s="843">
        <v>1543</v>
      </c>
      <c r="W28" s="843"/>
      <c r="X28" s="843"/>
      <c r="Y28" s="843"/>
      <c r="Z28" s="843"/>
      <c r="AA28" s="843">
        <v>139</v>
      </c>
      <c r="AB28" s="843"/>
      <c r="AC28" s="843"/>
      <c r="AD28" s="843"/>
      <c r="AE28" s="844"/>
      <c r="AF28" s="845">
        <v>139</v>
      </c>
      <c r="AG28" s="843"/>
      <c r="AH28" s="843"/>
      <c r="AI28" s="843"/>
      <c r="AJ28" s="846"/>
      <c r="AK28" s="847">
        <v>108</v>
      </c>
      <c r="AL28" s="838"/>
      <c r="AM28" s="838"/>
      <c r="AN28" s="838"/>
      <c r="AO28" s="838"/>
      <c r="AP28" s="838" t="s">
        <v>533</v>
      </c>
      <c r="AQ28" s="838"/>
      <c r="AR28" s="838"/>
      <c r="AS28" s="838"/>
      <c r="AT28" s="838"/>
      <c r="AU28" s="838" t="s">
        <v>533</v>
      </c>
      <c r="AV28" s="838"/>
      <c r="AW28" s="838"/>
      <c r="AX28" s="838"/>
      <c r="AY28" s="838"/>
      <c r="AZ28" s="839" t="s">
        <v>533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958</v>
      </c>
      <c r="R29" s="779"/>
      <c r="S29" s="779"/>
      <c r="T29" s="779"/>
      <c r="U29" s="779"/>
      <c r="V29" s="779">
        <v>900</v>
      </c>
      <c r="W29" s="779"/>
      <c r="X29" s="779"/>
      <c r="Y29" s="779"/>
      <c r="Z29" s="779"/>
      <c r="AA29" s="779">
        <v>58</v>
      </c>
      <c r="AB29" s="779"/>
      <c r="AC29" s="779"/>
      <c r="AD29" s="779"/>
      <c r="AE29" s="780"/>
      <c r="AF29" s="781">
        <v>58</v>
      </c>
      <c r="AG29" s="782"/>
      <c r="AH29" s="782"/>
      <c r="AI29" s="782"/>
      <c r="AJ29" s="783"/>
      <c r="AK29" s="850">
        <v>143</v>
      </c>
      <c r="AL29" s="851"/>
      <c r="AM29" s="851"/>
      <c r="AN29" s="851"/>
      <c r="AO29" s="851"/>
      <c r="AP29" s="851" t="s">
        <v>533</v>
      </c>
      <c r="AQ29" s="851"/>
      <c r="AR29" s="851"/>
      <c r="AS29" s="851"/>
      <c r="AT29" s="851"/>
      <c r="AU29" s="851" t="s">
        <v>533</v>
      </c>
      <c r="AV29" s="851"/>
      <c r="AW29" s="851"/>
      <c r="AX29" s="851"/>
      <c r="AY29" s="851"/>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118</v>
      </c>
      <c r="R30" s="779"/>
      <c r="S30" s="779"/>
      <c r="T30" s="779"/>
      <c r="U30" s="779"/>
      <c r="V30" s="779">
        <v>118</v>
      </c>
      <c r="W30" s="779"/>
      <c r="X30" s="779"/>
      <c r="Y30" s="779"/>
      <c r="Z30" s="779"/>
      <c r="AA30" s="779">
        <v>0</v>
      </c>
      <c r="AB30" s="779"/>
      <c r="AC30" s="779"/>
      <c r="AD30" s="779"/>
      <c r="AE30" s="780"/>
      <c r="AF30" s="781">
        <v>0</v>
      </c>
      <c r="AG30" s="782"/>
      <c r="AH30" s="782"/>
      <c r="AI30" s="782"/>
      <c r="AJ30" s="783"/>
      <c r="AK30" s="850">
        <v>43</v>
      </c>
      <c r="AL30" s="851"/>
      <c r="AM30" s="851"/>
      <c r="AN30" s="851"/>
      <c r="AO30" s="851"/>
      <c r="AP30" s="851" t="s">
        <v>533</v>
      </c>
      <c r="AQ30" s="851"/>
      <c r="AR30" s="851"/>
      <c r="AS30" s="851"/>
      <c r="AT30" s="851"/>
      <c r="AU30" s="851" t="s">
        <v>533</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415</v>
      </c>
      <c r="R31" s="779"/>
      <c r="S31" s="779"/>
      <c r="T31" s="779"/>
      <c r="U31" s="779"/>
      <c r="V31" s="779">
        <v>408</v>
      </c>
      <c r="W31" s="779"/>
      <c r="X31" s="779"/>
      <c r="Y31" s="779"/>
      <c r="Z31" s="779"/>
      <c r="AA31" s="779">
        <v>7</v>
      </c>
      <c r="AB31" s="779"/>
      <c r="AC31" s="779"/>
      <c r="AD31" s="779"/>
      <c r="AE31" s="780"/>
      <c r="AF31" s="781">
        <v>287</v>
      </c>
      <c r="AG31" s="782"/>
      <c r="AH31" s="782"/>
      <c r="AI31" s="782"/>
      <c r="AJ31" s="783"/>
      <c r="AK31" s="850">
        <v>139</v>
      </c>
      <c r="AL31" s="851"/>
      <c r="AM31" s="851"/>
      <c r="AN31" s="851"/>
      <c r="AO31" s="851"/>
      <c r="AP31" s="851">
        <v>18</v>
      </c>
      <c r="AQ31" s="851"/>
      <c r="AR31" s="851"/>
      <c r="AS31" s="851"/>
      <c r="AT31" s="851"/>
      <c r="AU31" s="851">
        <v>12</v>
      </c>
      <c r="AV31" s="851"/>
      <c r="AW31" s="851"/>
      <c r="AX31" s="851"/>
      <c r="AY31" s="851"/>
      <c r="AZ31" s="852" t="s">
        <v>533</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518</v>
      </c>
      <c r="R32" s="779"/>
      <c r="S32" s="779"/>
      <c r="T32" s="779"/>
      <c r="U32" s="779"/>
      <c r="V32" s="779">
        <v>443</v>
      </c>
      <c r="W32" s="779"/>
      <c r="X32" s="779"/>
      <c r="Y32" s="779"/>
      <c r="Z32" s="779"/>
      <c r="AA32" s="779">
        <v>75</v>
      </c>
      <c r="AB32" s="779"/>
      <c r="AC32" s="779"/>
      <c r="AD32" s="779"/>
      <c r="AE32" s="780"/>
      <c r="AF32" s="781">
        <v>653</v>
      </c>
      <c r="AG32" s="782"/>
      <c r="AH32" s="782"/>
      <c r="AI32" s="782"/>
      <c r="AJ32" s="783"/>
      <c r="AK32" s="850">
        <v>94</v>
      </c>
      <c r="AL32" s="851"/>
      <c r="AM32" s="851"/>
      <c r="AN32" s="851"/>
      <c r="AO32" s="851"/>
      <c r="AP32" s="851">
        <v>1342</v>
      </c>
      <c r="AQ32" s="851"/>
      <c r="AR32" s="851"/>
      <c r="AS32" s="851"/>
      <c r="AT32" s="851"/>
      <c r="AU32" s="851">
        <v>297</v>
      </c>
      <c r="AV32" s="851"/>
      <c r="AW32" s="851"/>
      <c r="AX32" s="851"/>
      <c r="AY32" s="851"/>
      <c r="AZ32" s="852" t="s">
        <v>533</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409</v>
      </c>
      <c r="R33" s="779"/>
      <c r="S33" s="779"/>
      <c r="T33" s="779"/>
      <c r="U33" s="779"/>
      <c r="V33" s="779">
        <v>409</v>
      </c>
      <c r="W33" s="779"/>
      <c r="X33" s="779"/>
      <c r="Y33" s="779"/>
      <c r="Z33" s="779"/>
      <c r="AA33" s="779">
        <v>0</v>
      </c>
      <c r="AB33" s="779"/>
      <c r="AC33" s="779"/>
      <c r="AD33" s="779"/>
      <c r="AE33" s="780"/>
      <c r="AF33" s="781">
        <v>0</v>
      </c>
      <c r="AG33" s="782"/>
      <c r="AH33" s="782"/>
      <c r="AI33" s="782"/>
      <c r="AJ33" s="783"/>
      <c r="AK33" s="850">
        <v>171</v>
      </c>
      <c r="AL33" s="851"/>
      <c r="AM33" s="851"/>
      <c r="AN33" s="851"/>
      <c r="AO33" s="851"/>
      <c r="AP33" s="851">
        <v>2732</v>
      </c>
      <c r="AQ33" s="851"/>
      <c r="AR33" s="851"/>
      <c r="AS33" s="851"/>
      <c r="AT33" s="851"/>
      <c r="AU33" s="851">
        <v>2142</v>
      </c>
      <c r="AV33" s="851"/>
      <c r="AW33" s="851"/>
      <c r="AX33" s="851"/>
      <c r="AY33" s="851"/>
      <c r="AZ33" s="852" t="s">
        <v>533</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1137</v>
      </c>
      <c r="AG63" s="862"/>
      <c r="AH63" s="862"/>
      <c r="AI63" s="862"/>
      <c r="AJ63" s="863"/>
      <c r="AK63" s="864"/>
      <c r="AL63" s="859"/>
      <c r="AM63" s="859"/>
      <c r="AN63" s="859"/>
      <c r="AO63" s="859"/>
      <c r="AP63" s="862">
        <v>4092</v>
      </c>
      <c r="AQ63" s="862"/>
      <c r="AR63" s="862"/>
      <c r="AS63" s="862"/>
      <c r="AT63" s="862"/>
      <c r="AU63" s="862">
        <v>2451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7764</v>
      </c>
      <c r="R68" s="886"/>
      <c r="S68" s="886"/>
      <c r="T68" s="886"/>
      <c r="U68" s="886"/>
      <c r="V68" s="886">
        <v>7622</v>
      </c>
      <c r="W68" s="886"/>
      <c r="X68" s="886"/>
      <c r="Y68" s="886"/>
      <c r="Z68" s="886"/>
      <c r="AA68" s="886">
        <v>142</v>
      </c>
      <c r="AB68" s="886"/>
      <c r="AC68" s="886"/>
      <c r="AD68" s="886"/>
      <c r="AE68" s="886"/>
      <c r="AF68" s="886">
        <v>95</v>
      </c>
      <c r="AG68" s="886"/>
      <c r="AH68" s="886"/>
      <c r="AI68" s="886"/>
      <c r="AJ68" s="886"/>
      <c r="AK68" s="886">
        <v>194</v>
      </c>
      <c r="AL68" s="886"/>
      <c r="AM68" s="886"/>
      <c r="AN68" s="886"/>
      <c r="AO68" s="886"/>
      <c r="AP68" s="886">
        <v>3266</v>
      </c>
      <c r="AQ68" s="886"/>
      <c r="AR68" s="886"/>
      <c r="AS68" s="886"/>
      <c r="AT68" s="886"/>
      <c r="AU68" s="886">
        <v>327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4</v>
      </c>
      <c r="R69" s="851"/>
      <c r="S69" s="851"/>
      <c r="T69" s="851"/>
      <c r="U69" s="851"/>
      <c r="V69" s="851">
        <v>3</v>
      </c>
      <c r="W69" s="851"/>
      <c r="X69" s="851"/>
      <c r="Y69" s="851"/>
      <c r="Z69" s="851"/>
      <c r="AA69" s="851">
        <v>1</v>
      </c>
      <c r="AB69" s="851"/>
      <c r="AC69" s="851"/>
      <c r="AD69" s="851"/>
      <c r="AE69" s="851"/>
      <c r="AF69" s="851">
        <v>1</v>
      </c>
      <c r="AG69" s="851"/>
      <c r="AH69" s="851"/>
      <c r="AI69" s="851"/>
      <c r="AJ69" s="851"/>
      <c r="AK69" s="851" t="s">
        <v>533</v>
      </c>
      <c r="AL69" s="851"/>
      <c r="AM69" s="851"/>
      <c r="AN69" s="851"/>
      <c r="AO69" s="851"/>
      <c r="AP69" s="851" t="s">
        <v>533</v>
      </c>
      <c r="AQ69" s="851"/>
      <c r="AR69" s="851"/>
      <c r="AS69" s="851"/>
      <c r="AT69" s="851"/>
      <c r="AU69" s="851" t="s">
        <v>533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5261</v>
      </c>
      <c r="R70" s="851"/>
      <c r="S70" s="851"/>
      <c r="T70" s="851"/>
      <c r="U70" s="851"/>
      <c r="V70" s="851">
        <v>6008</v>
      </c>
      <c r="W70" s="851"/>
      <c r="X70" s="851"/>
      <c r="Y70" s="851"/>
      <c r="Z70" s="851"/>
      <c r="AA70" s="851">
        <v>-747</v>
      </c>
      <c r="AB70" s="851"/>
      <c r="AC70" s="851"/>
      <c r="AD70" s="851"/>
      <c r="AE70" s="851"/>
      <c r="AF70" s="851">
        <v>433</v>
      </c>
      <c r="AG70" s="851"/>
      <c r="AH70" s="851"/>
      <c r="AI70" s="851"/>
      <c r="AJ70" s="851"/>
      <c r="AK70" s="851">
        <v>1661</v>
      </c>
      <c r="AL70" s="851"/>
      <c r="AM70" s="851"/>
      <c r="AN70" s="851"/>
      <c r="AO70" s="851"/>
      <c r="AP70" s="851">
        <v>8755</v>
      </c>
      <c r="AQ70" s="851"/>
      <c r="AR70" s="851"/>
      <c r="AS70" s="851"/>
      <c r="AT70" s="851"/>
      <c r="AU70" s="851">
        <v>447</v>
      </c>
      <c r="AV70" s="851"/>
      <c r="AW70" s="851"/>
      <c r="AX70" s="851"/>
      <c r="AY70" s="851"/>
      <c r="AZ70" s="897" t="s">
        <v>537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15360</v>
      </c>
      <c r="R71" s="851"/>
      <c r="S71" s="851"/>
      <c r="T71" s="851"/>
      <c r="U71" s="851"/>
      <c r="V71" s="851">
        <v>14634</v>
      </c>
      <c r="W71" s="851"/>
      <c r="X71" s="851"/>
      <c r="Y71" s="851"/>
      <c r="Z71" s="851"/>
      <c r="AA71" s="851">
        <v>726</v>
      </c>
      <c r="AB71" s="851"/>
      <c r="AC71" s="851"/>
      <c r="AD71" s="851"/>
      <c r="AE71" s="851"/>
      <c r="AF71" s="851">
        <v>726</v>
      </c>
      <c r="AG71" s="851"/>
      <c r="AH71" s="851"/>
      <c r="AI71" s="851"/>
      <c r="AJ71" s="851"/>
      <c r="AK71" s="851" t="s">
        <v>533</v>
      </c>
      <c r="AL71" s="851"/>
      <c r="AM71" s="851"/>
      <c r="AN71" s="851"/>
      <c r="AO71" s="851"/>
      <c r="AP71" s="851" t="s">
        <v>533</v>
      </c>
      <c r="AQ71" s="851"/>
      <c r="AR71" s="851"/>
      <c r="AS71" s="851"/>
      <c r="AT71" s="851"/>
      <c r="AU71" s="851" t="s">
        <v>533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968</v>
      </c>
      <c r="R72" s="851"/>
      <c r="S72" s="851"/>
      <c r="T72" s="851"/>
      <c r="U72" s="851"/>
      <c r="V72" s="851">
        <v>965</v>
      </c>
      <c r="W72" s="851"/>
      <c r="X72" s="851"/>
      <c r="Y72" s="851"/>
      <c r="Z72" s="851"/>
      <c r="AA72" s="851">
        <v>2</v>
      </c>
      <c r="AB72" s="851"/>
      <c r="AC72" s="851"/>
      <c r="AD72" s="851"/>
      <c r="AE72" s="851"/>
      <c r="AF72" s="851">
        <v>2</v>
      </c>
      <c r="AG72" s="851"/>
      <c r="AH72" s="851"/>
      <c r="AI72" s="851"/>
      <c r="AJ72" s="851"/>
      <c r="AK72" s="851">
        <v>3</v>
      </c>
      <c r="AL72" s="851"/>
      <c r="AM72" s="851"/>
      <c r="AN72" s="851"/>
      <c r="AO72" s="851"/>
      <c r="AP72" s="851" t="s">
        <v>533</v>
      </c>
      <c r="AQ72" s="851"/>
      <c r="AR72" s="851"/>
      <c r="AS72" s="851"/>
      <c r="AT72" s="851"/>
      <c r="AU72" s="851" t="s">
        <v>533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162</v>
      </c>
      <c r="R73" s="851"/>
      <c r="S73" s="851"/>
      <c r="T73" s="851"/>
      <c r="U73" s="851"/>
      <c r="V73" s="851">
        <v>155</v>
      </c>
      <c r="W73" s="851"/>
      <c r="X73" s="851"/>
      <c r="Y73" s="851"/>
      <c r="Z73" s="851"/>
      <c r="AA73" s="851">
        <v>7</v>
      </c>
      <c r="AB73" s="851"/>
      <c r="AC73" s="851"/>
      <c r="AD73" s="851"/>
      <c r="AE73" s="851"/>
      <c r="AF73" s="851">
        <v>7</v>
      </c>
      <c r="AG73" s="851"/>
      <c r="AH73" s="851"/>
      <c r="AI73" s="851"/>
      <c r="AJ73" s="851"/>
      <c r="AK73" s="851" t="s">
        <v>533</v>
      </c>
      <c r="AL73" s="851"/>
      <c r="AM73" s="851"/>
      <c r="AN73" s="851"/>
      <c r="AO73" s="851"/>
      <c r="AP73" s="851" t="s">
        <v>533</v>
      </c>
      <c r="AQ73" s="851"/>
      <c r="AR73" s="851"/>
      <c r="AS73" s="851"/>
      <c r="AT73" s="851"/>
      <c r="AU73" s="851" t="s">
        <v>533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239</v>
      </c>
      <c r="R74" s="851"/>
      <c r="S74" s="851"/>
      <c r="T74" s="851"/>
      <c r="U74" s="851"/>
      <c r="V74" s="851">
        <v>177</v>
      </c>
      <c r="W74" s="851"/>
      <c r="X74" s="851"/>
      <c r="Y74" s="851"/>
      <c r="Z74" s="851"/>
      <c r="AA74" s="851">
        <v>62</v>
      </c>
      <c r="AB74" s="851"/>
      <c r="AC74" s="851"/>
      <c r="AD74" s="851"/>
      <c r="AE74" s="851"/>
      <c r="AF74" s="851">
        <v>62</v>
      </c>
      <c r="AG74" s="851"/>
      <c r="AH74" s="851"/>
      <c r="AI74" s="851"/>
      <c r="AJ74" s="851"/>
      <c r="AK74" s="851">
        <v>10</v>
      </c>
      <c r="AL74" s="851"/>
      <c r="AM74" s="851"/>
      <c r="AN74" s="851"/>
      <c r="AO74" s="851"/>
      <c r="AP74" s="851" t="s">
        <v>533</v>
      </c>
      <c r="AQ74" s="851"/>
      <c r="AR74" s="851"/>
      <c r="AS74" s="851"/>
      <c r="AT74" s="851"/>
      <c r="AU74" s="851" t="s">
        <v>533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252207</v>
      </c>
      <c r="R75" s="900"/>
      <c r="S75" s="900"/>
      <c r="T75" s="900"/>
      <c r="U75" s="850"/>
      <c r="V75" s="901">
        <v>242204</v>
      </c>
      <c r="W75" s="900"/>
      <c r="X75" s="900"/>
      <c r="Y75" s="900"/>
      <c r="Z75" s="850"/>
      <c r="AA75" s="901">
        <v>10004</v>
      </c>
      <c r="AB75" s="900"/>
      <c r="AC75" s="900"/>
      <c r="AD75" s="900"/>
      <c r="AE75" s="850"/>
      <c r="AF75" s="901">
        <v>9972</v>
      </c>
      <c r="AG75" s="900"/>
      <c r="AH75" s="900"/>
      <c r="AI75" s="900"/>
      <c r="AJ75" s="850"/>
      <c r="AK75" s="901">
        <v>7823</v>
      </c>
      <c r="AL75" s="900"/>
      <c r="AM75" s="900"/>
      <c r="AN75" s="900"/>
      <c r="AO75" s="850"/>
      <c r="AP75" s="901" t="s">
        <v>533</v>
      </c>
      <c r="AQ75" s="900"/>
      <c r="AR75" s="900"/>
      <c r="AS75" s="900"/>
      <c r="AT75" s="850"/>
      <c r="AU75" s="901" t="s">
        <v>533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11298</v>
      </c>
      <c r="AG88" s="862"/>
      <c r="AH88" s="862"/>
      <c r="AI88" s="862"/>
      <c r="AJ88" s="862"/>
      <c r="AK88" s="859"/>
      <c r="AL88" s="859"/>
      <c r="AM88" s="859"/>
      <c r="AN88" s="859"/>
      <c r="AO88" s="859"/>
      <c r="AP88" s="862">
        <v>12021</v>
      </c>
      <c r="AQ88" s="862"/>
      <c r="AR88" s="862"/>
      <c r="AS88" s="862"/>
      <c r="AT88" s="862"/>
      <c r="AU88" s="862">
        <v>774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539861</v>
      </c>
      <c r="AB110" s="922"/>
      <c r="AC110" s="922"/>
      <c r="AD110" s="922"/>
      <c r="AE110" s="923"/>
      <c r="AF110" s="924">
        <v>500707</v>
      </c>
      <c r="AG110" s="922"/>
      <c r="AH110" s="922"/>
      <c r="AI110" s="922"/>
      <c r="AJ110" s="923"/>
      <c r="AK110" s="924">
        <v>500244</v>
      </c>
      <c r="AL110" s="922"/>
      <c r="AM110" s="922"/>
      <c r="AN110" s="922"/>
      <c r="AO110" s="923"/>
      <c r="AP110" s="925">
        <v>14.6</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4710130</v>
      </c>
      <c r="BR110" s="957"/>
      <c r="BS110" s="957"/>
      <c r="BT110" s="957"/>
      <c r="BU110" s="957"/>
      <c r="BV110" s="957">
        <v>4549918</v>
      </c>
      <c r="BW110" s="957"/>
      <c r="BX110" s="957"/>
      <c r="BY110" s="957"/>
      <c r="BZ110" s="957"/>
      <c r="CA110" s="957">
        <v>4404838</v>
      </c>
      <c r="CB110" s="957"/>
      <c r="CC110" s="957"/>
      <c r="CD110" s="957"/>
      <c r="CE110" s="957"/>
      <c r="CF110" s="971">
        <v>128.4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79</v>
      </c>
      <c r="BR111" s="950"/>
      <c r="BS111" s="950"/>
      <c r="BT111" s="950"/>
      <c r="BU111" s="950"/>
      <c r="BV111" s="950">
        <v>517</v>
      </c>
      <c r="BW111" s="950"/>
      <c r="BX111" s="950"/>
      <c r="BY111" s="950"/>
      <c r="BZ111" s="950"/>
      <c r="CA111" s="950">
        <v>431</v>
      </c>
      <c r="CB111" s="950"/>
      <c r="CC111" s="950"/>
      <c r="CD111" s="950"/>
      <c r="CE111" s="950"/>
      <c r="CF111" s="944">
        <v>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2806629</v>
      </c>
      <c r="BR112" s="950"/>
      <c r="BS112" s="950"/>
      <c r="BT112" s="950"/>
      <c r="BU112" s="950"/>
      <c r="BV112" s="950">
        <v>2598387</v>
      </c>
      <c r="BW112" s="950"/>
      <c r="BX112" s="950"/>
      <c r="BY112" s="950"/>
      <c r="BZ112" s="950"/>
      <c r="CA112" s="950">
        <v>2450151</v>
      </c>
      <c r="CB112" s="950"/>
      <c r="CC112" s="950"/>
      <c r="CD112" s="950"/>
      <c r="CE112" s="950"/>
      <c r="CF112" s="944">
        <v>71.400000000000006</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210264</v>
      </c>
      <c r="AB113" s="964"/>
      <c r="AC113" s="964"/>
      <c r="AD113" s="964"/>
      <c r="AE113" s="965"/>
      <c r="AF113" s="966">
        <v>208853</v>
      </c>
      <c r="AG113" s="964"/>
      <c r="AH113" s="964"/>
      <c r="AI113" s="964"/>
      <c r="AJ113" s="965"/>
      <c r="AK113" s="966">
        <v>222671</v>
      </c>
      <c r="AL113" s="964"/>
      <c r="AM113" s="964"/>
      <c r="AN113" s="964"/>
      <c r="AO113" s="965"/>
      <c r="AP113" s="967">
        <v>6.5</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609791</v>
      </c>
      <c r="BR113" s="950"/>
      <c r="BS113" s="950"/>
      <c r="BT113" s="950"/>
      <c r="BU113" s="950"/>
      <c r="BV113" s="950">
        <v>702232</v>
      </c>
      <c r="BW113" s="950"/>
      <c r="BX113" s="950"/>
      <c r="BY113" s="950"/>
      <c r="BZ113" s="950"/>
      <c r="CA113" s="950">
        <v>773475</v>
      </c>
      <c r="CB113" s="950"/>
      <c r="CC113" s="950"/>
      <c r="CD113" s="950"/>
      <c r="CE113" s="950"/>
      <c r="CF113" s="944">
        <v>22.5</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51312</v>
      </c>
      <c r="AB114" s="989"/>
      <c r="AC114" s="989"/>
      <c r="AD114" s="989"/>
      <c r="AE114" s="990"/>
      <c r="AF114" s="991">
        <v>49702</v>
      </c>
      <c r="AG114" s="989"/>
      <c r="AH114" s="989"/>
      <c r="AI114" s="989"/>
      <c r="AJ114" s="990"/>
      <c r="AK114" s="991">
        <v>52005</v>
      </c>
      <c r="AL114" s="989"/>
      <c r="AM114" s="989"/>
      <c r="AN114" s="989"/>
      <c r="AO114" s="990"/>
      <c r="AP114" s="992">
        <v>1.5</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843964</v>
      </c>
      <c r="BR114" s="950"/>
      <c r="BS114" s="950"/>
      <c r="BT114" s="950"/>
      <c r="BU114" s="950"/>
      <c r="BV114" s="950">
        <v>741676</v>
      </c>
      <c r="BW114" s="950"/>
      <c r="BX114" s="950"/>
      <c r="BY114" s="950"/>
      <c r="BZ114" s="950"/>
      <c r="CA114" s="950">
        <v>726014</v>
      </c>
      <c r="CB114" s="950"/>
      <c r="CC114" s="950"/>
      <c r="CD114" s="950"/>
      <c r="CE114" s="950"/>
      <c r="CF114" s="944">
        <v>21.2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187</v>
      </c>
      <c r="AB115" s="964"/>
      <c r="AC115" s="964"/>
      <c r="AD115" s="964"/>
      <c r="AE115" s="965"/>
      <c r="AF115" s="966">
        <v>774</v>
      </c>
      <c r="AG115" s="964"/>
      <c r="AH115" s="964"/>
      <c r="AI115" s="964"/>
      <c r="AJ115" s="965"/>
      <c r="AK115" s="966">
        <v>1316</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801624</v>
      </c>
      <c r="AB117" s="1007"/>
      <c r="AC117" s="1007"/>
      <c r="AD117" s="1007"/>
      <c r="AE117" s="1008"/>
      <c r="AF117" s="1009">
        <v>760036</v>
      </c>
      <c r="AG117" s="1007"/>
      <c r="AH117" s="1007"/>
      <c r="AI117" s="1007"/>
      <c r="AJ117" s="1008"/>
      <c r="AK117" s="1009">
        <v>776236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8970593</v>
      </c>
      <c r="BR119" s="1028"/>
      <c r="BS119" s="1028"/>
      <c r="BT119" s="1028"/>
      <c r="BU119" s="1028"/>
      <c r="BV119" s="1028">
        <v>8592730</v>
      </c>
      <c r="BW119" s="1028"/>
      <c r="BX119" s="1028"/>
      <c r="BY119" s="1028"/>
      <c r="BZ119" s="1028"/>
      <c r="CA119" s="1028">
        <v>8354909</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79</v>
      </c>
      <c r="DH119" s="1014"/>
      <c r="DI119" s="1014"/>
      <c r="DJ119" s="1014"/>
      <c r="DK119" s="1015"/>
      <c r="DL119" s="1013">
        <v>517</v>
      </c>
      <c r="DM119" s="1014"/>
      <c r="DN119" s="1014"/>
      <c r="DO119" s="1014"/>
      <c r="DP119" s="1015"/>
      <c r="DQ119" s="1013">
        <v>431</v>
      </c>
      <c r="DR119" s="1014"/>
      <c r="DS119" s="1014"/>
      <c r="DT119" s="1014"/>
      <c r="DU119" s="1015"/>
      <c r="DV119" s="1016">
        <v>0</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1911791</v>
      </c>
      <c r="BR120" s="957"/>
      <c r="BS120" s="957"/>
      <c r="BT120" s="957"/>
      <c r="BU120" s="957"/>
      <c r="BV120" s="957">
        <v>2234543</v>
      </c>
      <c r="BW120" s="957"/>
      <c r="BX120" s="957"/>
      <c r="BY120" s="957"/>
      <c r="BZ120" s="957"/>
      <c r="CA120" s="957">
        <v>2449173</v>
      </c>
      <c r="CB120" s="957"/>
      <c r="CC120" s="957"/>
      <c r="CD120" s="957"/>
      <c r="CE120" s="957"/>
      <c r="CF120" s="971">
        <v>71.400000000000006</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2326896</v>
      </c>
      <c r="DH120" s="957"/>
      <c r="DI120" s="957"/>
      <c r="DJ120" s="957"/>
      <c r="DK120" s="957"/>
      <c r="DL120" s="957">
        <v>2212219</v>
      </c>
      <c r="DM120" s="957"/>
      <c r="DN120" s="957"/>
      <c r="DO120" s="957"/>
      <c r="DP120" s="957"/>
      <c r="DQ120" s="957">
        <v>2141796</v>
      </c>
      <c r="DR120" s="957"/>
      <c r="DS120" s="957"/>
      <c r="DT120" s="957"/>
      <c r="DU120" s="957"/>
      <c r="DV120" s="958">
        <v>62.4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68495</v>
      </c>
      <c r="BR121" s="950"/>
      <c r="BS121" s="950"/>
      <c r="BT121" s="950"/>
      <c r="BU121" s="950"/>
      <c r="BV121" s="950">
        <v>62374</v>
      </c>
      <c r="BW121" s="950"/>
      <c r="BX121" s="950"/>
      <c r="BY121" s="950"/>
      <c r="BZ121" s="950"/>
      <c r="CA121" s="950">
        <v>55377</v>
      </c>
      <c r="CB121" s="950"/>
      <c r="CC121" s="950"/>
      <c r="CD121" s="950"/>
      <c r="CE121" s="950"/>
      <c r="CF121" s="944">
        <v>1.6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463953</v>
      </c>
      <c r="DH121" s="950"/>
      <c r="DI121" s="950"/>
      <c r="DJ121" s="950"/>
      <c r="DK121" s="950"/>
      <c r="DL121" s="950">
        <v>370299</v>
      </c>
      <c r="DM121" s="950"/>
      <c r="DN121" s="950"/>
      <c r="DO121" s="950"/>
      <c r="DP121" s="950"/>
      <c r="DQ121" s="950">
        <v>296582</v>
      </c>
      <c r="DR121" s="950"/>
      <c r="DS121" s="950"/>
      <c r="DT121" s="950"/>
      <c r="DU121" s="950"/>
      <c r="DV121" s="951">
        <v>8.6</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6175940</v>
      </c>
      <c r="BR122" s="1028"/>
      <c r="BS122" s="1028"/>
      <c r="BT122" s="1028"/>
      <c r="BU122" s="1028"/>
      <c r="BV122" s="1028">
        <v>6014990</v>
      </c>
      <c r="BW122" s="1028"/>
      <c r="BX122" s="1028"/>
      <c r="BY122" s="1028"/>
      <c r="BZ122" s="1028"/>
      <c r="CA122" s="1028">
        <v>5830904</v>
      </c>
      <c r="CB122" s="1028"/>
      <c r="CC122" s="1028"/>
      <c r="CD122" s="1028"/>
      <c r="CE122" s="1028"/>
      <c r="CF122" s="1048">
        <v>169.9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15780</v>
      </c>
      <c r="DH122" s="950"/>
      <c r="DI122" s="950"/>
      <c r="DJ122" s="950"/>
      <c r="DK122" s="950"/>
      <c r="DL122" s="950">
        <v>15869</v>
      </c>
      <c r="DM122" s="950"/>
      <c r="DN122" s="950"/>
      <c r="DO122" s="950"/>
      <c r="DP122" s="950"/>
      <c r="DQ122" s="950">
        <v>11773</v>
      </c>
      <c r="DR122" s="950"/>
      <c r="DS122" s="950"/>
      <c r="DT122" s="950"/>
      <c r="DU122" s="950"/>
      <c r="DV122" s="951">
        <v>0.3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8156226</v>
      </c>
      <c r="BR123" s="1096"/>
      <c r="BS123" s="1096"/>
      <c r="BT123" s="1096"/>
      <c r="BU123" s="1096"/>
      <c r="BV123" s="1096">
        <v>8311907</v>
      </c>
      <c r="BW123" s="1096"/>
      <c r="BX123" s="1096"/>
      <c r="BY123" s="1096"/>
      <c r="BZ123" s="1096"/>
      <c r="CA123" s="1096">
        <v>8335454</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23.7</v>
      </c>
      <c r="BR124" s="1058"/>
      <c r="BS124" s="1058"/>
      <c r="BT124" s="1058"/>
      <c r="BU124" s="1058"/>
      <c r="BV124" s="1058">
        <v>8</v>
      </c>
      <c r="BW124" s="1058"/>
      <c r="BX124" s="1058"/>
      <c r="BY124" s="1058"/>
      <c r="BZ124" s="1058"/>
      <c r="CA124" s="1058">
        <v>0.5</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187</v>
      </c>
      <c r="AB127" s="989"/>
      <c r="AC127" s="989"/>
      <c r="AD127" s="989"/>
      <c r="AE127" s="990"/>
      <c r="AF127" s="991">
        <v>774</v>
      </c>
      <c r="AG127" s="989"/>
      <c r="AH127" s="989"/>
      <c r="AI127" s="989"/>
      <c r="AJ127" s="990"/>
      <c r="AK127" s="991">
        <v>1316</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9630</v>
      </c>
      <c r="AB128" s="1078"/>
      <c r="AC128" s="1078"/>
      <c r="AD128" s="1078"/>
      <c r="AE128" s="1079"/>
      <c r="AF128" s="1080">
        <v>8805</v>
      </c>
      <c r="AG128" s="1078"/>
      <c r="AH128" s="1078"/>
      <c r="AI128" s="1078"/>
      <c r="AJ128" s="1079"/>
      <c r="AK128" s="1080">
        <v>10513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4005453</v>
      </c>
      <c r="AB129" s="989"/>
      <c r="AC129" s="989"/>
      <c r="AD129" s="989"/>
      <c r="AE129" s="990"/>
      <c r="AF129" s="991">
        <v>4077848</v>
      </c>
      <c r="AG129" s="989"/>
      <c r="AH129" s="989"/>
      <c r="AI129" s="989"/>
      <c r="AJ129" s="990"/>
      <c r="AK129" s="991">
        <v>4004886</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579195</v>
      </c>
      <c r="AB130" s="989"/>
      <c r="AC130" s="989"/>
      <c r="AD130" s="989"/>
      <c r="AE130" s="990"/>
      <c r="AF130" s="991">
        <v>572865</v>
      </c>
      <c r="AG130" s="989"/>
      <c r="AH130" s="989"/>
      <c r="AI130" s="989"/>
      <c r="AJ130" s="990"/>
      <c r="AK130" s="991">
        <v>573580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3426258</v>
      </c>
      <c r="AB131" s="1014"/>
      <c r="AC131" s="1014"/>
      <c r="AD131" s="1014"/>
      <c r="AE131" s="1015"/>
      <c r="AF131" s="1013">
        <v>3504983</v>
      </c>
      <c r="AG131" s="1014"/>
      <c r="AH131" s="1014"/>
      <c r="AI131" s="1014"/>
      <c r="AJ131" s="1015"/>
      <c r="AK131" s="1013">
        <v>3431306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0.5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6.2108282560000001</v>
      </c>
      <c r="AB132" s="1130"/>
      <c r="AC132" s="1130"/>
      <c r="AD132" s="1130"/>
      <c r="AE132" s="1131"/>
      <c r="AF132" s="1132">
        <v>5.0889262520000003</v>
      </c>
      <c r="AG132" s="1130"/>
      <c r="AH132" s="1130"/>
      <c r="AI132" s="1130"/>
      <c r="AJ132" s="1131"/>
      <c r="AK132" s="1132">
        <v>5.5997046020000001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7.7</v>
      </c>
      <c r="AB133" s="1113"/>
      <c r="AC133" s="1113"/>
      <c r="AD133" s="1113"/>
      <c r="AE133" s="1114"/>
      <c r="AF133" s="1112">
        <v>6.3</v>
      </c>
      <c r="AG133" s="1113"/>
      <c r="AH133" s="1113"/>
      <c r="AI133" s="1113"/>
      <c r="AJ133" s="1114"/>
      <c r="AK133" s="1112">
        <v>5.6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1263333</v>
      </c>
      <c r="L9" s="266">
        <v>101489</v>
      </c>
      <c r="M9" s="267">
        <v>85150</v>
      </c>
      <c r="N9" s="268">
        <v>19.2</v>
      </c>
    </row>
    <row r="10" spans="1:16" x14ac:dyDescent="0.15">
      <c r="A10" s="250"/>
      <c r="B10" s="246"/>
      <c r="C10" s="246"/>
      <c r="D10" s="246"/>
      <c r="E10" s="246"/>
      <c r="F10" s="246"/>
      <c r="G10" s="1152" t="s">
        <v>474</v>
      </c>
      <c r="H10" s="1153"/>
      <c r="I10" s="1153"/>
      <c r="J10" s="1154"/>
      <c r="K10" s="269">
        <v>119699</v>
      </c>
      <c r="L10" s="270">
        <v>9616</v>
      </c>
      <c r="M10" s="271">
        <v>9032</v>
      </c>
      <c r="N10" s="272">
        <v>6.5</v>
      </c>
    </row>
    <row r="11" spans="1:16" ht="13.5" customHeight="1" x14ac:dyDescent="0.15">
      <c r="A11" s="250"/>
      <c r="B11" s="246"/>
      <c r="C11" s="246"/>
      <c r="D11" s="246"/>
      <c r="E11" s="246"/>
      <c r="F11" s="246"/>
      <c r="G11" s="1152" t="s">
        <v>475</v>
      </c>
      <c r="H11" s="1153"/>
      <c r="I11" s="1153"/>
      <c r="J11" s="1154"/>
      <c r="K11" s="269">
        <v>153791</v>
      </c>
      <c r="L11" s="270">
        <v>12355</v>
      </c>
      <c r="M11" s="271">
        <v>13711</v>
      </c>
      <c r="N11" s="272">
        <v>-9.9</v>
      </c>
    </row>
    <row r="12" spans="1:16" ht="13.5" customHeight="1" x14ac:dyDescent="0.15">
      <c r="A12" s="250"/>
      <c r="B12" s="246"/>
      <c r="C12" s="246"/>
      <c r="D12" s="246"/>
      <c r="E12" s="246"/>
      <c r="F12" s="246"/>
      <c r="G12" s="1152" t="s">
        <v>476</v>
      </c>
      <c r="H12" s="1153"/>
      <c r="I12" s="1153"/>
      <c r="J12" s="1154"/>
      <c r="K12" s="269">
        <v>98610</v>
      </c>
      <c r="L12" s="270">
        <v>7922</v>
      </c>
      <c r="M12" s="271">
        <v>641</v>
      </c>
      <c r="N12" s="272">
        <v>1135.9000000000001</v>
      </c>
    </row>
    <row r="13" spans="1:16" ht="13.5" customHeight="1" x14ac:dyDescent="0.15">
      <c r="A13" s="250"/>
      <c r="B13" s="246"/>
      <c r="C13" s="246"/>
      <c r="D13" s="246"/>
      <c r="E13" s="246"/>
      <c r="F13" s="246"/>
      <c r="G13" s="1152" t="s">
        <v>477</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479</v>
      </c>
      <c r="H14" s="1153"/>
      <c r="I14" s="1153"/>
      <c r="J14" s="1154"/>
      <c r="K14" s="269">
        <v>51478</v>
      </c>
      <c r="L14" s="270">
        <v>4135</v>
      </c>
      <c r="M14" s="271">
        <v>4184</v>
      </c>
      <c r="N14" s="272">
        <v>-1.2</v>
      </c>
    </row>
    <row r="15" spans="1:16" ht="13.5" customHeight="1" x14ac:dyDescent="0.15">
      <c r="A15" s="250"/>
      <c r="B15" s="246"/>
      <c r="C15" s="246"/>
      <c r="D15" s="246"/>
      <c r="E15" s="246"/>
      <c r="F15" s="246"/>
      <c r="G15" s="1152" t="s">
        <v>480</v>
      </c>
      <c r="H15" s="1153"/>
      <c r="I15" s="1153"/>
      <c r="J15" s="1154"/>
      <c r="K15" s="269">
        <v>18940</v>
      </c>
      <c r="L15" s="270">
        <v>1522</v>
      </c>
      <c r="M15" s="271">
        <v>2000</v>
      </c>
      <c r="N15" s="272">
        <v>-23.9</v>
      </c>
    </row>
    <row r="16" spans="1:16" x14ac:dyDescent="0.15">
      <c r="A16" s="250"/>
      <c r="B16" s="246"/>
      <c r="C16" s="246"/>
      <c r="D16" s="246"/>
      <c r="E16" s="246"/>
      <c r="F16" s="246"/>
      <c r="G16" s="1155" t="s">
        <v>481</v>
      </c>
      <c r="H16" s="1156"/>
      <c r="I16" s="1156"/>
      <c r="J16" s="1157"/>
      <c r="K16" s="270">
        <v>-131026</v>
      </c>
      <c r="L16" s="270">
        <v>-10526</v>
      </c>
      <c r="M16" s="271">
        <v>-8546</v>
      </c>
      <c r="N16" s="272">
        <v>23.2</v>
      </c>
    </row>
    <row r="17" spans="1:16" x14ac:dyDescent="0.15">
      <c r="A17" s="250"/>
      <c r="B17" s="246"/>
      <c r="C17" s="246"/>
      <c r="D17" s="246"/>
      <c r="E17" s="246"/>
      <c r="F17" s="246"/>
      <c r="G17" s="1155" t="s">
        <v>170</v>
      </c>
      <c r="H17" s="1156"/>
      <c r="I17" s="1156"/>
      <c r="J17" s="1157"/>
      <c r="K17" s="270">
        <v>1574825</v>
      </c>
      <c r="L17" s="270">
        <v>126512</v>
      </c>
      <c r="M17" s="271">
        <v>106172</v>
      </c>
      <c r="N17" s="272">
        <v>19.2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12.93</v>
      </c>
      <c r="L21" s="283">
        <v>10.19</v>
      </c>
      <c r="M21" s="284">
        <v>2.74</v>
      </c>
      <c r="N21" s="251"/>
      <c r="O21" s="285"/>
      <c r="P21" s="281"/>
    </row>
    <row r="22" spans="1:16" s="286" customFormat="1" x14ac:dyDescent="0.15">
      <c r="A22" s="281"/>
      <c r="B22" s="251"/>
      <c r="C22" s="251"/>
      <c r="D22" s="251"/>
      <c r="E22" s="251"/>
      <c r="F22" s="251"/>
      <c r="G22" s="1147" t="s">
        <v>487</v>
      </c>
      <c r="H22" s="1148"/>
      <c r="I22" s="1148"/>
      <c r="J22" s="1149"/>
      <c r="K22" s="287">
        <v>98.6</v>
      </c>
      <c r="L22" s="288">
        <v>96.4</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500244</v>
      </c>
      <c r="L32" s="296">
        <v>40187</v>
      </c>
      <c r="M32" s="297">
        <v>58921</v>
      </c>
      <c r="N32" s="298">
        <v>-31.8</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v>1</v>
      </c>
      <c r="N34" s="298" t="s">
        <v>478</v>
      </c>
    </row>
    <row r="35" spans="1:16" ht="27" customHeight="1" x14ac:dyDescent="0.15">
      <c r="A35" s="250"/>
      <c r="B35" s="246"/>
      <c r="C35" s="246"/>
      <c r="D35" s="246"/>
      <c r="E35" s="246"/>
      <c r="F35" s="246"/>
      <c r="G35" s="1163" t="s">
        <v>494</v>
      </c>
      <c r="H35" s="1164"/>
      <c r="I35" s="1164"/>
      <c r="J35" s="1165"/>
      <c r="K35" s="296">
        <v>222671</v>
      </c>
      <c r="L35" s="296">
        <v>17888</v>
      </c>
      <c r="M35" s="297">
        <v>21946</v>
      </c>
      <c r="N35" s="298">
        <v>-18.5</v>
      </c>
    </row>
    <row r="36" spans="1:16" ht="27" customHeight="1" x14ac:dyDescent="0.15">
      <c r="A36" s="250"/>
      <c r="B36" s="246"/>
      <c r="C36" s="246"/>
      <c r="D36" s="246"/>
      <c r="E36" s="246"/>
      <c r="F36" s="246"/>
      <c r="G36" s="1163" t="s">
        <v>495</v>
      </c>
      <c r="H36" s="1164"/>
      <c r="I36" s="1164"/>
      <c r="J36" s="1165"/>
      <c r="K36" s="296">
        <v>52005</v>
      </c>
      <c r="L36" s="296">
        <v>4178</v>
      </c>
      <c r="M36" s="297">
        <v>3467</v>
      </c>
      <c r="N36" s="298">
        <v>20.5</v>
      </c>
    </row>
    <row r="37" spans="1:16" ht="13.5" customHeight="1" x14ac:dyDescent="0.15">
      <c r="A37" s="250"/>
      <c r="B37" s="246"/>
      <c r="C37" s="246"/>
      <c r="D37" s="246"/>
      <c r="E37" s="246"/>
      <c r="F37" s="246"/>
      <c r="G37" s="1163" t="s">
        <v>496</v>
      </c>
      <c r="H37" s="1164"/>
      <c r="I37" s="1164"/>
      <c r="J37" s="1165"/>
      <c r="K37" s="296">
        <v>1316</v>
      </c>
      <c r="L37" s="296">
        <v>106</v>
      </c>
      <c r="M37" s="297">
        <v>1242</v>
      </c>
      <c r="N37" s="298">
        <v>-91.5</v>
      </c>
    </row>
    <row r="38" spans="1:16" ht="27" customHeight="1" x14ac:dyDescent="0.15">
      <c r="A38" s="250"/>
      <c r="B38" s="246"/>
      <c r="C38" s="246"/>
      <c r="D38" s="246"/>
      <c r="E38" s="246"/>
      <c r="F38" s="246"/>
      <c r="G38" s="1166" t="s">
        <v>497</v>
      </c>
      <c r="H38" s="1167"/>
      <c r="I38" s="1167"/>
      <c r="J38" s="1168"/>
      <c r="K38" s="299" t="s">
        <v>478</v>
      </c>
      <c r="L38" s="299" t="s">
        <v>478</v>
      </c>
      <c r="M38" s="300">
        <v>1</v>
      </c>
      <c r="N38" s="301" t="s">
        <v>478</v>
      </c>
      <c r="O38" s="295"/>
    </row>
    <row r="39" spans="1:16" x14ac:dyDescent="0.15">
      <c r="A39" s="250"/>
      <c r="B39" s="246"/>
      <c r="C39" s="246"/>
      <c r="D39" s="246"/>
      <c r="E39" s="246"/>
      <c r="F39" s="246"/>
      <c r="G39" s="1166" t="s">
        <v>498</v>
      </c>
      <c r="H39" s="1167"/>
      <c r="I39" s="1167"/>
      <c r="J39" s="1168"/>
      <c r="K39" s="302">
        <v>-10513</v>
      </c>
      <c r="L39" s="302">
        <v>-845</v>
      </c>
      <c r="M39" s="303">
        <v>-1780</v>
      </c>
      <c r="N39" s="304">
        <v>-52.5</v>
      </c>
      <c r="O39" s="295"/>
    </row>
    <row r="40" spans="1:16" ht="27" customHeight="1" x14ac:dyDescent="0.15">
      <c r="A40" s="250"/>
      <c r="B40" s="246"/>
      <c r="C40" s="246"/>
      <c r="D40" s="246"/>
      <c r="E40" s="246"/>
      <c r="F40" s="246"/>
      <c r="G40" s="1163" t="s">
        <v>499</v>
      </c>
      <c r="H40" s="1164"/>
      <c r="I40" s="1164"/>
      <c r="J40" s="1165"/>
      <c r="K40" s="302">
        <v>-573580</v>
      </c>
      <c r="L40" s="302">
        <v>-46078</v>
      </c>
      <c r="M40" s="303">
        <v>-57269</v>
      </c>
      <c r="N40" s="304">
        <v>-19.5</v>
      </c>
      <c r="O40" s="295"/>
    </row>
    <row r="41" spans="1:16" x14ac:dyDescent="0.15">
      <c r="A41" s="250"/>
      <c r="B41" s="246"/>
      <c r="C41" s="246"/>
      <c r="D41" s="246"/>
      <c r="E41" s="246"/>
      <c r="F41" s="246"/>
      <c r="G41" s="1169" t="s">
        <v>281</v>
      </c>
      <c r="H41" s="1170"/>
      <c r="I41" s="1170"/>
      <c r="J41" s="1171"/>
      <c r="K41" s="296">
        <v>192143</v>
      </c>
      <c r="L41" s="302">
        <v>15436</v>
      </c>
      <c r="M41" s="303">
        <v>26530</v>
      </c>
      <c r="N41" s="304">
        <v>-41.8</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301914</v>
      </c>
      <c r="J51" s="322">
        <v>23317</v>
      </c>
      <c r="K51" s="323">
        <v>14.5</v>
      </c>
      <c r="L51" s="324">
        <v>70317</v>
      </c>
      <c r="M51" s="325">
        <v>-3.3</v>
      </c>
      <c r="N51" s="326">
        <v>17.8</v>
      </c>
    </row>
    <row r="52" spans="1:14" x14ac:dyDescent="0.15">
      <c r="A52" s="250"/>
      <c r="B52" s="246"/>
      <c r="C52" s="246"/>
      <c r="D52" s="246"/>
      <c r="E52" s="246"/>
      <c r="F52" s="246"/>
      <c r="G52" s="327"/>
      <c r="H52" s="328" t="s">
        <v>510</v>
      </c>
      <c r="I52" s="329">
        <v>137833</v>
      </c>
      <c r="J52" s="330">
        <v>10645</v>
      </c>
      <c r="K52" s="331">
        <v>-17.8</v>
      </c>
      <c r="L52" s="332">
        <v>35725</v>
      </c>
      <c r="M52" s="333">
        <v>-1.6</v>
      </c>
      <c r="N52" s="334">
        <v>-16.2</v>
      </c>
    </row>
    <row r="53" spans="1:14" x14ac:dyDescent="0.15">
      <c r="A53" s="250"/>
      <c r="B53" s="246"/>
      <c r="C53" s="246"/>
      <c r="D53" s="246"/>
      <c r="E53" s="246"/>
      <c r="F53" s="246"/>
      <c r="G53" s="312" t="s">
        <v>511</v>
      </c>
      <c r="H53" s="313"/>
      <c r="I53" s="321">
        <v>399689</v>
      </c>
      <c r="J53" s="322">
        <v>31066</v>
      </c>
      <c r="K53" s="323">
        <v>33.200000000000003</v>
      </c>
      <c r="L53" s="324">
        <v>105751</v>
      </c>
      <c r="M53" s="325">
        <v>50.4</v>
      </c>
      <c r="N53" s="326">
        <v>-17.2</v>
      </c>
    </row>
    <row r="54" spans="1:14" x14ac:dyDescent="0.15">
      <c r="A54" s="250"/>
      <c r="B54" s="246"/>
      <c r="C54" s="246"/>
      <c r="D54" s="246"/>
      <c r="E54" s="246"/>
      <c r="F54" s="246"/>
      <c r="G54" s="327"/>
      <c r="H54" s="328" t="s">
        <v>510</v>
      </c>
      <c r="I54" s="329">
        <v>130674</v>
      </c>
      <c r="J54" s="330">
        <v>10157</v>
      </c>
      <c r="K54" s="331">
        <v>-4.5999999999999996</v>
      </c>
      <c r="L54" s="332">
        <v>49969</v>
      </c>
      <c r="M54" s="333">
        <v>39.9</v>
      </c>
      <c r="N54" s="334">
        <v>-44.5</v>
      </c>
    </row>
    <row r="55" spans="1:14" x14ac:dyDescent="0.15">
      <c r="A55" s="250"/>
      <c r="B55" s="246"/>
      <c r="C55" s="246"/>
      <c r="D55" s="246"/>
      <c r="E55" s="246"/>
      <c r="F55" s="246"/>
      <c r="G55" s="312" t="s">
        <v>512</v>
      </c>
      <c r="H55" s="313"/>
      <c r="I55" s="321">
        <v>851852</v>
      </c>
      <c r="J55" s="322">
        <v>66885</v>
      </c>
      <c r="K55" s="323">
        <v>115.3</v>
      </c>
      <c r="L55" s="324">
        <v>158564</v>
      </c>
      <c r="M55" s="325">
        <v>49.9</v>
      </c>
      <c r="N55" s="326">
        <v>65.400000000000006</v>
      </c>
    </row>
    <row r="56" spans="1:14" x14ac:dyDescent="0.15">
      <c r="A56" s="250"/>
      <c r="B56" s="246"/>
      <c r="C56" s="246"/>
      <c r="D56" s="246"/>
      <c r="E56" s="246"/>
      <c r="F56" s="246"/>
      <c r="G56" s="327"/>
      <c r="H56" s="328" t="s">
        <v>510</v>
      </c>
      <c r="I56" s="329">
        <v>342599</v>
      </c>
      <c r="J56" s="330">
        <v>26900</v>
      </c>
      <c r="K56" s="331">
        <v>164.8</v>
      </c>
      <c r="L56" s="332">
        <v>48412</v>
      </c>
      <c r="M56" s="333">
        <v>-3.1</v>
      </c>
      <c r="N56" s="334">
        <v>167.9</v>
      </c>
    </row>
    <row r="57" spans="1:14" x14ac:dyDescent="0.15">
      <c r="A57" s="250"/>
      <c r="B57" s="246"/>
      <c r="C57" s="246"/>
      <c r="D57" s="246"/>
      <c r="E57" s="246"/>
      <c r="F57" s="246"/>
      <c r="G57" s="312" t="s">
        <v>513</v>
      </c>
      <c r="H57" s="313"/>
      <c r="I57" s="321">
        <v>364886</v>
      </c>
      <c r="J57" s="322">
        <v>28975</v>
      </c>
      <c r="K57" s="323">
        <v>-56.7</v>
      </c>
      <c r="L57" s="324">
        <v>106092</v>
      </c>
      <c r="M57" s="325">
        <v>-33.1</v>
      </c>
      <c r="N57" s="326">
        <v>-23.6</v>
      </c>
    </row>
    <row r="58" spans="1:14" x14ac:dyDescent="0.15">
      <c r="A58" s="250"/>
      <c r="B58" s="246"/>
      <c r="C58" s="246"/>
      <c r="D58" s="246"/>
      <c r="E58" s="246"/>
      <c r="F58" s="246"/>
      <c r="G58" s="327"/>
      <c r="H58" s="328" t="s">
        <v>510</v>
      </c>
      <c r="I58" s="329">
        <v>223150</v>
      </c>
      <c r="J58" s="330">
        <v>17720</v>
      </c>
      <c r="K58" s="331">
        <v>-34.1</v>
      </c>
      <c r="L58" s="332">
        <v>44299</v>
      </c>
      <c r="M58" s="333">
        <v>-8.5</v>
      </c>
      <c r="N58" s="334">
        <v>-25.6</v>
      </c>
    </row>
    <row r="59" spans="1:14" x14ac:dyDescent="0.15">
      <c r="A59" s="250"/>
      <c r="B59" s="246"/>
      <c r="C59" s="246"/>
      <c r="D59" s="246"/>
      <c r="E59" s="246"/>
      <c r="F59" s="246"/>
      <c r="G59" s="312" t="s">
        <v>514</v>
      </c>
      <c r="H59" s="313"/>
      <c r="I59" s="321">
        <v>331592</v>
      </c>
      <c r="J59" s="322">
        <v>26638</v>
      </c>
      <c r="K59" s="323">
        <v>-8.1</v>
      </c>
      <c r="L59" s="324">
        <v>78903</v>
      </c>
      <c r="M59" s="325">
        <v>-25.6</v>
      </c>
      <c r="N59" s="326">
        <v>17.5</v>
      </c>
    </row>
    <row r="60" spans="1:14" x14ac:dyDescent="0.15">
      <c r="A60" s="250"/>
      <c r="B60" s="246"/>
      <c r="C60" s="246"/>
      <c r="D60" s="246"/>
      <c r="E60" s="246"/>
      <c r="F60" s="246"/>
      <c r="G60" s="327"/>
      <c r="H60" s="328" t="s">
        <v>510</v>
      </c>
      <c r="I60" s="335">
        <v>176388</v>
      </c>
      <c r="J60" s="330">
        <v>14170</v>
      </c>
      <c r="K60" s="331">
        <v>-20</v>
      </c>
      <c r="L60" s="332">
        <v>49201</v>
      </c>
      <c r="M60" s="333">
        <v>11.1</v>
      </c>
      <c r="N60" s="334">
        <v>-31.1</v>
      </c>
    </row>
    <row r="61" spans="1:14" x14ac:dyDescent="0.15">
      <c r="A61" s="250"/>
      <c r="B61" s="246"/>
      <c r="C61" s="246"/>
      <c r="D61" s="246"/>
      <c r="E61" s="246"/>
      <c r="F61" s="246"/>
      <c r="G61" s="312" t="s">
        <v>515</v>
      </c>
      <c r="H61" s="336"/>
      <c r="I61" s="337">
        <v>449987</v>
      </c>
      <c r="J61" s="338">
        <v>35376</v>
      </c>
      <c r="K61" s="339">
        <v>19.600000000000001</v>
      </c>
      <c r="L61" s="340">
        <v>103925</v>
      </c>
      <c r="M61" s="341">
        <v>7.7</v>
      </c>
      <c r="N61" s="326">
        <v>11.9</v>
      </c>
    </row>
    <row r="62" spans="1:14" x14ac:dyDescent="0.15">
      <c r="A62" s="250"/>
      <c r="B62" s="246"/>
      <c r="C62" s="246"/>
      <c r="D62" s="246"/>
      <c r="E62" s="246"/>
      <c r="F62" s="246"/>
      <c r="G62" s="327"/>
      <c r="H62" s="328" t="s">
        <v>510</v>
      </c>
      <c r="I62" s="329">
        <v>202129</v>
      </c>
      <c r="J62" s="330">
        <v>15918</v>
      </c>
      <c r="K62" s="331">
        <v>17.7</v>
      </c>
      <c r="L62" s="332">
        <v>45521</v>
      </c>
      <c r="M62" s="333">
        <v>7.6</v>
      </c>
      <c r="N62" s="334">
        <v>10.1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17.71</v>
      </c>
      <c r="G47" s="12">
        <v>16.71</v>
      </c>
      <c r="H47" s="12">
        <v>16.2</v>
      </c>
      <c r="I47" s="12">
        <v>16.170000000000002</v>
      </c>
      <c r="J47" s="13">
        <v>18.260000000000002</v>
      </c>
    </row>
    <row r="48" spans="2:10" ht="57.75" customHeight="1" x14ac:dyDescent="0.15">
      <c r="B48" s="14"/>
      <c r="C48" s="1174" t="s">
        <v>4</v>
      </c>
      <c r="D48" s="1174"/>
      <c r="E48" s="1175"/>
      <c r="F48" s="15">
        <v>2.77</v>
      </c>
      <c r="G48" s="16">
        <v>5.32</v>
      </c>
      <c r="H48" s="16">
        <v>3.39</v>
      </c>
      <c r="I48" s="16">
        <v>4.88</v>
      </c>
      <c r="J48" s="17">
        <v>3.33</v>
      </c>
    </row>
    <row r="49" spans="2:10" ht="57.75" customHeight="1" thickBot="1" x14ac:dyDescent="0.2">
      <c r="B49" s="18"/>
      <c r="C49" s="1176" t="s">
        <v>5</v>
      </c>
      <c r="D49" s="1176"/>
      <c r="E49" s="1177"/>
      <c r="F49" s="19">
        <v>5.57</v>
      </c>
      <c r="G49" s="20">
        <v>1.43</v>
      </c>
      <c r="H49" s="20" t="s">
        <v>522</v>
      </c>
      <c r="I49" s="20">
        <v>0.09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2018-11-01T00:07:15Z</cp:lastPrinted>
  <dcterms:created xsi:type="dcterms:W3CDTF">2018-01-24T03:42:00Z</dcterms:created>
  <dcterms:modified xsi:type="dcterms:W3CDTF">2018-11-07T06:41:37Z</dcterms:modified>
  <cp:category/>
</cp:coreProperties>
</file>