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AA30" i="11" l="1"/>
  <c r="AA31" i="11"/>
  <c r="AA32" i="11"/>
  <c r="AA33" i="11"/>
  <c r="AA34" i="11"/>
  <c r="AA35" i="11"/>
  <c r="AA36" i="11"/>
  <c r="AA37" i="11"/>
  <c r="AA38" i="11"/>
  <c r="AA29" i="11"/>
  <c r="AA28" i="11"/>
  <c r="AA7" i="11"/>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CO37" i="9"/>
  <c r="AM37" i="9"/>
  <c r="C37" i="9"/>
  <c r="AM36" i="9"/>
  <c r="C36" i="9"/>
  <c r="C35" i="9"/>
  <c r="C34" i="9"/>
  <c r="U34" i="9" s="1"/>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 r="BW34" i="9" l="1"/>
  <c r="BW35" i="9" s="1"/>
  <c r="BW36" i="9" s="1"/>
  <c r="BW37" i="9" s="1"/>
  <c r="BW38" i="9" s="1"/>
  <c r="CO34" i="9" l="1"/>
  <c r="CO35" i="9" s="1"/>
  <c r="CO36" i="9" s="1"/>
</calcChain>
</file>

<file path=xl/sharedStrings.xml><?xml version="1.0" encoding="utf-8"?>
<sst xmlns="http://schemas.openxmlformats.org/spreadsheetml/2006/main" count="1040" uniqueCount="565">
  <si>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</si>
  <si>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</si>
  <si>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</si>
  <si>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</si>
  <si>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</si>
  <si>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</si>
  <si>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</si>
  <si>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</si>
  <si>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</si>
  <si>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</si>
  <si>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</si>
  <si>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</si>
  <si>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</si>
  <si>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</si>
  <si>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</si>
  <si>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</si>
  <si>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</si>
  <si>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</si>
  <si>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</si>
  <si>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</si>
  <si>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</si>
  <si>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</si>
  <si>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</si>
  <si>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</si>
  <si>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</si>
  <si>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</si>
  <si>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</si>
  <si>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</si>
  <si>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</si>
  <si>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</si>
  <si>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</si>
  <si>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</si>
  <si>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</si>
  <si>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</si>
  <si>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</si>
  <si>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</si>
  <si>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</si>
  <si>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</si>
  <si>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</si>
  <si>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</si>
  <si>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</si>
  <si>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</si>
  <si>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</si>
  <si>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</si>
  <si>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</si>
  <si>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</si>
  <si>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</si>
  <si>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</si>
  <si>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</si>
  <si>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</si>
  <si>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</si>
  <si>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</si>
  <si>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</si>
  <si>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</si>
  <si>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</si>
  <si>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</si>
  <si>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</si>
  <si>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</si>
  <si>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</si>
  <si>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</si>
  <si>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</si>
  <si>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</si>
  <si>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</si>
  <si>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</si>
  <si>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</si>
  <si>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</si>
  <si>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</si>
  <si>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</si>
  <si>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</si>
  <si>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</si>
  <si>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</si>
  <si>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</si>
  <si>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</si>
  <si>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</si>
  <si>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</si>
  <si>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</si>
  <si>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</si>
  <si>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</si>
  <si>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</si>
  <si>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</si>
  <si>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</si>
  <si>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</si>
  <si>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栗原市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</si>
  <si>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</si>
  <si>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</si>
  <si>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</si>
  <si>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</si>
  <si>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</si>
  <si>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</si>
  <si>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</si>
  <si>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</si>
  <si>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</si>
  <si>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</si>
  <si>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</si>
  <si>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</si>
  <si>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</si>
  <si>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</si>
  <si>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</si>
  <si>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</si>
  <si>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</si>
  <si>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</si>
  <si>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</si>
  <si>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</si>
  <si>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</si>
  <si>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</si>
  <si>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</si>
  <si>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</si>
  <si>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</si>
  <si>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</si>
  <si>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</si>
  <si>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</si>
  <si>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</si>
  <si>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</si>
  <si>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</si>
  <si>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</si>
  <si>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</si>
  <si>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</si>
  <si>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</si>
  <si>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</si>
  <si>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</si>
  <si>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</si>
  <si>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</si>
  <si>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</si>
  <si>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</si>
  <si>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</si>
  <si>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</si>
  <si>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</si>
  <si>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</si>
  <si>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</si>
  <si>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</si>
  <si>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</si>
  <si>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</si>
  <si>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</si>
  <si>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</si>
  <si>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</si>
  <si>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</si>
  <si>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</si>
  <si>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</si>
  <si>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</si>
  <si>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</si>
  <si>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</si>
  <si>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</si>
  <si>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</si>
  <si>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</si>
  <si>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</si>
  <si>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</si>
  <si>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</si>
  <si>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</si>
  <si>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</si>
  <si>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</si>
  <si>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</si>
  <si>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</si>
  <si>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</si>
  <si>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</si>
  <si>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</si>
  <si>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</si>
  <si>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</si>
  <si>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</si>
  <si>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</si>
  <si>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</si>
  <si>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</si>
  <si>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</si>
  <si>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</si>
  <si>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</si>
  <si>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</si>
  <si>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</si>
  <si>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</si>
  <si>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</si>
  <si>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</si>
  <si>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</si>
  <si>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</si>
  <si>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</si>
  <si>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</si>
  <si>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</si>
  <si>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</si>
  <si>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</si>
  <si>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</si>
  <si>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</si>
  <si>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</si>
  <si>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</si>
  <si>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</si>
  <si>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</si>
  <si>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</si>
  <si>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</si>
  <si>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</si>
  <si>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</si>
  <si>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</si>
  <si>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</si>
  <si>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</si>
  <si>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</si>
  <si>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</si>
  <si>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</si>
  <si>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</si>
  <si>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</si>
  <si>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</si>
  <si>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宮城県栗原市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</si>
  <si>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</si>
  <si>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</si>
  <si>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</si>
  <si>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</si>
  <si>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</si>
  <si>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</si>
  <si>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</si>
  <si>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</si>
  <si>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</si>
  <si>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</si>
  <si>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</si>
  <si>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</si>
  <si>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</si>
  <si>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</si>
  <si>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</si>
  <si>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</si>
  <si>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</si>
  <si>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</si>
  <si>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</si>
  <si>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</si>
  <si>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</si>
  <si>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</si>
  <si>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</si>
  <si>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</si>
  <si>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</si>
  <si>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</si>
  <si>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</si>
  <si>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</si>
  <si>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</si>
  <si>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</si>
  <si>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</si>
  <si>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</si>
  <si>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</si>
  <si>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</si>
  <si>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</si>
  <si>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</si>
  <si>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</si>
  <si>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</si>
  <si>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</si>
  <si>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</si>
  <si>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</si>
  <si>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</si>
  <si>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</si>
  <si>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</si>
  <si>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</si>
  <si>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</si>
  <si>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</si>
  <si>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</si>
  <si>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</si>
  <si>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</si>
  <si>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</si>
  <si>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</si>
  <si>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</si>
  <si>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</si>
  <si>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</si>
  <si>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</si>
  <si>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</si>
  <si>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</si>
  <si>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</si>
  <si>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</si>
  <si>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</si>
  <si>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</si>
  <si>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</si>
  <si>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</si>
  <si>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</si>
  <si>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</si>
  <si>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</si>
  <si>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</si>
  <si>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</si>
  <si>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</si>
  <si>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</si>
  <si>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</si>
  <si>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</si>
  <si>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</si>
  <si>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</si>
  <si>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</si>
  <si>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</si>
  <si>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</si>
  <si>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</si>
  <si>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</si>
  <si>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</si>
  <si>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</si>
  <si>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</si>
  <si>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</si>
  <si>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</si>
  <si>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</si>
  <si>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</si>
  <si>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</si>
  <si>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</si>
  <si>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</si>
  <si>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</si>
  <si>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</si>
  <si>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</si>
  <si>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</si>
  <si>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</si>
  <si>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</si>
  <si>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</si>
  <si>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</si>
  <si>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</si>
  <si>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</si>
  <si>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</si>
  <si>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</si>
  <si>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</si>
  <si>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</si>
  <si>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</si>
  <si>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</si>
  <si>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</si>
  <si>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</si>
  <si>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</si>
  <si>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</si>
  <si>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</si>
  <si>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</si>
  <si>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</si>
  <si>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</si>
  <si>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</si>
  <si>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</si>
  <si>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</si>
  <si>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</si>
  <si>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</si>
  <si>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</si>
  <si>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</si>
  <si>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</si>
  <si>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</si>
  <si>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</si>
  <si>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</si>
  <si>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</si>
  <si>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</si>
  <si>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</si>
  <si>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</si>
  <si>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</si>
  <si>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</si>
  <si>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</si>
  <si>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</si>
  <si>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</si>
  <si>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</si>
  <si>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</si>
  <si>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</si>
  <si>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</si>
  <si>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</si>
  <si>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</si>
  <si>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</si>
  <si>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</si>
  <si>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</si>
  <si>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</si>
  <si>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</si>
  <si>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</si>
  <si>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</si>
  <si>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</si>
  <si>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宮城県栗原市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</si>
  <si>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</si>
  <si>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</si>
  <si>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</si>
  <si>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</si>
  <si>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</si>
  <si>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</si>
  <si>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</si>
  <si>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</si>
  <si>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</si>
  <si>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</si>
  <si>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</si>
  <si>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</si>
  <si>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</si>
  <si>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</si>
  <si>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</si>
  <si>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</si>
  <si>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</si>
  <si>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</si>
  <si>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</si>
  <si>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</si>
  <si>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</si>
  <si>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</si>
  <si>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</si>
  <si>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</si>
  <si>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</si>
  <si>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</si>
  <si>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</si>
  <si>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</si>
  <si>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</si>
  <si>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</si>
  <si>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</si>
  <si>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</si>
  <si>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</si>
  <si>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</si>
  <si>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</si>
  <si>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</si>
  <si>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診療所特別会計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</si>
  <si>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</si>
  <si>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</si>
  <si>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</si>
  <si>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</si>
  <si>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</si>
  <si>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</si>
  <si>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農業集落排水事業特別会計</t>
    <phoneticPr fontId="5"/>
  </si>
  <si>
    <t>合併処理浄化槽事業特別会計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</si>
  <si>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</si>
  <si>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</si>
  <si>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</si>
  <si>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</si>
  <si>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</si>
  <si>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</si>
  <si>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</si>
  <si>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</si>
  <si>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</si>
  <si>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</si>
  <si>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</si>
  <si>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</si>
  <si>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</si>
  <si>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</si>
  <si>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</si>
  <si>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</si>
  <si>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</si>
  <si>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</si>
  <si>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</si>
  <si>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</si>
  <si>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</si>
  <si>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</si>
  <si>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</si>
  <si>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</si>
  <si>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</si>
  <si>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</si>
  <si>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</si>
  <si>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</si>
  <si>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</si>
  <si>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</si>
  <si>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</si>
  <si>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</si>
  <si>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</si>
  <si>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</si>
  <si>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</si>
  <si>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</si>
  <si>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</si>
  <si>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</si>
  <si>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</si>
  <si>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</si>
  <si>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</si>
  <si>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</si>
  <si>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</si>
  <si>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</si>
  <si>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</si>
  <si>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</si>
  <si>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</si>
  <si>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</si>
  <si>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</si>
  <si>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</si>
  <si>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</si>
  <si>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</si>
  <si>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</si>
  <si>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</si>
  <si>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</si>
  <si>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</si>
  <si>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</si>
  <si>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</si>
  <si>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</si>
  <si>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</si>
  <si>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</si>
  <si>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</si>
  <si>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</si>
  <si>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</si>
  <si>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</si>
  <si>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</si>
  <si>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</si>
  <si>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</si>
  <si>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</si>
  <si>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</si>
  <si>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</si>
  <si>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</si>
  <si>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</si>
  <si>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</si>
  <si>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</si>
  <si>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</si>
  <si>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</si>
  <si>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</si>
  <si>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</si>
  <si>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</si>
  <si>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</si>
  <si>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</si>
  <si>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</si>
  <si>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</si>
  <si>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</si>
  <si>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</si>
  <si>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</si>
  <si>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</si>
  <si>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</si>
  <si>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</si>
  <si>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</si>
  <si>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</si>
  <si>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</si>
  <si>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</si>
  <si>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</si>
  <si>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</si>
  <si>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</si>
  <si>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</si>
  <si>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</si>
  <si>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</si>
  <si>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</si>
  <si>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</si>
  <si>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</si>
  <si>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</si>
  <si>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</si>
  <si>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</si>
  <si>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</si>
  <si>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</si>
  <si>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</si>
  <si>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</si>
  <si>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</si>
  <si>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</si>
  <si>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</si>
  <si>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</si>
  <si>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</si>
  <si>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</si>
  <si>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</si>
  <si>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</si>
  <si>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</si>
  <si>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</si>
  <si>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</si>
  <si>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</si>
  <si>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</si>
  <si>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</si>
  <si>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</si>
  <si>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</si>
  <si>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</si>
  <si>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</si>
  <si>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</si>
  <si>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</si>
  <si>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</si>
  <si>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</si>
  <si>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</si>
  <si>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</si>
  <si>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</si>
  <si>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</si>
  <si>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</si>
  <si>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</si>
  <si>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</si>
  <si>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</si>
  <si>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</si>
  <si>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</si>
  <si>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</si>
  <si>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</si>
  <si>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病院事業会計</t>
  </si>
  <si>
    <t>国民健康保険特別会計（事業勘定）</t>
  </si>
  <si>
    <t>介護保険特別会計</t>
  </si>
  <si>
    <t>簡易水道事業特別会計</t>
  </si>
  <si>
    <t>下水道事業特別会計</t>
  </si>
  <si>
    <t>診療所特別会計</t>
  </si>
  <si>
    <t>その他会計（赤字）</t>
  </si>
  <si>
    <t>その他会計（黒字）</t>
  </si>
  <si>
    <t>くりはら振興</t>
    <rPh sb="4" eb="6">
      <t>シンコウ</t>
    </rPh>
    <phoneticPr fontId="2"/>
  </si>
  <si>
    <t>花山地域開発</t>
    <rPh sb="0" eb="2">
      <t>ハナヤマ</t>
    </rPh>
    <rPh sb="2" eb="4">
      <t>チイキ</t>
    </rPh>
    <rPh sb="4" eb="6">
      <t>カイハツ</t>
    </rPh>
    <phoneticPr fontId="2"/>
  </si>
  <si>
    <t>ゆめぐり</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</si>
  <si>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</si>
  <si>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</si>
  <si>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</si>
  <si>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</si>
  <si>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</si>
  <si>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</si>
  <si>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</si>
  <si>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</si>
  <si>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</si>
  <si>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</si>
  <si>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</si>
  <si>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</si>
  <si>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</si>
  <si>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</si>
  <si>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</si>
  <si>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</si>
  <si>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</si>
  <si>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</si>
  <si>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</si>
  <si>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xml:space="preserve"> 当市の将来負担比率・実質公債費比率ともに減少傾向にあり、将来の財政運営については柔軟化されている状況となっている。これは、公債費等の将来負担額に対して基金などの充当可能な財源が増加していることがある。主な要因として、平成２８年度から開始する普通交付税の合併算定替えの縮減に備え安定的な財政運営を行うため基金の確保してきたためである。また、合併以後公債費の減少に努めていることに加え、合併特例債や過疎債などの有利な地方債を選択して借入してきたことも大きな要因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</si>
</sst>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106787</c:v>
                </c:pt>
                <c:pt idx="1">
                  <c:v>122509</c:v>
                </c:pt>
                <c:pt idx="2">
                  <c:v>115116</c:v>
                </c:pt>
                <c:pt idx="3">
                  <c:v>139749</c:v>
                </c:pt>
                <c:pt idx="4">
                  <c:v>115787</c:v>
                </c:pt>
              </c:numCache>
            </c:numRef>
          </c:val>
          <c:smooth val="0"/>
        </c:ser>
        <c:dLbls>
          <c:showLegendKey val="0"/>
          <c:showVal val="0"/>
          <c:showCatName val="0"/>
          <c:showSerName val="0"/>
          <c:showPercent val="0"/>
          <c:showBubbleSize val="0"/>
        </c:dLbls>
        <c:marker val="1"/>
        <c:smooth val="0"/>
        <c:axId val="129704320"/>
        <c:axId val="129826176"/>
      </c:lineChart>
      <c:catAx>
        <c:axId val="12970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826176"/>
        <c:crosses val="autoZero"/>
        <c:auto val="1"/>
        <c:lblAlgn val="ctr"/>
        <c:lblOffset val="100"/>
        <c:tickLblSkip val="1"/>
        <c:tickMarkSkip val="1"/>
        <c:noMultiLvlLbl val="0"/>
      </c:catAx>
      <c:valAx>
        <c:axId val="1298261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70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3.58</c:v>
                </c:pt>
                <c:pt idx="1">
                  <c:v>3.34</c:v>
                </c:pt>
                <c:pt idx="2">
                  <c:v>3.28</c:v>
                </c:pt>
                <c:pt idx="3">
                  <c:v>3.29</c:v>
                </c:pt>
                <c:pt idx="4">
                  <c:v>3.64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26.15</c:v>
                </c:pt>
                <c:pt idx="1">
                  <c:v>33.18</c:v>
                </c:pt>
                <c:pt idx="2">
                  <c:v>39.340000000000003</c:v>
                </c:pt>
                <c:pt idx="3">
                  <c:v>41.54</c:v>
                </c:pt>
                <c:pt idx="4">
                  <c:v>42.24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527104"/>
        <c:axId val="116529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4.01</c:v>
                </c:pt>
                <c:pt idx="1">
                  <c:v>7.29</c:v>
                </c:pt>
                <c:pt idx="2">
                  <c:v>5.81</c:v>
                </c:pt>
                <c:pt idx="3">
                  <c:v>2.2000000000000002</c:v>
                </c:pt>
                <c:pt idx="4">
                  <c:v>0.26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527104"/>
        <c:axId val="116529024"/>
      </c:lineChart>
      <c:catAx>
        <c:axId val="1165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529024"/>
        <c:crosses val="autoZero"/>
        <c:auto val="1"/>
        <c:lblAlgn val="ctr"/>
        <c:lblOffset val="100"/>
        <c:tickLblSkip val="1"/>
        <c:tickMarkSkip val="1"/>
        <c:noMultiLvlLbl val="0"/>
      </c:catAx>
      <c:valAx>
        <c:axId val="11652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2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7.0000000000000007E-2</c:v>
                </c:pt>
                <c:pt idx="4">
                  <c:v>#N/A</c:v>
                </c:pt>
                <c:pt idx="5">
                  <c:v>0.08</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0.06</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0.16</c:v>
                </c:pt>
                <c:pt idx="4">
                  <c:v>#N/A</c:v>
                </c:pt>
                <c:pt idx="5">
                  <c:v>0.13</c:v>
                </c:pt>
                <c:pt idx="6">
                  <c:v>#N/A</c:v>
                </c:pt>
                <c:pt idx="7">
                  <c:v>0.09</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0.09</c:v>
                </c:pt>
                <c:pt idx="4">
                  <c:v>#N/A</c:v>
                </c:pt>
                <c:pt idx="5">
                  <c:v>0.14000000000000001</c:v>
                </c:pt>
                <c:pt idx="6">
                  <c:v>#N/A</c:v>
                </c:pt>
                <c:pt idx="7">
                  <c:v>0.09</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0.46</c:v>
                </c:pt>
                <c:pt idx="2">
                  <c:v>#N/A</c:v>
                </c:pt>
                <c:pt idx="3">
                  <c:v>0.43</c:v>
                </c:pt>
                <c:pt idx="4">
                  <c:v>#N/A</c:v>
                </c:pt>
                <c:pt idx="5">
                  <c:v>0.57999999999999996</c:v>
                </c:pt>
                <c:pt idx="6">
                  <c:v>#N/A</c:v>
                </c:pt>
                <c:pt idx="7">
                  <c:v>0.39</c:v>
                </c:pt>
                <c:pt idx="8">
                  <c:v>#N/A</c:v>
                </c:pt>
                <c:pt idx="9">
                  <c:v>0.46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1.1000000000000001</c:v>
                </c:pt>
                <c:pt idx="2">
                  <c:v>#N/A</c:v>
                </c:pt>
                <c:pt idx="3">
                  <c:v>1.52</c:v>
                </c:pt>
                <c:pt idx="4">
                  <c:v>#N/A</c:v>
                </c:pt>
                <c:pt idx="5">
                  <c:v>0.78</c:v>
                </c:pt>
                <c:pt idx="6">
                  <c:v>#N/A</c:v>
                </c:pt>
                <c:pt idx="7">
                  <c:v>0.98</c:v>
                </c:pt>
                <c:pt idx="8">
                  <c:v>#N/A</c:v>
                </c:pt>
                <c:pt idx="9">
                  <c:v>0.88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4.99</c:v>
                </c:pt>
                <c:pt idx="2">
                  <c:v>#N/A</c:v>
                </c:pt>
                <c:pt idx="3">
                  <c:v>7.95</c:v>
                </c:pt>
                <c:pt idx="4">
                  <c:v>#N/A</c:v>
                </c:pt>
                <c:pt idx="5">
                  <c:v>7.06</c:v>
                </c:pt>
                <c:pt idx="6">
                  <c:v>#N/A</c:v>
                </c:pt>
                <c:pt idx="7">
                  <c:v>6.37</c:v>
                </c:pt>
                <c:pt idx="8">
                  <c:v>#N/A</c:v>
                </c:pt>
                <c:pt idx="9">
                  <c:v>3.39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3.58</c:v>
                </c:pt>
                <c:pt idx="2">
                  <c:v>#N/A</c:v>
                </c:pt>
                <c:pt idx="3">
                  <c:v>3.34</c:v>
                </c:pt>
                <c:pt idx="4">
                  <c:v>#N/A</c:v>
                </c:pt>
                <c:pt idx="5">
                  <c:v>3.28</c:v>
                </c:pt>
                <c:pt idx="6">
                  <c:v>#N/A</c:v>
                </c:pt>
                <c:pt idx="7">
                  <c:v>3.29</c:v>
                </c:pt>
                <c:pt idx="8">
                  <c:v>#N/A</c:v>
                </c:pt>
                <c:pt idx="9">
                  <c:v>3.64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6.61</c:v>
                </c:pt>
                <c:pt idx="2">
                  <c:v>#N/A</c:v>
                </c:pt>
                <c:pt idx="3">
                  <c:v>5.54</c:v>
                </c:pt>
                <c:pt idx="4">
                  <c:v>#N/A</c:v>
                </c:pt>
                <c:pt idx="5">
                  <c:v>4.74</c:v>
                </c:pt>
                <c:pt idx="6">
                  <c:v>#N/A</c:v>
                </c:pt>
                <c:pt idx="7">
                  <c:v>5.28</c:v>
                </c:pt>
                <c:pt idx="8">
                  <c:v>#N/A</c:v>
                </c:pt>
                <c:pt idx="9">
                  <c:v>5.95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7666816"/>
        <c:axId val="147668352"/>
      </c:barChart>
      <c:catAx>
        <c:axId val="14766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668352"/>
        <c:crosses val="autoZero"/>
        <c:auto val="1"/>
        <c:lblAlgn val="ctr"/>
        <c:lblOffset val="100"/>
        <c:tickLblSkip val="1"/>
        <c:tickMarkSkip val="1"/>
        <c:noMultiLvlLbl val="0"/>
      </c:catAx>
      <c:valAx>
        <c:axId val="14766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66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5206</c:v>
                </c:pt>
                <c:pt idx="5">
                  <c:v>5311</c:v>
                </c:pt>
                <c:pt idx="8">
                  <c:v>5321</c:v>
                </c:pt>
                <c:pt idx="11">
                  <c:v>5272</c:v>
                </c:pt>
                <c:pt idx="14">
                  <c:v>5449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442</c:v>
                </c:pt>
                <c:pt idx="3">
                  <c:v>376</c:v>
                </c:pt>
                <c:pt idx="6">
                  <c:v>324</c:v>
                </c:pt>
                <c:pt idx="9">
                  <c:v>268</c:v>
                </c:pt>
                <c:pt idx="12">
                  <c:v>198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2231</c:v>
                </c:pt>
                <c:pt idx="3">
                  <c:v>2373</c:v>
                </c:pt>
                <c:pt idx="6">
                  <c:v>2270</c:v>
                </c:pt>
                <c:pt idx="9">
                  <c:v>2269</c:v>
                </c:pt>
                <c:pt idx="12">
                  <c:v>2716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70</c:v>
                </c:pt>
                <c:pt idx="3">
                  <c:v>77</c:v>
                </c:pt>
                <c:pt idx="6">
                  <c:v>87</c:v>
                </c:pt>
                <c:pt idx="9">
                  <c:v>87</c:v>
                </c:pt>
                <c:pt idx="12">
                  <c:v>87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5182</c:v>
                </c:pt>
                <c:pt idx="3">
                  <c:v>5109</c:v>
                </c:pt>
                <c:pt idx="6">
                  <c:v>4987</c:v>
                </c:pt>
                <c:pt idx="9">
                  <c:v>4732</c:v>
                </c:pt>
                <c:pt idx="12">
                  <c:v>4911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600128"/>
        <c:axId val="12960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2719</c:v>
                </c:pt>
                <c:pt idx="2">
                  <c:v>#N/A</c:v>
                </c:pt>
                <c:pt idx="3">
                  <c:v>#N/A</c:v>
                </c:pt>
                <c:pt idx="4">
                  <c:v>2624</c:v>
                </c:pt>
                <c:pt idx="5">
                  <c:v>#N/A</c:v>
                </c:pt>
                <c:pt idx="6">
                  <c:v>#N/A</c:v>
                </c:pt>
                <c:pt idx="7">
                  <c:v>2347</c:v>
                </c:pt>
                <c:pt idx="8">
                  <c:v>#N/A</c:v>
                </c:pt>
                <c:pt idx="9">
                  <c:v>#N/A</c:v>
                </c:pt>
                <c:pt idx="10">
                  <c:v>2084</c:v>
                </c:pt>
                <c:pt idx="11">
                  <c:v>#N/A</c:v>
                </c:pt>
                <c:pt idx="12">
                  <c:v>#N/A</c:v>
                </c:pt>
                <c:pt idx="13">
                  <c:v>2463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600128"/>
        <c:axId val="129602304"/>
      </c:lineChart>
      <c:catAx>
        <c:axId val="1296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602304"/>
        <c:crosses val="autoZero"/>
        <c:auto val="1"/>
        <c:lblAlgn val="ctr"/>
        <c:lblOffset val="100"/>
        <c:tickLblSkip val="1"/>
        <c:tickMarkSkip val="1"/>
        <c:noMultiLvlLbl val="0"/>
      </c:catAx>
      <c:valAx>
        <c:axId val="12960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0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54167</c:v>
                </c:pt>
                <c:pt idx="5">
                  <c:v>53816</c:v>
                </c:pt>
                <c:pt idx="8">
                  <c:v>54765</c:v>
                </c:pt>
                <c:pt idx="11">
                  <c:v>56015</c:v>
                </c:pt>
                <c:pt idx="14">
                  <c:v>56215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1080</c:v>
                </c:pt>
                <c:pt idx="5">
                  <c:v>923</c:v>
                </c:pt>
                <c:pt idx="8">
                  <c:v>785</c:v>
                </c:pt>
                <c:pt idx="11">
                  <c:v>656</c:v>
                </c:pt>
                <c:pt idx="14">
                  <c:v>538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18853</c:v>
                </c:pt>
                <c:pt idx="5">
                  <c:v>21277</c:v>
                </c:pt>
                <c:pt idx="8">
                  <c:v>23428</c:v>
                </c:pt>
                <c:pt idx="11">
                  <c:v>24409</c:v>
                </c:pt>
                <c:pt idx="14">
                  <c:v>24032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c:v>
                </c:pt>
                <c:pt idx="3">
                  <c:v>12</c:v>
                </c:pt>
                <c:pt idx="6">
                  <c:v>5</c:v>
                </c:pt>
                <c:pt idx="9">
                  <c:v>9</c:v>
                </c:pt>
                <c:pt idx="12">
                  <c:v>11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10591</c:v>
                </c:pt>
                <c:pt idx="3">
                  <c:v>9787</c:v>
                </c:pt>
                <c:pt idx="6">
                  <c:v>12620</c:v>
                </c:pt>
                <c:pt idx="9">
                  <c:v>11414</c:v>
                </c:pt>
                <c:pt idx="12">
                  <c:v>10977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36979</c:v>
                </c:pt>
                <c:pt idx="3">
                  <c:v>37247</c:v>
                </c:pt>
                <c:pt idx="6">
                  <c:v>37411</c:v>
                </c:pt>
                <c:pt idx="9">
                  <c:v>36891</c:v>
                </c:pt>
                <c:pt idx="12">
                  <c:v>34391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1484</c:v>
                </c:pt>
                <c:pt idx="3">
                  <c:v>1165</c:v>
                </c:pt>
                <c:pt idx="6">
                  <c:v>890</c:v>
                </c:pt>
                <c:pt idx="9">
                  <c:v>668</c:v>
                </c:pt>
                <c:pt idx="12">
                  <c:v>496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42877</c:v>
                </c:pt>
                <c:pt idx="3">
                  <c:v>43449</c:v>
                </c:pt>
                <c:pt idx="6">
                  <c:v>44325</c:v>
                </c:pt>
                <c:pt idx="9">
                  <c:v>47040</c:v>
                </c:pt>
                <c:pt idx="12">
                  <c:v>47930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8555648"/>
        <c:axId val="14856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17854</c:v>
                </c:pt>
                <c:pt idx="2">
                  <c:v>#N/A</c:v>
                </c:pt>
                <c:pt idx="3">
                  <c:v>#N/A</c:v>
                </c:pt>
                <c:pt idx="4">
                  <c:v>15644</c:v>
                </c:pt>
                <c:pt idx="5">
                  <c:v>#N/A</c:v>
                </c:pt>
                <c:pt idx="6">
                  <c:v>#N/A</c:v>
                </c:pt>
                <c:pt idx="7">
                  <c:v>16274</c:v>
                </c:pt>
                <c:pt idx="8">
                  <c:v>#N/A</c:v>
                </c:pt>
                <c:pt idx="9">
                  <c:v>#N/A</c:v>
                </c:pt>
                <c:pt idx="10">
                  <c:v>14943</c:v>
                </c:pt>
                <c:pt idx="11">
                  <c:v>#N/A</c:v>
                </c:pt>
                <c:pt idx="12">
                  <c:v>#N/A</c:v>
                </c:pt>
                <c:pt idx="13">
                  <c:v>13019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8555648"/>
        <c:axId val="148566016"/>
      </c:lineChart>
      <c:catAx>
        <c:axId val="1485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566016"/>
        <c:crosses val="autoZero"/>
        <c:auto val="1"/>
        <c:lblAlgn val="ctr"/>
        <c:lblOffset val="100"/>
        <c:tickLblSkip val="1"/>
        <c:tickMarkSkip val="1"/>
        <c:noMultiLvlLbl val="0"/>
      </c:catAx>
      <c:valAx>
        <c:axId val="14856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{AF6E3261-6FB4-40DE-AA62-3CC6926C354A}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{664DB527-B0CC-47CE-A924-1A971CBD6EEA}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{7DA71825-2108-49FF-AF08-E4C654292AFC}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{C268EE87-12DB-49D7-913C-EC494E2D2760}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{1D27C960-0603-42E7-A84C-52489C3DB739}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{23332F96-CDAE-451D-8E16-AF2A82680A28}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{4805D6AB-6711-40FC-98BC-E24E01C0D9D1}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{0120DED7-597D-45E2-AC85-C5ABE390BB3F}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{AEAE4DEC-A5EA-462E-939D-CB87DD37290C}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{44501FAB-5183-422F-9EE3-1C31DF3E840E}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8361984"/>
        <c:axId val="148363904"/>
      </c:scatterChart>
      <c:valAx>
        <c:axId val="148361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63904"/>
        <c:crosses val="autoZero"/>
        <c:crossBetween val="midCat"/>
      </c:valAx>
      <c:valAx>
        <c:axId val="148363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361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{F117B7E7-BB69-408C-AAC8-C022EB9DFD51}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{7B228729-3174-45F0-B216-8D042E80EBAC}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{3F710172-968D-49F5-81A1-837643EA1C4C}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{7F1D2021-B371-4C32-A53C-C79BA3298E02}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{684DE675-BEA0-47D8-9B18-96BF74FB3FC1}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11.1</c:v>
                </c:pt>
                <c:pt idx="2">
                  <c:v>10.5</c:v>
                </c:pt>
                <c:pt idx="3">
                  <c:v>9.6</c:v>
                </c:pt>
                <c:pt idx="4">
                  <c:v>9.5</c:v>
                </c:pt>
              </c:numCache>
            </c:numRef>
          </c:xVal>
          <c:yVal>
            <c:numRef>
              <c:f>公会計指標分析・財政指標組合せ分析表!$K$73:$O$73</c:f>
              <c:numCache>
                <c:formatCode>#,##0.0;"▲ "#,##0.0</c:formatCode>
                <c:ptCount val="5"/>
                <c:pt idx="0">
                  <c:v>73.8</c:v>
                </c:pt>
                <c:pt idx="1">
                  <c:v>63.7</c:v>
                </c:pt>
                <c:pt idx="2">
                  <c:v>67</c:v>
                </c:pt>
                <c:pt idx="3">
                  <c:v>61.5</c:v>
                </c:pt>
                <c:pt idx="4">
                  <c:v>55.1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{F1E6A968-904D-4B37-BBC7-2A00E8B77C67}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{79D029AE-F88F-4976-AC5A-F31C01638C2E}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{530ECDCB-EE65-49CB-BC24-FB8EDDD1837C}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{3AE66FF2-8711-4EC3-8747-6F7E8F91272C}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{698FF06D-855B-4916-AEB7-A691FE082045}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8300544"/>
        <c:axId val="148302464"/>
      </c:scatterChart>
      <c:valAx>
        <c:axId val="148300544"/>
        <c:scaling>
          <c:orientation val="minMax"/>
          <c:max val="11.799999999999999"/>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02464"/>
        <c:crosses val="autoZero"/>
        <c:crossBetween val="midCat"/>
      </c:valAx>
      <c:valAx>
        <c:axId val="148302464"/>
        <c:scaling>
          <c:orientation val="minMax"/>
          <c:max val="8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300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栗駒・志波姫の両幼保一体施設や北部給食センターの償還が開始したことから元利償還金が増加し、実質公債比率が前年比で上昇している。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また、平成２８年度より普通交付税の合併算定替の段階的な縮減が開始されたことも実質公債費が上昇している要因となっている。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公営企業債等繰入見込額及び退職手当負担見込額の減少が将来負担比率の減少に寄与している。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今後も一般会計及び公営企業会計ともに、市債発行額と償還額のバランスを図りながら、将来負担額の抑制に努める。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70,530
70,186
804.97
47,674,358
46,108,363
1,052,895
28,922,084
47,816,739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70,530
70,186
804.97
47,674,358
46,108,363
1,052,895
28,922,084
47,816,739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70,530
70,186
804.97
47,674,358
46,108,363
1,052,895
28,922,084
47,816,739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70,530
70,186
804.97
47,674,358
46,108,363
1,052,895
28,922,084
47,816,739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の低い９町１村が合併して誕生した市であることに加え、人口減少や高齢化などにより税収が伸びず、類似団体の平均を大きく下回っている。今後も人件費の削減や事務事業評価を踏まえた取捨選択による歳出削減に取り組み、また、企業誘致の促進や収納率の向上などによる歳入確保に努め、財政基盤の更なる強化を図りたい。</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flipV="1">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人件費・公債費の抑制に努め８９．０％と類似団体の平均を１．５％下回っている。依然として高水準である人件費を集中改革プラン及び定員適正化計画に基づき</a:t>
          </a:r>
          <a:r>
            <a:rPr kumimoji="1" lang="en-US" altLang="ja-JP" sz="1300">
              <a:latin typeface="ＭＳ Ｐゴシック"/>
            </a:rPr>
            <a:t>H</a:t>
          </a:r>
          <a:r>
            <a:rPr kumimoji="1" lang="ja-JP" altLang="en-US" sz="1300">
              <a:latin typeface="ＭＳ Ｐゴシック"/>
            </a:rPr>
            <a:t>２８から</a:t>
          </a:r>
          <a:r>
            <a:rPr kumimoji="1" lang="en-US" altLang="ja-JP" sz="1300">
              <a:latin typeface="ＭＳ Ｐゴシック"/>
            </a:rPr>
            <a:t>H</a:t>
          </a:r>
          <a:r>
            <a:rPr kumimoji="1" lang="ja-JP" altLang="en-US" sz="1300">
              <a:latin typeface="ＭＳ Ｐゴシック"/>
            </a:rPr>
            <a:t>３１までの４年間で２９１，１９０千円削減することにより経常経費の削減に努める。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62</xdr:row>
      <xdr:rowOff>84667</xdr:rowOff>
    </xdr:to>
    <xdr:cxnSp macro="">
      <xdr:nvCxnSpPr>
        <xdr:cNvPr id="131" name="直線コネクタ 130"/>
        <xdr:cNvCxnSpPr/>
      </xdr:nvCxnSpPr>
      <xdr:spPr>
        <a:xfrm>
          <a:off x="4114800" y="10465223"/>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6773</xdr:rowOff>
    </xdr:from>
    <xdr:to>
      <xdr:col>6</xdr:col>
      <xdr:colOff>0</xdr:colOff>
      <xdr:row>61</xdr:row>
      <xdr:rowOff>79163</xdr:rowOff>
    </xdr:to>
    <xdr:cxnSp macro="">
      <xdr:nvCxnSpPr>
        <xdr:cNvPr id="134" name="直線コネクタ 133"/>
        <xdr:cNvCxnSpPr/>
      </xdr:nvCxnSpPr>
      <xdr:spPr>
        <a:xfrm flipV="1">
          <a:off x="3225800" y="1046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61</xdr:row>
      <xdr:rowOff>79163</xdr:rowOff>
    </xdr:to>
    <xdr:cxnSp macro="">
      <xdr:nvCxnSpPr>
        <xdr:cNvPr id="137" name="直線コネクタ 136"/>
        <xdr:cNvCxnSpPr/>
      </xdr:nvCxnSpPr>
      <xdr:spPr>
        <a:xfrm>
          <a:off x="2336800" y="104089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60</xdr:row>
      <xdr:rowOff>121920</xdr:rowOff>
    </xdr:to>
    <xdr:cxnSp macro="">
      <xdr:nvCxnSpPr>
        <xdr:cNvPr id="140" name="直線コネクタ 139"/>
        <xdr:cNvCxnSpPr/>
      </xdr:nvCxnSpPr>
      <xdr:spPr>
        <a:xfrm>
          <a:off x="1447800" y="103124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0" name="円/楕円 149"/>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1"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127423</xdr:rowOff>
    </xdr:from>
    <xdr:to>
      <xdr:col>6</xdr:col>
      <xdr:colOff>50800</xdr:colOff>
      <xdr:row>61</xdr:row>
      <xdr:rowOff>57573</xdr:rowOff>
    </xdr:to>
    <xdr:sp macro="" textlink="">
      <xdr:nvSpPr>
        <xdr:cNvPr id="152" name="円/楕円 151"/>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67750</xdr:rowOff>
    </xdr:from>
    <xdr:ext cx="736600" cy="259045"/>
    <xdr:sp macro="" textlink="">
      <xdr:nvSpPr>
        <xdr:cNvPr id="153" name="テキスト ボックス 152"/>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28363</xdr:rowOff>
    </xdr:from>
    <xdr:to>
      <xdr:col>4</xdr:col>
      <xdr:colOff>533400</xdr:colOff>
      <xdr:row>61</xdr:row>
      <xdr:rowOff>129963</xdr:rowOff>
    </xdr:to>
    <xdr:sp macro="" textlink="">
      <xdr:nvSpPr>
        <xdr:cNvPr id="154" name="円/楕円 153"/>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140140</xdr:rowOff>
    </xdr:from>
    <xdr:ext cx="762000" cy="259045"/>
    <xdr:sp macro="" textlink="">
      <xdr:nvSpPr>
        <xdr:cNvPr id="155" name="テキスト ボックス 154"/>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6" name="円/楕円 155"/>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7" name="テキスト ボックス 156"/>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8" name="円/楕円 157"/>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9" name="テキスト ボックス 158"/>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[191,334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数モデル」と比較すると、既に定員を下回る職員数となっているが、定員モデルの類似団体のうち当市に人口・面積等の状況が近い団体との比較をしたところ職員数が多いことから平均を上回っている。</a:t>
          </a:r>
          <a:endParaRPr kumimoji="1" lang="en-US" altLang="ja-JP" sz="1300">
            <a:latin typeface="ＭＳ Ｐゴシック"/>
          </a:endParaRPr>
        </a:p>
        <a:p>
          <a:r>
            <a:rPr kumimoji="1" lang="ja-JP" altLang="en-US" sz="1300">
              <a:latin typeface="ＭＳ Ｐゴシック"/>
            </a:rPr>
            <a:t>　定員適正化計画に基づく計画的な職員数の削減（</a:t>
          </a:r>
          <a:r>
            <a:rPr kumimoji="1" lang="en-US" altLang="ja-JP" sz="1300">
              <a:latin typeface="ＭＳ Ｐゴシック"/>
            </a:rPr>
            <a:t>H</a:t>
          </a:r>
          <a:r>
            <a:rPr kumimoji="1" lang="ja-JP" altLang="en-US" sz="1300">
              <a:latin typeface="ＭＳ Ｐゴシック"/>
            </a:rPr>
            <a:t>２７から</a:t>
          </a:r>
          <a:r>
            <a:rPr kumimoji="1" lang="en-US" altLang="ja-JP" sz="1300">
              <a:latin typeface="ＭＳ Ｐゴシック"/>
            </a:rPr>
            <a:t>H</a:t>
          </a:r>
          <a:r>
            <a:rPr kumimoji="1" lang="ja-JP" altLang="en-US" sz="1300">
              <a:latin typeface="ＭＳ Ｐゴシック"/>
            </a:rPr>
            <a:t>３１までの５年間で、総職員数△３７人）及び集中改革プランに基づく施設の統廃合、評価を踏まえた事務事業の取捨選択による物件費の削減（</a:t>
          </a:r>
          <a:r>
            <a:rPr kumimoji="1" lang="en-US" altLang="ja-JP" sz="1300">
              <a:latin typeface="ＭＳ Ｐゴシック"/>
            </a:rPr>
            <a:t>H</a:t>
          </a:r>
          <a:r>
            <a:rPr kumimoji="1" lang="ja-JP" altLang="en-US" sz="1300">
              <a:latin typeface="ＭＳ Ｐゴシック"/>
            </a:rPr>
            <a:t>２８から</a:t>
          </a:r>
          <a:r>
            <a:rPr kumimoji="1" lang="en-US" altLang="ja-JP" sz="1300">
              <a:latin typeface="ＭＳ Ｐゴシック"/>
            </a:rPr>
            <a:t>H</a:t>
          </a:r>
          <a:r>
            <a:rPr kumimoji="1" lang="ja-JP" altLang="en-US" sz="1300">
              <a:latin typeface="ＭＳ Ｐゴシック"/>
            </a:rPr>
            <a:t>３１までの４年間で△８０，０００千円）を行っていく。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2685</xdr:rowOff>
    </xdr:from>
    <xdr:to>
      <xdr:col>7</xdr:col>
      <xdr:colOff>152400</xdr:colOff>
      <xdr:row>87</xdr:row>
      <xdr:rowOff>21313</xdr:rowOff>
    </xdr:to>
    <xdr:cxnSp macro="">
      <xdr:nvCxnSpPr>
        <xdr:cNvPr id="194" name="直線コネクタ 193"/>
        <xdr:cNvCxnSpPr/>
      </xdr:nvCxnSpPr>
      <xdr:spPr>
        <a:xfrm>
          <a:off x="4114800" y="14918835"/>
          <a:ext cx="838200" cy="1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137103</xdr:rowOff>
    </xdr:from>
    <xdr:to>
      <xdr:col>6</xdr:col>
      <xdr:colOff>0</xdr:colOff>
      <xdr:row>87</xdr:row>
      <xdr:rowOff>2685</xdr:rowOff>
    </xdr:to>
    <xdr:cxnSp macro="">
      <xdr:nvCxnSpPr>
        <xdr:cNvPr id="197" name="直線コネクタ 196"/>
        <xdr:cNvCxnSpPr/>
      </xdr:nvCxnSpPr>
      <xdr:spPr>
        <a:xfrm>
          <a:off x="3225800" y="14881803"/>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85722</xdr:rowOff>
    </xdr:from>
    <xdr:to>
      <xdr:col>4</xdr:col>
      <xdr:colOff>482600</xdr:colOff>
      <xdr:row>86</xdr:row>
      <xdr:rowOff>137103</xdr:rowOff>
    </xdr:to>
    <xdr:cxnSp macro="">
      <xdr:nvCxnSpPr>
        <xdr:cNvPr id="200" name="直線コネクタ 199"/>
        <xdr:cNvCxnSpPr/>
      </xdr:nvCxnSpPr>
      <xdr:spPr>
        <a:xfrm>
          <a:off x="2336800" y="14830422"/>
          <a:ext cx="8890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85722</xdr:rowOff>
    </xdr:from>
    <xdr:to>
      <xdr:col>3</xdr:col>
      <xdr:colOff>279400</xdr:colOff>
      <xdr:row>86</xdr:row>
      <xdr:rowOff>156133</xdr:rowOff>
    </xdr:to>
    <xdr:cxnSp macro="">
      <xdr:nvCxnSpPr>
        <xdr:cNvPr id="203" name="直線コネクタ 202"/>
        <xdr:cNvCxnSpPr/>
      </xdr:nvCxnSpPr>
      <xdr:spPr>
        <a:xfrm flipV="1">
          <a:off x="1447800" y="14830422"/>
          <a:ext cx="889000" cy="7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141963</xdr:rowOff>
    </xdr:from>
    <xdr:to>
      <xdr:col>7</xdr:col>
      <xdr:colOff>203200</xdr:colOff>
      <xdr:row>87</xdr:row>
      <xdr:rowOff>72113</xdr:rowOff>
    </xdr:to>
    <xdr:sp macro="" textlink="">
      <xdr:nvSpPr>
        <xdr:cNvPr id="213" name="円/楕円 212"/>
        <xdr:cNvSpPr/>
      </xdr:nvSpPr>
      <xdr:spPr>
        <a:xfrm>
          <a:off x="4902200" y="148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114040</xdr:rowOff>
    </xdr:from>
    <xdr:ext cx="762000" cy="259045"/>
    <xdr:sp macro="" textlink="">
      <xdr:nvSpPr>
        <xdr:cNvPr id="214" name="人件費・物件費等の状況該当値テキスト"/>
        <xdr:cNvSpPr txBox="1"/>
      </xdr:nvSpPr>
      <xdr:spPr>
        <a:xfrm>
          <a:off x="5041900" y="148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191,334</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123335</xdr:rowOff>
    </xdr:from>
    <xdr:to>
      <xdr:col>6</xdr:col>
      <xdr:colOff>50800</xdr:colOff>
      <xdr:row>87</xdr:row>
      <xdr:rowOff>53485</xdr:rowOff>
    </xdr:to>
    <xdr:sp macro="" textlink="">
      <xdr:nvSpPr>
        <xdr:cNvPr id="215" name="円/楕円 214"/>
        <xdr:cNvSpPr/>
      </xdr:nvSpPr>
      <xdr:spPr>
        <a:xfrm>
          <a:off x="4064000" y="14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38262</xdr:rowOff>
    </xdr:from>
    <xdr:ext cx="736600" cy="259045"/>
    <xdr:sp macro="" textlink="">
      <xdr:nvSpPr>
        <xdr:cNvPr id="216" name="テキスト ボックス 215"/>
        <xdr:cNvSpPr txBox="1"/>
      </xdr:nvSpPr>
      <xdr:spPr>
        <a:xfrm>
          <a:off x="3733800" y="1495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189,018</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86303</xdr:rowOff>
    </xdr:from>
    <xdr:to>
      <xdr:col>4</xdr:col>
      <xdr:colOff>533400</xdr:colOff>
      <xdr:row>87</xdr:row>
      <xdr:rowOff>16453</xdr:rowOff>
    </xdr:to>
    <xdr:sp macro="" textlink="">
      <xdr:nvSpPr>
        <xdr:cNvPr id="217" name="円/楕円 216"/>
        <xdr:cNvSpPr/>
      </xdr:nvSpPr>
      <xdr:spPr>
        <a:xfrm>
          <a:off x="3175000" y="1483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1230</xdr:rowOff>
    </xdr:from>
    <xdr:ext cx="762000" cy="259045"/>
    <xdr:sp macro="" textlink="">
      <xdr:nvSpPr>
        <xdr:cNvPr id="218" name="テキスト ボックス 217"/>
        <xdr:cNvSpPr txBox="1"/>
      </xdr:nvSpPr>
      <xdr:spPr>
        <a:xfrm>
          <a:off x="2844800" y="1491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184,414</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34922</xdr:rowOff>
    </xdr:from>
    <xdr:to>
      <xdr:col>3</xdr:col>
      <xdr:colOff>330200</xdr:colOff>
      <xdr:row>86</xdr:row>
      <xdr:rowOff>136522</xdr:rowOff>
    </xdr:to>
    <xdr:sp macro="" textlink="">
      <xdr:nvSpPr>
        <xdr:cNvPr id="219" name="円/楕円 218"/>
        <xdr:cNvSpPr/>
      </xdr:nvSpPr>
      <xdr:spPr>
        <a:xfrm>
          <a:off x="2286000" y="147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121299</xdr:rowOff>
    </xdr:from>
    <xdr:ext cx="762000" cy="259045"/>
    <xdr:sp macro="" textlink="">
      <xdr:nvSpPr>
        <xdr:cNvPr id="220" name="テキスト ボックス 219"/>
        <xdr:cNvSpPr txBox="1"/>
      </xdr:nvSpPr>
      <xdr:spPr>
        <a:xfrm>
          <a:off x="1955800" y="1486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178,026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105333</xdr:rowOff>
    </xdr:from>
    <xdr:to>
      <xdr:col>2</xdr:col>
      <xdr:colOff>127000</xdr:colOff>
      <xdr:row>87</xdr:row>
      <xdr:rowOff>35483</xdr:rowOff>
    </xdr:to>
    <xdr:sp macro="" textlink="">
      <xdr:nvSpPr>
        <xdr:cNvPr id="221" name="円/楕円 220"/>
        <xdr:cNvSpPr/>
      </xdr:nvSpPr>
      <xdr:spPr>
        <a:xfrm>
          <a:off x="1397000" y="148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20260</xdr:rowOff>
    </xdr:from>
    <xdr:ext cx="762000" cy="259045"/>
    <xdr:sp macro="" textlink="">
      <xdr:nvSpPr>
        <xdr:cNvPr id="222" name="テキスト ボックス 221"/>
        <xdr:cNvSpPr txBox="1"/>
      </xdr:nvSpPr>
      <xdr:spPr>
        <a:xfrm>
          <a:off x="1066800" y="1493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本市のラスパイレス指数は９４．０％で類似団体の平均を４．１％下回っている。</a:t>
          </a:r>
          <a:endParaRPr kumimoji="1" lang="en-US" altLang="ja-JP" sz="1300">
            <a:latin typeface="ＭＳ Ｐゴシック"/>
          </a:endParaRPr>
        </a:p>
        <a:p>
          <a:r>
            <a:rPr kumimoji="1" lang="ja-JP" altLang="en-US" sz="1300">
              <a:latin typeface="ＭＳ Ｐゴシック"/>
            </a:rPr>
            <a:t>　今後も給与水準の適正化に努める。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119138</xdr:rowOff>
    </xdr:from>
    <xdr:to>
      <xdr:col>24</xdr:col>
      <xdr:colOff>558800</xdr:colOff>
      <xdr:row>80</xdr:row>
      <xdr:rowOff>142118</xdr:rowOff>
    </xdr:to>
    <xdr:cxnSp macro="">
      <xdr:nvCxnSpPr>
        <xdr:cNvPr id="258" name="直線コネクタ 257"/>
        <xdr:cNvCxnSpPr/>
      </xdr:nvCxnSpPr>
      <xdr:spPr>
        <a:xfrm>
          <a:off x="16179800" y="138351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107648</xdr:rowOff>
    </xdr:from>
    <xdr:to>
      <xdr:col>23</xdr:col>
      <xdr:colOff>406400</xdr:colOff>
      <xdr:row>80</xdr:row>
      <xdr:rowOff>119138</xdr:rowOff>
    </xdr:to>
    <xdr:cxnSp macro="">
      <xdr:nvCxnSpPr>
        <xdr:cNvPr id="261" name="直線コネクタ 260"/>
        <xdr:cNvCxnSpPr/>
      </xdr:nvCxnSpPr>
      <xdr:spPr>
        <a:xfrm>
          <a:off x="15290800" y="138236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84666</xdr:rowOff>
    </xdr:from>
    <xdr:to>
      <xdr:col>22</xdr:col>
      <xdr:colOff>203200</xdr:colOff>
      <xdr:row>80</xdr:row>
      <xdr:rowOff>107648</xdr:rowOff>
    </xdr:to>
    <xdr:cxnSp macro="">
      <xdr:nvCxnSpPr>
        <xdr:cNvPr id="264" name="直線コネクタ 263"/>
        <xdr:cNvCxnSpPr/>
      </xdr:nvCxnSpPr>
      <xdr:spPr>
        <a:xfrm>
          <a:off x="14401800" y="138006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84666</xdr:rowOff>
    </xdr:from>
    <xdr:to>
      <xdr:col>21</xdr:col>
      <xdr:colOff>0</xdr:colOff>
      <xdr:row>85</xdr:row>
      <xdr:rowOff>89202</xdr:rowOff>
    </xdr:to>
    <xdr:cxnSp macro="">
      <xdr:nvCxnSpPr>
        <xdr:cNvPr id="267" name="直線コネクタ 266"/>
        <xdr:cNvCxnSpPr/>
      </xdr:nvCxnSpPr>
      <xdr:spPr>
        <a:xfrm flipV="1">
          <a:off x="13512800" y="13800666"/>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91318</xdr:rowOff>
    </xdr:from>
    <xdr:to>
      <xdr:col>24</xdr:col>
      <xdr:colOff>609600</xdr:colOff>
      <xdr:row>81</xdr:row>
      <xdr:rowOff>21468</xdr:rowOff>
    </xdr:to>
    <xdr:sp macro="" textlink="">
      <xdr:nvSpPr>
        <xdr:cNvPr id="277" name="円/楕円 276"/>
        <xdr:cNvSpPr/>
      </xdr:nvSpPr>
      <xdr:spPr>
        <a:xfrm>
          <a:off x="169672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107845</xdr:rowOff>
    </xdr:from>
    <xdr:ext cx="762000" cy="259045"/>
    <xdr:sp macro="" textlink="">
      <xdr:nvSpPr>
        <xdr:cNvPr id="278" name="給与水準   （国との比較）該当値テキスト"/>
        <xdr:cNvSpPr txBox="1"/>
      </xdr:nvSpPr>
      <xdr:spPr>
        <a:xfrm>
          <a:off x="17106900" y="1365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68338</xdr:rowOff>
    </xdr:from>
    <xdr:to>
      <xdr:col>23</xdr:col>
      <xdr:colOff>457200</xdr:colOff>
      <xdr:row>80</xdr:row>
      <xdr:rowOff>169938</xdr:rowOff>
    </xdr:to>
    <xdr:sp macro="" textlink="">
      <xdr:nvSpPr>
        <xdr:cNvPr id="279" name="円/楕円 278"/>
        <xdr:cNvSpPr/>
      </xdr:nvSpPr>
      <xdr:spPr>
        <a:xfrm>
          <a:off x="161290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8665</xdr:rowOff>
    </xdr:from>
    <xdr:ext cx="736600" cy="259045"/>
    <xdr:sp macro="" textlink="">
      <xdr:nvSpPr>
        <xdr:cNvPr id="280" name="テキスト ボックス 279"/>
        <xdr:cNvSpPr txBox="1"/>
      </xdr:nvSpPr>
      <xdr:spPr>
        <a:xfrm>
          <a:off x="15798800" y="1355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56848</xdr:rowOff>
    </xdr:from>
    <xdr:to>
      <xdr:col>22</xdr:col>
      <xdr:colOff>254000</xdr:colOff>
      <xdr:row>80</xdr:row>
      <xdr:rowOff>158448</xdr:rowOff>
    </xdr:to>
    <xdr:sp macro="" textlink="">
      <xdr:nvSpPr>
        <xdr:cNvPr id="281" name="円/楕円 280"/>
        <xdr:cNvSpPr/>
      </xdr:nvSpPr>
      <xdr:spPr>
        <a:xfrm>
          <a:off x="15240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168625</xdr:rowOff>
    </xdr:from>
    <xdr:ext cx="762000" cy="259045"/>
    <xdr:sp macro="" textlink="">
      <xdr:nvSpPr>
        <xdr:cNvPr id="282" name="テキスト ボックス 281"/>
        <xdr:cNvSpPr txBox="1"/>
      </xdr:nvSpPr>
      <xdr:spPr>
        <a:xfrm>
          <a:off x="14909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33866</xdr:rowOff>
    </xdr:from>
    <xdr:to>
      <xdr:col>21</xdr:col>
      <xdr:colOff>50800</xdr:colOff>
      <xdr:row>80</xdr:row>
      <xdr:rowOff>135466</xdr:rowOff>
    </xdr:to>
    <xdr:sp macro="" textlink="">
      <xdr:nvSpPr>
        <xdr:cNvPr id="283" name="円/楕円 282"/>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145643</xdr:rowOff>
    </xdr:from>
    <xdr:ext cx="762000" cy="259045"/>
    <xdr:sp macro="" textlink="">
      <xdr:nvSpPr>
        <xdr:cNvPr id="284" name="テキスト ボックス 283"/>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38402</xdr:rowOff>
    </xdr:from>
    <xdr:to>
      <xdr:col>19</xdr:col>
      <xdr:colOff>533400</xdr:colOff>
      <xdr:row>85</xdr:row>
      <xdr:rowOff>140002</xdr:rowOff>
    </xdr:to>
    <xdr:sp macro="" textlink="">
      <xdr:nvSpPr>
        <xdr:cNvPr id="285" name="円/楕円 284"/>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150179</xdr:rowOff>
    </xdr:from>
    <xdr:ext cx="762000" cy="259045"/>
    <xdr:sp macro="" textlink="">
      <xdr:nvSpPr>
        <xdr:cNvPr id="286" name="テキスト ボックス 285"/>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９町１村及び一部事務組合も合併したことにより、消防、ごみ・し尿処理等の業務も市独自で行っている状況であることから、類似団体の平均を大きく上回っている状況である。</a:t>
          </a:r>
          <a:endParaRPr kumimoji="1" lang="en-US" altLang="ja-JP" sz="1300">
            <a:latin typeface="ＭＳ Ｐゴシック"/>
          </a:endParaRPr>
        </a:p>
        <a:p>
          <a:r>
            <a:rPr kumimoji="1" lang="ja-JP" altLang="en-US" sz="1300">
              <a:latin typeface="ＭＳ Ｐゴシック"/>
            </a:rPr>
            <a:t>　定員適正化計画に基づき、必要最小限の職員補充及び組織体制の見直しや民間等委託等の推進により計画的な職員数の削減を行い、職員数の適正化を図る。</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H</a:t>
          </a:r>
          <a:r>
            <a:rPr kumimoji="1" lang="ja-JP" altLang="ja-JP" sz="1100">
              <a:solidFill>
                <a:schemeClr val="dk1"/>
              </a:solidFill>
              <a:effectLst/>
              <a:latin typeface="+mn-ea"/>
              <a:ea typeface="+mn-ea"/>
              <a:cs typeface="+mn-cs"/>
            </a:rPr>
            <a:t>２７から</a:t>
          </a:r>
          <a:r>
            <a:rPr kumimoji="1" lang="en-US" altLang="ja-JP" sz="1100">
              <a:solidFill>
                <a:schemeClr val="dk1"/>
              </a:solidFill>
              <a:effectLst/>
              <a:latin typeface="+mn-ea"/>
              <a:ea typeface="+mn-ea"/>
              <a:cs typeface="+mn-cs"/>
            </a:rPr>
            <a:t>H</a:t>
          </a:r>
          <a:r>
            <a:rPr kumimoji="1" lang="ja-JP" altLang="ja-JP" sz="1100">
              <a:solidFill>
                <a:schemeClr val="dk1"/>
              </a:solidFill>
              <a:effectLst/>
              <a:latin typeface="+mn-ea"/>
              <a:ea typeface="+mn-ea"/>
              <a:cs typeface="+mn-cs"/>
            </a:rPr>
            <a:t>３１までの５年間で、総職員数△３７人）</a:t>
          </a:r>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88779</xdr:rowOff>
    </xdr:from>
    <xdr:to>
      <xdr:col>24</xdr:col>
      <xdr:colOff>558800</xdr:colOff>
      <xdr:row>64</xdr:row>
      <xdr:rowOff>125549</xdr:rowOff>
    </xdr:to>
    <xdr:cxnSp macro="">
      <xdr:nvCxnSpPr>
        <xdr:cNvPr id="323" name="直線コネクタ 322"/>
        <xdr:cNvCxnSpPr/>
      </xdr:nvCxnSpPr>
      <xdr:spPr>
        <a:xfrm>
          <a:off x="16179800" y="11061579"/>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88779</xdr:rowOff>
    </xdr:from>
    <xdr:to>
      <xdr:col>23</xdr:col>
      <xdr:colOff>406400</xdr:colOff>
      <xdr:row>64</xdr:row>
      <xdr:rowOff>99120</xdr:rowOff>
    </xdr:to>
    <xdr:cxnSp macro="">
      <xdr:nvCxnSpPr>
        <xdr:cNvPr id="326" name="直線コネクタ 325"/>
        <xdr:cNvCxnSpPr/>
      </xdr:nvCxnSpPr>
      <xdr:spPr>
        <a:xfrm flipV="1">
          <a:off x="15290800" y="1106157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94524</xdr:rowOff>
    </xdr:from>
    <xdr:to>
      <xdr:col>22</xdr:col>
      <xdr:colOff>203200</xdr:colOff>
      <xdr:row>64</xdr:row>
      <xdr:rowOff>99120</xdr:rowOff>
    </xdr:to>
    <xdr:cxnSp macro="">
      <xdr:nvCxnSpPr>
        <xdr:cNvPr id="329" name="直線コネクタ 328"/>
        <xdr:cNvCxnSpPr/>
      </xdr:nvCxnSpPr>
      <xdr:spPr>
        <a:xfrm>
          <a:off x="14401800" y="1106732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94524</xdr:rowOff>
    </xdr:from>
    <xdr:to>
      <xdr:col>21</xdr:col>
      <xdr:colOff>0</xdr:colOff>
      <xdr:row>64</xdr:row>
      <xdr:rowOff>131294</xdr:rowOff>
    </xdr:to>
    <xdr:cxnSp macro="">
      <xdr:nvCxnSpPr>
        <xdr:cNvPr id="332" name="直線コネクタ 331"/>
        <xdr:cNvCxnSpPr/>
      </xdr:nvCxnSpPr>
      <xdr:spPr>
        <a:xfrm flipV="1">
          <a:off x="13512800" y="11067324"/>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74749</xdr:rowOff>
    </xdr:from>
    <xdr:to>
      <xdr:col>24</xdr:col>
      <xdr:colOff>609600</xdr:colOff>
      <xdr:row>65</xdr:row>
      <xdr:rowOff>4899</xdr:rowOff>
    </xdr:to>
    <xdr:sp macro="" textlink="">
      <xdr:nvSpPr>
        <xdr:cNvPr id="342" name="円/楕円 341"/>
        <xdr:cNvSpPr/>
      </xdr:nvSpPr>
      <xdr:spPr>
        <a:xfrm>
          <a:off x="169672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46826</xdr:rowOff>
    </xdr:from>
    <xdr:ext cx="762000" cy="259045"/>
    <xdr:sp macro="" textlink="">
      <xdr:nvSpPr>
        <xdr:cNvPr id="343" name="定員管理の状況該当値テキスト"/>
        <xdr:cNvSpPr txBox="1"/>
      </xdr:nvSpPr>
      <xdr:spPr>
        <a:xfrm>
          <a:off x="17106900" y="110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37979</xdr:rowOff>
    </xdr:from>
    <xdr:to>
      <xdr:col>23</xdr:col>
      <xdr:colOff>457200</xdr:colOff>
      <xdr:row>64</xdr:row>
      <xdr:rowOff>139579</xdr:rowOff>
    </xdr:to>
    <xdr:sp macro="" textlink="">
      <xdr:nvSpPr>
        <xdr:cNvPr id="344" name="円/楕円 343"/>
        <xdr:cNvSpPr/>
      </xdr:nvSpPr>
      <xdr:spPr>
        <a:xfrm>
          <a:off x="16129000" y="110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124356</xdr:rowOff>
    </xdr:from>
    <xdr:ext cx="736600" cy="259045"/>
    <xdr:sp macro="" textlink="">
      <xdr:nvSpPr>
        <xdr:cNvPr id="345" name="テキスト ボックス 344"/>
        <xdr:cNvSpPr txBox="1"/>
      </xdr:nvSpPr>
      <xdr:spPr>
        <a:xfrm>
          <a:off x="15798800" y="1109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48320</xdr:rowOff>
    </xdr:from>
    <xdr:to>
      <xdr:col>22</xdr:col>
      <xdr:colOff>254000</xdr:colOff>
      <xdr:row>64</xdr:row>
      <xdr:rowOff>149920</xdr:rowOff>
    </xdr:to>
    <xdr:sp macro="" textlink="">
      <xdr:nvSpPr>
        <xdr:cNvPr id="346" name="円/楕円 345"/>
        <xdr:cNvSpPr/>
      </xdr:nvSpPr>
      <xdr:spPr>
        <a:xfrm>
          <a:off x="15240000" y="110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134697</xdr:rowOff>
    </xdr:from>
    <xdr:ext cx="762000" cy="259045"/>
    <xdr:sp macro="" textlink="">
      <xdr:nvSpPr>
        <xdr:cNvPr id="347" name="テキスト ボックス 346"/>
        <xdr:cNvSpPr txBox="1"/>
      </xdr:nvSpPr>
      <xdr:spPr>
        <a:xfrm>
          <a:off x="14909800" y="1110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43724</xdr:rowOff>
    </xdr:from>
    <xdr:to>
      <xdr:col>21</xdr:col>
      <xdr:colOff>50800</xdr:colOff>
      <xdr:row>64</xdr:row>
      <xdr:rowOff>145324</xdr:rowOff>
    </xdr:to>
    <xdr:sp macro="" textlink="">
      <xdr:nvSpPr>
        <xdr:cNvPr id="348" name="円/楕円 347"/>
        <xdr:cNvSpPr/>
      </xdr:nvSpPr>
      <xdr:spPr>
        <a:xfrm>
          <a:off x="14351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130101</xdr:rowOff>
    </xdr:from>
    <xdr:ext cx="762000" cy="259045"/>
    <xdr:sp macro="" textlink="">
      <xdr:nvSpPr>
        <xdr:cNvPr id="349" name="テキスト ボックス 348"/>
        <xdr:cNvSpPr txBox="1"/>
      </xdr:nvSpPr>
      <xdr:spPr>
        <a:xfrm>
          <a:off x="14020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80494</xdr:rowOff>
    </xdr:from>
    <xdr:to>
      <xdr:col>19</xdr:col>
      <xdr:colOff>533400</xdr:colOff>
      <xdr:row>65</xdr:row>
      <xdr:rowOff>10644</xdr:rowOff>
    </xdr:to>
    <xdr:sp macro="" textlink="">
      <xdr:nvSpPr>
        <xdr:cNvPr id="350" name="円/楕円 349"/>
        <xdr:cNvSpPr/>
      </xdr:nvSpPr>
      <xdr:spPr>
        <a:xfrm>
          <a:off x="13462000" y="110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166871</xdr:rowOff>
    </xdr:from>
    <xdr:ext cx="762000" cy="259045"/>
    <xdr:sp macro="" textlink="">
      <xdr:nvSpPr>
        <xdr:cNvPr id="351" name="テキスト ボックス 350"/>
        <xdr:cNvSpPr txBox="1"/>
      </xdr:nvSpPr>
      <xdr:spPr>
        <a:xfrm>
          <a:off x="13131800" y="111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当市は財政力が低く起債依存型の９町１村が合併して誕生した市であるため、類似団体の平均を上回っている状況である。</a:t>
          </a:r>
          <a:endParaRPr kumimoji="1" lang="en-US" altLang="ja-JP" sz="1300">
            <a:latin typeface="ＭＳ Ｐゴシック"/>
          </a:endParaRPr>
        </a:p>
        <a:p>
          <a:r>
            <a:rPr kumimoji="1" lang="ja-JP" altLang="en-US" sz="1300">
              <a:latin typeface="ＭＳ Ｐゴシック"/>
            </a:rPr>
            <a:t>　今後も将来負担を考慮して市債発行額と償還額のバランスを図り、公債費の抑制に努める。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41</xdr:row>
      <xdr:rowOff>158242</xdr:rowOff>
    </xdr:to>
    <xdr:cxnSp macro="">
      <xdr:nvCxnSpPr>
        <xdr:cNvPr id="383" name="直線コネクタ 382"/>
        <xdr:cNvCxnSpPr/>
      </xdr:nvCxnSpPr>
      <xdr:spPr>
        <a:xfrm flipV="1">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73660</xdr:rowOff>
    </xdr:to>
    <xdr:cxnSp macro="">
      <xdr:nvCxnSpPr>
        <xdr:cNvPr id="386" name="直線コネクタ 385"/>
        <xdr:cNvCxnSpPr/>
      </xdr:nvCxnSpPr>
      <xdr:spPr>
        <a:xfrm flipV="1">
          <a:off x="15290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131572</xdr:rowOff>
    </xdr:to>
    <xdr:cxnSp macro="">
      <xdr:nvCxnSpPr>
        <xdr:cNvPr id="389" name="直線コネクタ 388"/>
        <xdr:cNvCxnSpPr/>
      </xdr:nvCxnSpPr>
      <xdr:spPr>
        <a:xfrm flipV="1">
          <a:off x="14401800" y="72745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42</xdr:row>
      <xdr:rowOff>170180</xdr:rowOff>
    </xdr:to>
    <xdr:cxnSp macro="">
      <xdr:nvCxnSpPr>
        <xdr:cNvPr id="392" name="直線コネクタ 391"/>
        <xdr:cNvCxnSpPr/>
      </xdr:nvCxnSpPr>
      <xdr:spPr>
        <a:xfrm flipV="1">
          <a:off x="13512800" y="73324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402" name="円/楕円 401"/>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403"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404" name="円/楕円 403"/>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405" name="テキスト ボックス 404"/>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6" name="円/楕円 405"/>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7" name="テキスト ボックス 40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8" name="円/楕円 407"/>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9" name="テキスト ボックス 40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10" name="円/楕円 409"/>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11" name="テキスト ボックス 410"/>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９町１村が合併した市であるが、旧町村のいずれも財政力が低く起債依存型であるため、昨年度に比べ下回っているものの類似団体の平均を上回っている状況である。</a:t>
          </a:r>
          <a:endParaRPr kumimoji="1" lang="en-US" altLang="ja-JP" sz="1300">
            <a:latin typeface="ＭＳ Ｐゴシック"/>
          </a:endParaRPr>
        </a:p>
        <a:p>
          <a:r>
            <a:rPr kumimoji="1" lang="ja-JP" altLang="en-US" sz="1300">
              <a:latin typeface="ＭＳ Ｐゴシック"/>
            </a:rPr>
            <a:t>　今後とも公債費等義務的経費の削減や公営企業の経営健全化を図り繰出金の抑制を図る。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70654</xdr:rowOff>
    </xdr:from>
    <xdr:to>
      <xdr:col>24</xdr:col>
      <xdr:colOff>558800</xdr:colOff>
      <xdr:row>16</xdr:row>
      <xdr:rowOff>122132</xdr:rowOff>
    </xdr:to>
    <xdr:cxnSp macro="">
      <xdr:nvCxnSpPr>
        <xdr:cNvPr id="445" name="直線コネクタ 444"/>
        <xdr:cNvCxnSpPr/>
      </xdr:nvCxnSpPr>
      <xdr:spPr>
        <a:xfrm flipV="1">
          <a:off x="16179800" y="2813854"/>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122132</xdr:rowOff>
    </xdr:from>
    <xdr:to>
      <xdr:col>23</xdr:col>
      <xdr:colOff>406400</xdr:colOff>
      <xdr:row>16</xdr:row>
      <xdr:rowOff>166370</xdr:rowOff>
    </xdr:to>
    <xdr:cxnSp macro="">
      <xdr:nvCxnSpPr>
        <xdr:cNvPr id="448" name="直線コネクタ 447"/>
        <xdr:cNvCxnSpPr/>
      </xdr:nvCxnSpPr>
      <xdr:spPr>
        <a:xfrm flipV="1">
          <a:off x="15290800" y="286533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139827</xdr:rowOff>
    </xdr:from>
    <xdr:to>
      <xdr:col>22</xdr:col>
      <xdr:colOff>203200</xdr:colOff>
      <xdr:row>16</xdr:row>
      <xdr:rowOff>166370</xdr:rowOff>
    </xdr:to>
    <xdr:cxnSp macro="">
      <xdr:nvCxnSpPr>
        <xdr:cNvPr id="451" name="直線コネクタ 450"/>
        <xdr:cNvCxnSpPr/>
      </xdr:nvCxnSpPr>
      <xdr:spPr>
        <a:xfrm>
          <a:off x="14401800" y="288302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139827</xdr:rowOff>
    </xdr:from>
    <xdr:to>
      <xdr:col>21</xdr:col>
      <xdr:colOff>0</xdr:colOff>
      <xdr:row>17</xdr:row>
      <xdr:rowOff>49615</xdr:rowOff>
    </xdr:to>
    <xdr:cxnSp macro="">
      <xdr:nvCxnSpPr>
        <xdr:cNvPr id="454" name="直線コネクタ 453"/>
        <xdr:cNvCxnSpPr/>
      </xdr:nvCxnSpPr>
      <xdr:spPr>
        <a:xfrm flipV="1">
          <a:off x="13512800" y="2883027"/>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19854</xdr:rowOff>
    </xdr:from>
    <xdr:to>
      <xdr:col>24</xdr:col>
      <xdr:colOff>609600</xdr:colOff>
      <xdr:row>16</xdr:row>
      <xdr:rowOff>121454</xdr:rowOff>
    </xdr:to>
    <xdr:sp macro="" textlink="">
      <xdr:nvSpPr>
        <xdr:cNvPr id="464" name="円/楕円 463"/>
        <xdr:cNvSpPr/>
      </xdr:nvSpPr>
      <xdr:spPr>
        <a:xfrm>
          <a:off x="169672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163381</xdr:rowOff>
    </xdr:from>
    <xdr:ext cx="762000" cy="259045"/>
    <xdr:sp macro="" textlink="">
      <xdr:nvSpPr>
        <xdr:cNvPr id="465" name="将来負担の状況該当値テキスト"/>
        <xdr:cNvSpPr txBox="1"/>
      </xdr:nvSpPr>
      <xdr:spPr>
        <a:xfrm>
          <a:off x="17106900" y="273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71332</xdr:rowOff>
    </xdr:from>
    <xdr:to>
      <xdr:col>23</xdr:col>
      <xdr:colOff>457200</xdr:colOff>
      <xdr:row>17</xdr:row>
      <xdr:rowOff>1482</xdr:rowOff>
    </xdr:to>
    <xdr:sp macro="" textlink="">
      <xdr:nvSpPr>
        <xdr:cNvPr id="466" name="円/楕円 465"/>
        <xdr:cNvSpPr/>
      </xdr:nvSpPr>
      <xdr:spPr>
        <a:xfrm>
          <a:off x="16129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157709</xdr:rowOff>
    </xdr:from>
    <xdr:ext cx="736600" cy="259045"/>
    <xdr:sp macro="" textlink="">
      <xdr:nvSpPr>
        <xdr:cNvPr id="467" name="テキスト ボックス 466"/>
        <xdr:cNvSpPr txBox="1"/>
      </xdr:nvSpPr>
      <xdr:spPr>
        <a:xfrm>
          <a:off x="15798800" y="290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115570</xdr:rowOff>
    </xdr:from>
    <xdr:to>
      <xdr:col>22</xdr:col>
      <xdr:colOff>254000</xdr:colOff>
      <xdr:row>17</xdr:row>
      <xdr:rowOff>45720</xdr:rowOff>
    </xdr:to>
    <xdr:sp macro="" textlink="">
      <xdr:nvSpPr>
        <xdr:cNvPr id="468" name="円/楕円 467"/>
        <xdr:cNvSpPr/>
      </xdr:nvSpPr>
      <xdr:spPr>
        <a:xfrm>
          <a:off x="15240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30497</xdr:rowOff>
    </xdr:from>
    <xdr:ext cx="762000" cy="259045"/>
    <xdr:sp macro="" textlink="">
      <xdr:nvSpPr>
        <xdr:cNvPr id="469" name="テキスト ボックス 468"/>
        <xdr:cNvSpPr txBox="1"/>
      </xdr:nvSpPr>
      <xdr:spPr>
        <a:xfrm>
          <a:off x="14909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89027</xdr:rowOff>
    </xdr:from>
    <xdr:to>
      <xdr:col>21</xdr:col>
      <xdr:colOff>50800</xdr:colOff>
      <xdr:row>17</xdr:row>
      <xdr:rowOff>19177</xdr:rowOff>
    </xdr:to>
    <xdr:sp macro="" textlink="">
      <xdr:nvSpPr>
        <xdr:cNvPr id="470" name="円/楕円 469"/>
        <xdr:cNvSpPr/>
      </xdr:nvSpPr>
      <xdr:spPr>
        <a:xfrm>
          <a:off x="14351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3954</xdr:rowOff>
    </xdr:from>
    <xdr:ext cx="762000" cy="259045"/>
    <xdr:sp macro="" textlink="">
      <xdr:nvSpPr>
        <xdr:cNvPr id="471" name="テキスト ボックス 470"/>
        <xdr:cNvSpPr txBox="1"/>
      </xdr:nvSpPr>
      <xdr:spPr>
        <a:xfrm>
          <a:off x="14020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72" name="円/楕円 471"/>
        <xdr:cNvSpPr/>
      </xdr:nvSpPr>
      <xdr:spPr>
        <a:xfrm>
          <a:off x="13462000" y="29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73" name="テキスト ボックス 472"/>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70,530
70,186
804.97
47,674,358
46,108,363
1,052,895
28,922,084
47,816,739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９町１村及び一部事務組合が合併し、消防、ごみ・し尿処理等の業務も市が独自で行っている状況。職員数が、類似団体と比較して高いために経常収支比率分の人件費が高くなっている。</a:t>
          </a:r>
          <a:endParaRPr kumimoji="1" lang="en-US" altLang="ja-JP" sz="1200">
            <a:latin typeface="ＭＳ Ｐゴシック"/>
          </a:endParaRPr>
        </a:p>
        <a:p>
          <a:r>
            <a:rPr kumimoji="1" lang="ja-JP" altLang="en-US" sz="1200">
              <a:latin typeface="ＭＳ Ｐゴシック"/>
            </a:rPr>
            <a:t>　定員適正化計画に基づき、計画的に職員数の削減を行い、人件費の抑制を継続的に努める。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8890</xdr:rowOff>
    </xdr:to>
    <xdr:cxnSp macro="">
      <xdr:nvCxnSpPr>
        <xdr:cNvPr id="66" name="直線コネクタ 65"/>
        <xdr:cNvCxnSpPr/>
      </xdr:nvCxnSpPr>
      <xdr:spPr>
        <a:xfrm flipV="1">
          <a:off x="3987800" y="632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46990</xdr:rowOff>
    </xdr:to>
    <xdr:cxnSp macro="">
      <xdr:nvCxnSpPr>
        <xdr:cNvPr id="69" name="直線コネクタ 68"/>
        <xdr:cNvCxnSpPr/>
      </xdr:nvCxnSpPr>
      <xdr:spPr>
        <a:xfrm flipV="1">
          <a:off x="3098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69850</xdr:rowOff>
    </xdr:to>
    <xdr:cxnSp macro="">
      <xdr:nvCxnSpPr>
        <xdr:cNvPr id="72" name="直線コネクタ 71"/>
        <xdr:cNvCxnSpPr/>
      </xdr:nvCxnSpPr>
      <xdr:spPr>
        <a:xfrm flipV="1">
          <a:off x="2209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138430</xdr:rowOff>
    </xdr:to>
    <xdr:cxnSp macro="">
      <xdr:nvCxnSpPr>
        <xdr:cNvPr id="75" name="直線コネクタ 74"/>
        <xdr:cNvCxnSpPr/>
      </xdr:nvCxnSpPr>
      <xdr:spPr>
        <a:xfrm flipV="1">
          <a:off x="1320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9" name="円/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集中改革プランに基づく削減に加え、徹底した歳出削減により、物件費に係る経常収支比率は類似団体平均と同等であるが上昇傾向にある。引き続き施設の維持管理経費、委託料の見直し、消耗品費等の削減を行い、経常的な物件費の削減に努める。</a:t>
          </a:r>
          <a:endParaRPr kumimoji="1" lang="en-US" altLang="ja-JP" sz="1200">
            <a:latin typeface="ＭＳ Ｐゴシック"/>
          </a:endParaRPr>
        </a:p>
        <a:p>
          <a:r>
            <a:rPr kumimoji="1" lang="ja-JP" altLang="en-US" sz="1200">
              <a:latin typeface="ＭＳ Ｐゴシック"/>
            </a:rPr>
            <a:t>　また、公共施設管理計画に基づく公共施設の整理・統合や事務事業の評価を踏まえた取捨選択による物件費の削減に努める。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131899</xdr:rowOff>
    </xdr:from>
    <xdr:to>
      <xdr:col>24</xdr:col>
      <xdr:colOff>31750</xdr:colOff>
      <xdr:row>16</xdr:row>
      <xdr:rowOff>6169</xdr:rowOff>
    </xdr:to>
    <xdr:cxnSp macro="">
      <xdr:nvCxnSpPr>
        <xdr:cNvPr id="129" name="直線コネクタ 128"/>
        <xdr:cNvCxnSpPr/>
      </xdr:nvCxnSpPr>
      <xdr:spPr>
        <a:xfrm>
          <a:off x="15671800" y="27036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131899</xdr:rowOff>
    </xdr:to>
    <xdr:cxnSp macro="">
      <xdr:nvCxnSpPr>
        <xdr:cNvPr id="132" name="直線コネクタ 131"/>
        <xdr:cNvCxnSpPr/>
      </xdr:nvCxnSpPr>
      <xdr:spPr>
        <a:xfrm>
          <a:off x="14782800" y="265792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7801</xdr:rowOff>
    </xdr:from>
    <xdr:to>
      <xdr:col>21</xdr:col>
      <xdr:colOff>361950</xdr:colOff>
      <xdr:row>15</xdr:row>
      <xdr:rowOff>86179</xdr:rowOff>
    </xdr:to>
    <xdr:cxnSp macro="">
      <xdr:nvCxnSpPr>
        <xdr:cNvPr id="135" name="直線コネクタ 134"/>
        <xdr:cNvCxnSpPr/>
      </xdr:nvCxnSpPr>
      <xdr:spPr>
        <a:xfrm>
          <a:off x="13893800" y="257955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15</xdr:row>
      <xdr:rowOff>7801</xdr:rowOff>
    </xdr:to>
    <xdr:cxnSp macro="">
      <xdr:nvCxnSpPr>
        <xdr:cNvPr id="138" name="直線コネクタ 137"/>
        <xdr:cNvCxnSpPr/>
      </xdr:nvCxnSpPr>
      <xdr:spPr>
        <a:xfrm>
          <a:off x="13004800" y="24946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48" name="円/楕円 147"/>
        <xdr:cNvSpPr/>
      </xdr:nvSpPr>
      <xdr:spPr>
        <a:xfrm>
          <a:off x="164592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98896</xdr:rowOff>
    </xdr:from>
    <xdr:ext cx="762000" cy="259045"/>
    <xdr:sp macro="" textlink="">
      <xdr:nvSpPr>
        <xdr:cNvPr id="149" name="物件費該当値テキスト"/>
        <xdr:cNvSpPr txBox="1"/>
      </xdr:nvSpPr>
      <xdr:spPr>
        <a:xfrm>
          <a:off x="16598900" y="267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81099</xdr:rowOff>
    </xdr:from>
    <xdr:to>
      <xdr:col>22</xdr:col>
      <xdr:colOff>615950</xdr:colOff>
      <xdr:row>16</xdr:row>
      <xdr:rowOff>11249</xdr:rowOff>
    </xdr:to>
    <xdr:sp macro="" textlink="">
      <xdr:nvSpPr>
        <xdr:cNvPr id="150" name="円/楕円 149"/>
        <xdr:cNvSpPr/>
      </xdr:nvSpPr>
      <xdr:spPr>
        <a:xfrm>
          <a:off x="15621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51" name="テキスト ボックス 150"/>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2" name="円/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128451</xdr:rowOff>
    </xdr:from>
    <xdr:to>
      <xdr:col>20</xdr:col>
      <xdr:colOff>209550</xdr:colOff>
      <xdr:row>15</xdr:row>
      <xdr:rowOff>58601</xdr:rowOff>
    </xdr:to>
    <xdr:sp macro="" textlink="">
      <xdr:nvSpPr>
        <xdr:cNvPr id="154" name="円/楕円 153"/>
        <xdr:cNvSpPr/>
      </xdr:nvSpPr>
      <xdr:spPr>
        <a:xfrm>
          <a:off x="13843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68778</xdr:rowOff>
    </xdr:from>
    <xdr:ext cx="762000" cy="259045"/>
    <xdr:sp macro="" textlink="">
      <xdr:nvSpPr>
        <xdr:cNvPr id="155" name="テキスト ボックス 154"/>
        <xdr:cNvSpPr txBox="1"/>
      </xdr:nvSpPr>
      <xdr:spPr>
        <a:xfrm>
          <a:off x="13512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6" name="円/楕円 155"/>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57" name="テキスト ボックス 156"/>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養護老人ホーム措置者数が少ないことや私立幼稚園の割合が少ないこと等により、経常収支比率は類似団体平均を下回っている。</a:t>
          </a:r>
          <a:endParaRPr kumimoji="1" lang="en-US" altLang="ja-JP" sz="1200">
            <a:latin typeface="ＭＳ Ｐゴシック"/>
          </a:endParaRPr>
        </a:p>
        <a:p>
          <a:r>
            <a:rPr kumimoji="1" lang="ja-JP" altLang="en-US" sz="1200">
              <a:latin typeface="ＭＳ Ｐゴシック"/>
            </a:rPr>
            <a:t>　しかし、生活保護費が増加傾向にあることから、資格審査等の更なる適正化に努め、抑制を図る必要があると考える。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54610</xdr:rowOff>
    </xdr:from>
    <xdr:to>
      <xdr:col>7</xdr:col>
      <xdr:colOff>15875</xdr:colOff>
      <xdr:row>53</xdr:row>
      <xdr:rowOff>77470</xdr:rowOff>
    </xdr:to>
    <xdr:cxnSp macro="">
      <xdr:nvCxnSpPr>
        <xdr:cNvPr id="190" name="直線コネクタ 189"/>
        <xdr:cNvCxnSpPr/>
      </xdr:nvCxnSpPr>
      <xdr:spPr>
        <a:xfrm>
          <a:off x="3987800" y="914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54610</xdr:rowOff>
    </xdr:from>
    <xdr:to>
      <xdr:col>5</xdr:col>
      <xdr:colOff>549275</xdr:colOff>
      <xdr:row>53</xdr:row>
      <xdr:rowOff>69850</xdr:rowOff>
    </xdr:to>
    <xdr:cxnSp macro="">
      <xdr:nvCxnSpPr>
        <xdr:cNvPr id="193" name="直線コネクタ 192"/>
        <xdr:cNvCxnSpPr/>
      </xdr:nvCxnSpPr>
      <xdr:spPr>
        <a:xfrm flipV="1">
          <a:off x="3098800" y="914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69850</xdr:rowOff>
    </xdr:to>
    <xdr:cxnSp macro="">
      <xdr:nvCxnSpPr>
        <xdr:cNvPr id="196" name="直線コネクタ 195"/>
        <xdr:cNvCxnSpPr/>
      </xdr:nvCxnSpPr>
      <xdr:spPr>
        <a:xfrm>
          <a:off x="2209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xdr:rowOff>
    </xdr:from>
    <xdr:to>
      <xdr:col>3</xdr:col>
      <xdr:colOff>142875</xdr:colOff>
      <xdr:row>53</xdr:row>
      <xdr:rowOff>31750</xdr:rowOff>
    </xdr:to>
    <xdr:cxnSp macro="">
      <xdr:nvCxnSpPr>
        <xdr:cNvPr id="199" name="直線コネクタ 198"/>
        <xdr:cNvCxnSpPr/>
      </xdr:nvCxnSpPr>
      <xdr:spPr>
        <a:xfrm>
          <a:off x="1320800" y="9095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26670</xdr:rowOff>
    </xdr:from>
    <xdr:to>
      <xdr:col>7</xdr:col>
      <xdr:colOff>66675</xdr:colOff>
      <xdr:row>53</xdr:row>
      <xdr:rowOff>128270</xdr:rowOff>
    </xdr:to>
    <xdr:sp macro="" textlink="">
      <xdr:nvSpPr>
        <xdr:cNvPr id="209" name="円/楕円 208"/>
        <xdr:cNvSpPr/>
      </xdr:nvSpPr>
      <xdr:spPr>
        <a:xfrm>
          <a:off x="47752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106697</xdr:rowOff>
    </xdr:from>
    <xdr:ext cx="762000" cy="259045"/>
    <xdr:sp macro="" textlink="">
      <xdr:nvSpPr>
        <xdr:cNvPr id="210" name="扶助費該当値テキスト"/>
        <xdr:cNvSpPr txBox="1"/>
      </xdr:nvSpPr>
      <xdr:spPr>
        <a:xfrm>
          <a:off x="4914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xdr:rowOff>
    </xdr:from>
    <xdr:to>
      <xdr:col>5</xdr:col>
      <xdr:colOff>600075</xdr:colOff>
      <xdr:row>53</xdr:row>
      <xdr:rowOff>105410</xdr:rowOff>
    </xdr:to>
    <xdr:sp macro="" textlink="">
      <xdr:nvSpPr>
        <xdr:cNvPr id="211" name="円/楕円 210"/>
        <xdr:cNvSpPr/>
      </xdr:nvSpPr>
      <xdr:spPr>
        <a:xfrm>
          <a:off x="3937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115587</xdr:rowOff>
    </xdr:from>
    <xdr:ext cx="736600" cy="259045"/>
    <xdr:sp macro="" textlink="">
      <xdr:nvSpPr>
        <xdr:cNvPr id="212" name="テキスト ボックス 211"/>
        <xdr:cNvSpPr txBox="1"/>
      </xdr:nvSpPr>
      <xdr:spPr>
        <a:xfrm>
          <a:off x="3606800" y="885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3" name="円/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5" name="円/楕円 214"/>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6" name="テキスト ボックス 215"/>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129540</xdr:rowOff>
    </xdr:from>
    <xdr:to>
      <xdr:col>1</xdr:col>
      <xdr:colOff>676275</xdr:colOff>
      <xdr:row>53</xdr:row>
      <xdr:rowOff>59690</xdr:rowOff>
    </xdr:to>
    <xdr:sp macro="" textlink="">
      <xdr:nvSpPr>
        <xdr:cNvPr id="217" name="円/楕円 216"/>
        <xdr:cNvSpPr/>
      </xdr:nvSpPr>
      <xdr:spPr>
        <a:xfrm>
          <a:off x="1270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69867</xdr:rowOff>
    </xdr:from>
    <xdr:ext cx="762000" cy="259045"/>
    <xdr:sp macro="" textlink="">
      <xdr:nvSpPr>
        <xdr:cNvPr id="218" name="テキスト ボックス 217"/>
        <xdr:cNvSpPr txBox="1"/>
      </xdr:nvSpPr>
      <xdr:spPr>
        <a:xfrm>
          <a:off x="939800" y="88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類似団体を３．８％上回っている主な要因は、水道事業、下水道事業への繰出金で、公債費とともに重い財政負担となっている。</a:t>
          </a:r>
          <a:endParaRPr kumimoji="1" lang="en-US" altLang="ja-JP" sz="1200">
            <a:latin typeface="ＭＳ Ｐゴシック"/>
          </a:endParaRPr>
        </a:p>
        <a:p>
          <a:r>
            <a:rPr kumimoji="1" lang="ja-JP" altLang="en-US" sz="1200">
              <a:latin typeface="ＭＳ Ｐゴシック"/>
            </a:rPr>
            <a:t>　特に下水道事業について、条件不利地域であるため建設改良費が割高であることから、地域の実情に応じた効率的かつ適正な整備手法の選定に努め、独立採算の原則に基づき、一般会計からの繰出金に依存することのないように経営の合理化を進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24130</xdr:rowOff>
    </xdr:to>
    <xdr:cxnSp macro="">
      <xdr:nvCxnSpPr>
        <xdr:cNvPr id="251" name="直線コネクタ 250"/>
        <xdr:cNvCxnSpPr/>
      </xdr:nvCxnSpPr>
      <xdr:spPr>
        <a:xfrm>
          <a:off x="15671800" y="1011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1270</xdr:rowOff>
    </xdr:to>
    <xdr:cxnSp macro="">
      <xdr:nvCxnSpPr>
        <xdr:cNvPr id="254" name="直線コネクタ 253"/>
        <xdr:cNvCxnSpPr/>
      </xdr:nvCxnSpPr>
      <xdr:spPr>
        <a:xfrm>
          <a:off x="14782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142240</xdr:rowOff>
    </xdr:from>
    <xdr:to>
      <xdr:col>21</xdr:col>
      <xdr:colOff>361950</xdr:colOff>
      <xdr:row>58</xdr:row>
      <xdr:rowOff>149860</xdr:rowOff>
    </xdr:to>
    <xdr:cxnSp macro="">
      <xdr:nvCxnSpPr>
        <xdr:cNvPr id="257" name="直線コネクタ 256"/>
        <xdr:cNvCxnSpPr/>
      </xdr:nvCxnSpPr>
      <xdr:spPr>
        <a:xfrm>
          <a:off x="13893800" y="1008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66040</xdr:rowOff>
    </xdr:from>
    <xdr:to>
      <xdr:col>20</xdr:col>
      <xdr:colOff>158750</xdr:colOff>
      <xdr:row>58</xdr:row>
      <xdr:rowOff>142240</xdr:rowOff>
    </xdr:to>
    <xdr:cxnSp macro="">
      <xdr:nvCxnSpPr>
        <xdr:cNvPr id="260" name="直線コネクタ 259"/>
        <xdr:cNvCxnSpPr/>
      </xdr:nvCxnSpPr>
      <xdr:spPr>
        <a:xfrm>
          <a:off x="13004800" y="10010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70" name="円/楕円 269"/>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71"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2" name="円/楕円 271"/>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3" name="テキスト ボックス 272"/>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4" name="円/楕円 273"/>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5" name="テキスト ボックス 274"/>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76" name="円/楕円 275"/>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7" name="テキスト ボックス 276"/>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xdr:rowOff>
    </xdr:from>
    <xdr:to>
      <xdr:col>19</xdr:col>
      <xdr:colOff>6350</xdr:colOff>
      <xdr:row>58</xdr:row>
      <xdr:rowOff>116840</xdr:rowOff>
    </xdr:to>
    <xdr:sp macro="" textlink="">
      <xdr:nvSpPr>
        <xdr:cNvPr id="278" name="円/楕円 277"/>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101617</xdr:rowOff>
    </xdr:from>
    <xdr:ext cx="762000" cy="259045"/>
    <xdr:sp macro="" textlink="">
      <xdr:nvSpPr>
        <xdr:cNvPr id="279" name="テキスト ボックス 278"/>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９町１村及び一部事務組合により合併し、消防、ごみ・し尿処理等の業務も市独自で行っているため、一部事務組合負担金が類似団体と比較し少なくなっていることから類似団体平均を下回っている。</a:t>
          </a:r>
          <a:endParaRPr kumimoji="1" lang="en-US" altLang="ja-JP" sz="1200">
            <a:latin typeface="ＭＳ Ｐゴシック"/>
          </a:endParaRPr>
        </a:p>
        <a:p>
          <a:r>
            <a:rPr kumimoji="1" lang="ja-JP" altLang="en-US" sz="1200">
              <a:latin typeface="ＭＳ Ｐゴシック"/>
            </a:rPr>
            <a:t>　また、補助金については、明確な補助基準を設けた補助金交付要綱の運用により、補助金の見直し又は廃止を継続していく方針であり、今後もこの水準の維持、経常経費の削減に努める。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132715</xdr:rowOff>
    </xdr:from>
    <xdr:to>
      <xdr:col>24</xdr:col>
      <xdr:colOff>31750</xdr:colOff>
      <xdr:row>37</xdr:row>
      <xdr:rowOff>18415</xdr:rowOff>
    </xdr:to>
    <xdr:cxnSp macro="">
      <xdr:nvCxnSpPr>
        <xdr:cNvPr id="307" name="直線コネクタ 306"/>
        <xdr:cNvCxnSpPr/>
      </xdr:nvCxnSpPr>
      <xdr:spPr>
        <a:xfrm>
          <a:off x="15671800" y="63049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132715</xdr:rowOff>
    </xdr:from>
    <xdr:to>
      <xdr:col>22</xdr:col>
      <xdr:colOff>565150</xdr:colOff>
      <xdr:row>36</xdr:row>
      <xdr:rowOff>138430</xdr:rowOff>
    </xdr:to>
    <xdr:cxnSp macro="">
      <xdr:nvCxnSpPr>
        <xdr:cNvPr id="310" name="直線コネクタ 309"/>
        <xdr:cNvCxnSpPr/>
      </xdr:nvCxnSpPr>
      <xdr:spPr>
        <a:xfrm flipV="1">
          <a:off x="14782800" y="6304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138430</xdr:rowOff>
    </xdr:from>
    <xdr:to>
      <xdr:col>21</xdr:col>
      <xdr:colOff>361950</xdr:colOff>
      <xdr:row>36</xdr:row>
      <xdr:rowOff>138430</xdr:rowOff>
    </xdr:to>
    <xdr:cxnSp macro="">
      <xdr:nvCxnSpPr>
        <xdr:cNvPr id="313" name="直線コネクタ 312"/>
        <xdr:cNvCxnSpPr/>
      </xdr:nvCxnSpPr>
      <xdr:spPr>
        <a:xfrm>
          <a:off x="13893800" y="6310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115570</xdr:rowOff>
    </xdr:from>
    <xdr:to>
      <xdr:col>20</xdr:col>
      <xdr:colOff>158750</xdr:colOff>
      <xdr:row>36</xdr:row>
      <xdr:rowOff>138430</xdr:rowOff>
    </xdr:to>
    <xdr:cxnSp macro="">
      <xdr:nvCxnSpPr>
        <xdr:cNvPr id="316" name="直線コネクタ 315"/>
        <xdr:cNvCxnSpPr/>
      </xdr:nvCxnSpPr>
      <xdr:spPr>
        <a:xfrm>
          <a:off x="13004800" y="6287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139065</xdr:rowOff>
    </xdr:from>
    <xdr:to>
      <xdr:col>24</xdr:col>
      <xdr:colOff>82550</xdr:colOff>
      <xdr:row>37</xdr:row>
      <xdr:rowOff>69215</xdr:rowOff>
    </xdr:to>
    <xdr:sp macro="" textlink="">
      <xdr:nvSpPr>
        <xdr:cNvPr id="326" name="円/楕円 325"/>
        <xdr:cNvSpPr/>
      </xdr:nvSpPr>
      <xdr:spPr>
        <a:xfrm>
          <a:off x="164592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155592</xdr:rowOff>
    </xdr:from>
    <xdr:ext cx="762000" cy="259045"/>
    <xdr:sp macro="" textlink="">
      <xdr:nvSpPr>
        <xdr:cNvPr id="327" name="補助費等該当値テキスト"/>
        <xdr:cNvSpPr txBox="1"/>
      </xdr:nvSpPr>
      <xdr:spPr>
        <a:xfrm>
          <a:off x="16598900" y="615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81915</xdr:rowOff>
    </xdr:from>
    <xdr:to>
      <xdr:col>22</xdr:col>
      <xdr:colOff>615950</xdr:colOff>
      <xdr:row>37</xdr:row>
      <xdr:rowOff>12065</xdr:rowOff>
    </xdr:to>
    <xdr:sp macro="" textlink="">
      <xdr:nvSpPr>
        <xdr:cNvPr id="328" name="円/楕円 327"/>
        <xdr:cNvSpPr/>
      </xdr:nvSpPr>
      <xdr:spPr>
        <a:xfrm>
          <a:off x="15621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22242</xdr:rowOff>
    </xdr:from>
    <xdr:ext cx="736600" cy="259045"/>
    <xdr:sp macro="" textlink="">
      <xdr:nvSpPr>
        <xdr:cNvPr id="329" name="テキスト ボックス 328"/>
        <xdr:cNvSpPr txBox="1"/>
      </xdr:nvSpPr>
      <xdr:spPr>
        <a:xfrm>
          <a:off x="15290800" y="602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87630</xdr:rowOff>
    </xdr:from>
    <xdr:to>
      <xdr:col>21</xdr:col>
      <xdr:colOff>412750</xdr:colOff>
      <xdr:row>37</xdr:row>
      <xdr:rowOff>17780</xdr:rowOff>
    </xdr:to>
    <xdr:sp macro="" textlink="">
      <xdr:nvSpPr>
        <xdr:cNvPr id="330" name="円/楕円 329"/>
        <xdr:cNvSpPr/>
      </xdr:nvSpPr>
      <xdr:spPr>
        <a:xfrm>
          <a:off x="14732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27957</xdr:rowOff>
    </xdr:from>
    <xdr:ext cx="762000" cy="259045"/>
    <xdr:sp macro="" textlink="">
      <xdr:nvSpPr>
        <xdr:cNvPr id="331" name="テキスト ボックス 330"/>
        <xdr:cNvSpPr txBox="1"/>
      </xdr:nvSpPr>
      <xdr:spPr>
        <a:xfrm>
          <a:off x="14401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87630</xdr:rowOff>
    </xdr:from>
    <xdr:to>
      <xdr:col>20</xdr:col>
      <xdr:colOff>209550</xdr:colOff>
      <xdr:row>37</xdr:row>
      <xdr:rowOff>17780</xdr:rowOff>
    </xdr:to>
    <xdr:sp macro="" textlink="">
      <xdr:nvSpPr>
        <xdr:cNvPr id="332" name="円/楕円 331"/>
        <xdr:cNvSpPr/>
      </xdr:nvSpPr>
      <xdr:spPr>
        <a:xfrm>
          <a:off x="13843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27957</xdr:rowOff>
    </xdr:from>
    <xdr:ext cx="762000" cy="259045"/>
    <xdr:sp macro="" textlink="">
      <xdr:nvSpPr>
        <xdr:cNvPr id="333" name="テキスト ボックス 332"/>
        <xdr:cNvSpPr txBox="1"/>
      </xdr:nvSpPr>
      <xdr:spPr>
        <a:xfrm>
          <a:off x="13512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64770</xdr:rowOff>
    </xdr:from>
    <xdr:to>
      <xdr:col>19</xdr:col>
      <xdr:colOff>6350</xdr:colOff>
      <xdr:row>36</xdr:row>
      <xdr:rowOff>166370</xdr:rowOff>
    </xdr:to>
    <xdr:sp macro="" textlink="">
      <xdr:nvSpPr>
        <xdr:cNvPr id="334" name="円/楕円 333"/>
        <xdr:cNvSpPr/>
      </xdr:nvSpPr>
      <xdr:spPr>
        <a:xfrm>
          <a:off x="12954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5097</xdr:rowOff>
    </xdr:from>
    <xdr:ext cx="762000" cy="259045"/>
    <xdr:sp macro="" textlink="">
      <xdr:nvSpPr>
        <xdr:cNvPr id="335" name="テキスト ボックス 334"/>
        <xdr:cNvSpPr txBox="1"/>
      </xdr:nvSpPr>
      <xdr:spPr>
        <a:xfrm>
          <a:off x="12623800" y="600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公債費に係る経常収支比率は１７．２％と類似団体平均を１．１％下回っている。</a:t>
          </a:r>
          <a:endParaRPr kumimoji="1" lang="en-US" altLang="ja-JP" sz="1200">
            <a:latin typeface="ＭＳ Ｐゴシック"/>
          </a:endParaRPr>
        </a:p>
        <a:p>
          <a:r>
            <a:rPr kumimoji="1" lang="ja-JP" altLang="en-US" sz="1200">
              <a:latin typeface="ＭＳ Ｐゴシック"/>
            </a:rPr>
            <a:t>　今後も総合計画を基調としながら、市民ニーズを的確に把握した事業の選択により、事業の整理・縮小を図るなど起債依存型の事業実施の見直しを継続する。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143329</xdr:rowOff>
    </xdr:from>
    <xdr:to>
      <xdr:col>7</xdr:col>
      <xdr:colOff>15875</xdr:colOff>
      <xdr:row>77</xdr:row>
      <xdr:rowOff>50256</xdr:rowOff>
    </xdr:to>
    <xdr:cxnSp macro="">
      <xdr:nvCxnSpPr>
        <xdr:cNvPr id="370" name="直線コネクタ 369"/>
        <xdr:cNvCxnSpPr/>
      </xdr:nvCxnSpPr>
      <xdr:spPr>
        <a:xfrm>
          <a:off x="3987800" y="1317352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143329</xdr:rowOff>
    </xdr:from>
    <xdr:to>
      <xdr:col>5</xdr:col>
      <xdr:colOff>549275</xdr:colOff>
      <xdr:row>77</xdr:row>
      <xdr:rowOff>43724</xdr:rowOff>
    </xdr:to>
    <xdr:cxnSp macro="">
      <xdr:nvCxnSpPr>
        <xdr:cNvPr id="373" name="直線コネクタ 372"/>
        <xdr:cNvCxnSpPr/>
      </xdr:nvCxnSpPr>
      <xdr:spPr>
        <a:xfrm flipV="1">
          <a:off x="3098800" y="1317352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37193</xdr:rowOff>
    </xdr:from>
    <xdr:to>
      <xdr:col>4</xdr:col>
      <xdr:colOff>346075</xdr:colOff>
      <xdr:row>77</xdr:row>
      <xdr:rowOff>43724</xdr:rowOff>
    </xdr:to>
    <xdr:cxnSp macro="">
      <xdr:nvCxnSpPr>
        <xdr:cNvPr id="376" name="直線コネクタ 375"/>
        <xdr:cNvCxnSpPr/>
      </xdr:nvCxnSpPr>
      <xdr:spPr>
        <a:xfrm>
          <a:off x="2209800" y="13238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37193</xdr:rowOff>
    </xdr:from>
    <xdr:to>
      <xdr:col>3</xdr:col>
      <xdr:colOff>142875</xdr:colOff>
      <xdr:row>77</xdr:row>
      <xdr:rowOff>95976</xdr:rowOff>
    </xdr:to>
    <xdr:cxnSp macro="">
      <xdr:nvCxnSpPr>
        <xdr:cNvPr id="379" name="直線コネクタ 378"/>
        <xdr:cNvCxnSpPr/>
      </xdr:nvCxnSpPr>
      <xdr:spPr>
        <a:xfrm flipV="1">
          <a:off x="1320800" y="132388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170906</xdr:rowOff>
    </xdr:from>
    <xdr:to>
      <xdr:col>7</xdr:col>
      <xdr:colOff>66675</xdr:colOff>
      <xdr:row>77</xdr:row>
      <xdr:rowOff>101056</xdr:rowOff>
    </xdr:to>
    <xdr:sp macro="" textlink="">
      <xdr:nvSpPr>
        <xdr:cNvPr id="389" name="円/楕円 388"/>
        <xdr:cNvSpPr/>
      </xdr:nvSpPr>
      <xdr:spPr>
        <a:xfrm>
          <a:off x="4775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15983</xdr:rowOff>
    </xdr:from>
    <xdr:ext cx="762000" cy="259045"/>
    <xdr:sp macro="" textlink="">
      <xdr:nvSpPr>
        <xdr:cNvPr id="390" name="公債費該当値テキスト"/>
        <xdr:cNvSpPr txBox="1"/>
      </xdr:nvSpPr>
      <xdr:spPr>
        <a:xfrm>
          <a:off x="4914900" y="130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92529</xdr:rowOff>
    </xdr:from>
    <xdr:to>
      <xdr:col>5</xdr:col>
      <xdr:colOff>600075</xdr:colOff>
      <xdr:row>77</xdr:row>
      <xdr:rowOff>22679</xdr:rowOff>
    </xdr:to>
    <xdr:sp macro="" textlink="">
      <xdr:nvSpPr>
        <xdr:cNvPr id="391" name="円/楕円 390"/>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92" name="テキスト ボックス 391"/>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164374</xdr:rowOff>
    </xdr:from>
    <xdr:to>
      <xdr:col>4</xdr:col>
      <xdr:colOff>396875</xdr:colOff>
      <xdr:row>77</xdr:row>
      <xdr:rowOff>94524</xdr:rowOff>
    </xdr:to>
    <xdr:sp macro="" textlink="">
      <xdr:nvSpPr>
        <xdr:cNvPr id="393" name="円/楕円 392"/>
        <xdr:cNvSpPr/>
      </xdr:nvSpPr>
      <xdr:spPr>
        <a:xfrm>
          <a:off x="3048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104701</xdr:rowOff>
    </xdr:from>
    <xdr:ext cx="762000" cy="259045"/>
    <xdr:sp macro="" textlink="">
      <xdr:nvSpPr>
        <xdr:cNvPr id="394" name="テキスト ボックス 393"/>
        <xdr:cNvSpPr txBox="1"/>
      </xdr:nvSpPr>
      <xdr:spPr>
        <a:xfrm>
          <a:off x="2717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157843</xdr:rowOff>
    </xdr:from>
    <xdr:to>
      <xdr:col>3</xdr:col>
      <xdr:colOff>193675</xdr:colOff>
      <xdr:row>77</xdr:row>
      <xdr:rowOff>87993</xdr:rowOff>
    </xdr:to>
    <xdr:sp macro="" textlink="">
      <xdr:nvSpPr>
        <xdr:cNvPr id="395" name="円/楕円 394"/>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98170</xdr:rowOff>
    </xdr:from>
    <xdr:ext cx="762000" cy="259045"/>
    <xdr:sp macro="" textlink="">
      <xdr:nvSpPr>
        <xdr:cNvPr id="396" name="テキスト ボックス 395"/>
        <xdr:cNvSpPr txBox="1"/>
      </xdr:nvSpPr>
      <xdr:spPr>
        <a:xfrm>
          <a:off x="1828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45176</xdr:rowOff>
    </xdr:from>
    <xdr:to>
      <xdr:col>1</xdr:col>
      <xdr:colOff>676275</xdr:colOff>
      <xdr:row>77</xdr:row>
      <xdr:rowOff>146776</xdr:rowOff>
    </xdr:to>
    <xdr:sp macro="" textlink="">
      <xdr:nvSpPr>
        <xdr:cNvPr id="397" name="円/楕円 396"/>
        <xdr:cNvSpPr/>
      </xdr:nvSpPr>
      <xdr:spPr>
        <a:xfrm>
          <a:off x="1270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131553</xdr:rowOff>
    </xdr:from>
    <xdr:ext cx="762000" cy="259045"/>
    <xdr:sp macro="" textlink="">
      <xdr:nvSpPr>
        <xdr:cNvPr id="398" name="テキスト ボックス 397"/>
        <xdr:cNvSpPr txBox="1"/>
      </xdr:nvSpPr>
      <xdr:spPr>
        <a:xfrm>
          <a:off x="939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類似団体平均を０．４％下回っている状況にある。今後も引き続き経常経費の削減に努める。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xdr:rowOff>
    </xdr:from>
    <xdr:to>
      <xdr:col>24</xdr:col>
      <xdr:colOff>31750</xdr:colOff>
      <xdr:row>76</xdr:row>
      <xdr:rowOff>94996</xdr:rowOff>
    </xdr:to>
    <xdr:cxnSp macro="">
      <xdr:nvCxnSpPr>
        <xdr:cNvPr id="429" name="直線コネクタ 428"/>
        <xdr:cNvCxnSpPr/>
      </xdr:nvCxnSpPr>
      <xdr:spPr>
        <a:xfrm>
          <a:off x="15671800" y="130383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8128</xdr:rowOff>
    </xdr:to>
    <xdr:cxnSp macro="">
      <xdr:nvCxnSpPr>
        <xdr:cNvPr id="432" name="直線コネクタ 431"/>
        <xdr:cNvCxnSpPr/>
      </xdr:nvCxnSpPr>
      <xdr:spPr>
        <a:xfrm>
          <a:off x="14782800" y="13029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101854</xdr:rowOff>
    </xdr:from>
    <xdr:to>
      <xdr:col>21</xdr:col>
      <xdr:colOff>361950</xdr:colOff>
      <xdr:row>75</xdr:row>
      <xdr:rowOff>170435</xdr:rowOff>
    </xdr:to>
    <xdr:cxnSp macro="">
      <xdr:nvCxnSpPr>
        <xdr:cNvPr id="435" name="直線コネクタ 434"/>
        <xdr:cNvCxnSpPr/>
      </xdr:nvCxnSpPr>
      <xdr:spPr>
        <a:xfrm>
          <a:off x="13893800" y="129606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5842</xdr:rowOff>
    </xdr:from>
    <xdr:to>
      <xdr:col>20</xdr:col>
      <xdr:colOff>158750</xdr:colOff>
      <xdr:row>75</xdr:row>
      <xdr:rowOff>101854</xdr:rowOff>
    </xdr:to>
    <xdr:cxnSp macro="">
      <xdr:nvCxnSpPr>
        <xdr:cNvPr id="438" name="直線コネクタ 437"/>
        <xdr:cNvCxnSpPr/>
      </xdr:nvCxnSpPr>
      <xdr:spPr>
        <a:xfrm>
          <a:off x="13004800" y="128645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48" name="円/楕円 447"/>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60723</xdr:rowOff>
    </xdr:from>
    <xdr:ext cx="762000" cy="259045"/>
    <xdr:sp macro="" textlink="">
      <xdr:nvSpPr>
        <xdr:cNvPr id="449"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128778</xdr:rowOff>
    </xdr:from>
    <xdr:to>
      <xdr:col>22</xdr:col>
      <xdr:colOff>615950</xdr:colOff>
      <xdr:row>76</xdr:row>
      <xdr:rowOff>58928</xdr:rowOff>
    </xdr:to>
    <xdr:sp macro="" textlink="">
      <xdr:nvSpPr>
        <xdr:cNvPr id="450" name="円/楕円 449"/>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69105</xdr:rowOff>
    </xdr:from>
    <xdr:ext cx="736600" cy="259045"/>
    <xdr:sp macro="" textlink="">
      <xdr:nvSpPr>
        <xdr:cNvPr id="451" name="テキスト ボックス 450"/>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119634</xdr:rowOff>
    </xdr:from>
    <xdr:to>
      <xdr:col>21</xdr:col>
      <xdr:colOff>412750</xdr:colOff>
      <xdr:row>76</xdr:row>
      <xdr:rowOff>49783</xdr:rowOff>
    </xdr:to>
    <xdr:sp macro="" textlink="">
      <xdr:nvSpPr>
        <xdr:cNvPr id="452" name="円/楕円 451"/>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53" name="テキスト ボックス 452"/>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54" name="円/楕円 453"/>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55" name="テキスト ボックス 454"/>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126492</xdr:rowOff>
    </xdr:from>
    <xdr:to>
      <xdr:col>19</xdr:col>
      <xdr:colOff>6350</xdr:colOff>
      <xdr:row>75</xdr:row>
      <xdr:rowOff>56642</xdr:rowOff>
    </xdr:to>
    <xdr:sp macro="" textlink="">
      <xdr:nvSpPr>
        <xdr:cNvPr id="456" name="円/楕円 455"/>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66819</xdr:rowOff>
    </xdr:from>
    <xdr:ext cx="762000" cy="259045"/>
    <xdr:sp macro="" textlink="">
      <xdr:nvSpPr>
        <xdr:cNvPr id="457" name="テキスト ボックス 456"/>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宮城県栗原市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59198</xdr:rowOff>
    </xdr:from>
    <xdr:to>
      <xdr:col>4</xdr:col>
      <xdr:colOff>1117600</xdr:colOff>
      <xdr:row>13</xdr:row>
      <xdr:rowOff>99857</xdr:rowOff>
    </xdr:to>
    <xdr:cxnSp macro="">
      <xdr:nvCxnSpPr>
        <xdr:cNvPr id="52" name="直線コネクタ 51"/>
        <xdr:cNvCxnSpPr/>
      </xdr:nvCxnSpPr>
      <xdr:spPr bwMode="auto">
        <a:xfrm flipV="1">
          <a:off x="5003800" y="2335673"/>
          <a:ext cx="647700" cy="40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70057</xdr:rowOff>
    </xdr:from>
    <xdr:to>
      <xdr:col>4</xdr:col>
      <xdr:colOff>469900</xdr:colOff>
      <xdr:row>13</xdr:row>
      <xdr:rowOff>99857</xdr:rowOff>
    </xdr:to>
    <xdr:cxnSp macro="">
      <xdr:nvCxnSpPr>
        <xdr:cNvPr id="55" name="直線コネクタ 54"/>
        <xdr:cNvCxnSpPr/>
      </xdr:nvCxnSpPr>
      <xdr:spPr bwMode="auto">
        <a:xfrm>
          <a:off x="4305300" y="2346532"/>
          <a:ext cx="698500" cy="2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70057</xdr:rowOff>
    </xdr:from>
    <xdr:to>
      <xdr:col>3</xdr:col>
      <xdr:colOff>904875</xdr:colOff>
      <xdr:row>13</xdr:row>
      <xdr:rowOff>79070</xdr:rowOff>
    </xdr:to>
    <xdr:cxnSp macro="">
      <xdr:nvCxnSpPr>
        <xdr:cNvPr id="58" name="直線コネクタ 57"/>
        <xdr:cNvCxnSpPr/>
      </xdr:nvCxnSpPr>
      <xdr:spPr bwMode="auto">
        <a:xfrm flipV="1">
          <a:off x="3606800" y="2346532"/>
          <a:ext cx="6985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33138</xdr:rowOff>
    </xdr:from>
    <xdr:to>
      <xdr:col>3</xdr:col>
      <xdr:colOff>206375</xdr:colOff>
      <xdr:row>13</xdr:row>
      <xdr:rowOff>79070</xdr:rowOff>
    </xdr:to>
    <xdr:cxnSp macro="">
      <xdr:nvCxnSpPr>
        <xdr:cNvPr id="61" name="直線コネクタ 60"/>
        <xdr:cNvCxnSpPr/>
      </xdr:nvCxnSpPr>
      <xdr:spPr bwMode="auto">
        <a:xfrm>
          <a:off x="2908300" y="2309613"/>
          <a:ext cx="698500" cy="4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8398</xdr:rowOff>
    </xdr:from>
    <xdr:to>
      <xdr:col>5</xdr:col>
      <xdr:colOff>34925</xdr:colOff>
      <xdr:row>13</xdr:row>
      <xdr:rowOff>109998</xdr:rowOff>
    </xdr:to>
    <xdr:sp macro="" textlink="">
      <xdr:nvSpPr>
        <xdr:cNvPr id="71" name="円/楕円 70"/>
        <xdr:cNvSpPr/>
      </xdr:nvSpPr>
      <xdr:spPr bwMode="auto">
        <a:xfrm>
          <a:off x="5600700" y="228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24925</xdr:rowOff>
    </xdr:from>
    <xdr:ext cx="762000" cy="259045"/>
    <xdr:sp macro="" textlink="">
      <xdr:nvSpPr>
        <xdr:cNvPr id="72" name="人口1人当たり決算額の推移該当値テキスト130"/>
        <xdr:cNvSpPr txBox="1"/>
      </xdr:nvSpPr>
      <xdr:spPr>
        <a:xfrm>
          <a:off x="5740400" y="21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118,069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49057</xdr:rowOff>
    </xdr:from>
    <xdr:to>
      <xdr:col>4</xdr:col>
      <xdr:colOff>520700</xdr:colOff>
      <xdr:row>13</xdr:row>
      <xdr:rowOff>150657</xdr:rowOff>
    </xdr:to>
    <xdr:sp macro="" textlink="">
      <xdr:nvSpPr>
        <xdr:cNvPr id="73" name="円/楕円 72"/>
        <xdr:cNvSpPr/>
      </xdr:nvSpPr>
      <xdr:spPr bwMode="auto">
        <a:xfrm>
          <a:off x="4953000" y="232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160834</xdr:rowOff>
    </xdr:from>
    <xdr:ext cx="736600" cy="259045"/>
    <xdr:sp macro="" textlink="">
      <xdr:nvSpPr>
        <xdr:cNvPr id="74" name="テキスト ボックス 73"/>
        <xdr:cNvSpPr txBox="1"/>
      </xdr:nvSpPr>
      <xdr:spPr>
        <a:xfrm>
          <a:off x="4622800" y="2094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115,579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19257</xdr:rowOff>
    </xdr:from>
    <xdr:to>
      <xdr:col>3</xdr:col>
      <xdr:colOff>955675</xdr:colOff>
      <xdr:row>13</xdr:row>
      <xdr:rowOff>120857</xdr:rowOff>
    </xdr:to>
    <xdr:sp macro="" textlink="">
      <xdr:nvSpPr>
        <xdr:cNvPr id="75" name="円/楕円 74"/>
        <xdr:cNvSpPr/>
      </xdr:nvSpPr>
      <xdr:spPr bwMode="auto">
        <a:xfrm>
          <a:off x="4254500" y="229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131034</xdr:rowOff>
    </xdr:from>
    <xdr:ext cx="762000" cy="259045"/>
    <xdr:sp macro="" textlink="">
      <xdr:nvSpPr>
        <xdr:cNvPr id="76" name="テキスト ボックス 75"/>
        <xdr:cNvSpPr txBox="1"/>
      </xdr:nvSpPr>
      <xdr:spPr>
        <a:xfrm>
          <a:off x="3924300" y="20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117,404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28270</xdr:rowOff>
    </xdr:from>
    <xdr:to>
      <xdr:col>3</xdr:col>
      <xdr:colOff>257175</xdr:colOff>
      <xdr:row>13</xdr:row>
      <xdr:rowOff>129870</xdr:rowOff>
    </xdr:to>
    <xdr:sp macro="" textlink="">
      <xdr:nvSpPr>
        <xdr:cNvPr id="77" name="円/楕円 76"/>
        <xdr:cNvSpPr/>
      </xdr:nvSpPr>
      <xdr:spPr bwMode="auto">
        <a:xfrm>
          <a:off x="3556000" y="230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140047</xdr:rowOff>
    </xdr:from>
    <xdr:ext cx="762000" cy="259045"/>
    <xdr:sp macro="" textlink="">
      <xdr:nvSpPr>
        <xdr:cNvPr id="78" name="テキスト ボックス 77"/>
        <xdr:cNvSpPr txBox="1"/>
      </xdr:nvSpPr>
      <xdr:spPr>
        <a:xfrm>
          <a:off x="3225800" y="207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116,852</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153788</xdr:rowOff>
    </xdr:from>
    <xdr:to>
      <xdr:col>2</xdr:col>
      <xdr:colOff>692150</xdr:colOff>
      <xdr:row>13</xdr:row>
      <xdr:rowOff>83938</xdr:rowOff>
    </xdr:to>
    <xdr:sp macro="" textlink="">
      <xdr:nvSpPr>
        <xdr:cNvPr id="79" name="円/楕円 78"/>
        <xdr:cNvSpPr/>
      </xdr:nvSpPr>
      <xdr:spPr bwMode="auto">
        <a:xfrm>
          <a:off x="2857500" y="225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94115</xdr:rowOff>
    </xdr:from>
    <xdr:ext cx="762000" cy="259045"/>
    <xdr:sp macro="" textlink="">
      <xdr:nvSpPr>
        <xdr:cNvPr id="80" name="テキスト ボックス 79"/>
        <xdr:cNvSpPr txBox="1"/>
      </xdr:nvSpPr>
      <xdr:spPr>
        <a:xfrm>
          <a:off x="2527300" y="202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72205</xdr:rowOff>
    </xdr:from>
    <xdr:to>
      <xdr:col>4</xdr:col>
      <xdr:colOff>1117600</xdr:colOff>
      <xdr:row>35</xdr:row>
      <xdr:rowOff>206598</xdr:rowOff>
    </xdr:to>
    <xdr:cxnSp macro="">
      <xdr:nvCxnSpPr>
        <xdr:cNvPr id="112" name="直線コネクタ 111"/>
        <xdr:cNvCxnSpPr/>
      </xdr:nvCxnSpPr>
      <xdr:spPr bwMode="auto">
        <a:xfrm flipV="1">
          <a:off x="5003800" y="6682555"/>
          <a:ext cx="647700" cy="134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132258</xdr:rowOff>
    </xdr:from>
    <xdr:to>
      <xdr:col>4</xdr:col>
      <xdr:colOff>469900</xdr:colOff>
      <xdr:row>35</xdr:row>
      <xdr:rowOff>206598</xdr:rowOff>
    </xdr:to>
    <xdr:cxnSp macro="">
      <xdr:nvCxnSpPr>
        <xdr:cNvPr id="115" name="直線コネクタ 114"/>
        <xdr:cNvCxnSpPr/>
      </xdr:nvCxnSpPr>
      <xdr:spPr bwMode="auto">
        <a:xfrm>
          <a:off x="4305300" y="6742608"/>
          <a:ext cx="698500" cy="74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57848</xdr:rowOff>
    </xdr:from>
    <xdr:to>
      <xdr:col>3</xdr:col>
      <xdr:colOff>904875</xdr:colOff>
      <xdr:row>35</xdr:row>
      <xdr:rowOff>132258</xdr:rowOff>
    </xdr:to>
    <xdr:cxnSp macro="">
      <xdr:nvCxnSpPr>
        <xdr:cNvPr id="118" name="直線コネクタ 117"/>
        <xdr:cNvCxnSpPr/>
      </xdr:nvCxnSpPr>
      <xdr:spPr bwMode="auto">
        <a:xfrm>
          <a:off x="3606800" y="6668198"/>
          <a:ext cx="698500" cy="7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35171</xdr:rowOff>
    </xdr:from>
    <xdr:to>
      <xdr:col>3</xdr:col>
      <xdr:colOff>206375</xdr:colOff>
      <xdr:row>35</xdr:row>
      <xdr:rowOff>57848</xdr:rowOff>
    </xdr:to>
    <xdr:cxnSp macro="">
      <xdr:nvCxnSpPr>
        <xdr:cNvPr id="121" name="直線コネクタ 120"/>
        <xdr:cNvCxnSpPr/>
      </xdr:nvCxnSpPr>
      <xdr:spPr bwMode="auto">
        <a:xfrm>
          <a:off x="2908300" y="6645521"/>
          <a:ext cx="698500" cy="22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21405</xdr:rowOff>
    </xdr:from>
    <xdr:to>
      <xdr:col>5</xdr:col>
      <xdr:colOff>34925</xdr:colOff>
      <xdr:row>35</xdr:row>
      <xdr:rowOff>123005</xdr:rowOff>
    </xdr:to>
    <xdr:sp macro="" textlink="">
      <xdr:nvSpPr>
        <xdr:cNvPr id="131" name="円/楕円 130"/>
        <xdr:cNvSpPr/>
      </xdr:nvSpPr>
      <xdr:spPr bwMode="auto">
        <a:xfrm>
          <a:off x="5600700" y="663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209382</xdr:rowOff>
    </xdr:from>
    <xdr:ext cx="762000" cy="259045"/>
    <xdr:sp macro="" textlink="">
      <xdr:nvSpPr>
        <xdr:cNvPr id="132" name="人口1人当たり決算額の推移該当値テキスト445"/>
        <xdr:cNvSpPr txBox="1"/>
      </xdr:nvSpPr>
      <xdr:spPr>
        <a:xfrm>
          <a:off x="5740400" y="647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155798</xdr:rowOff>
    </xdr:from>
    <xdr:to>
      <xdr:col>4</xdr:col>
      <xdr:colOff>520700</xdr:colOff>
      <xdr:row>35</xdr:row>
      <xdr:rowOff>257398</xdr:rowOff>
    </xdr:to>
    <xdr:sp macro="" textlink="">
      <xdr:nvSpPr>
        <xdr:cNvPr id="133" name="円/楕円 132"/>
        <xdr:cNvSpPr/>
      </xdr:nvSpPr>
      <xdr:spPr bwMode="auto">
        <a:xfrm>
          <a:off x="4953000" y="6766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267575</xdr:rowOff>
    </xdr:from>
    <xdr:ext cx="736600" cy="259045"/>
    <xdr:sp macro="" textlink="">
      <xdr:nvSpPr>
        <xdr:cNvPr id="134" name="テキスト ボックス 133"/>
        <xdr:cNvSpPr txBox="1"/>
      </xdr:nvSpPr>
      <xdr:spPr>
        <a:xfrm>
          <a:off x="4622800" y="653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81458</xdr:rowOff>
    </xdr:from>
    <xdr:to>
      <xdr:col>3</xdr:col>
      <xdr:colOff>955675</xdr:colOff>
      <xdr:row>35</xdr:row>
      <xdr:rowOff>183058</xdr:rowOff>
    </xdr:to>
    <xdr:sp macro="" textlink="">
      <xdr:nvSpPr>
        <xdr:cNvPr id="135" name="円/楕円 134"/>
        <xdr:cNvSpPr/>
      </xdr:nvSpPr>
      <xdr:spPr bwMode="auto">
        <a:xfrm>
          <a:off x="4254500" y="66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193235</xdr:rowOff>
    </xdr:from>
    <xdr:ext cx="762000" cy="259045"/>
    <xdr:sp macro="" textlink="">
      <xdr:nvSpPr>
        <xdr:cNvPr id="136" name="テキスト ボックス 135"/>
        <xdr:cNvSpPr txBox="1"/>
      </xdr:nvSpPr>
      <xdr:spPr>
        <a:xfrm>
          <a:off x="3924300" y="646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7048</xdr:rowOff>
    </xdr:from>
    <xdr:to>
      <xdr:col>3</xdr:col>
      <xdr:colOff>257175</xdr:colOff>
      <xdr:row>35</xdr:row>
      <xdr:rowOff>108648</xdr:rowOff>
    </xdr:to>
    <xdr:sp macro="" textlink="">
      <xdr:nvSpPr>
        <xdr:cNvPr id="137" name="円/楕円 136"/>
        <xdr:cNvSpPr/>
      </xdr:nvSpPr>
      <xdr:spPr bwMode="auto">
        <a:xfrm>
          <a:off x="3556000" y="6617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118825</xdr:rowOff>
    </xdr:from>
    <xdr:ext cx="762000" cy="259045"/>
    <xdr:sp macro="" textlink="">
      <xdr:nvSpPr>
        <xdr:cNvPr id="138" name="テキスト ボックス 137"/>
        <xdr:cNvSpPr txBox="1"/>
      </xdr:nvSpPr>
      <xdr:spPr>
        <a:xfrm>
          <a:off x="3225800" y="638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327271</xdr:rowOff>
    </xdr:from>
    <xdr:to>
      <xdr:col>2</xdr:col>
      <xdr:colOff>692150</xdr:colOff>
      <xdr:row>35</xdr:row>
      <xdr:rowOff>85971</xdr:rowOff>
    </xdr:to>
    <xdr:sp macro="" textlink="">
      <xdr:nvSpPr>
        <xdr:cNvPr id="139" name="円/楕円 138"/>
        <xdr:cNvSpPr/>
      </xdr:nvSpPr>
      <xdr:spPr bwMode="auto">
        <a:xfrm>
          <a:off x="2857500" y="659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96148</xdr:rowOff>
    </xdr:from>
    <xdr:ext cx="762000" cy="259045"/>
    <xdr:sp macro="" textlink="">
      <xdr:nvSpPr>
        <xdr:cNvPr id="140" name="テキスト ボックス 139"/>
        <xdr:cNvSpPr txBox="1"/>
      </xdr:nvSpPr>
      <xdr:spPr>
        <a:xfrm>
          <a:off x="2527300" y="636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70,530
70,186
804.97
47,674,358
46,108,363
1,052,895
28,922,084
47,816,739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138138</xdr:rowOff>
    </xdr:from>
    <xdr:to>
      <xdr:col>6</xdr:col>
      <xdr:colOff>511175</xdr:colOff>
      <xdr:row>31</xdr:row>
      <xdr:rowOff>164027</xdr:rowOff>
    </xdr:to>
    <xdr:cxnSp macro="">
      <xdr:nvCxnSpPr>
        <xdr:cNvPr id="61" name="直線コネクタ 60"/>
        <xdr:cNvCxnSpPr/>
      </xdr:nvCxnSpPr>
      <xdr:spPr>
        <a:xfrm>
          <a:off x="3797300" y="5453088"/>
          <a:ext cx="8382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138138</xdr:rowOff>
    </xdr:from>
    <xdr:to>
      <xdr:col>5</xdr:col>
      <xdr:colOff>358775</xdr:colOff>
      <xdr:row>31</xdr:row>
      <xdr:rowOff>142481</xdr:rowOff>
    </xdr:to>
    <xdr:cxnSp macro="">
      <xdr:nvCxnSpPr>
        <xdr:cNvPr id="64" name="直線コネクタ 63"/>
        <xdr:cNvCxnSpPr/>
      </xdr:nvCxnSpPr>
      <xdr:spPr>
        <a:xfrm flipV="1">
          <a:off x="2908300" y="545308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122669</xdr:rowOff>
    </xdr:from>
    <xdr:to>
      <xdr:col>4</xdr:col>
      <xdr:colOff>155575</xdr:colOff>
      <xdr:row>31</xdr:row>
      <xdr:rowOff>142481</xdr:rowOff>
    </xdr:to>
    <xdr:cxnSp macro="">
      <xdr:nvCxnSpPr>
        <xdr:cNvPr id="67" name="直線コネクタ 66"/>
        <xdr:cNvCxnSpPr/>
      </xdr:nvCxnSpPr>
      <xdr:spPr>
        <a:xfrm>
          <a:off x="2019300" y="543761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102648</xdr:rowOff>
    </xdr:from>
    <xdr:to>
      <xdr:col>2</xdr:col>
      <xdr:colOff>638175</xdr:colOff>
      <xdr:row>31</xdr:row>
      <xdr:rowOff>122669</xdr:rowOff>
    </xdr:to>
    <xdr:cxnSp macro="">
      <xdr:nvCxnSpPr>
        <xdr:cNvPr id="70" name="直線コネクタ 69"/>
        <xdr:cNvCxnSpPr/>
      </xdr:nvCxnSpPr>
      <xdr:spPr>
        <a:xfrm>
          <a:off x="1130300" y="5417598"/>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113227</xdr:rowOff>
    </xdr:from>
    <xdr:to>
      <xdr:col>6</xdr:col>
      <xdr:colOff>561975</xdr:colOff>
      <xdr:row>32</xdr:row>
      <xdr:rowOff>43377</xdr:rowOff>
    </xdr:to>
    <xdr:sp macro="" textlink="">
      <xdr:nvSpPr>
        <xdr:cNvPr id="80" name="円/楕円 79"/>
        <xdr:cNvSpPr/>
      </xdr:nvSpPr>
      <xdr:spPr>
        <a:xfrm>
          <a:off x="4584700" y="54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136104</xdr:rowOff>
    </xdr:from>
    <xdr:ext cx="599010" cy="259045"/>
    <xdr:sp macro="" textlink="">
      <xdr:nvSpPr>
        <xdr:cNvPr id="81" name="人件費該当値テキスト"/>
        <xdr:cNvSpPr txBox="1"/>
      </xdr:nvSpPr>
      <xdr:spPr>
        <a:xfrm>
          <a:off x="4686300" y="52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105,723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87338</xdr:rowOff>
    </xdr:from>
    <xdr:to>
      <xdr:col>5</xdr:col>
      <xdr:colOff>409575</xdr:colOff>
      <xdr:row>32</xdr:row>
      <xdr:rowOff>17488</xdr:rowOff>
    </xdr:to>
    <xdr:sp macro="" textlink="">
      <xdr:nvSpPr>
        <xdr:cNvPr id="82" name="円/楕円 81"/>
        <xdr:cNvSpPr/>
      </xdr:nvSpPr>
      <xdr:spPr>
        <a:xfrm>
          <a:off x="3746500" y="54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34015</xdr:rowOff>
    </xdr:from>
    <xdr:ext cx="599010" cy="259045"/>
    <xdr:sp macro="" textlink="">
      <xdr:nvSpPr>
        <xdr:cNvPr id="83" name="テキスト ボックス 82"/>
        <xdr:cNvSpPr txBox="1"/>
      </xdr:nvSpPr>
      <xdr:spPr>
        <a:xfrm>
          <a:off x="3497794" y="517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91681</xdr:rowOff>
    </xdr:from>
    <xdr:to>
      <xdr:col>4</xdr:col>
      <xdr:colOff>206375</xdr:colOff>
      <xdr:row>32</xdr:row>
      <xdr:rowOff>21831</xdr:rowOff>
    </xdr:to>
    <xdr:sp macro="" textlink="">
      <xdr:nvSpPr>
        <xdr:cNvPr id="84" name="円/楕円 83"/>
        <xdr:cNvSpPr/>
      </xdr:nvSpPr>
      <xdr:spPr>
        <a:xfrm>
          <a:off x="2857500" y="54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38358</xdr:rowOff>
    </xdr:from>
    <xdr:ext cx="599010" cy="259045"/>
    <xdr:sp macro="" textlink="">
      <xdr:nvSpPr>
        <xdr:cNvPr id="85" name="テキスト ボックス 84"/>
        <xdr:cNvSpPr txBox="1"/>
      </xdr:nvSpPr>
      <xdr:spPr>
        <a:xfrm>
          <a:off x="2608794" y="518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106,854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71869</xdr:rowOff>
    </xdr:from>
    <xdr:to>
      <xdr:col>3</xdr:col>
      <xdr:colOff>3175</xdr:colOff>
      <xdr:row>32</xdr:row>
      <xdr:rowOff>2019</xdr:rowOff>
    </xdr:to>
    <xdr:sp macro="" textlink="">
      <xdr:nvSpPr>
        <xdr:cNvPr id="86" name="円/楕円 85"/>
        <xdr:cNvSpPr/>
      </xdr:nvSpPr>
      <xdr:spPr>
        <a:xfrm>
          <a:off x="1968500" y="53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18546</xdr:rowOff>
    </xdr:from>
    <xdr:ext cx="599010" cy="259045"/>
    <xdr:sp macro="" textlink="">
      <xdr:nvSpPr>
        <xdr:cNvPr id="87" name="テキスト ボックス 86"/>
        <xdr:cNvSpPr txBox="1"/>
      </xdr:nvSpPr>
      <xdr:spPr>
        <a:xfrm>
          <a:off x="1719794" y="516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107,894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51848</xdr:rowOff>
    </xdr:from>
    <xdr:to>
      <xdr:col>1</xdr:col>
      <xdr:colOff>485775</xdr:colOff>
      <xdr:row>31</xdr:row>
      <xdr:rowOff>153448</xdr:rowOff>
    </xdr:to>
    <xdr:sp macro="" textlink="">
      <xdr:nvSpPr>
        <xdr:cNvPr id="88" name="円/楕円 87"/>
        <xdr:cNvSpPr/>
      </xdr:nvSpPr>
      <xdr:spPr>
        <a:xfrm>
          <a:off x="1079500" y="53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169975</xdr:rowOff>
    </xdr:from>
    <xdr:ext cx="599010" cy="259045"/>
    <xdr:sp macro="" textlink="">
      <xdr:nvSpPr>
        <xdr:cNvPr id="89" name="テキスト ボックス 88"/>
        <xdr:cNvSpPr txBox="1"/>
      </xdr:nvSpPr>
      <xdr:spPr>
        <a:xfrm>
          <a:off x="830794" y="514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42</xdr:rowOff>
    </xdr:from>
    <xdr:to>
      <xdr:col>6</xdr:col>
      <xdr:colOff>511175</xdr:colOff>
      <xdr:row>53</xdr:row>
      <xdr:rowOff>51542</xdr:rowOff>
    </xdr:to>
    <xdr:cxnSp macro="">
      <xdr:nvCxnSpPr>
        <xdr:cNvPr id="121" name="直線コネクタ 120"/>
        <xdr:cNvCxnSpPr/>
      </xdr:nvCxnSpPr>
      <xdr:spPr>
        <a:xfrm flipV="1">
          <a:off x="3797300" y="9086892"/>
          <a:ext cx="8382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51542</xdr:rowOff>
    </xdr:from>
    <xdr:to>
      <xdr:col>5</xdr:col>
      <xdr:colOff>358775</xdr:colOff>
      <xdr:row>53</xdr:row>
      <xdr:rowOff>117363</xdr:rowOff>
    </xdr:to>
    <xdr:cxnSp macro="">
      <xdr:nvCxnSpPr>
        <xdr:cNvPr id="124" name="直線コネクタ 123"/>
        <xdr:cNvCxnSpPr/>
      </xdr:nvCxnSpPr>
      <xdr:spPr>
        <a:xfrm flipV="1">
          <a:off x="2908300" y="9138392"/>
          <a:ext cx="889000" cy="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133229</xdr:rowOff>
    </xdr:from>
    <xdr:ext cx="534377" cy="259045"/>
    <xdr:sp macro="" textlink="">
      <xdr:nvSpPr>
        <xdr:cNvPr id="126" name="テキスト ボックス 125"/>
        <xdr:cNvSpPr txBox="1"/>
      </xdr:nvSpPr>
      <xdr:spPr>
        <a:xfrm>
          <a:off x="3530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117363</xdr:rowOff>
    </xdr:from>
    <xdr:to>
      <xdr:col>4</xdr:col>
      <xdr:colOff>155575</xdr:colOff>
      <xdr:row>54</xdr:row>
      <xdr:rowOff>66173</xdr:rowOff>
    </xdr:to>
    <xdr:cxnSp macro="">
      <xdr:nvCxnSpPr>
        <xdr:cNvPr id="127" name="直線コネクタ 126"/>
        <xdr:cNvCxnSpPr/>
      </xdr:nvCxnSpPr>
      <xdr:spPr>
        <a:xfrm flipV="1">
          <a:off x="2019300" y="9204213"/>
          <a:ext cx="889000" cy="12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98389</xdr:rowOff>
    </xdr:from>
    <xdr:to>
      <xdr:col>2</xdr:col>
      <xdr:colOff>638175</xdr:colOff>
      <xdr:row>54</xdr:row>
      <xdr:rowOff>66173</xdr:rowOff>
    </xdr:to>
    <xdr:cxnSp macro="">
      <xdr:nvCxnSpPr>
        <xdr:cNvPr id="130" name="直線コネクタ 129"/>
        <xdr:cNvCxnSpPr/>
      </xdr:nvCxnSpPr>
      <xdr:spPr>
        <a:xfrm>
          <a:off x="1130300" y="9185239"/>
          <a:ext cx="889000" cy="13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120692</xdr:rowOff>
    </xdr:from>
    <xdr:to>
      <xdr:col>6</xdr:col>
      <xdr:colOff>561975</xdr:colOff>
      <xdr:row>53</xdr:row>
      <xdr:rowOff>50842</xdr:rowOff>
    </xdr:to>
    <xdr:sp macro="" textlink="">
      <xdr:nvSpPr>
        <xdr:cNvPr id="140" name="円/楕円 139"/>
        <xdr:cNvSpPr/>
      </xdr:nvSpPr>
      <xdr:spPr>
        <a:xfrm>
          <a:off x="4584700" y="9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143569</xdr:rowOff>
    </xdr:from>
    <xdr:ext cx="534377" cy="259045"/>
    <xdr:sp macro="" textlink="">
      <xdr:nvSpPr>
        <xdr:cNvPr id="141" name="物件費該当値テキスト"/>
        <xdr:cNvSpPr txBox="1"/>
      </xdr:nvSpPr>
      <xdr:spPr>
        <a:xfrm>
          <a:off x="4686300" y="88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89,053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742</xdr:rowOff>
    </xdr:from>
    <xdr:to>
      <xdr:col>5</xdr:col>
      <xdr:colOff>409575</xdr:colOff>
      <xdr:row>53</xdr:row>
      <xdr:rowOff>102342</xdr:rowOff>
    </xdr:to>
    <xdr:sp macro="" textlink="">
      <xdr:nvSpPr>
        <xdr:cNvPr id="142" name="円/楕円 141"/>
        <xdr:cNvSpPr/>
      </xdr:nvSpPr>
      <xdr:spPr>
        <a:xfrm>
          <a:off x="3746500" y="9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118869</xdr:rowOff>
    </xdr:from>
    <xdr:ext cx="534377" cy="259045"/>
    <xdr:sp macro="" textlink="">
      <xdr:nvSpPr>
        <xdr:cNvPr id="143" name="テキスト ボックス 142"/>
        <xdr:cNvSpPr txBox="1"/>
      </xdr:nvSpPr>
      <xdr:spPr>
        <a:xfrm>
          <a:off x="3530111" y="88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85,899</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66563</xdr:rowOff>
    </xdr:from>
    <xdr:to>
      <xdr:col>4</xdr:col>
      <xdr:colOff>206375</xdr:colOff>
      <xdr:row>53</xdr:row>
      <xdr:rowOff>168163</xdr:rowOff>
    </xdr:to>
    <xdr:sp macro="" textlink="">
      <xdr:nvSpPr>
        <xdr:cNvPr id="144" name="円/楕円 143"/>
        <xdr:cNvSpPr/>
      </xdr:nvSpPr>
      <xdr:spPr>
        <a:xfrm>
          <a:off x="2857500" y="91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13240</xdr:rowOff>
    </xdr:from>
    <xdr:ext cx="534377" cy="259045"/>
    <xdr:sp macro="" textlink="">
      <xdr:nvSpPr>
        <xdr:cNvPr id="145" name="テキスト ボックス 144"/>
        <xdr:cNvSpPr txBox="1"/>
      </xdr:nvSpPr>
      <xdr:spPr>
        <a:xfrm>
          <a:off x="2641111" y="89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15373</xdr:rowOff>
    </xdr:from>
    <xdr:to>
      <xdr:col>3</xdr:col>
      <xdr:colOff>3175</xdr:colOff>
      <xdr:row>54</xdr:row>
      <xdr:rowOff>116973</xdr:rowOff>
    </xdr:to>
    <xdr:sp macro="" textlink="">
      <xdr:nvSpPr>
        <xdr:cNvPr id="146" name="円/楕円 145"/>
        <xdr:cNvSpPr/>
      </xdr:nvSpPr>
      <xdr:spPr>
        <a:xfrm>
          <a:off x="1968500" y="9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133500</xdr:rowOff>
    </xdr:from>
    <xdr:ext cx="534377" cy="259045"/>
    <xdr:sp macro="" textlink="">
      <xdr:nvSpPr>
        <xdr:cNvPr id="147" name="テキスト ボックス 146"/>
        <xdr:cNvSpPr txBox="1"/>
      </xdr:nvSpPr>
      <xdr:spPr>
        <a:xfrm>
          <a:off x="1752111" y="9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47589</xdr:rowOff>
    </xdr:from>
    <xdr:to>
      <xdr:col>1</xdr:col>
      <xdr:colOff>485775</xdr:colOff>
      <xdr:row>53</xdr:row>
      <xdr:rowOff>149189</xdr:rowOff>
    </xdr:to>
    <xdr:sp macro="" textlink="">
      <xdr:nvSpPr>
        <xdr:cNvPr id="148" name="円/楕円 147"/>
        <xdr:cNvSpPr/>
      </xdr:nvSpPr>
      <xdr:spPr>
        <a:xfrm>
          <a:off x="1079500" y="91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165716</xdr:rowOff>
    </xdr:from>
    <xdr:ext cx="534377" cy="259045"/>
    <xdr:sp macro="" textlink="">
      <xdr:nvSpPr>
        <xdr:cNvPr id="149" name="テキスト ボックス 148"/>
        <xdr:cNvSpPr txBox="1"/>
      </xdr:nvSpPr>
      <xdr:spPr>
        <a:xfrm>
          <a:off x="863111" y="8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152143</xdr:rowOff>
    </xdr:from>
    <xdr:to>
      <xdr:col>6</xdr:col>
      <xdr:colOff>511175</xdr:colOff>
      <xdr:row>77</xdr:row>
      <xdr:rowOff>168145</xdr:rowOff>
    </xdr:to>
    <xdr:cxnSp macro="">
      <xdr:nvCxnSpPr>
        <xdr:cNvPr id="180" name="直線コネクタ 179"/>
        <xdr:cNvCxnSpPr/>
      </xdr:nvCxnSpPr>
      <xdr:spPr>
        <a:xfrm flipV="1">
          <a:off x="3797300" y="1335379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167557</xdr:rowOff>
    </xdr:from>
    <xdr:to>
      <xdr:col>5</xdr:col>
      <xdr:colOff>358775</xdr:colOff>
      <xdr:row>77</xdr:row>
      <xdr:rowOff>168145</xdr:rowOff>
    </xdr:to>
    <xdr:cxnSp macro="">
      <xdr:nvCxnSpPr>
        <xdr:cNvPr id="183" name="直線コネクタ 182"/>
        <xdr:cNvCxnSpPr/>
      </xdr:nvCxnSpPr>
      <xdr:spPr>
        <a:xfrm>
          <a:off x="2908300" y="1336920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157107</xdr:rowOff>
    </xdr:from>
    <xdr:to>
      <xdr:col>4</xdr:col>
      <xdr:colOff>155575</xdr:colOff>
      <xdr:row>77</xdr:row>
      <xdr:rowOff>167557</xdr:rowOff>
    </xdr:to>
    <xdr:cxnSp macro="">
      <xdr:nvCxnSpPr>
        <xdr:cNvPr id="186" name="直線コネクタ 185"/>
        <xdr:cNvCxnSpPr/>
      </xdr:nvCxnSpPr>
      <xdr:spPr>
        <a:xfrm>
          <a:off x="2019300" y="13358757"/>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157107</xdr:rowOff>
    </xdr:from>
    <xdr:to>
      <xdr:col>2</xdr:col>
      <xdr:colOff>638175</xdr:colOff>
      <xdr:row>78</xdr:row>
      <xdr:rowOff>28502</xdr:rowOff>
    </xdr:to>
    <xdr:cxnSp macro="">
      <xdr:nvCxnSpPr>
        <xdr:cNvPr id="189" name="直線コネクタ 188"/>
        <xdr:cNvCxnSpPr/>
      </xdr:nvCxnSpPr>
      <xdr:spPr>
        <a:xfrm flipV="1">
          <a:off x="1130300" y="13358757"/>
          <a:ext cx="889000" cy="4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101343</xdr:rowOff>
    </xdr:from>
    <xdr:to>
      <xdr:col>6</xdr:col>
      <xdr:colOff>561975</xdr:colOff>
      <xdr:row>78</xdr:row>
      <xdr:rowOff>31493</xdr:rowOff>
    </xdr:to>
    <xdr:sp macro="" textlink="">
      <xdr:nvSpPr>
        <xdr:cNvPr id="199" name="円/楕円 198"/>
        <xdr:cNvSpPr/>
      </xdr:nvSpPr>
      <xdr:spPr>
        <a:xfrm>
          <a:off x="4584700" y="1330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124220</xdr:rowOff>
    </xdr:from>
    <xdr:ext cx="469744" cy="259045"/>
    <xdr:sp macro="" textlink="">
      <xdr:nvSpPr>
        <xdr:cNvPr id="200" name="維持補修費該当値テキスト"/>
        <xdr:cNvSpPr txBox="1"/>
      </xdr:nvSpPr>
      <xdr:spPr>
        <a:xfrm>
          <a:off x="4686300" y="131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117345</xdr:rowOff>
    </xdr:from>
    <xdr:to>
      <xdr:col>5</xdr:col>
      <xdr:colOff>409575</xdr:colOff>
      <xdr:row>78</xdr:row>
      <xdr:rowOff>47495</xdr:rowOff>
    </xdr:to>
    <xdr:sp macro="" textlink="">
      <xdr:nvSpPr>
        <xdr:cNvPr id="201" name="円/楕円 200"/>
        <xdr:cNvSpPr/>
      </xdr:nvSpPr>
      <xdr:spPr>
        <a:xfrm>
          <a:off x="3746500" y="133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64022</xdr:rowOff>
    </xdr:from>
    <xdr:ext cx="469744" cy="259045"/>
    <xdr:sp macro="" textlink="">
      <xdr:nvSpPr>
        <xdr:cNvPr id="202" name="テキスト ボックス 201"/>
        <xdr:cNvSpPr txBox="1"/>
      </xdr:nvSpPr>
      <xdr:spPr>
        <a:xfrm>
          <a:off x="3562427" y="130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116757</xdr:rowOff>
    </xdr:from>
    <xdr:to>
      <xdr:col>4</xdr:col>
      <xdr:colOff>206375</xdr:colOff>
      <xdr:row>78</xdr:row>
      <xdr:rowOff>46907</xdr:rowOff>
    </xdr:to>
    <xdr:sp macro="" textlink="">
      <xdr:nvSpPr>
        <xdr:cNvPr id="203" name="円/楕円 202"/>
        <xdr:cNvSpPr/>
      </xdr:nvSpPr>
      <xdr:spPr>
        <a:xfrm>
          <a:off x="2857500" y="133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63434</xdr:rowOff>
    </xdr:from>
    <xdr:ext cx="469744" cy="259045"/>
    <xdr:sp macro="" textlink="">
      <xdr:nvSpPr>
        <xdr:cNvPr id="204" name="テキスト ボックス 203"/>
        <xdr:cNvSpPr txBox="1"/>
      </xdr:nvSpPr>
      <xdr:spPr>
        <a:xfrm>
          <a:off x="2673427" y="1309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106307</xdr:rowOff>
    </xdr:from>
    <xdr:to>
      <xdr:col>3</xdr:col>
      <xdr:colOff>3175</xdr:colOff>
      <xdr:row>78</xdr:row>
      <xdr:rowOff>36457</xdr:rowOff>
    </xdr:to>
    <xdr:sp macro="" textlink="">
      <xdr:nvSpPr>
        <xdr:cNvPr id="205" name="円/楕円 204"/>
        <xdr:cNvSpPr/>
      </xdr:nvSpPr>
      <xdr:spPr>
        <a:xfrm>
          <a:off x="1968500" y="13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52984</xdr:rowOff>
    </xdr:from>
    <xdr:ext cx="469744" cy="259045"/>
    <xdr:sp macro="" textlink="">
      <xdr:nvSpPr>
        <xdr:cNvPr id="206" name="テキスト ボックス 205"/>
        <xdr:cNvSpPr txBox="1"/>
      </xdr:nvSpPr>
      <xdr:spPr>
        <a:xfrm>
          <a:off x="1784427" y="130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149152</xdr:rowOff>
    </xdr:from>
    <xdr:to>
      <xdr:col>1</xdr:col>
      <xdr:colOff>485775</xdr:colOff>
      <xdr:row>78</xdr:row>
      <xdr:rowOff>79302</xdr:rowOff>
    </xdr:to>
    <xdr:sp macro="" textlink="">
      <xdr:nvSpPr>
        <xdr:cNvPr id="207" name="円/楕円 206"/>
        <xdr:cNvSpPr/>
      </xdr:nvSpPr>
      <xdr:spPr>
        <a:xfrm>
          <a:off x="1079500" y="133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95829</xdr:rowOff>
    </xdr:from>
    <xdr:ext cx="469744" cy="259045"/>
    <xdr:sp macro="" textlink="">
      <xdr:nvSpPr>
        <xdr:cNvPr id="208" name="テキスト ボックス 207"/>
        <xdr:cNvSpPr txBox="1"/>
      </xdr:nvSpPr>
      <xdr:spPr>
        <a:xfrm>
          <a:off x="895427" y="1312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20469</xdr:rowOff>
    </xdr:from>
    <xdr:to>
      <xdr:col>6</xdr:col>
      <xdr:colOff>511175</xdr:colOff>
      <xdr:row>98</xdr:row>
      <xdr:rowOff>137103</xdr:rowOff>
    </xdr:to>
    <xdr:cxnSp macro="">
      <xdr:nvCxnSpPr>
        <xdr:cNvPr id="240" name="直線コネクタ 239"/>
        <xdr:cNvCxnSpPr/>
      </xdr:nvCxnSpPr>
      <xdr:spPr>
        <a:xfrm flipV="1">
          <a:off x="3797300" y="16822569"/>
          <a:ext cx="838200" cy="11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137103</xdr:rowOff>
    </xdr:from>
    <xdr:to>
      <xdr:col>5</xdr:col>
      <xdr:colOff>358775</xdr:colOff>
      <xdr:row>98</xdr:row>
      <xdr:rowOff>155147</xdr:rowOff>
    </xdr:to>
    <xdr:cxnSp macro="">
      <xdr:nvCxnSpPr>
        <xdr:cNvPr id="243" name="直線コネクタ 242"/>
        <xdr:cNvCxnSpPr/>
      </xdr:nvCxnSpPr>
      <xdr:spPr>
        <a:xfrm flipV="1">
          <a:off x="2908300" y="16939203"/>
          <a:ext cx="8890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155147</xdr:rowOff>
    </xdr:from>
    <xdr:to>
      <xdr:col>4</xdr:col>
      <xdr:colOff>155575</xdr:colOff>
      <xdr:row>99</xdr:row>
      <xdr:rowOff>59934</xdr:rowOff>
    </xdr:to>
    <xdr:cxnSp macro="">
      <xdr:nvCxnSpPr>
        <xdr:cNvPr id="246" name="直線コネクタ 245"/>
        <xdr:cNvCxnSpPr/>
      </xdr:nvCxnSpPr>
      <xdr:spPr>
        <a:xfrm flipV="1">
          <a:off x="2019300" y="16957247"/>
          <a:ext cx="889000" cy="7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59934</xdr:rowOff>
    </xdr:from>
    <xdr:to>
      <xdr:col>2</xdr:col>
      <xdr:colOff>638175</xdr:colOff>
      <xdr:row>99</xdr:row>
      <xdr:rowOff>88674</xdr:rowOff>
    </xdr:to>
    <xdr:cxnSp macro="">
      <xdr:nvCxnSpPr>
        <xdr:cNvPr id="249" name="直線コネクタ 248"/>
        <xdr:cNvCxnSpPr/>
      </xdr:nvCxnSpPr>
      <xdr:spPr>
        <a:xfrm flipV="1">
          <a:off x="1130300" y="17033484"/>
          <a:ext cx="889000" cy="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141119</xdr:rowOff>
    </xdr:from>
    <xdr:to>
      <xdr:col>6</xdr:col>
      <xdr:colOff>561975</xdr:colOff>
      <xdr:row>98</xdr:row>
      <xdr:rowOff>71269</xdr:rowOff>
    </xdr:to>
    <xdr:sp macro="" textlink="">
      <xdr:nvSpPr>
        <xdr:cNvPr id="259" name="円/楕円 258"/>
        <xdr:cNvSpPr/>
      </xdr:nvSpPr>
      <xdr:spPr>
        <a:xfrm>
          <a:off x="4584700" y="167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119546</xdr:rowOff>
    </xdr:from>
    <xdr:ext cx="534377" cy="259045"/>
    <xdr:sp macro="" textlink="">
      <xdr:nvSpPr>
        <xdr:cNvPr id="260" name="扶助費該当値テキスト"/>
        <xdr:cNvSpPr txBox="1"/>
      </xdr:nvSpPr>
      <xdr:spPr>
        <a:xfrm>
          <a:off x="4686300" y="167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75,302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86303</xdr:rowOff>
    </xdr:from>
    <xdr:to>
      <xdr:col>5</xdr:col>
      <xdr:colOff>409575</xdr:colOff>
      <xdr:row>99</xdr:row>
      <xdr:rowOff>16453</xdr:rowOff>
    </xdr:to>
    <xdr:sp macro="" textlink="">
      <xdr:nvSpPr>
        <xdr:cNvPr id="261" name="円/楕円 260"/>
        <xdr:cNvSpPr/>
      </xdr:nvSpPr>
      <xdr:spPr>
        <a:xfrm>
          <a:off x="3746500" y="168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7580</xdr:rowOff>
    </xdr:from>
    <xdr:ext cx="534377" cy="259045"/>
    <xdr:sp macro="" textlink="">
      <xdr:nvSpPr>
        <xdr:cNvPr id="262" name="テキスト ボックス 261"/>
        <xdr:cNvSpPr txBox="1"/>
      </xdr:nvSpPr>
      <xdr:spPr>
        <a:xfrm>
          <a:off x="3530111" y="169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104347</xdr:rowOff>
    </xdr:from>
    <xdr:to>
      <xdr:col>4</xdr:col>
      <xdr:colOff>206375</xdr:colOff>
      <xdr:row>99</xdr:row>
      <xdr:rowOff>34497</xdr:rowOff>
    </xdr:to>
    <xdr:sp macro="" textlink="">
      <xdr:nvSpPr>
        <xdr:cNvPr id="263" name="円/楕円 262"/>
        <xdr:cNvSpPr/>
      </xdr:nvSpPr>
      <xdr:spPr>
        <a:xfrm>
          <a:off x="2857500" y="1690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25624</xdr:rowOff>
    </xdr:from>
    <xdr:ext cx="534377" cy="259045"/>
    <xdr:sp macro="" textlink="">
      <xdr:nvSpPr>
        <xdr:cNvPr id="264" name="テキスト ボックス 263"/>
        <xdr:cNvSpPr txBox="1"/>
      </xdr:nvSpPr>
      <xdr:spPr>
        <a:xfrm>
          <a:off x="2641111" y="1699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9134</xdr:rowOff>
    </xdr:from>
    <xdr:to>
      <xdr:col>3</xdr:col>
      <xdr:colOff>3175</xdr:colOff>
      <xdr:row>99</xdr:row>
      <xdr:rowOff>110734</xdr:rowOff>
    </xdr:to>
    <xdr:sp macro="" textlink="">
      <xdr:nvSpPr>
        <xdr:cNvPr id="265" name="円/楕円 264"/>
        <xdr:cNvSpPr/>
      </xdr:nvSpPr>
      <xdr:spPr>
        <a:xfrm>
          <a:off x="1968500" y="169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101861</xdr:rowOff>
    </xdr:from>
    <xdr:ext cx="534377" cy="259045"/>
    <xdr:sp macro="" textlink="">
      <xdr:nvSpPr>
        <xdr:cNvPr id="266" name="テキスト ボックス 265"/>
        <xdr:cNvSpPr txBox="1"/>
      </xdr:nvSpPr>
      <xdr:spPr>
        <a:xfrm>
          <a:off x="1752111" y="170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37874</xdr:rowOff>
    </xdr:from>
    <xdr:to>
      <xdr:col>1</xdr:col>
      <xdr:colOff>485775</xdr:colOff>
      <xdr:row>99</xdr:row>
      <xdr:rowOff>139474</xdr:rowOff>
    </xdr:to>
    <xdr:sp macro="" textlink="">
      <xdr:nvSpPr>
        <xdr:cNvPr id="267" name="円/楕円 266"/>
        <xdr:cNvSpPr/>
      </xdr:nvSpPr>
      <xdr:spPr>
        <a:xfrm>
          <a:off x="1079500" y="17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130601</xdr:rowOff>
    </xdr:from>
    <xdr:ext cx="534377" cy="259045"/>
    <xdr:sp macro="" textlink="">
      <xdr:nvSpPr>
        <xdr:cNvPr id="268" name="テキスト ボックス 267"/>
        <xdr:cNvSpPr txBox="1"/>
      </xdr:nvSpPr>
      <xdr:spPr>
        <a:xfrm>
          <a:off x="863111" y="1710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9830</xdr:rowOff>
    </xdr:from>
    <xdr:to>
      <xdr:col>15</xdr:col>
      <xdr:colOff>180975</xdr:colOff>
      <xdr:row>35</xdr:row>
      <xdr:rowOff>47485</xdr:rowOff>
    </xdr:to>
    <xdr:cxnSp macro="">
      <xdr:nvCxnSpPr>
        <xdr:cNvPr id="297" name="直線コネクタ 296"/>
        <xdr:cNvCxnSpPr/>
      </xdr:nvCxnSpPr>
      <xdr:spPr>
        <a:xfrm>
          <a:off x="9639300" y="6010580"/>
          <a:ext cx="8382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9830</xdr:rowOff>
    </xdr:from>
    <xdr:to>
      <xdr:col>14</xdr:col>
      <xdr:colOff>28575</xdr:colOff>
      <xdr:row>35</xdr:row>
      <xdr:rowOff>140157</xdr:rowOff>
    </xdr:to>
    <xdr:cxnSp macro="">
      <xdr:nvCxnSpPr>
        <xdr:cNvPr id="300" name="直線コネクタ 299"/>
        <xdr:cNvCxnSpPr/>
      </xdr:nvCxnSpPr>
      <xdr:spPr>
        <a:xfrm flipV="1">
          <a:off x="8750300" y="6010580"/>
          <a:ext cx="889000" cy="1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140157</xdr:rowOff>
    </xdr:from>
    <xdr:to>
      <xdr:col>12</xdr:col>
      <xdr:colOff>511175</xdr:colOff>
      <xdr:row>36</xdr:row>
      <xdr:rowOff>21387</xdr:rowOff>
    </xdr:to>
    <xdr:cxnSp macro="">
      <xdr:nvCxnSpPr>
        <xdr:cNvPr id="303" name="直線コネクタ 302"/>
        <xdr:cNvCxnSpPr/>
      </xdr:nvCxnSpPr>
      <xdr:spPr>
        <a:xfrm flipV="1">
          <a:off x="7861300" y="6140907"/>
          <a:ext cx="889000" cy="5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57404</xdr:rowOff>
    </xdr:from>
    <xdr:to>
      <xdr:col>11</xdr:col>
      <xdr:colOff>307975</xdr:colOff>
      <xdr:row>36</xdr:row>
      <xdr:rowOff>21387</xdr:rowOff>
    </xdr:to>
    <xdr:cxnSp macro="">
      <xdr:nvCxnSpPr>
        <xdr:cNvPr id="306" name="直線コネクタ 305"/>
        <xdr:cNvCxnSpPr/>
      </xdr:nvCxnSpPr>
      <xdr:spPr>
        <a:xfrm>
          <a:off x="6972300" y="6058154"/>
          <a:ext cx="889000" cy="1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168135</xdr:rowOff>
    </xdr:from>
    <xdr:to>
      <xdr:col>15</xdr:col>
      <xdr:colOff>231775</xdr:colOff>
      <xdr:row>35</xdr:row>
      <xdr:rowOff>98285</xdr:rowOff>
    </xdr:to>
    <xdr:sp macro="" textlink="">
      <xdr:nvSpPr>
        <xdr:cNvPr id="316" name="円/楕円 315"/>
        <xdr:cNvSpPr/>
      </xdr:nvSpPr>
      <xdr:spPr>
        <a:xfrm>
          <a:off x="10426700" y="59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19562</xdr:rowOff>
    </xdr:from>
    <xdr:ext cx="534377" cy="259045"/>
    <xdr:sp macro="" textlink="">
      <xdr:nvSpPr>
        <xdr:cNvPr id="317" name="補助費等該当値テキスト"/>
        <xdr:cNvSpPr txBox="1"/>
      </xdr:nvSpPr>
      <xdr:spPr>
        <a:xfrm>
          <a:off x="10528300" y="58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53,761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130480</xdr:rowOff>
    </xdr:from>
    <xdr:to>
      <xdr:col>14</xdr:col>
      <xdr:colOff>79375</xdr:colOff>
      <xdr:row>35</xdr:row>
      <xdr:rowOff>60630</xdr:rowOff>
    </xdr:to>
    <xdr:sp macro="" textlink="">
      <xdr:nvSpPr>
        <xdr:cNvPr id="318" name="円/楕円 317"/>
        <xdr:cNvSpPr/>
      </xdr:nvSpPr>
      <xdr:spPr>
        <a:xfrm>
          <a:off x="9588500" y="59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77157</xdr:rowOff>
    </xdr:from>
    <xdr:ext cx="534377" cy="259045"/>
    <xdr:sp macro="" textlink="">
      <xdr:nvSpPr>
        <xdr:cNvPr id="319" name="テキスト ボックス 318"/>
        <xdr:cNvSpPr txBox="1"/>
      </xdr:nvSpPr>
      <xdr:spPr>
        <a:xfrm>
          <a:off x="9372111" y="573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89357</xdr:rowOff>
    </xdr:from>
    <xdr:to>
      <xdr:col>12</xdr:col>
      <xdr:colOff>561975</xdr:colOff>
      <xdr:row>36</xdr:row>
      <xdr:rowOff>19507</xdr:rowOff>
    </xdr:to>
    <xdr:sp macro="" textlink="">
      <xdr:nvSpPr>
        <xdr:cNvPr id="320" name="円/楕円 319"/>
        <xdr:cNvSpPr/>
      </xdr:nvSpPr>
      <xdr:spPr>
        <a:xfrm>
          <a:off x="8699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36034</xdr:rowOff>
    </xdr:from>
    <xdr:ext cx="534377" cy="259045"/>
    <xdr:sp macro="" textlink="">
      <xdr:nvSpPr>
        <xdr:cNvPr id="321" name="テキスト ボックス 320"/>
        <xdr:cNvSpPr txBox="1"/>
      </xdr:nvSpPr>
      <xdr:spPr>
        <a:xfrm>
          <a:off x="8483111" y="58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142037</xdr:rowOff>
    </xdr:from>
    <xdr:to>
      <xdr:col>11</xdr:col>
      <xdr:colOff>358775</xdr:colOff>
      <xdr:row>36</xdr:row>
      <xdr:rowOff>72187</xdr:rowOff>
    </xdr:to>
    <xdr:sp macro="" textlink="">
      <xdr:nvSpPr>
        <xdr:cNvPr id="322" name="円/楕円 321"/>
        <xdr:cNvSpPr/>
      </xdr:nvSpPr>
      <xdr:spPr>
        <a:xfrm>
          <a:off x="7810500" y="61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63314</xdr:rowOff>
    </xdr:from>
    <xdr:ext cx="534377" cy="259045"/>
    <xdr:sp macro="" textlink="">
      <xdr:nvSpPr>
        <xdr:cNvPr id="323" name="テキスト ボックス 322"/>
        <xdr:cNvSpPr txBox="1"/>
      </xdr:nvSpPr>
      <xdr:spPr>
        <a:xfrm>
          <a:off x="7594111" y="6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6604</xdr:rowOff>
    </xdr:from>
    <xdr:to>
      <xdr:col>10</xdr:col>
      <xdr:colOff>155575</xdr:colOff>
      <xdr:row>35</xdr:row>
      <xdr:rowOff>108204</xdr:rowOff>
    </xdr:to>
    <xdr:sp macro="" textlink="">
      <xdr:nvSpPr>
        <xdr:cNvPr id="324" name="円/楕円 323"/>
        <xdr:cNvSpPr/>
      </xdr:nvSpPr>
      <xdr:spPr>
        <a:xfrm>
          <a:off x="6921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124731</xdr:rowOff>
    </xdr:from>
    <xdr:ext cx="534377" cy="259045"/>
    <xdr:sp macro="" textlink="">
      <xdr:nvSpPr>
        <xdr:cNvPr id="325" name="テキスト ボックス 324"/>
        <xdr:cNvSpPr txBox="1"/>
      </xdr:nvSpPr>
      <xdr:spPr>
        <a:xfrm>
          <a:off x="6705111" y="57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8262</xdr:rowOff>
    </xdr:from>
    <xdr:to>
      <xdr:col>15</xdr:col>
      <xdr:colOff>180975</xdr:colOff>
      <xdr:row>54</xdr:row>
      <xdr:rowOff>19403</xdr:rowOff>
    </xdr:to>
    <xdr:cxnSp macro="">
      <xdr:nvCxnSpPr>
        <xdr:cNvPr id="354" name="直線コネクタ 353"/>
        <xdr:cNvCxnSpPr/>
      </xdr:nvCxnSpPr>
      <xdr:spPr>
        <a:xfrm>
          <a:off x="9639300" y="9095112"/>
          <a:ext cx="838200" cy="18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8262</xdr:rowOff>
    </xdr:from>
    <xdr:to>
      <xdr:col>14</xdr:col>
      <xdr:colOff>28575</xdr:colOff>
      <xdr:row>54</xdr:row>
      <xdr:rowOff>24516</xdr:rowOff>
    </xdr:to>
    <xdr:cxnSp macro="">
      <xdr:nvCxnSpPr>
        <xdr:cNvPr id="357" name="直線コネクタ 356"/>
        <xdr:cNvCxnSpPr/>
      </xdr:nvCxnSpPr>
      <xdr:spPr>
        <a:xfrm flipV="1">
          <a:off x="8750300" y="9095112"/>
          <a:ext cx="889000" cy="18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139632</xdr:rowOff>
    </xdr:from>
    <xdr:to>
      <xdr:col>12</xdr:col>
      <xdr:colOff>511175</xdr:colOff>
      <xdr:row>54</xdr:row>
      <xdr:rowOff>24516</xdr:rowOff>
    </xdr:to>
    <xdr:cxnSp macro="">
      <xdr:nvCxnSpPr>
        <xdr:cNvPr id="360" name="直線コネクタ 359"/>
        <xdr:cNvCxnSpPr/>
      </xdr:nvCxnSpPr>
      <xdr:spPr>
        <a:xfrm>
          <a:off x="7861300" y="9226482"/>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139632</xdr:rowOff>
    </xdr:from>
    <xdr:to>
      <xdr:col>11</xdr:col>
      <xdr:colOff>307975</xdr:colOff>
      <xdr:row>54</xdr:row>
      <xdr:rowOff>87983</xdr:rowOff>
    </xdr:to>
    <xdr:cxnSp macro="">
      <xdr:nvCxnSpPr>
        <xdr:cNvPr id="363" name="直線コネクタ 362"/>
        <xdr:cNvCxnSpPr/>
      </xdr:nvCxnSpPr>
      <xdr:spPr>
        <a:xfrm flipV="1">
          <a:off x="6972300" y="9226482"/>
          <a:ext cx="889000" cy="1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140053</xdr:rowOff>
    </xdr:from>
    <xdr:to>
      <xdr:col>15</xdr:col>
      <xdr:colOff>231775</xdr:colOff>
      <xdr:row>54</xdr:row>
      <xdr:rowOff>70203</xdr:rowOff>
    </xdr:to>
    <xdr:sp macro="" textlink="">
      <xdr:nvSpPr>
        <xdr:cNvPr id="373" name="円/楕円 372"/>
        <xdr:cNvSpPr/>
      </xdr:nvSpPr>
      <xdr:spPr>
        <a:xfrm>
          <a:off x="10426700" y="92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162930</xdr:rowOff>
    </xdr:from>
    <xdr:ext cx="599010" cy="259045"/>
    <xdr:sp macro="" textlink="">
      <xdr:nvSpPr>
        <xdr:cNvPr id="374" name="普通建設事業費該当値テキスト"/>
        <xdr:cNvSpPr txBox="1"/>
      </xdr:nvSpPr>
      <xdr:spPr>
        <a:xfrm>
          <a:off x="10528300" y="907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115,787</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128912</xdr:rowOff>
    </xdr:from>
    <xdr:to>
      <xdr:col>14</xdr:col>
      <xdr:colOff>79375</xdr:colOff>
      <xdr:row>53</xdr:row>
      <xdr:rowOff>59062</xdr:rowOff>
    </xdr:to>
    <xdr:sp macro="" textlink="">
      <xdr:nvSpPr>
        <xdr:cNvPr id="375" name="円/楕円 374"/>
        <xdr:cNvSpPr/>
      </xdr:nvSpPr>
      <xdr:spPr>
        <a:xfrm>
          <a:off x="9588500" y="90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75589</xdr:rowOff>
    </xdr:from>
    <xdr:ext cx="599010" cy="259045"/>
    <xdr:sp macro="" textlink="">
      <xdr:nvSpPr>
        <xdr:cNvPr id="376" name="テキスト ボックス 375"/>
        <xdr:cNvSpPr txBox="1"/>
      </xdr:nvSpPr>
      <xdr:spPr>
        <a:xfrm>
          <a:off x="9339794" y="88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139,749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145166</xdr:rowOff>
    </xdr:from>
    <xdr:to>
      <xdr:col>12</xdr:col>
      <xdr:colOff>561975</xdr:colOff>
      <xdr:row>54</xdr:row>
      <xdr:rowOff>75316</xdr:rowOff>
    </xdr:to>
    <xdr:sp macro="" textlink="">
      <xdr:nvSpPr>
        <xdr:cNvPr id="377" name="円/楕円 376"/>
        <xdr:cNvSpPr/>
      </xdr:nvSpPr>
      <xdr:spPr>
        <a:xfrm>
          <a:off x="8699500" y="92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91843</xdr:rowOff>
    </xdr:from>
    <xdr:ext cx="599010" cy="259045"/>
    <xdr:sp macro="" textlink="">
      <xdr:nvSpPr>
        <xdr:cNvPr id="378" name="テキスト ボックス 377"/>
        <xdr:cNvSpPr txBox="1"/>
      </xdr:nvSpPr>
      <xdr:spPr>
        <a:xfrm>
          <a:off x="8450794" y="900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88832</xdr:rowOff>
    </xdr:from>
    <xdr:to>
      <xdr:col>11</xdr:col>
      <xdr:colOff>358775</xdr:colOff>
      <xdr:row>54</xdr:row>
      <xdr:rowOff>18982</xdr:rowOff>
    </xdr:to>
    <xdr:sp macro="" textlink="">
      <xdr:nvSpPr>
        <xdr:cNvPr id="379" name="円/楕円 378"/>
        <xdr:cNvSpPr/>
      </xdr:nvSpPr>
      <xdr:spPr>
        <a:xfrm>
          <a:off x="7810500" y="917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35509</xdr:rowOff>
    </xdr:from>
    <xdr:ext cx="599010" cy="259045"/>
    <xdr:sp macro="" textlink="">
      <xdr:nvSpPr>
        <xdr:cNvPr id="380" name="テキスト ボックス 379"/>
        <xdr:cNvSpPr txBox="1"/>
      </xdr:nvSpPr>
      <xdr:spPr>
        <a:xfrm>
          <a:off x="7561794" y="895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122,509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37183</xdr:rowOff>
    </xdr:from>
    <xdr:to>
      <xdr:col>10</xdr:col>
      <xdr:colOff>155575</xdr:colOff>
      <xdr:row>54</xdr:row>
      <xdr:rowOff>138783</xdr:rowOff>
    </xdr:to>
    <xdr:sp macro="" textlink="">
      <xdr:nvSpPr>
        <xdr:cNvPr id="381" name="円/楕円 380"/>
        <xdr:cNvSpPr/>
      </xdr:nvSpPr>
      <xdr:spPr>
        <a:xfrm>
          <a:off x="6921500" y="92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155310</xdr:rowOff>
    </xdr:from>
    <xdr:ext cx="599010" cy="259045"/>
    <xdr:sp macro="" textlink="">
      <xdr:nvSpPr>
        <xdr:cNvPr id="382" name="テキスト ボックス 381"/>
        <xdr:cNvSpPr txBox="1"/>
      </xdr:nvSpPr>
      <xdr:spPr>
        <a:xfrm>
          <a:off x="6672794" y="907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135013</xdr:rowOff>
    </xdr:from>
    <xdr:to>
      <xdr:col>15</xdr:col>
      <xdr:colOff>180340</xdr:colOff>
      <xdr:row>79</xdr:row>
      <xdr:rowOff>98879</xdr:rowOff>
    </xdr:to>
    <xdr:cxnSp macro="">
      <xdr:nvCxnSpPr>
        <xdr:cNvPr id="408" name="直線コネクタ 407"/>
        <xdr:cNvCxnSpPr/>
      </xdr:nvCxnSpPr>
      <xdr:spPr>
        <a:xfrm flipV="1">
          <a:off x="10475595" y="12479413"/>
          <a:ext cx="1270" cy="1164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81690</xdr:rowOff>
    </xdr:from>
    <xdr:ext cx="534377" cy="259045"/>
    <xdr:sp macro="" textlink="">
      <xdr:nvSpPr>
        <xdr:cNvPr id="411" name="普通建設事業費 （ うち新規整備　）最大値テキスト"/>
        <xdr:cNvSpPr txBox="1"/>
      </xdr:nvSpPr>
      <xdr:spPr>
        <a:xfrm>
          <a:off x="10528300" y="122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72</xdr:row>
      <xdr:rowOff>135013</xdr:rowOff>
    </xdr:from>
    <xdr:to>
      <xdr:col>15</xdr:col>
      <xdr:colOff>269875</xdr:colOff>
      <xdr:row>72</xdr:row>
      <xdr:rowOff>135013</xdr:rowOff>
    </xdr:to>
    <xdr:cxnSp macro="">
      <xdr:nvCxnSpPr>
        <xdr:cNvPr id="412" name="直線コネクタ 411"/>
        <xdr:cNvCxnSpPr/>
      </xdr:nvCxnSpPr>
      <xdr:spPr>
        <a:xfrm>
          <a:off x="10388600" y="1247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58286</xdr:rowOff>
    </xdr:from>
    <xdr:to>
      <xdr:col>15</xdr:col>
      <xdr:colOff>180975</xdr:colOff>
      <xdr:row>77</xdr:row>
      <xdr:rowOff>109460</xdr:rowOff>
    </xdr:to>
    <xdr:cxnSp macro="">
      <xdr:nvCxnSpPr>
        <xdr:cNvPr id="413" name="直線コネクタ 412"/>
        <xdr:cNvCxnSpPr/>
      </xdr:nvCxnSpPr>
      <xdr:spPr>
        <a:xfrm>
          <a:off x="9639300" y="12059786"/>
          <a:ext cx="838200" cy="125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76311</xdr:rowOff>
    </xdr:from>
    <xdr:ext cx="534377" cy="259045"/>
    <xdr:sp macro="" textlink="">
      <xdr:nvSpPr>
        <xdr:cNvPr id="414" name="普通建設事業費 （ うち新規整備　）平均値テキスト"/>
        <xdr:cNvSpPr txBox="1"/>
      </xdr:nvSpPr>
      <xdr:spPr>
        <a:xfrm>
          <a:off x="10528300" y="13106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53434</xdr:rowOff>
    </xdr:from>
    <xdr:to>
      <xdr:col>15</xdr:col>
      <xdr:colOff>231775</xdr:colOff>
      <xdr:row>77</xdr:row>
      <xdr:rowOff>155034</xdr:rowOff>
    </xdr:to>
    <xdr:sp macro="" textlink="">
      <xdr:nvSpPr>
        <xdr:cNvPr id="415" name="フローチャート : 判断 414"/>
        <xdr:cNvSpPr/>
      </xdr:nvSpPr>
      <xdr:spPr>
        <a:xfrm>
          <a:off x="104267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58286</xdr:rowOff>
    </xdr:from>
    <xdr:to>
      <xdr:col>14</xdr:col>
      <xdr:colOff>28575</xdr:colOff>
      <xdr:row>72</xdr:row>
      <xdr:rowOff>102715</xdr:rowOff>
    </xdr:to>
    <xdr:cxnSp macro="">
      <xdr:nvCxnSpPr>
        <xdr:cNvPr id="416" name="直線コネクタ 415"/>
        <xdr:cNvCxnSpPr/>
      </xdr:nvCxnSpPr>
      <xdr:spPr>
        <a:xfrm flipV="1">
          <a:off x="8750300" y="12059786"/>
          <a:ext cx="889000" cy="38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144123</xdr:rowOff>
    </xdr:from>
    <xdr:to>
      <xdr:col>14</xdr:col>
      <xdr:colOff>79375</xdr:colOff>
      <xdr:row>75</xdr:row>
      <xdr:rowOff>74273</xdr:rowOff>
    </xdr:to>
    <xdr:sp macro="" textlink="">
      <xdr:nvSpPr>
        <xdr:cNvPr id="417" name="フローチャート : 判断 416"/>
        <xdr:cNvSpPr/>
      </xdr:nvSpPr>
      <xdr:spPr>
        <a:xfrm>
          <a:off x="9588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65400</xdr:rowOff>
    </xdr:from>
    <xdr:ext cx="534377" cy="259045"/>
    <xdr:sp macro="" textlink="">
      <xdr:nvSpPr>
        <xdr:cNvPr id="418" name="テキスト ボックス 417"/>
        <xdr:cNvSpPr txBox="1"/>
      </xdr:nvSpPr>
      <xdr:spPr>
        <a:xfrm>
          <a:off x="9372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104739</xdr:rowOff>
    </xdr:from>
    <xdr:to>
      <xdr:col>12</xdr:col>
      <xdr:colOff>561975</xdr:colOff>
      <xdr:row>77</xdr:row>
      <xdr:rowOff>34889</xdr:rowOff>
    </xdr:to>
    <xdr:sp macro="" textlink="">
      <xdr:nvSpPr>
        <xdr:cNvPr id="419" name="フローチャート : 判断 418"/>
        <xdr:cNvSpPr/>
      </xdr:nvSpPr>
      <xdr:spPr>
        <a:xfrm>
          <a:off x="8699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26016</xdr:rowOff>
    </xdr:from>
    <xdr:ext cx="534377" cy="259045"/>
    <xdr:sp macro="" textlink="">
      <xdr:nvSpPr>
        <xdr:cNvPr id="420" name="テキスト ボックス 419"/>
        <xdr:cNvSpPr txBox="1"/>
      </xdr:nvSpPr>
      <xdr:spPr>
        <a:xfrm>
          <a:off x="8483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58660</xdr:rowOff>
    </xdr:from>
    <xdr:to>
      <xdr:col>15</xdr:col>
      <xdr:colOff>231775</xdr:colOff>
      <xdr:row>77</xdr:row>
      <xdr:rowOff>160260</xdr:rowOff>
    </xdr:to>
    <xdr:sp macro="" textlink="">
      <xdr:nvSpPr>
        <xdr:cNvPr id="426" name="円/楕円 425"/>
        <xdr:cNvSpPr/>
      </xdr:nvSpPr>
      <xdr:spPr>
        <a:xfrm>
          <a:off x="10426700" y="132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37087</xdr:rowOff>
    </xdr:from>
    <xdr:ext cx="534377" cy="259045"/>
    <xdr:sp macro="" textlink="">
      <xdr:nvSpPr>
        <xdr:cNvPr id="427" name="普通建設事業費 （ うち新規整備　）該当値テキスト"/>
        <xdr:cNvSpPr txBox="1"/>
      </xdr:nvSpPr>
      <xdr:spPr>
        <a:xfrm>
          <a:off x="10528300" y="132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20,352</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7486</xdr:rowOff>
    </xdr:from>
    <xdr:to>
      <xdr:col>14</xdr:col>
      <xdr:colOff>79375</xdr:colOff>
      <xdr:row>70</xdr:row>
      <xdr:rowOff>109086</xdr:rowOff>
    </xdr:to>
    <xdr:sp macro="" textlink="">
      <xdr:nvSpPr>
        <xdr:cNvPr id="428" name="円/楕円 427"/>
        <xdr:cNvSpPr/>
      </xdr:nvSpPr>
      <xdr:spPr>
        <a:xfrm>
          <a:off x="9588500" y="120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125613</xdr:rowOff>
    </xdr:from>
    <xdr:ext cx="534377" cy="259045"/>
    <xdr:sp macro="" textlink="">
      <xdr:nvSpPr>
        <xdr:cNvPr id="429" name="テキスト ボックス 428"/>
        <xdr:cNvSpPr txBox="1"/>
      </xdr:nvSpPr>
      <xdr:spPr>
        <a:xfrm>
          <a:off x="9372111" y="1178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96,986</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51915</xdr:rowOff>
    </xdr:from>
    <xdr:to>
      <xdr:col>12</xdr:col>
      <xdr:colOff>561975</xdr:colOff>
      <xdr:row>72</xdr:row>
      <xdr:rowOff>153515</xdr:rowOff>
    </xdr:to>
    <xdr:sp macro="" textlink="">
      <xdr:nvSpPr>
        <xdr:cNvPr id="430" name="円/楕円 429"/>
        <xdr:cNvSpPr/>
      </xdr:nvSpPr>
      <xdr:spPr>
        <a:xfrm>
          <a:off x="8699500" y="123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170042</xdr:rowOff>
    </xdr:from>
    <xdr:ext cx="534377" cy="259045"/>
    <xdr:sp macro="" textlink="">
      <xdr:nvSpPr>
        <xdr:cNvPr id="431" name="テキスト ボックス 430"/>
        <xdr:cNvSpPr txBox="1"/>
      </xdr:nvSpPr>
      <xdr:spPr>
        <a:xfrm>
          <a:off x="8483111" y="1217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5" name="直線コネクタ 454"/>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8"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9" name="直線コネクタ 458"/>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153505</xdr:rowOff>
    </xdr:from>
    <xdr:to>
      <xdr:col>15</xdr:col>
      <xdr:colOff>180975</xdr:colOff>
      <xdr:row>97</xdr:row>
      <xdr:rowOff>9855</xdr:rowOff>
    </xdr:to>
    <xdr:cxnSp macro="">
      <xdr:nvCxnSpPr>
        <xdr:cNvPr id="460" name="直線コネクタ 459"/>
        <xdr:cNvCxnSpPr/>
      </xdr:nvCxnSpPr>
      <xdr:spPr>
        <a:xfrm flipV="1">
          <a:off x="9639300" y="16098355"/>
          <a:ext cx="838200" cy="5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61"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2" name="フローチャート : 判断 461"/>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6783</xdr:rowOff>
    </xdr:from>
    <xdr:to>
      <xdr:col>14</xdr:col>
      <xdr:colOff>28575</xdr:colOff>
      <xdr:row>97</xdr:row>
      <xdr:rowOff>9855</xdr:rowOff>
    </xdr:to>
    <xdr:cxnSp macro="">
      <xdr:nvCxnSpPr>
        <xdr:cNvPr id="463" name="直線コネクタ 462"/>
        <xdr:cNvCxnSpPr/>
      </xdr:nvCxnSpPr>
      <xdr:spPr>
        <a:xfrm>
          <a:off x="8750300" y="16637433"/>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4" name="フローチャート : 判断 463"/>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5" name="テキスト ボックス 464"/>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6" name="フローチャート : 判断 465"/>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7" name="テキスト ボックス 466"/>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102705</xdr:rowOff>
    </xdr:from>
    <xdr:to>
      <xdr:col>15</xdr:col>
      <xdr:colOff>231775</xdr:colOff>
      <xdr:row>94</xdr:row>
      <xdr:rowOff>32855</xdr:rowOff>
    </xdr:to>
    <xdr:sp macro="" textlink="">
      <xdr:nvSpPr>
        <xdr:cNvPr id="473" name="円/楕円 472"/>
        <xdr:cNvSpPr/>
      </xdr:nvSpPr>
      <xdr:spPr>
        <a:xfrm>
          <a:off x="10426700" y="160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125582</xdr:rowOff>
    </xdr:from>
    <xdr:ext cx="534377" cy="259045"/>
    <xdr:sp macro="" textlink="">
      <xdr:nvSpPr>
        <xdr:cNvPr id="474" name="普通建設事業費 （ うち更新整備　）該当値テキスト"/>
        <xdr:cNvSpPr txBox="1"/>
      </xdr:nvSpPr>
      <xdr:spPr>
        <a:xfrm>
          <a:off x="10528300" y="158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72,413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130505</xdr:rowOff>
    </xdr:from>
    <xdr:to>
      <xdr:col>14</xdr:col>
      <xdr:colOff>79375</xdr:colOff>
      <xdr:row>97</xdr:row>
      <xdr:rowOff>60655</xdr:rowOff>
    </xdr:to>
    <xdr:sp macro="" textlink="">
      <xdr:nvSpPr>
        <xdr:cNvPr id="475" name="円/楕円 474"/>
        <xdr:cNvSpPr/>
      </xdr:nvSpPr>
      <xdr:spPr>
        <a:xfrm>
          <a:off x="9588500" y="165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77182</xdr:rowOff>
    </xdr:from>
    <xdr:ext cx="534377" cy="259045"/>
    <xdr:sp macro="" textlink="">
      <xdr:nvSpPr>
        <xdr:cNvPr id="476" name="テキスト ボックス 475"/>
        <xdr:cNvSpPr txBox="1"/>
      </xdr:nvSpPr>
      <xdr:spPr>
        <a:xfrm>
          <a:off x="9372111" y="163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127433</xdr:rowOff>
    </xdr:from>
    <xdr:to>
      <xdr:col>12</xdr:col>
      <xdr:colOff>561975</xdr:colOff>
      <xdr:row>97</xdr:row>
      <xdr:rowOff>57583</xdr:rowOff>
    </xdr:to>
    <xdr:sp macro="" textlink="">
      <xdr:nvSpPr>
        <xdr:cNvPr id="477" name="円/楕円 476"/>
        <xdr:cNvSpPr/>
      </xdr:nvSpPr>
      <xdr:spPr>
        <a:xfrm>
          <a:off x="8699500" y="165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74110</xdr:rowOff>
    </xdr:from>
    <xdr:ext cx="534377" cy="259045"/>
    <xdr:sp macro="" textlink="">
      <xdr:nvSpPr>
        <xdr:cNvPr id="478" name="テキスト ボックス 477"/>
        <xdr:cNvSpPr txBox="1"/>
      </xdr:nvSpPr>
      <xdr:spPr>
        <a:xfrm>
          <a:off x="8483111" y="163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500" name="直線コネクタ 499"/>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50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2" name="直線コネクタ 50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3"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4" name="直線コネクタ 503"/>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57290</xdr:rowOff>
    </xdr:from>
    <xdr:to>
      <xdr:col>23</xdr:col>
      <xdr:colOff>517525</xdr:colOff>
      <xdr:row>37</xdr:row>
      <xdr:rowOff>102827</xdr:rowOff>
    </xdr:to>
    <xdr:cxnSp macro="">
      <xdr:nvCxnSpPr>
        <xdr:cNvPr id="505" name="直線コネクタ 504"/>
        <xdr:cNvCxnSpPr/>
      </xdr:nvCxnSpPr>
      <xdr:spPr>
        <a:xfrm flipV="1">
          <a:off x="15481300" y="6229490"/>
          <a:ext cx="838200" cy="21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6"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7" name="フローチャート : 判断 506"/>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102827</xdr:rowOff>
    </xdr:from>
    <xdr:to>
      <xdr:col>22</xdr:col>
      <xdr:colOff>365125</xdr:colOff>
      <xdr:row>38</xdr:row>
      <xdr:rowOff>45631</xdr:rowOff>
    </xdr:to>
    <xdr:cxnSp macro="">
      <xdr:nvCxnSpPr>
        <xdr:cNvPr id="508" name="直線コネクタ 507"/>
        <xdr:cNvCxnSpPr/>
      </xdr:nvCxnSpPr>
      <xdr:spPr>
        <a:xfrm flipV="1">
          <a:off x="14592300" y="6446477"/>
          <a:ext cx="889000" cy="1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9" name="フローチャート : 判断 508"/>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40901</xdr:rowOff>
    </xdr:from>
    <xdr:ext cx="469744" cy="259045"/>
    <xdr:sp macro="" textlink="">
      <xdr:nvSpPr>
        <xdr:cNvPr id="510" name="テキスト ボックス 509"/>
        <xdr:cNvSpPr txBox="1"/>
      </xdr:nvSpPr>
      <xdr:spPr>
        <a:xfrm>
          <a:off x="15246427" y="65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139631</xdr:rowOff>
    </xdr:from>
    <xdr:to>
      <xdr:col>21</xdr:col>
      <xdr:colOff>161925</xdr:colOff>
      <xdr:row>38</xdr:row>
      <xdr:rowOff>45631</xdr:rowOff>
    </xdr:to>
    <xdr:cxnSp macro="">
      <xdr:nvCxnSpPr>
        <xdr:cNvPr id="511" name="直線コネクタ 510"/>
        <xdr:cNvCxnSpPr/>
      </xdr:nvCxnSpPr>
      <xdr:spPr>
        <a:xfrm>
          <a:off x="13703300" y="6140381"/>
          <a:ext cx="889000" cy="4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2" name="フローチャート : 判断 511"/>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3" name="テキスト ボックス 512"/>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129139</xdr:rowOff>
    </xdr:from>
    <xdr:to>
      <xdr:col>19</xdr:col>
      <xdr:colOff>644525</xdr:colOff>
      <xdr:row>35</xdr:row>
      <xdr:rowOff>139631</xdr:rowOff>
    </xdr:to>
    <xdr:cxnSp macro="">
      <xdr:nvCxnSpPr>
        <xdr:cNvPr id="514" name="直線コネクタ 513"/>
        <xdr:cNvCxnSpPr/>
      </xdr:nvCxnSpPr>
      <xdr:spPr>
        <a:xfrm>
          <a:off x="12814300" y="5786989"/>
          <a:ext cx="889000" cy="35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5" name="フローチャート : 判断 514"/>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6" name="テキスト ボックス 515"/>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7" name="フローチャート : 判断 516"/>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8" name="テキスト ボックス 517"/>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6490</xdr:rowOff>
    </xdr:from>
    <xdr:to>
      <xdr:col>23</xdr:col>
      <xdr:colOff>568325</xdr:colOff>
      <xdr:row>36</xdr:row>
      <xdr:rowOff>108090</xdr:rowOff>
    </xdr:to>
    <xdr:sp macro="" textlink="">
      <xdr:nvSpPr>
        <xdr:cNvPr id="524" name="円/楕円 523"/>
        <xdr:cNvSpPr/>
      </xdr:nvSpPr>
      <xdr:spPr>
        <a:xfrm>
          <a:off x="16268700" y="61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29367</xdr:rowOff>
    </xdr:from>
    <xdr:ext cx="534377" cy="259045"/>
    <xdr:sp macro="" textlink="">
      <xdr:nvSpPr>
        <xdr:cNvPr id="525" name="災害復旧事業費該当値テキスト"/>
        <xdr:cNvSpPr txBox="1"/>
      </xdr:nvSpPr>
      <xdr:spPr>
        <a:xfrm>
          <a:off x="16370300" y="603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52027</xdr:rowOff>
    </xdr:from>
    <xdr:to>
      <xdr:col>22</xdr:col>
      <xdr:colOff>415925</xdr:colOff>
      <xdr:row>37</xdr:row>
      <xdr:rowOff>153627</xdr:rowOff>
    </xdr:to>
    <xdr:sp macro="" textlink="">
      <xdr:nvSpPr>
        <xdr:cNvPr id="526" name="円/楕円 525"/>
        <xdr:cNvSpPr/>
      </xdr:nvSpPr>
      <xdr:spPr>
        <a:xfrm>
          <a:off x="15430500" y="63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170154</xdr:rowOff>
    </xdr:from>
    <xdr:ext cx="469744" cy="259045"/>
    <xdr:sp macro="" textlink="">
      <xdr:nvSpPr>
        <xdr:cNvPr id="527" name="テキスト ボックス 526"/>
        <xdr:cNvSpPr txBox="1"/>
      </xdr:nvSpPr>
      <xdr:spPr>
        <a:xfrm>
          <a:off x="15246427" y="617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166281</xdr:rowOff>
    </xdr:from>
    <xdr:to>
      <xdr:col>21</xdr:col>
      <xdr:colOff>212725</xdr:colOff>
      <xdr:row>38</xdr:row>
      <xdr:rowOff>96431</xdr:rowOff>
    </xdr:to>
    <xdr:sp macro="" textlink="">
      <xdr:nvSpPr>
        <xdr:cNvPr id="528" name="円/楕円 527"/>
        <xdr:cNvSpPr/>
      </xdr:nvSpPr>
      <xdr:spPr>
        <a:xfrm>
          <a:off x="14541500" y="6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112958</xdr:rowOff>
    </xdr:from>
    <xdr:ext cx="469744" cy="259045"/>
    <xdr:sp macro="" textlink="">
      <xdr:nvSpPr>
        <xdr:cNvPr id="529" name="テキスト ボックス 528"/>
        <xdr:cNvSpPr txBox="1"/>
      </xdr:nvSpPr>
      <xdr:spPr>
        <a:xfrm>
          <a:off x="14357427" y="6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88831</xdr:rowOff>
    </xdr:from>
    <xdr:to>
      <xdr:col>20</xdr:col>
      <xdr:colOff>9525</xdr:colOff>
      <xdr:row>36</xdr:row>
      <xdr:rowOff>18981</xdr:rowOff>
    </xdr:to>
    <xdr:sp macro="" textlink="">
      <xdr:nvSpPr>
        <xdr:cNvPr id="530" name="円/楕円 529"/>
        <xdr:cNvSpPr/>
      </xdr:nvSpPr>
      <xdr:spPr>
        <a:xfrm>
          <a:off x="13652500" y="60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35508</xdr:rowOff>
    </xdr:from>
    <xdr:ext cx="534377" cy="259045"/>
    <xdr:sp macro="" textlink="">
      <xdr:nvSpPr>
        <xdr:cNvPr id="531" name="テキスト ボックス 530"/>
        <xdr:cNvSpPr txBox="1"/>
      </xdr:nvSpPr>
      <xdr:spPr>
        <a:xfrm>
          <a:off x="13436111" y="586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22,503</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78339</xdr:rowOff>
    </xdr:from>
    <xdr:to>
      <xdr:col>18</xdr:col>
      <xdr:colOff>492125</xdr:colOff>
      <xdr:row>34</xdr:row>
      <xdr:rowOff>8489</xdr:rowOff>
    </xdr:to>
    <xdr:sp macro="" textlink="">
      <xdr:nvSpPr>
        <xdr:cNvPr id="532" name="円/楕円 531"/>
        <xdr:cNvSpPr/>
      </xdr:nvSpPr>
      <xdr:spPr>
        <a:xfrm>
          <a:off x="12763500" y="57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25016</xdr:rowOff>
    </xdr:from>
    <xdr:ext cx="534377" cy="259045"/>
    <xdr:sp macro="" textlink="">
      <xdr:nvSpPr>
        <xdr:cNvPr id="533" name="テキスト ボックス 532"/>
        <xdr:cNvSpPr txBox="1"/>
      </xdr:nvSpPr>
      <xdr:spPr>
        <a:xfrm>
          <a:off x="12547111" y="551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6" name="直線コネクタ 605"/>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7"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8" name="直線コネクタ 607"/>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9"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10" name="直線コネクタ 609"/>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151194</xdr:rowOff>
    </xdr:from>
    <xdr:to>
      <xdr:col>23</xdr:col>
      <xdr:colOff>517525</xdr:colOff>
      <xdr:row>74</xdr:row>
      <xdr:rowOff>40030</xdr:rowOff>
    </xdr:to>
    <xdr:cxnSp macro="">
      <xdr:nvCxnSpPr>
        <xdr:cNvPr id="611" name="直線コネクタ 610"/>
        <xdr:cNvCxnSpPr/>
      </xdr:nvCxnSpPr>
      <xdr:spPr>
        <a:xfrm flipV="1">
          <a:off x="15481300" y="12667044"/>
          <a:ext cx="8382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2"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3" name="フローチャート : 判断 612"/>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166840</xdr:rowOff>
    </xdr:from>
    <xdr:to>
      <xdr:col>22</xdr:col>
      <xdr:colOff>365125</xdr:colOff>
      <xdr:row>74</xdr:row>
      <xdr:rowOff>40030</xdr:rowOff>
    </xdr:to>
    <xdr:cxnSp macro="">
      <xdr:nvCxnSpPr>
        <xdr:cNvPr id="614" name="直線コネクタ 613"/>
        <xdr:cNvCxnSpPr/>
      </xdr:nvCxnSpPr>
      <xdr:spPr>
        <a:xfrm>
          <a:off x="14592300" y="12682690"/>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5" name="フローチャート : 判断 614"/>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6" name="テキスト ボックス 615"/>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166840</xdr:rowOff>
    </xdr:from>
    <xdr:to>
      <xdr:col>21</xdr:col>
      <xdr:colOff>161925</xdr:colOff>
      <xdr:row>73</xdr:row>
      <xdr:rowOff>170091</xdr:rowOff>
    </xdr:to>
    <xdr:cxnSp macro="">
      <xdr:nvCxnSpPr>
        <xdr:cNvPr id="617" name="直線コネクタ 616"/>
        <xdr:cNvCxnSpPr/>
      </xdr:nvCxnSpPr>
      <xdr:spPr>
        <a:xfrm flipV="1">
          <a:off x="13703300" y="12682690"/>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8" name="フローチャート : 判断 617"/>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9" name="テキスト ボックス 618"/>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132258</xdr:rowOff>
    </xdr:from>
    <xdr:to>
      <xdr:col>19</xdr:col>
      <xdr:colOff>644525</xdr:colOff>
      <xdr:row>73</xdr:row>
      <xdr:rowOff>170091</xdr:rowOff>
    </xdr:to>
    <xdr:cxnSp macro="">
      <xdr:nvCxnSpPr>
        <xdr:cNvPr id="620" name="直線コネクタ 619"/>
        <xdr:cNvCxnSpPr/>
      </xdr:nvCxnSpPr>
      <xdr:spPr>
        <a:xfrm>
          <a:off x="12814300" y="12648108"/>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21" name="フローチャート : 判断 620"/>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2" name="テキスト ボックス 621"/>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3" name="フローチャート : 判断 622"/>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4" name="テキスト ボックス 623"/>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100394</xdr:rowOff>
    </xdr:from>
    <xdr:to>
      <xdr:col>23</xdr:col>
      <xdr:colOff>568325</xdr:colOff>
      <xdr:row>74</xdr:row>
      <xdr:rowOff>30544</xdr:rowOff>
    </xdr:to>
    <xdr:sp macro="" textlink="">
      <xdr:nvSpPr>
        <xdr:cNvPr id="630" name="円/楕円 629"/>
        <xdr:cNvSpPr/>
      </xdr:nvSpPr>
      <xdr:spPr>
        <a:xfrm>
          <a:off x="16268700" y="126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123271</xdr:rowOff>
    </xdr:from>
    <xdr:ext cx="534377" cy="259045"/>
    <xdr:sp macro="" textlink="">
      <xdr:nvSpPr>
        <xdr:cNvPr id="631" name="公債費該当値テキスト"/>
        <xdr:cNvSpPr txBox="1"/>
      </xdr:nvSpPr>
      <xdr:spPr>
        <a:xfrm>
          <a:off x="16370300" y="124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72,595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160680</xdr:rowOff>
    </xdr:from>
    <xdr:to>
      <xdr:col>22</xdr:col>
      <xdr:colOff>415925</xdr:colOff>
      <xdr:row>74</xdr:row>
      <xdr:rowOff>90830</xdr:rowOff>
    </xdr:to>
    <xdr:sp macro="" textlink="">
      <xdr:nvSpPr>
        <xdr:cNvPr id="632" name="円/楕円 631"/>
        <xdr:cNvSpPr/>
      </xdr:nvSpPr>
      <xdr:spPr>
        <a:xfrm>
          <a:off x="15430500" y="126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107357</xdr:rowOff>
    </xdr:from>
    <xdr:ext cx="534377" cy="259045"/>
    <xdr:sp macro="" textlink="">
      <xdr:nvSpPr>
        <xdr:cNvPr id="633" name="テキスト ボックス 632"/>
        <xdr:cNvSpPr txBox="1"/>
      </xdr:nvSpPr>
      <xdr:spPr>
        <a:xfrm>
          <a:off x="15214111" y="124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116040</xdr:rowOff>
    </xdr:from>
    <xdr:to>
      <xdr:col>21</xdr:col>
      <xdr:colOff>212725</xdr:colOff>
      <xdr:row>74</xdr:row>
      <xdr:rowOff>46190</xdr:rowOff>
    </xdr:to>
    <xdr:sp macro="" textlink="">
      <xdr:nvSpPr>
        <xdr:cNvPr id="634" name="円/楕円 633"/>
        <xdr:cNvSpPr/>
      </xdr:nvSpPr>
      <xdr:spPr>
        <a:xfrm>
          <a:off x="14541500" y="126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62717</xdr:rowOff>
    </xdr:from>
    <xdr:ext cx="534377" cy="259045"/>
    <xdr:sp macro="" textlink="">
      <xdr:nvSpPr>
        <xdr:cNvPr id="635" name="テキスト ボックス 634"/>
        <xdr:cNvSpPr txBox="1"/>
      </xdr:nvSpPr>
      <xdr:spPr>
        <a:xfrm>
          <a:off x="14325111" y="124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119291</xdr:rowOff>
    </xdr:from>
    <xdr:to>
      <xdr:col>20</xdr:col>
      <xdr:colOff>9525</xdr:colOff>
      <xdr:row>74</xdr:row>
      <xdr:rowOff>49441</xdr:rowOff>
    </xdr:to>
    <xdr:sp macro="" textlink="">
      <xdr:nvSpPr>
        <xdr:cNvPr id="636" name="円/楕円 635"/>
        <xdr:cNvSpPr/>
      </xdr:nvSpPr>
      <xdr:spPr>
        <a:xfrm>
          <a:off x="13652500" y="126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65968</xdr:rowOff>
    </xdr:from>
    <xdr:ext cx="534377" cy="259045"/>
    <xdr:sp macro="" textlink="">
      <xdr:nvSpPr>
        <xdr:cNvPr id="637" name="テキスト ボックス 636"/>
        <xdr:cNvSpPr txBox="1"/>
      </xdr:nvSpPr>
      <xdr:spPr>
        <a:xfrm>
          <a:off x="13436111" y="124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81458</xdr:rowOff>
    </xdr:from>
    <xdr:to>
      <xdr:col>18</xdr:col>
      <xdr:colOff>492125</xdr:colOff>
      <xdr:row>74</xdr:row>
      <xdr:rowOff>11608</xdr:rowOff>
    </xdr:to>
    <xdr:sp macro="" textlink="">
      <xdr:nvSpPr>
        <xdr:cNvPr id="638" name="円/楕円 637"/>
        <xdr:cNvSpPr/>
      </xdr:nvSpPr>
      <xdr:spPr>
        <a:xfrm>
          <a:off x="12763500" y="125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28135</xdr:rowOff>
    </xdr:from>
    <xdr:ext cx="534377" cy="259045"/>
    <xdr:sp macro="" textlink="">
      <xdr:nvSpPr>
        <xdr:cNvPr id="639" name="テキスト ボックス 638"/>
        <xdr:cNvSpPr txBox="1"/>
      </xdr:nvSpPr>
      <xdr:spPr>
        <a:xfrm>
          <a:off x="12547111" y="123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3" name="直線コネクタ 662"/>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4"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5" name="直線コネクタ 664"/>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6"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7" name="直線コネクタ 666"/>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99250</xdr:rowOff>
    </xdr:from>
    <xdr:to>
      <xdr:col>23</xdr:col>
      <xdr:colOff>517525</xdr:colOff>
      <xdr:row>98</xdr:row>
      <xdr:rowOff>5511</xdr:rowOff>
    </xdr:to>
    <xdr:cxnSp macro="">
      <xdr:nvCxnSpPr>
        <xdr:cNvPr id="668" name="直線コネクタ 667"/>
        <xdr:cNvCxnSpPr/>
      </xdr:nvCxnSpPr>
      <xdr:spPr>
        <a:xfrm flipV="1">
          <a:off x="15481300" y="16729900"/>
          <a:ext cx="838200" cy="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9"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70" name="フローチャート : 判断 669"/>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138951</xdr:rowOff>
    </xdr:from>
    <xdr:to>
      <xdr:col>22</xdr:col>
      <xdr:colOff>365125</xdr:colOff>
      <xdr:row>98</xdr:row>
      <xdr:rowOff>5511</xdr:rowOff>
    </xdr:to>
    <xdr:cxnSp macro="">
      <xdr:nvCxnSpPr>
        <xdr:cNvPr id="671" name="直線コネクタ 670"/>
        <xdr:cNvCxnSpPr/>
      </xdr:nvCxnSpPr>
      <xdr:spPr>
        <a:xfrm>
          <a:off x="14592300" y="16598151"/>
          <a:ext cx="889000" cy="20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2" name="フローチャート : 判断 671"/>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3" name="テキスト ボックス 672"/>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79553</xdr:rowOff>
    </xdr:from>
    <xdr:to>
      <xdr:col>21</xdr:col>
      <xdr:colOff>161925</xdr:colOff>
      <xdr:row>96</xdr:row>
      <xdr:rowOff>138951</xdr:rowOff>
    </xdr:to>
    <xdr:cxnSp macro="">
      <xdr:nvCxnSpPr>
        <xdr:cNvPr id="674" name="直線コネクタ 673"/>
        <xdr:cNvCxnSpPr/>
      </xdr:nvCxnSpPr>
      <xdr:spPr>
        <a:xfrm>
          <a:off x="13703300" y="16538753"/>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5" name="フローチャート : 判断 674"/>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6" name="テキスト ボックス 675"/>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81953</xdr:rowOff>
    </xdr:from>
    <xdr:to>
      <xdr:col>19</xdr:col>
      <xdr:colOff>644525</xdr:colOff>
      <xdr:row>96</xdr:row>
      <xdr:rowOff>79553</xdr:rowOff>
    </xdr:to>
    <xdr:cxnSp macro="">
      <xdr:nvCxnSpPr>
        <xdr:cNvPr id="677" name="直線コネクタ 676"/>
        <xdr:cNvCxnSpPr/>
      </xdr:nvCxnSpPr>
      <xdr:spPr>
        <a:xfrm>
          <a:off x="12814300" y="16369703"/>
          <a:ext cx="889000" cy="1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8" name="フローチャート : 判断 677"/>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9" name="テキスト ボックス 678"/>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80" name="フローチャート : 判断 679"/>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89261</xdr:rowOff>
    </xdr:from>
    <xdr:ext cx="534377" cy="259045"/>
    <xdr:sp macro="" textlink="">
      <xdr:nvSpPr>
        <xdr:cNvPr id="681" name="テキスト ボックス 680"/>
        <xdr:cNvSpPr txBox="1"/>
      </xdr:nvSpPr>
      <xdr:spPr>
        <a:xfrm>
          <a:off x="12547111" y="16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48450</xdr:rowOff>
    </xdr:from>
    <xdr:to>
      <xdr:col>23</xdr:col>
      <xdr:colOff>568325</xdr:colOff>
      <xdr:row>97</xdr:row>
      <xdr:rowOff>150050</xdr:rowOff>
    </xdr:to>
    <xdr:sp macro="" textlink="">
      <xdr:nvSpPr>
        <xdr:cNvPr id="687" name="円/楕円 686"/>
        <xdr:cNvSpPr/>
      </xdr:nvSpPr>
      <xdr:spPr>
        <a:xfrm>
          <a:off x="16268700" y="166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71327</xdr:rowOff>
    </xdr:from>
    <xdr:ext cx="534377" cy="259045"/>
    <xdr:sp macro="" textlink="">
      <xdr:nvSpPr>
        <xdr:cNvPr id="688" name="積立金該当値テキスト"/>
        <xdr:cNvSpPr txBox="1"/>
      </xdr:nvSpPr>
      <xdr:spPr>
        <a:xfrm>
          <a:off x="16370300" y="1653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126161</xdr:rowOff>
    </xdr:from>
    <xdr:to>
      <xdr:col>22</xdr:col>
      <xdr:colOff>415925</xdr:colOff>
      <xdr:row>98</xdr:row>
      <xdr:rowOff>56311</xdr:rowOff>
    </xdr:to>
    <xdr:sp macro="" textlink="">
      <xdr:nvSpPr>
        <xdr:cNvPr id="689" name="円/楕円 688"/>
        <xdr:cNvSpPr/>
      </xdr:nvSpPr>
      <xdr:spPr>
        <a:xfrm>
          <a:off x="15430500" y="167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47438</xdr:rowOff>
    </xdr:from>
    <xdr:ext cx="534377" cy="259045"/>
    <xdr:sp macro="" textlink="">
      <xdr:nvSpPr>
        <xdr:cNvPr id="690" name="テキスト ボックス 689"/>
        <xdr:cNvSpPr txBox="1"/>
      </xdr:nvSpPr>
      <xdr:spPr>
        <a:xfrm>
          <a:off x="15214111" y="168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88151</xdr:rowOff>
    </xdr:from>
    <xdr:to>
      <xdr:col>21</xdr:col>
      <xdr:colOff>212725</xdr:colOff>
      <xdr:row>97</xdr:row>
      <xdr:rowOff>18301</xdr:rowOff>
    </xdr:to>
    <xdr:sp macro="" textlink="">
      <xdr:nvSpPr>
        <xdr:cNvPr id="691" name="円/楕円 690"/>
        <xdr:cNvSpPr/>
      </xdr:nvSpPr>
      <xdr:spPr>
        <a:xfrm>
          <a:off x="14541500" y="165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34828</xdr:rowOff>
    </xdr:from>
    <xdr:ext cx="534377" cy="259045"/>
    <xdr:sp macro="" textlink="">
      <xdr:nvSpPr>
        <xdr:cNvPr id="692" name="テキスト ボックス 691"/>
        <xdr:cNvSpPr txBox="1"/>
      </xdr:nvSpPr>
      <xdr:spPr>
        <a:xfrm>
          <a:off x="14325111" y="1632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28753</xdr:rowOff>
    </xdr:from>
    <xdr:to>
      <xdr:col>20</xdr:col>
      <xdr:colOff>9525</xdr:colOff>
      <xdr:row>96</xdr:row>
      <xdr:rowOff>130353</xdr:rowOff>
    </xdr:to>
    <xdr:sp macro="" textlink="">
      <xdr:nvSpPr>
        <xdr:cNvPr id="693" name="円/楕円 692"/>
        <xdr:cNvSpPr/>
      </xdr:nvSpPr>
      <xdr:spPr>
        <a:xfrm>
          <a:off x="13652500" y="164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146880</xdr:rowOff>
    </xdr:from>
    <xdr:ext cx="534377" cy="259045"/>
    <xdr:sp macro="" textlink="">
      <xdr:nvSpPr>
        <xdr:cNvPr id="694" name="テキスト ボックス 693"/>
        <xdr:cNvSpPr txBox="1"/>
      </xdr:nvSpPr>
      <xdr:spPr>
        <a:xfrm>
          <a:off x="13436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31153</xdr:rowOff>
    </xdr:from>
    <xdr:to>
      <xdr:col>18</xdr:col>
      <xdr:colOff>492125</xdr:colOff>
      <xdr:row>95</xdr:row>
      <xdr:rowOff>132753</xdr:rowOff>
    </xdr:to>
    <xdr:sp macro="" textlink="">
      <xdr:nvSpPr>
        <xdr:cNvPr id="695" name="円/楕円 694"/>
        <xdr:cNvSpPr/>
      </xdr:nvSpPr>
      <xdr:spPr>
        <a:xfrm>
          <a:off x="12763500" y="163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149280</xdr:rowOff>
    </xdr:from>
    <xdr:ext cx="534377" cy="259045"/>
    <xdr:sp macro="" textlink="">
      <xdr:nvSpPr>
        <xdr:cNvPr id="696" name="テキスト ボックス 695"/>
        <xdr:cNvSpPr txBox="1"/>
      </xdr:nvSpPr>
      <xdr:spPr>
        <a:xfrm>
          <a:off x="12547111" y="160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20" name="直線コネクタ 719"/>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3"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4" name="直線コネクタ 723"/>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35052</xdr:rowOff>
    </xdr:from>
    <xdr:to>
      <xdr:col>32</xdr:col>
      <xdr:colOff>187325</xdr:colOff>
      <xdr:row>33</xdr:row>
      <xdr:rowOff>164465</xdr:rowOff>
    </xdr:to>
    <xdr:cxnSp macro="">
      <xdr:nvCxnSpPr>
        <xdr:cNvPr id="725" name="直線コネクタ 724"/>
        <xdr:cNvCxnSpPr/>
      </xdr:nvCxnSpPr>
      <xdr:spPr>
        <a:xfrm flipV="1">
          <a:off x="21323300" y="5692902"/>
          <a:ext cx="838200" cy="1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6"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7" name="フローチャート : 判断 726"/>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5207</xdr:rowOff>
    </xdr:from>
    <xdr:to>
      <xdr:col>31</xdr:col>
      <xdr:colOff>34925</xdr:colOff>
      <xdr:row>33</xdr:row>
      <xdr:rowOff>164465</xdr:rowOff>
    </xdr:to>
    <xdr:cxnSp macro="">
      <xdr:nvCxnSpPr>
        <xdr:cNvPr id="728" name="直線コネクタ 727"/>
        <xdr:cNvCxnSpPr/>
      </xdr:nvCxnSpPr>
      <xdr:spPr>
        <a:xfrm>
          <a:off x="20434300" y="5491607"/>
          <a:ext cx="889000" cy="3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9" name="フローチャート : 判断 728"/>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30" name="テキスト ボックス 729"/>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5207</xdr:rowOff>
    </xdr:from>
    <xdr:to>
      <xdr:col>29</xdr:col>
      <xdr:colOff>517525</xdr:colOff>
      <xdr:row>32</xdr:row>
      <xdr:rowOff>128905</xdr:rowOff>
    </xdr:to>
    <xdr:cxnSp macro="">
      <xdr:nvCxnSpPr>
        <xdr:cNvPr id="731" name="直線コネクタ 730"/>
        <xdr:cNvCxnSpPr/>
      </xdr:nvCxnSpPr>
      <xdr:spPr>
        <a:xfrm flipV="1">
          <a:off x="19545300" y="5491607"/>
          <a:ext cx="889000" cy="1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2" name="フローチャート : 判断 731"/>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3" name="テキスト ボックス 732"/>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128905</xdr:rowOff>
    </xdr:from>
    <xdr:to>
      <xdr:col>28</xdr:col>
      <xdr:colOff>314325</xdr:colOff>
      <xdr:row>35</xdr:row>
      <xdr:rowOff>22860</xdr:rowOff>
    </xdr:to>
    <xdr:cxnSp macro="">
      <xdr:nvCxnSpPr>
        <xdr:cNvPr id="734" name="直線コネクタ 733"/>
        <xdr:cNvCxnSpPr/>
      </xdr:nvCxnSpPr>
      <xdr:spPr>
        <a:xfrm flipV="1">
          <a:off x="18656300" y="5615305"/>
          <a:ext cx="889000" cy="40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5" name="フローチャート : 判断 734"/>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6" name="テキスト ボックス 735"/>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7" name="フローチャート : 判断 736"/>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8" name="テキスト ボックス 737"/>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155702</xdr:rowOff>
    </xdr:from>
    <xdr:to>
      <xdr:col>32</xdr:col>
      <xdr:colOff>238125</xdr:colOff>
      <xdr:row>33</xdr:row>
      <xdr:rowOff>85852</xdr:rowOff>
    </xdr:to>
    <xdr:sp macro="" textlink="">
      <xdr:nvSpPr>
        <xdr:cNvPr id="744" name="円/楕円 743"/>
        <xdr:cNvSpPr/>
      </xdr:nvSpPr>
      <xdr:spPr>
        <a:xfrm>
          <a:off x="22110700" y="56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7129</xdr:rowOff>
    </xdr:from>
    <xdr:ext cx="469744" cy="259045"/>
    <xdr:sp macro="" textlink="">
      <xdr:nvSpPr>
        <xdr:cNvPr id="745" name="投資及び出資金該当値テキスト"/>
        <xdr:cNvSpPr txBox="1"/>
      </xdr:nvSpPr>
      <xdr:spPr>
        <a:xfrm>
          <a:off x="22212300" y="54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8,174</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113665</xdr:rowOff>
    </xdr:from>
    <xdr:to>
      <xdr:col>31</xdr:col>
      <xdr:colOff>85725</xdr:colOff>
      <xdr:row>34</xdr:row>
      <xdr:rowOff>43815</xdr:rowOff>
    </xdr:to>
    <xdr:sp macro="" textlink="">
      <xdr:nvSpPr>
        <xdr:cNvPr id="746" name="円/楕円 745"/>
        <xdr:cNvSpPr/>
      </xdr:nvSpPr>
      <xdr:spPr>
        <a:xfrm>
          <a:off x="21272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60342</xdr:rowOff>
    </xdr:from>
    <xdr:ext cx="469744" cy="259045"/>
    <xdr:sp macro="" textlink="">
      <xdr:nvSpPr>
        <xdr:cNvPr id="747" name="テキスト ボックス 746"/>
        <xdr:cNvSpPr txBox="1"/>
      </xdr:nvSpPr>
      <xdr:spPr>
        <a:xfrm>
          <a:off x="21088427"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7,155</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125857</xdr:rowOff>
    </xdr:from>
    <xdr:to>
      <xdr:col>29</xdr:col>
      <xdr:colOff>568325</xdr:colOff>
      <xdr:row>32</xdr:row>
      <xdr:rowOff>56007</xdr:rowOff>
    </xdr:to>
    <xdr:sp macro="" textlink="">
      <xdr:nvSpPr>
        <xdr:cNvPr id="748" name="円/楕円 747"/>
        <xdr:cNvSpPr/>
      </xdr:nvSpPr>
      <xdr:spPr>
        <a:xfrm>
          <a:off x="20383500" y="54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72534</xdr:rowOff>
    </xdr:from>
    <xdr:ext cx="469744" cy="259045"/>
    <xdr:sp macro="" textlink="">
      <xdr:nvSpPr>
        <xdr:cNvPr id="749" name="テキスト ボックス 748"/>
        <xdr:cNvSpPr txBox="1"/>
      </xdr:nvSpPr>
      <xdr:spPr>
        <a:xfrm>
          <a:off x="20199427" y="52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78105</xdr:rowOff>
    </xdr:from>
    <xdr:to>
      <xdr:col>28</xdr:col>
      <xdr:colOff>365125</xdr:colOff>
      <xdr:row>33</xdr:row>
      <xdr:rowOff>8255</xdr:rowOff>
    </xdr:to>
    <xdr:sp macro="" textlink="">
      <xdr:nvSpPr>
        <xdr:cNvPr id="750" name="円/楕円 749"/>
        <xdr:cNvSpPr/>
      </xdr:nvSpPr>
      <xdr:spPr>
        <a:xfrm>
          <a:off x="19494500" y="55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24782</xdr:rowOff>
    </xdr:from>
    <xdr:ext cx="469744" cy="259045"/>
    <xdr:sp macro="" textlink="">
      <xdr:nvSpPr>
        <xdr:cNvPr id="751" name="テキスト ボックス 750"/>
        <xdr:cNvSpPr txBox="1"/>
      </xdr:nvSpPr>
      <xdr:spPr>
        <a:xfrm>
          <a:off x="19310427" y="533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143510</xdr:rowOff>
    </xdr:from>
    <xdr:to>
      <xdr:col>27</xdr:col>
      <xdr:colOff>161925</xdr:colOff>
      <xdr:row>35</xdr:row>
      <xdr:rowOff>73660</xdr:rowOff>
    </xdr:to>
    <xdr:sp macro="" textlink="">
      <xdr:nvSpPr>
        <xdr:cNvPr id="752" name="円/楕円 751"/>
        <xdr:cNvSpPr/>
      </xdr:nvSpPr>
      <xdr:spPr>
        <a:xfrm>
          <a:off x="18605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90187</xdr:rowOff>
    </xdr:from>
    <xdr:ext cx="469744" cy="259045"/>
    <xdr:sp macro="" textlink="">
      <xdr:nvSpPr>
        <xdr:cNvPr id="753" name="テキスト ボックス 752"/>
        <xdr:cNvSpPr txBox="1"/>
      </xdr:nvSpPr>
      <xdr:spPr>
        <a:xfrm>
          <a:off x="18421427" y="57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7" name="直線コネクタ 776"/>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80"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81" name="直線コネクタ 780"/>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149682</xdr:rowOff>
    </xdr:from>
    <xdr:to>
      <xdr:col>32</xdr:col>
      <xdr:colOff>187325</xdr:colOff>
      <xdr:row>57</xdr:row>
      <xdr:rowOff>152806</xdr:rowOff>
    </xdr:to>
    <xdr:cxnSp macro="">
      <xdr:nvCxnSpPr>
        <xdr:cNvPr id="782" name="直線コネクタ 781"/>
        <xdr:cNvCxnSpPr/>
      </xdr:nvCxnSpPr>
      <xdr:spPr>
        <a:xfrm flipV="1">
          <a:off x="21323300" y="9922332"/>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3"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4" name="フローチャート : 判断 783"/>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152806</xdr:rowOff>
    </xdr:from>
    <xdr:to>
      <xdr:col>31</xdr:col>
      <xdr:colOff>34925</xdr:colOff>
      <xdr:row>57</xdr:row>
      <xdr:rowOff>156807</xdr:rowOff>
    </xdr:to>
    <xdr:cxnSp macro="">
      <xdr:nvCxnSpPr>
        <xdr:cNvPr id="785" name="直線コネクタ 784"/>
        <xdr:cNvCxnSpPr/>
      </xdr:nvCxnSpPr>
      <xdr:spPr>
        <a:xfrm flipV="1">
          <a:off x="20434300" y="992545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6" name="フローチャート : 判断 785"/>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7" name="テキスト ボックス 786"/>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157912</xdr:rowOff>
    </xdr:from>
    <xdr:to>
      <xdr:col>29</xdr:col>
      <xdr:colOff>517525</xdr:colOff>
      <xdr:row>57</xdr:row>
      <xdr:rowOff>156807</xdr:rowOff>
    </xdr:to>
    <xdr:cxnSp macro="">
      <xdr:nvCxnSpPr>
        <xdr:cNvPr id="788" name="直線コネクタ 787"/>
        <xdr:cNvCxnSpPr/>
      </xdr:nvCxnSpPr>
      <xdr:spPr>
        <a:xfrm>
          <a:off x="19545300" y="9416212"/>
          <a:ext cx="889000" cy="5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9" name="フローチャート : 判断 788"/>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90" name="テキスト ボックス 789"/>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157912</xdr:rowOff>
    </xdr:from>
    <xdr:to>
      <xdr:col>28</xdr:col>
      <xdr:colOff>314325</xdr:colOff>
      <xdr:row>57</xdr:row>
      <xdr:rowOff>155511</xdr:rowOff>
    </xdr:to>
    <xdr:cxnSp macro="">
      <xdr:nvCxnSpPr>
        <xdr:cNvPr id="791" name="直線コネクタ 790"/>
        <xdr:cNvCxnSpPr/>
      </xdr:nvCxnSpPr>
      <xdr:spPr>
        <a:xfrm flipV="1">
          <a:off x="18656300" y="9416212"/>
          <a:ext cx="889000" cy="5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2" name="フローチャート : 判断 791"/>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3" name="テキスト ボックス 792"/>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4" name="フローチャート : 判断 793"/>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5" name="テキスト ボックス 794"/>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98882</xdr:rowOff>
    </xdr:from>
    <xdr:to>
      <xdr:col>32</xdr:col>
      <xdr:colOff>238125</xdr:colOff>
      <xdr:row>58</xdr:row>
      <xdr:rowOff>29032</xdr:rowOff>
    </xdr:to>
    <xdr:sp macro="" textlink="">
      <xdr:nvSpPr>
        <xdr:cNvPr id="801" name="円/楕円 800"/>
        <xdr:cNvSpPr/>
      </xdr:nvSpPr>
      <xdr:spPr>
        <a:xfrm>
          <a:off x="22110700" y="98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121759</xdr:rowOff>
    </xdr:from>
    <xdr:ext cx="469744" cy="259045"/>
    <xdr:sp macro="" textlink="">
      <xdr:nvSpPr>
        <xdr:cNvPr id="802" name="貸付金該当値テキスト"/>
        <xdr:cNvSpPr txBox="1"/>
      </xdr:nvSpPr>
      <xdr:spPr>
        <a:xfrm>
          <a:off x="22212300"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102006</xdr:rowOff>
    </xdr:from>
    <xdr:to>
      <xdr:col>31</xdr:col>
      <xdr:colOff>85725</xdr:colOff>
      <xdr:row>58</xdr:row>
      <xdr:rowOff>32156</xdr:rowOff>
    </xdr:to>
    <xdr:sp macro="" textlink="">
      <xdr:nvSpPr>
        <xdr:cNvPr id="803" name="円/楕円 802"/>
        <xdr:cNvSpPr/>
      </xdr:nvSpPr>
      <xdr:spPr>
        <a:xfrm>
          <a:off x="21272500" y="98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23283</xdr:rowOff>
    </xdr:from>
    <xdr:ext cx="469744" cy="259045"/>
    <xdr:sp macro="" textlink="">
      <xdr:nvSpPr>
        <xdr:cNvPr id="804" name="テキスト ボックス 803"/>
        <xdr:cNvSpPr txBox="1"/>
      </xdr:nvSpPr>
      <xdr:spPr>
        <a:xfrm>
          <a:off x="21088427" y="99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106007</xdr:rowOff>
    </xdr:from>
    <xdr:to>
      <xdr:col>29</xdr:col>
      <xdr:colOff>568325</xdr:colOff>
      <xdr:row>58</xdr:row>
      <xdr:rowOff>36157</xdr:rowOff>
    </xdr:to>
    <xdr:sp macro="" textlink="">
      <xdr:nvSpPr>
        <xdr:cNvPr id="805" name="円/楕円 804"/>
        <xdr:cNvSpPr/>
      </xdr:nvSpPr>
      <xdr:spPr>
        <a:xfrm>
          <a:off x="20383500" y="98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52684</xdr:rowOff>
    </xdr:from>
    <xdr:ext cx="469744" cy="259045"/>
    <xdr:sp macro="" textlink="">
      <xdr:nvSpPr>
        <xdr:cNvPr id="806" name="テキスト ボックス 805"/>
        <xdr:cNvSpPr txBox="1"/>
      </xdr:nvSpPr>
      <xdr:spPr>
        <a:xfrm>
          <a:off x="20199427" y="965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107112</xdr:rowOff>
    </xdr:from>
    <xdr:to>
      <xdr:col>28</xdr:col>
      <xdr:colOff>365125</xdr:colOff>
      <xdr:row>55</xdr:row>
      <xdr:rowOff>37262</xdr:rowOff>
    </xdr:to>
    <xdr:sp macro="" textlink="">
      <xdr:nvSpPr>
        <xdr:cNvPr id="807" name="円/楕円 806"/>
        <xdr:cNvSpPr/>
      </xdr:nvSpPr>
      <xdr:spPr>
        <a:xfrm>
          <a:off x="19494500" y="93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53789</xdr:rowOff>
    </xdr:from>
    <xdr:ext cx="534377" cy="259045"/>
    <xdr:sp macro="" textlink="">
      <xdr:nvSpPr>
        <xdr:cNvPr id="808" name="テキスト ボックス 807"/>
        <xdr:cNvSpPr txBox="1"/>
      </xdr:nvSpPr>
      <xdr:spPr>
        <a:xfrm>
          <a:off x="19278111" y="91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104711</xdr:rowOff>
    </xdr:from>
    <xdr:to>
      <xdr:col>27</xdr:col>
      <xdr:colOff>161925</xdr:colOff>
      <xdr:row>58</xdr:row>
      <xdr:rowOff>34861</xdr:rowOff>
    </xdr:to>
    <xdr:sp macro="" textlink="">
      <xdr:nvSpPr>
        <xdr:cNvPr id="809" name="円/楕円 808"/>
        <xdr:cNvSpPr/>
      </xdr:nvSpPr>
      <xdr:spPr>
        <a:xfrm>
          <a:off x="18605500" y="987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25988</xdr:rowOff>
    </xdr:from>
    <xdr:ext cx="469744" cy="259045"/>
    <xdr:sp macro="" textlink="">
      <xdr:nvSpPr>
        <xdr:cNvPr id="810" name="テキスト ボックス 809"/>
        <xdr:cNvSpPr txBox="1"/>
      </xdr:nvSpPr>
      <xdr:spPr>
        <a:xfrm>
          <a:off x="18421427" y="997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5" name="直線コネクタ 834"/>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6"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7" name="直線コネクタ 836"/>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8"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9" name="直線コネクタ 838"/>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159741</xdr:rowOff>
    </xdr:from>
    <xdr:to>
      <xdr:col>32</xdr:col>
      <xdr:colOff>187325</xdr:colOff>
      <xdr:row>73</xdr:row>
      <xdr:rowOff>33782</xdr:rowOff>
    </xdr:to>
    <xdr:cxnSp macro="">
      <xdr:nvCxnSpPr>
        <xdr:cNvPr id="840" name="直線コネクタ 839"/>
        <xdr:cNvCxnSpPr/>
      </xdr:nvCxnSpPr>
      <xdr:spPr>
        <a:xfrm flipV="1">
          <a:off x="21323300" y="12504141"/>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41"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2" name="フローチャート : 判断 841"/>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33782</xdr:rowOff>
    </xdr:from>
    <xdr:to>
      <xdr:col>31</xdr:col>
      <xdr:colOff>34925</xdr:colOff>
      <xdr:row>73</xdr:row>
      <xdr:rowOff>168237</xdr:rowOff>
    </xdr:to>
    <xdr:cxnSp macro="">
      <xdr:nvCxnSpPr>
        <xdr:cNvPr id="843" name="直線コネクタ 842"/>
        <xdr:cNvCxnSpPr/>
      </xdr:nvCxnSpPr>
      <xdr:spPr>
        <a:xfrm flipV="1">
          <a:off x="20434300" y="12549632"/>
          <a:ext cx="889000" cy="1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4" name="フローチャート : 判断 843"/>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5" name="テキスト ボックス 844"/>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88512</xdr:rowOff>
    </xdr:from>
    <xdr:to>
      <xdr:col>29</xdr:col>
      <xdr:colOff>517525</xdr:colOff>
      <xdr:row>73</xdr:row>
      <xdr:rowOff>168237</xdr:rowOff>
    </xdr:to>
    <xdr:cxnSp macro="">
      <xdr:nvCxnSpPr>
        <xdr:cNvPr id="846" name="直線コネクタ 845"/>
        <xdr:cNvCxnSpPr/>
      </xdr:nvCxnSpPr>
      <xdr:spPr>
        <a:xfrm>
          <a:off x="19545300" y="12604362"/>
          <a:ext cx="889000" cy="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7" name="フローチャート : 判断 846"/>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8" name="テキスト ボックス 847"/>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88512</xdr:rowOff>
    </xdr:from>
    <xdr:to>
      <xdr:col>28</xdr:col>
      <xdr:colOff>314325</xdr:colOff>
      <xdr:row>73</xdr:row>
      <xdr:rowOff>163646</xdr:rowOff>
    </xdr:to>
    <xdr:cxnSp macro="">
      <xdr:nvCxnSpPr>
        <xdr:cNvPr id="849" name="直線コネクタ 848"/>
        <xdr:cNvCxnSpPr/>
      </xdr:nvCxnSpPr>
      <xdr:spPr>
        <a:xfrm flipV="1">
          <a:off x="18656300" y="12604362"/>
          <a:ext cx="8890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0" name="フローチャート : 判断 849"/>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1" name="テキスト ボックス 850"/>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2" name="フローチャート : 判断 851"/>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3" name="テキスト ボックス 852"/>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108941</xdr:rowOff>
    </xdr:from>
    <xdr:to>
      <xdr:col>32</xdr:col>
      <xdr:colOff>238125</xdr:colOff>
      <xdr:row>73</xdr:row>
      <xdr:rowOff>39091</xdr:rowOff>
    </xdr:to>
    <xdr:sp macro="" textlink="">
      <xdr:nvSpPr>
        <xdr:cNvPr id="859" name="円/楕円 858"/>
        <xdr:cNvSpPr/>
      </xdr:nvSpPr>
      <xdr:spPr>
        <a:xfrm>
          <a:off x="22110700" y="124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131818</xdr:rowOff>
    </xdr:from>
    <xdr:ext cx="534377" cy="259045"/>
    <xdr:sp macro="" textlink="">
      <xdr:nvSpPr>
        <xdr:cNvPr id="860" name="繰出金該当値テキスト"/>
        <xdr:cNvSpPr txBox="1"/>
      </xdr:nvSpPr>
      <xdr:spPr>
        <a:xfrm>
          <a:off x="22212300" y="123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76,948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154432</xdr:rowOff>
    </xdr:from>
    <xdr:to>
      <xdr:col>31</xdr:col>
      <xdr:colOff>85725</xdr:colOff>
      <xdr:row>73</xdr:row>
      <xdr:rowOff>84582</xdr:rowOff>
    </xdr:to>
    <xdr:sp macro="" textlink="">
      <xdr:nvSpPr>
        <xdr:cNvPr id="861" name="円/楕円 860"/>
        <xdr:cNvSpPr/>
      </xdr:nvSpPr>
      <xdr:spPr>
        <a:xfrm>
          <a:off x="21272500" y="124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101109</xdr:rowOff>
    </xdr:from>
    <xdr:ext cx="534377" cy="259045"/>
    <xdr:sp macro="" textlink="">
      <xdr:nvSpPr>
        <xdr:cNvPr id="862" name="テキスト ボックス 861"/>
        <xdr:cNvSpPr txBox="1"/>
      </xdr:nvSpPr>
      <xdr:spPr>
        <a:xfrm>
          <a:off x="21056111" y="122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117437</xdr:rowOff>
    </xdr:from>
    <xdr:to>
      <xdr:col>29</xdr:col>
      <xdr:colOff>568325</xdr:colOff>
      <xdr:row>74</xdr:row>
      <xdr:rowOff>47587</xdr:rowOff>
    </xdr:to>
    <xdr:sp macro="" textlink="">
      <xdr:nvSpPr>
        <xdr:cNvPr id="863" name="円/楕円 862"/>
        <xdr:cNvSpPr/>
      </xdr:nvSpPr>
      <xdr:spPr>
        <a:xfrm>
          <a:off x="20383500" y="126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64114</xdr:rowOff>
    </xdr:from>
    <xdr:ext cx="534377" cy="259045"/>
    <xdr:sp macro="" textlink="">
      <xdr:nvSpPr>
        <xdr:cNvPr id="864" name="テキスト ボックス 863"/>
        <xdr:cNvSpPr txBox="1"/>
      </xdr:nvSpPr>
      <xdr:spPr>
        <a:xfrm>
          <a:off x="20167111" y="124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37712</xdr:rowOff>
    </xdr:from>
    <xdr:to>
      <xdr:col>28</xdr:col>
      <xdr:colOff>365125</xdr:colOff>
      <xdr:row>73</xdr:row>
      <xdr:rowOff>139312</xdr:rowOff>
    </xdr:to>
    <xdr:sp macro="" textlink="">
      <xdr:nvSpPr>
        <xdr:cNvPr id="865" name="円/楕円 864"/>
        <xdr:cNvSpPr/>
      </xdr:nvSpPr>
      <xdr:spPr>
        <a:xfrm>
          <a:off x="19494500" y="125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155839</xdr:rowOff>
    </xdr:from>
    <xdr:ext cx="534377" cy="259045"/>
    <xdr:sp macro="" textlink="">
      <xdr:nvSpPr>
        <xdr:cNvPr id="866" name="テキスト ボックス 865"/>
        <xdr:cNvSpPr txBox="1"/>
      </xdr:nvSpPr>
      <xdr:spPr>
        <a:xfrm>
          <a:off x="19278111" y="123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112846</xdr:rowOff>
    </xdr:from>
    <xdr:to>
      <xdr:col>27</xdr:col>
      <xdr:colOff>161925</xdr:colOff>
      <xdr:row>74</xdr:row>
      <xdr:rowOff>42996</xdr:rowOff>
    </xdr:to>
    <xdr:sp macro="" textlink="">
      <xdr:nvSpPr>
        <xdr:cNvPr id="867" name="円/楕円 866"/>
        <xdr:cNvSpPr/>
      </xdr:nvSpPr>
      <xdr:spPr>
        <a:xfrm>
          <a:off x="18605500" y="126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59523</xdr:rowOff>
    </xdr:from>
    <xdr:ext cx="534377" cy="259045"/>
    <xdr:sp macro="" textlink="">
      <xdr:nvSpPr>
        <xdr:cNvPr id="868" name="テキスト ボックス 867"/>
        <xdr:cNvSpPr txBox="1"/>
      </xdr:nvSpPr>
      <xdr:spPr>
        <a:xfrm>
          <a:off x="18389111" y="124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の住民一人あたりのコストは、全体的に類似団体平均を上回っている。人件費については、住民一人あたり１０５，７２３円となっており類似団体と比較してコストが高い状況となっている。総務省所管の地方公共団体定員管理研究会が参考指標として示している「定員モデル</a:t>
          </a:r>
          <a:r>
            <a:rPr kumimoji="1" lang="en-US" altLang="ja-JP" sz="1300">
              <a:latin typeface="ＭＳ Ｐゴシック"/>
            </a:rPr>
            <a:t>｣</a:t>
          </a:r>
          <a:r>
            <a:rPr kumimoji="1" lang="ja-JP" altLang="en-US" sz="1300">
              <a:latin typeface="ＭＳ Ｐゴシック"/>
            </a:rPr>
            <a:t>と比較すると既に定員を下回っている。しかし、定員モデルのうち人口・面積の状況が当市に近い市と比較した場合、職員数が多い状況であり平均を上回っている状況にある。</a:t>
          </a:r>
          <a:endParaRPr kumimoji="1" lang="en-US" altLang="ja-JP" sz="1300">
            <a:latin typeface="ＭＳ Ｐゴシック"/>
          </a:endParaRPr>
        </a:p>
        <a:p>
          <a:r>
            <a:rPr kumimoji="1" lang="ja-JP" altLang="en-US" sz="1300">
              <a:latin typeface="ＭＳ Ｐゴシック"/>
            </a:rPr>
            <a:t>　また、普通建設事業費ではクリーンセンター基幹的設備改良工事等を行っていることから類似団体と比較して住民一人あたりのコストが高い状況となっている。災害復旧事業費については、平成２７年９月関東・東北豪雨災害にかかる繰越事業があったことから、コストが高い状況となっている。投資及び出資金、繰出金についても平均を上回っており、これは病院事業会計及び下水道事業特別会計など特別会計への繰出金が多額になっているためである。</a:t>
          </a:r>
          <a:endParaRPr kumimoji="1" lang="en-US" altLang="ja-JP" sz="1300">
            <a:latin typeface="ＭＳ Ｐゴシック"/>
          </a:endParaRPr>
        </a:p>
        <a:p>
          <a:r>
            <a:rPr kumimoji="1" lang="ja-JP" altLang="en-US" sz="1300">
              <a:latin typeface="ＭＳ Ｐゴシック"/>
            </a:rPr>
            <a:t>　今後は定員適正化計画に基づき必要最小限の職員補充及び組織体制の見直しを行うとともに、公営企業の経営健全化を図り歳出の抑制に努める。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70,530
70,186
804.97
47,674,358
46,108,363
1,052,895
28,922,084
47,816,739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51918</xdr:rowOff>
    </xdr:from>
    <xdr:to>
      <xdr:col>6</xdr:col>
      <xdr:colOff>511175</xdr:colOff>
      <xdr:row>33</xdr:row>
      <xdr:rowOff>23114</xdr:rowOff>
    </xdr:to>
    <xdr:cxnSp macro="">
      <xdr:nvCxnSpPr>
        <xdr:cNvPr id="59" name="直線コネクタ 58"/>
        <xdr:cNvCxnSpPr/>
      </xdr:nvCxnSpPr>
      <xdr:spPr>
        <a:xfrm>
          <a:off x="3797300" y="5538318"/>
          <a:ext cx="8382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51918</xdr:rowOff>
    </xdr:from>
    <xdr:to>
      <xdr:col>5</xdr:col>
      <xdr:colOff>358775</xdr:colOff>
      <xdr:row>32</xdr:row>
      <xdr:rowOff>166218</xdr:rowOff>
    </xdr:to>
    <xdr:cxnSp macro="">
      <xdr:nvCxnSpPr>
        <xdr:cNvPr id="62" name="直線コネクタ 61"/>
        <xdr:cNvCxnSpPr/>
      </xdr:nvCxnSpPr>
      <xdr:spPr>
        <a:xfrm flipV="1">
          <a:off x="2908300" y="553831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166218</xdr:rowOff>
    </xdr:from>
    <xdr:to>
      <xdr:col>4</xdr:col>
      <xdr:colOff>155575</xdr:colOff>
      <xdr:row>33</xdr:row>
      <xdr:rowOff>52375</xdr:rowOff>
    </xdr:to>
    <xdr:cxnSp macro="">
      <xdr:nvCxnSpPr>
        <xdr:cNvPr id="65" name="直線コネクタ 64"/>
        <xdr:cNvCxnSpPr/>
      </xdr:nvCxnSpPr>
      <xdr:spPr>
        <a:xfrm flipV="1">
          <a:off x="2019300" y="5652618"/>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127356</xdr:rowOff>
    </xdr:from>
    <xdr:to>
      <xdr:col>2</xdr:col>
      <xdr:colOff>638175</xdr:colOff>
      <xdr:row>33</xdr:row>
      <xdr:rowOff>52375</xdr:rowOff>
    </xdr:to>
    <xdr:cxnSp macro="">
      <xdr:nvCxnSpPr>
        <xdr:cNvPr id="68" name="直線コネクタ 67"/>
        <xdr:cNvCxnSpPr/>
      </xdr:nvCxnSpPr>
      <xdr:spPr>
        <a:xfrm>
          <a:off x="1130300" y="5613756"/>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143764</xdr:rowOff>
    </xdr:from>
    <xdr:to>
      <xdr:col>6</xdr:col>
      <xdr:colOff>561975</xdr:colOff>
      <xdr:row>33</xdr:row>
      <xdr:rowOff>73914</xdr:rowOff>
    </xdr:to>
    <xdr:sp macro="" textlink="">
      <xdr:nvSpPr>
        <xdr:cNvPr id="78" name="円/楕円 77"/>
        <xdr:cNvSpPr/>
      </xdr:nvSpPr>
      <xdr:spPr>
        <a:xfrm>
          <a:off x="45847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166641</xdr:rowOff>
    </xdr:from>
    <xdr:ext cx="469744" cy="259045"/>
    <xdr:sp macro="" textlink="">
      <xdr:nvSpPr>
        <xdr:cNvPr id="79" name="議会費該当値テキスト"/>
        <xdr:cNvSpPr txBox="1"/>
      </xdr:nvSpPr>
      <xdr:spPr>
        <a:xfrm>
          <a:off x="4686300" y="548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1118</xdr:rowOff>
    </xdr:from>
    <xdr:to>
      <xdr:col>5</xdr:col>
      <xdr:colOff>409575</xdr:colOff>
      <xdr:row>32</xdr:row>
      <xdr:rowOff>102718</xdr:rowOff>
    </xdr:to>
    <xdr:sp macro="" textlink="">
      <xdr:nvSpPr>
        <xdr:cNvPr id="80" name="円/楕円 79"/>
        <xdr:cNvSpPr/>
      </xdr:nvSpPr>
      <xdr:spPr>
        <a:xfrm>
          <a:off x="3746500" y="54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119245</xdr:rowOff>
    </xdr:from>
    <xdr:ext cx="469744" cy="259045"/>
    <xdr:sp macro="" textlink="">
      <xdr:nvSpPr>
        <xdr:cNvPr id="81" name="テキスト ボックス 80"/>
        <xdr:cNvSpPr txBox="1"/>
      </xdr:nvSpPr>
      <xdr:spPr>
        <a:xfrm>
          <a:off x="3562427" y="526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115418</xdr:rowOff>
    </xdr:from>
    <xdr:to>
      <xdr:col>4</xdr:col>
      <xdr:colOff>206375</xdr:colOff>
      <xdr:row>33</xdr:row>
      <xdr:rowOff>45568</xdr:rowOff>
    </xdr:to>
    <xdr:sp macro="" textlink="">
      <xdr:nvSpPr>
        <xdr:cNvPr id="82" name="円/楕円 81"/>
        <xdr:cNvSpPr/>
      </xdr:nvSpPr>
      <xdr:spPr>
        <a:xfrm>
          <a:off x="2857500" y="56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62095</xdr:rowOff>
    </xdr:from>
    <xdr:ext cx="469744" cy="259045"/>
    <xdr:sp macro="" textlink="">
      <xdr:nvSpPr>
        <xdr:cNvPr id="83" name="テキスト ボックス 82"/>
        <xdr:cNvSpPr txBox="1"/>
      </xdr:nvSpPr>
      <xdr:spPr>
        <a:xfrm>
          <a:off x="2673427" y="537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1575</xdr:rowOff>
    </xdr:from>
    <xdr:to>
      <xdr:col>3</xdr:col>
      <xdr:colOff>3175</xdr:colOff>
      <xdr:row>33</xdr:row>
      <xdr:rowOff>103175</xdr:rowOff>
    </xdr:to>
    <xdr:sp macro="" textlink="">
      <xdr:nvSpPr>
        <xdr:cNvPr id="84" name="円/楕円 83"/>
        <xdr:cNvSpPr/>
      </xdr:nvSpPr>
      <xdr:spPr>
        <a:xfrm>
          <a:off x="1968500" y="56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119702</xdr:rowOff>
    </xdr:from>
    <xdr:ext cx="469744" cy="259045"/>
    <xdr:sp macro="" textlink="">
      <xdr:nvSpPr>
        <xdr:cNvPr id="85" name="テキスト ボックス 84"/>
        <xdr:cNvSpPr txBox="1"/>
      </xdr:nvSpPr>
      <xdr:spPr>
        <a:xfrm>
          <a:off x="1784427" y="54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76556</xdr:rowOff>
    </xdr:from>
    <xdr:to>
      <xdr:col>1</xdr:col>
      <xdr:colOff>485775</xdr:colOff>
      <xdr:row>33</xdr:row>
      <xdr:rowOff>6706</xdr:rowOff>
    </xdr:to>
    <xdr:sp macro="" textlink="">
      <xdr:nvSpPr>
        <xdr:cNvPr id="86" name="円/楕円 85"/>
        <xdr:cNvSpPr/>
      </xdr:nvSpPr>
      <xdr:spPr>
        <a:xfrm>
          <a:off x="1079500" y="5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23233</xdr:rowOff>
    </xdr:from>
    <xdr:ext cx="469744" cy="259045"/>
    <xdr:sp macro="" textlink="">
      <xdr:nvSpPr>
        <xdr:cNvPr id="87" name="テキスト ボックス 86"/>
        <xdr:cNvSpPr txBox="1"/>
      </xdr:nvSpPr>
      <xdr:spPr>
        <a:xfrm>
          <a:off x="895427" y="533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35192</xdr:rowOff>
    </xdr:from>
    <xdr:to>
      <xdr:col>6</xdr:col>
      <xdr:colOff>511175</xdr:colOff>
      <xdr:row>55</xdr:row>
      <xdr:rowOff>82192</xdr:rowOff>
    </xdr:to>
    <xdr:cxnSp macro="">
      <xdr:nvCxnSpPr>
        <xdr:cNvPr id="116" name="直線コネクタ 115"/>
        <xdr:cNvCxnSpPr/>
      </xdr:nvCxnSpPr>
      <xdr:spPr>
        <a:xfrm flipV="1">
          <a:off x="3797300" y="9464942"/>
          <a:ext cx="8382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82192</xdr:rowOff>
    </xdr:from>
    <xdr:to>
      <xdr:col>5</xdr:col>
      <xdr:colOff>358775</xdr:colOff>
      <xdr:row>55</xdr:row>
      <xdr:rowOff>109593</xdr:rowOff>
    </xdr:to>
    <xdr:cxnSp macro="">
      <xdr:nvCxnSpPr>
        <xdr:cNvPr id="119" name="直線コネクタ 118"/>
        <xdr:cNvCxnSpPr/>
      </xdr:nvCxnSpPr>
      <xdr:spPr>
        <a:xfrm flipV="1">
          <a:off x="2908300" y="9511942"/>
          <a:ext cx="889000" cy="2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11037</xdr:rowOff>
    </xdr:from>
    <xdr:to>
      <xdr:col>4</xdr:col>
      <xdr:colOff>155575</xdr:colOff>
      <xdr:row>55</xdr:row>
      <xdr:rowOff>109593</xdr:rowOff>
    </xdr:to>
    <xdr:cxnSp macro="">
      <xdr:nvCxnSpPr>
        <xdr:cNvPr id="122" name="直線コネクタ 121"/>
        <xdr:cNvCxnSpPr/>
      </xdr:nvCxnSpPr>
      <xdr:spPr>
        <a:xfrm>
          <a:off x="2019300" y="9440787"/>
          <a:ext cx="889000" cy="9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85049</xdr:rowOff>
    </xdr:from>
    <xdr:to>
      <xdr:col>2</xdr:col>
      <xdr:colOff>638175</xdr:colOff>
      <xdr:row>55</xdr:row>
      <xdr:rowOff>11037</xdr:rowOff>
    </xdr:to>
    <xdr:cxnSp macro="">
      <xdr:nvCxnSpPr>
        <xdr:cNvPr id="125" name="直線コネクタ 124"/>
        <xdr:cNvCxnSpPr/>
      </xdr:nvCxnSpPr>
      <xdr:spPr>
        <a:xfrm>
          <a:off x="1130300" y="9343349"/>
          <a:ext cx="889000" cy="9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155842</xdr:rowOff>
    </xdr:from>
    <xdr:to>
      <xdr:col>6</xdr:col>
      <xdr:colOff>561975</xdr:colOff>
      <xdr:row>55</xdr:row>
      <xdr:rowOff>85992</xdr:rowOff>
    </xdr:to>
    <xdr:sp macro="" textlink="">
      <xdr:nvSpPr>
        <xdr:cNvPr id="135" name="円/楕円 134"/>
        <xdr:cNvSpPr/>
      </xdr:nvSpPr>
      <xdr:spPr>
        <a:xfrm>
          <a:off x="4584700" y="94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7269</xdr:rowOff>
    </xdr:from>
    <xdr:ext cx="534377" cy="259045"/>
    <xdr:sp macro="" textlink="">
      <xdr:nvSpPr>
        <xdr:cNvPr id="136" name="総務費該当値テキスト"/>
        <xdr:cNvSpPr txBox="1"/>
      </xdr:nvSpPr>
      <xdr:spPr>
        <a:xfrm>
          <a:off x="4686300" y="926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91,215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31392</xdr:rowOff>
    </xdr:from>
    <xdr:to>
      <xdr:col>5</xdr:col>
      <xdr:colOff>409575</xdr:colOff>
      <xdr:row>55</xdr:row>
      <xdr:rowOff>132992</xdr:rowOff>
    </xdr:to>
    <xdr:sp macro="" textlink="">
      <xdr:nvSpPr>
        <xdr:cNvPr id="137" name="円/楕円 136"/>
        <xdr:cNvSpPr/>
      </xdr:nvSpPr>
      <xdr:spPr>
        <a:xfrm>
          <a:off x="3746500" y="94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149519</xdr:rowOff>
    </xdr:from>
    <xdr:ext cx="534377" cy="259045"/>
    <xdr:sp macro="" textlink="">
      <xdr:nvSpPr>
        <xdr:cNvPr id="138" name="テキスト ボックス 137"/>
        <xdr:cNvSpPr txBox="1"/>
      </xdr:nvSpPr>
      <xdr:spPr>
        <a:xfrm>
          <a:off x="3530111" y="923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58793</xdr:rowOff>
    </xdr:from>
    <xdr:to>
      <xdr:col>4</xdr:col>
      <xdr:colOff>206375</xdr:colOff>
      <xdr:row>55</xdr:row>
      <xdr:rowOff>160393</xdr:rowOff>
    </xdr:to>
    <xdr:sp macro="" textlink="">
      <xdr:nvSpPr>
        <xdr:cNvPr id="139" name="円/楕円 138"/>
        <xdr:cNvSpPr/>
      </xdr:nvSpPr>
      <xdr:spPr>
        <a:xfrm>
          <a:off x="2857500" y="94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5470</xdr:rowOff>
    </xdr:from>
    <xdr:ext cx="534377" cy="259045"/>
    <xdr:sp macro="" textlink="">
      <xdr:nvSpPr>
        <xdr:cNvPr id="140" name="テキスト ボックス 139"/>
        <xdr:cNvSpPr txBox="1"/>
      </xdr:nvSpPr>
      <xdr:spPr>
        <a:xfrm>
          <a:off x="2641111" y="926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131687</xdr:rowOff>
    </xdr:from>
    <xdr:to>
      <xdr:col>3</xdr:col>
      <xdr:colOff>3175</xdr:colOff>
      <xdr:row>55</xdr:row>
      <xdr:rowOff>61837</xdr:rowOff>
    </xdr:to>
    <xdr:sp macro="" textlink="">
      <xdr:nvSpPr>
        <xdr:cNvPr id="141" name="円/楕円 140"/>
        <xdr:cNvSpPr/>
      </xdr:nvSpPr>
      <xdr:spPr>
        <a:xfrm>
          <a:off x="1968500" y="93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78364</xdr:rowOff>
    </xdr:from>
    <xdr:ext cx="534377" cy="259045"/>
    <xdr:sp macro="" textlink="">
      <xdr:nvSpPr>
        <xdr:cNvPr id="142" name="テキスト ボックス 141"/>
        <xdr:cNvSpPr txBox="1"/>
      </xdr:nvSpPr>
      <xdr:spPr>
        <a:xfrm>
          <a:off x="1752111" y="916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94,385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34249</xdr:rowOff>
    </xdr:from>
    <xdr:to>
      <xdr:col>1</xdr:col>
      <xdr:colOff>485775</xdr:colOff>
      <xdr:row>54</xdr:row>
      <xdr:rowOff>135849</xdr:rowOff>
    </xdr:to>
    <xdr:sp macro="" textlink="">
      <xdr:nvSpPr>
        <xdr:cNvPr id="143" name="円/楕円 142"/>
        <xdr:cNvSpPr/>
      </xdr:nvSpPr>
      <xdr:spPr>
        <a:xfrm>
          <a:off x="1079500" y="92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152376</xdr:rowOff>
    </xdr:from>
    <xdr:ext cx="599010" cy="259045"/>
    <xdr:sp macro="" textlink="">
      <xdr:nvSpPr>
        <xdr:cNvPr id="144" name="テキスト ボックス 143"/>
        <xdr:cNvSpPr txBox="1"/>
      </xdr:nvSpPr>
      <xdr:spPr>
        <a:xfrm>
          <a:off x="830794" y="906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107074</xdr:rowOff>
    </xdr:from>
    <xdr:to>
      <xdr:col>6</xdr:col>
      <xdr:colOff>511175</xdr:colOff>
      <xdr:row>76</xdr:row>
      <xdr:rowOff>116712</xdr:rowOff>
    </xdr:to>
    <xdr:cxnSp macro="">
      <xdr:nvCxnSpPr>
        <xdr:cNvPr id="174" name="直線コネクタ 173"/>
        <xdr:cNvCxnSpPr/>
      </xdr:nvCxnSpPr>
      <xdr:spPr>
        <a:xfrm>
          <a:off x="3797300" y="13137274"/>
          <a:ext cx="8382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107074</xdr:rowOff>
    </xdr:from>
    <xdr:to>
      <xdr:col>5</xdr:col>
      <xdr:colOff>358775</xdr:colOff>
      <xdr:row>77</xdr:row>
      <xdr:rowOff>132855</xdr:rowOff>
    </xdr:to>
    <xdr:cxnSp macro="">
      <xdr:nvCxnSpPr>
        <xdr:cNvPr id="177" name="直線コネクタ 176"/>
        <xdr:cNvCxnSpPr/>
      </xdr:nvCxnSpPr>
      <xdr:spPr>
        <a:xfrm flipV="1">
          <a:off x="2908300" y="13137274"/>
          <a:ext cx="889000" cy="1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69292</xdr:rowOff>
    </xdr:from>
    <xdr:to>
      <xdr:col>4</xdr:col>
      <xdr:colOff>155575</xdr:colOff>
      <xdr:row>77</xdr:row>
      <xdr:rowOff>132855</xdr:rowOff>
    </xdr:to>
    <xdr:cxnSp macro="">
      <xdr:nvCxnSpPr>
        <xdr:cNvPr id="180" name="直線コネクタ 179"/>
        <xdr:cNvCxnSpPr/>
      </xdr:nvCxnSpPr>
      <xdr:spPr>
        <a:xfrm>
          <a:off x="2019300" y="13270942"/>
          <a:ext cx="889000" cy="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88709</xdr:rowOff>
    </xdr:from>
    <xdr:to>
      <xdr:col>2</xdr:col>
      <xdr:colOff>638175</xdr:colOff>
      <xdr:row>77</xdr:row>
      <xdr:rowOff>69292</xdr:rowOff>
    </xdr:to>
    <xdr:cxnSp macro="">
      <xdr:nvCxnSpPr>
        <xdr:cNvPr id="183" name="直線コネクタ 182"/>
        <xdr:cNvCxnSpPr/>
      </xdr:nvCxnSpPr>
      <xdr:spPr>
        <a:xfrm>
          <a:off x="1130300" y="13118909"/>
          <a:ext cx="889000" cy="1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65912</xdr:rowOff>
    </xdr:from>
    <xdr:to>
      <xdr:col>6</xdr:col>
      <xdr:colOff>561975</xdr:colOff>
      <xdr:row>76</xdr:row>
      <xdr:rowOff>167512</xdr:rowOff>
    </xdr:to>
    <xdr:sp macro="" textlink="">
      <xdr:nvSpPr>
        <xdr:cNvPr id="193" name="円/楕円 192"/>
        <xdr:cNvSpPr/>
      </xdr:nvSpPr>
      <xdr:spPr>
        <a:xfrm>
          <a:off x="4584700" y="13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44339</xdr:rowOff>
    </xdr:from>
    <xdr:ext cx="599010" cy="259045"/>
    <xdr:sp macro="" textlink="">
      <xdr:nvSpPr>
        <xdr:cNvPr id="194" name="民生費該当値テキスト"/>
        <xdr:cNvSpPr txBox="1"/>
      </xdr:nvSpPr>
      <xdr:spPr>
        <a:xfrm>
          <a:off x="4686300" y="1307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56274</xdr:rowOff>
    </xdr:from>
    <xdr:to>
      <xdr:col>5</xdr:col>
      <xdr:colOff>409575</xdr:colOff>
      <xdr:row>76</xdr:row>
      <xdr:rowOff>157874</xdr:rowOff>
    </xdr:to>
    <xdr:sp macro="" textlink="">
      <xdr:nvSpPr>
        <xdr:cNvPr id="195" name="円/楕円 194"/>
        <xdr:cNvSpPr/>
      </xdr:nvSpPr>
      <xdr:spPr>
        <a:xfrm>
          <a:off x="3746500" y="130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149001</xdr:rowOff>
    </xdr:from>
    <xdr:ext cx="599010" cy="259045"/>
    <xdr:sp macro="" textlink="">
      <xdr:nvSpPr>
        <xdr:cNvPr id="196" name="テキスト ボックス 195"/>
        <xdr:cNvSpPr txBox="1"/>
      </xdr:nvSpPr>
      <xdr:spPr>
        <a:xfrm>
          <a:off x="3497794" y="1317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82055</xdr:rowOff>
    </xdr:from>
    <xdr:to>
      <xdr:col>4</xdr:col>
      <xdr:colOff>206375</xdr:colOff>
      <xdr:row>78</xdr:row>
      <xdr:rowOff>12205</xdr:rowOff>
    </xdr:to>
    <xdr:sp macro="" textlink="">
      <xdr:nvSpPr>
        <xdr:cNvPr id="197" name="円/楕円 196"/>
        <xdr:cNvSpPr/>
      </xdr:nvSpPr>
      <xdr:spPr>
        <a:xfrm>
          <a:off x="2857500" y="132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3332</xdr:rowOff>
    </xdr:from>
    <xdr:ext cx="599010" cy="259045"/>
    <xdr:sp macro="" textlink="">
      <xdr:nvSpPr>
        <xdr:cNvPr id="198" name="テキスト ボックス 197"/>
        <xdr:cNvSpPr txBox="1"/>
      </xdr:nvSpPr>
      <xdr:spPr>
        <a:xfrm>
          <a:off x="2608794" y="1337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18492</xdr:rowOff>
    </xdr:from>
    <xdr:to>
      <xdr:col>3</xdr:col>
      <xdr:colOff>3175</xdr:colOff>
      <xdr:row>77</xdr:row>
      <xdr:rowOff>120092</xdr:rowOff>
    </xdr:to>
    <xdr:sp macro="" textlink="">
      <xdr:nvSpPr>
        <xdr:cNvPr id="199" name="円/楕円 198"/>
        <xdr:cNvSpPr/>
      </xdr:nvSpPr>
      <xdr:spPr>
        <a:xfrm>
          <a:off x="19685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136619</xdr:rowOff>
    </xdr:from>
    <xdr:ext cx="599010" cy="259045"/>
    <xdr:sp macro="" textlink="">
      <xdr:nvSpPr>
        <xdr:cNvPr id="200" name="テキスト ボックス 199"/>
        <xdr:cNvSpPr txBox="1"/>
      </xdr:nvSpPr>
      <xdr:spPr>
        <a:xfrm>
          <a:off x="1719794" y="1299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145,044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37909</xdr:rowOff>
    </xdr:from>
    <xdr:to>
      <xdr:col>1</xdr:col>
      <xdr:colOff>485775</xdr:colOff>
      <xdr:row>76</xdr:row>
      <xdr:rowOff>139509</xdr:rowOff>
    </xdr:to>
    <xdr:sp macro="" textlink="">
      <xdr:nvSpPr>
        <xdr:cNvPr id="201" name="円/楕円 200"/>
        <xdr:cNvSpPr/>
      </xdr:nvSpPr>
      <xdr:spPr>
        <a:xfrm>
          <a:off x="1079500" y="1306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156036</xdr:rowOff>
    </xdr:from>
    <xdr:ext cx="599010" cy="259045"/>
    <xdr:sp macro="" textlink="">
      <xdr:nvSpPr>
        <xdr:cNvPr id="202" name="テキスト ボックス 201"/>
        <xdr:cNvSpPr txBox="1"/>
      </xdr:nvSpPr>
      <xdr:spPr>
        <a:xfrm>
          <a:off x="830794" y="1284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86055</xdr:rowOff>
    </xdr:from>
    <xdr:to>
      <xdr:col>6</xdr:col>
      <xdr:colOff>511175</xdr:colOff>
      <xdr:row>93</xdr:row>
      <xdr:rowOff>43593</xdr:rowOff>
    </xdr:to>
    <xdr:cxnSp macro="">
      <xdr:nvCxnSpPr>
        <xdr:cNvPr id="232" name="直線コネクタ 231"/>
        <xdr:cNvCxnSpPr/>
      </xdr:nvCxnSpPr>
      <xdr:spPr>
        <a:xfrm flipV="1">
          <a:off x="3797300" y="15859455"/>
          <a:ext cx="838200" cy="12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43593</xdr:rowOff>
    </xdr:from>
    <xdr:to>
      <xdr:col>5</xdr:col>
      <xdr:colOff>358775</xdr:colOff>
      <xdr:row>93</xdr:row>
      <xdr:rowOff>160941</xdr:rowOff>
    </xdr:to>
    <xdr:cxnSp macro="">
      <xdr:nvCxnSpPr>
        <xdr:cNvPr id="235" name="直線コネクタ 234"/>
        <xdr:cNvCxnSpPr/>
      </xdr:nvCxnSpPr>
      <xdr:spPr>
        <a:xfrm flipV="1">
          <a:off x="2908300" y="15988443"/>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160941</xdr:rowOff>
    </xdr:from>
    <xdr:to>
      <xdr:col>4</xdr:col>
      <xdr:colOff>155575</xdr:colOff>
      <xdr:row>94</xdr:row>
      <xdr:rowOff>85579</xdr:rowOff>
    </xdr:to>
    <xdr:cxnSp macro="">
      <xdr:nvCxnSpPr>
        <xdr:cNvPr id="238" name="直線コネクタ 237"/>
        <xdr:cNvCxnSpPr/>
      </xdr:nvCxnSpPr>
      <xdr:spPr>
        <a:xfrm flipV="1">
          <a:off x="2019300" y="16105791"/>
          <a:ext cx="889000" cy="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85579</xdr:rowOff>
    </xdr:from>
    <xdr:to>
      <xdr:col>2</xdr:col>
      <xdr:colOff>638175</xdr:colOff>
      <xdr:row>94</xdr:row>
      <xdr:rowOff>136976</xdr:rowOff>
    </xdr:to>
    <xdr:cxnSp macro="">
      <xdr:nvCxnSpPr>
        <xdr:cNvPr id="241" name="直線コネクタ 240"/>
        <xdr:cNvCxnSpPr/>
      </xdr:nvCxnSpPr>
      <xdr:spPr>
        <a:xfrm flipV="1">
          <a:off x="1130300" y="16201879"/>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35255</xdr:rowOff>
    </xdr:from>
    <xdr:to>
      <xdr:col>6</xdr:col>
      <xdr:colOff>561975</xdr:colOff>
      <xdr:row>92</xdr:row>
      <xdr:rowOff>136855</xdr:rowOff>
    </xdr:to>
    <xdr:sp macro="" textlink="">
      <xdr:nvSpPr>
        <xdr:cNvPr id="251" name="円/楕円 250"/>
        <xdr:cNvSpPr/>
      </xdr:nvSpPr>
      <xdr:spPr>
        <a:xfrm>
          <a:off x="4584700" y="158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58132</xdr:rowOff>
    </xdr:from>
    <xdr:ext cx="534377" cy="259045"/>
    <xdr:sp macro="" textlink="">
      <xdr:nvSpPr>
        <xdr:cNvPr id="252" name="衛生費該当値テキスト"/>
        <xdr:cNvSpPr txBox="1"/>
      </xdr:nvSpPr>
      <xdr:spPr>
        <a:xfrm>
          <a:off x="4686300" y="156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80,816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164243</xdr:rowOff>
    </xdr:from>
    <xdr:to>
      <xdr:col>5</xdr:col>
      <xdr:colOff>409575</xdr:colOff>
      <xdr:row>93</xdr:row>
      <xdr:rowOff>94393</xdr:rowOff>
    </xdr:to>
    <xdr:sp macro="" textlink="">
      <xdr:nvSpPr>
        <xdr:cNvPr id="253" name="円/楕円 252"/>
        <xdr:cNvSpPr/>
      </xdr:nvSpPr>
      <xdr:spPr>
        <a:xfrm>
          <a:off x="3746500" y="159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110920</xdr:rowOff>
    </xdr:from>
    <xdr:ext cx="534377" cy="259045"/>
    <xdr:sp macro="" textlink="">
      <xdr:nvSpPr>
        <xdr:cNvPr id="254" name="テキスト ボックス 253"/>
        <xdr:cNvSpPr txBox="1"/>
      </xdr:nvSpPr>
      <xdr:spPr>
        <a:xfrm>
          <a:off x="3530111" y="1571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74,045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110141</xdr:rowOff>
    </xdr:from>
    <xdr:to>
      <xdr:col>4</xdr:col>
      <xdr:colOff>206375</xdr:colOff>
      <xdr:row>94</xdr:row>
      <xdr:rowOff>40291</xdr:rowOff>
    </xdr:to>
    <xdr:sp macro="" textlink="">
      <xdr:nvSpPr>
        <xdr:cNvPr id="255" name="円/楕円 254"/>
        <xdr:cNvSpPr/>
      </xdr:nvSpPr>
      <xdr:spPr>
        <a:xfrm>
          <a:off x="2857500" y="160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56818</xdr:rowOff>
    </xdr:from>
    <xdr:ext cx="534377" cy="259045"/>
    <xdr:sp macro="" textlink="">
      <xdr:nvSpPr>
        <xdr:cNvPr id="256" name="テキスト ボックス 255"/>
        <xdr:cNvSpPr txBox="1"/>
      </xdr:nvSpPr>
      <xdr:spPr>
        <a:xfrm>
          <a:off x="2641111" y="158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34779</xdr:rowOff>
    </xdr:from>
    <xdr:to>
      <xdr:col>3</xdr:col>
      <xdr:colOff>3175</xdr:colOff>
      <xdr:row>94</xdr:row>
      <xdr:rowOff>136379</xdr:rowOff>
    </xdr:to>
    <xdr:sp macro="" textlink="">
      <xdr:nvSpPr>
        <xdr:cNvPr id="257" name="円/楕円 256"/>
        <xdr:cNvSpPr/>
      </xdr:nvSpPr>
      <xdr:spPr>
        <a:xfrm>
          <a:off x="1968500" y="161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152906</xdr:rowOff>
    </xdr:from>
    <xdr:ext cx="534377" cy="259045"/>
    <xdr:sp macro="" textlink="">
      <xdr:nvSpPr>
        <xdr:cNvPr id="258" name="テキスト ボックス 257"/>
        <xdr:cNvSpPr txBox="1"/>
      </xdr:nvSpPr>
      <xdr:spPr>
        <a:xfrm>
          <a:off x="1752111" y="159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86176</xdr:rowOff>
    </xdr:from>
    <xdr:to>
      <xdr:col>1</xdr:col>
      <xdr:colOff>485775</xdr:colOff>
      <xdr:row>95</xdr:row>
      <xdr:rowOff>16326</xdr:rowOff>
    </xdr:to>
    <xdr:sp macro="" textlink="">
      <xdr:nvSpPr>
        <xdr:cNvPr id="259" name="円/楕円 258"/>
        <xdr:cNvSpPr/>
      </xdr:nvSpPr>
      <xdr:spPr>
        <a:xfrm>
          <a:off x="1079500" y="162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32853</xdr:rowOff>
    </xdr:from>
    <xdr:ext cx="534377" cy="259045"/>
    <xdr:sp macro="" textlink="">
      <xdr:nvSpPr>
        <xdr:cNvPr id="260" name="テキスト ボックス 259"/>
        <xdr:cNvSpPr txBox="1"/>
      </xdr:nvSpPr>
      <xdr:spPr>
        <a:xfrm>
          <a:off x="863111" y="159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83312</xdr:rowOff>
    </xdr:from>
    <xdr:to>
      <xdr:col>15</xdr:col>
      <xdr:colOff>180340</xdr:colOff>
      <xdr:row>39</xdr:row>
      <xdr:rowOff>44450</xdr:rowOff>
    </xdr:to>
    <xdr:cxnSp macro="">
      <xdr:nvCxnSpPr>
        <xdr:cNvPr id="284" name="直線コネクタ 283"/>
        <xdr:cNvCxnSpPr/>
      </xdr:nvCxnSpPr>
      <xdr:spPr>
        <a:xfrm flipV="1">
          <a:off x="10475595" y="5741162"/>
          <a:ext cx="1270" cy="98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29989</xdr:rowOff>
    </xdr:from>
    <xdr:ext cx="469744" cy="259045"/>
    <xdr:sp macro="" textlink="">
      <xdr:nvSpPr>
        <xdr:cNvPr id="287" name="労働費最大値テキスト"/>
        <xdr:cNvSpPr txBox="1"/>
      </xdr:nvSpPr>
      <xdr:spPr>
        <a:xfrm>
          <a:off x="10528300" y="551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33</xdr:row>
      <xdr:rowOff>83312</xdr:rowOff>
    </xdr:from>
    <xdr:to>
      <xdr:col>15</xdr:col>
      <xdr:colOff>269875</xdr:colOff>
      <xdr:row>33</xdr:row>
      <xdr:rowOff>83312</xdr:rowOff>
    </xdr:to>
    <xdr:cxnSp macro="">
      <xdr:nvCxnSpPr>
        <xdr:cNvPr id="288" name="直線コネクタ 287"/>
        <xdr:cNvCxnSpPr/>
      </xdr:nvCxnSpPr>
      <xdr:spPr>
        <a:xfrm>
          <a:off x="10388600" y="574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123317</xdr:rowOff>
    </xdr:from>
    <xdr:to>
      <xdr:col>15</xdr:col>
      <xdr:colOff>180975</xdr:colOff>
      <xdr:row>37</xdr:row>
      <xdr:rowOff>110744</xdr:rowOff>
    </xdr:to>
    <xdr:cxnSp macro="">
      <xdr:nvCxnSpPr>
        <xdr:cNvPr id="289" name="直線コネクタ 288"/>
        <xdr:cNvCxnSpPr/>
      </xdr:nvCxnSpPr>
      <xdr:spPr>
        <a:xfrm>
          <a:off x="9639300" y="5781167"/>
          <a:ext cx="8382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3129</xdr:rowOff>
    </xdr:from>
    <xdr:ext cx="378565" cy="259045"/>
    <xdr:sp macro="" textlink="">
      <xdr:nvSpPr>
        <xdr:cNvPr id="290" name="労働費平均値テキスト"/>
        <xdr:cNvSpPr txBox="1"/>
      </xdr:nvSpPr>
      <xdr:spPr>
        <a:xfrm>
          <a:off x="10528300" y="65182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24702</xdr:rowOff>
    </xdr:from>
    <xdr:to>
      <xdr:col>15</xdr:col>
      <xdr:colOff>231775</xdr:colOff>
      <xdr:row>38</xdr:row>
      <xdr:rowOff>126302</xdr:rowOff>
    </xdr:to>
    <xdr:sp macro="" textlink="">
      <xdr:nvSpPr>
        <xdr:cNvPr id="291" name="フローチャート : 判断 290"/>
        <xdr:cNvSpPr/>
      </xdr:nvSpPr>
      <xdr:spPr>
        <a:xfrm>
          <a:off x="10426700" y="653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47117</xdr:rowOff>
    </xdr:from>
    <xdr:to>
      <xdr:col>14</xdr:col>
      <xdr:colOff>28575</xdr:colOff>
      <xdr:row>33</xdr:row>
      <xdr:rowOff>123317</xdr:rowOff>
    </xdr:to>
    <xdr:cxnSp macro="">
      <xdr:nvCxnSpPr>
        <xdr:cNvPr id="292" name="直線コネクタ 291"/>
        <xdr:cNvCxnSpPr/>
      </xdr:nvCxnSpPr>
      <xdr:spPr>
        <a:xfrm>
          <a:off x="8750300" y="5362067"/>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102616</xdr:rowOff>
    </xdr:from>
    <xdr:to>
      <xdr:col>14</xdr:col>
      <xdr:colOff>79375</xdr:colOff>
      <xdr:row>38</xdr:row>
      <xdr:rowOff>32765</xdr:rowOff>
    </xdr:to>
    <xdr:sp macro="" textlink="">
      <xdr:nvSpPr>
        <xdr:cNvPr id="293" name="フローチャート : 判断 292"/>
        <xdr:cNvSpPr/>
      </xdr:nvSpPr>
      <xdr:spPr>
        <a:xfrm>
          <a:off x="9588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23893</xdr:rowOff>
    </xdr:from>
    <xdr:ext cx="469744" cy="259045"/>
    <xdr:sp macro="" textlink="">
      <xdr:nvSpPr>
        <xdr:cNvPr id="294" name="テキスト ボックス 293"/>
        <xdr:cNvSpPr txBox="1"/>
      </xdr:nvSpPr>
      <xdr:spPr>
        <a:xfrm>
          <a:off x="9404427"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47117</xdr:rowOff>
    </xdr:from>
    <xdr:to>
      <xdr:col>12</xdr:col>
      <xdr:colOff>511175</xdr:colOff>
      <xdr:row>34</xdr:row>
      <xdr:rowOff>63881</xdr:rowOff>
    </xdr:to>
    <xdr:cxnSp macro="">
      <xdr:nvCxnSpPr>
        <xdr:cNvPr id="295" name="直線コネクタ 294"/>
        <xdr:cNvCxnSpPr/>
      </xdr:nvCxnSpPr>
      <xdr:spPr>
        <a:xfrm flipV="1">
          <a:off x="7861300" y="5362067"/>
          <a:ext cx="889000" cy="5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100711</xdr:rowOff>
    </xdr:from>
    <xdr:to>
      <xdr:col>12</xdr:col>
      <xdr:colOff>561975</xdr:colOff>
      <xdr:row>38</xdr:row>
      <xdr:rowOff>30861</xdr:rowOff>
    </xdr:to>
    <xdr:sp macro="" textlink="">
      <xdr:nvSpPr>
        <xdr:cNvPr id="296" name="フローチャート : 判断 295"/>
        <xdr:cNvSpPr/>
      </xdr:nvSpPr>
      <xdr:spPr>
        <a:xfrm>
          <a:off x="8699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21988</xdr:rowOff>
    </xdr:from>
    <xdr:ext cx="469744" cy="259045"/>
    <xdr:sp macro="" textlink="">
      <xdr:nvSpPr>
        <xdr:cNvPr id="297" name="テキスト ボックス 296"/>
        <xdr:cNvSpPr txBox="1"/>
      </xdr:nvSpPr>
      <xdr:spPr>
        <a:xfrm>
          <a:off x="8515427"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63881</xdr:rowOff>
    </xdr:from>
    <xdr:to>
      <xdr:col>11</xdr:col>
      <xdr:colOff>307975</xdr:colOff>
      <xdr:row>35</xdr:row>
      <xdr:rowOff>33782</xdr:rowOff>
    </xdr:to>
    <xdr:cxnSp macro="">
      <xdr:nvCxnSpPr>
        <xdr:cNvPr id="298" name="直線コネクタ 297"/>
        <xdr:cNvCxnSpPr/>
      </xdr:nvCxnSpPr>
      <xdr:spPr>
        <a:xfrm flipV="1">
          <a:off x="6972300" y="5893181"/>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40703</xdr:rowOff>
    </xdr:from>
    <xdr:to>
      <xdr:col>11</xdr:col>
      <xdr:colOff>358775</xdr:colOff>
      <xdr:row>37</xdr:row>
      <xdr:rowOff>142303</xdr:rowOff>
    </xdr:to>
    <xdr:sp macro="" textlink="">
      <xdr:nvSpPr>
        <xdr:cNvPr id="299" name="フローチャート : 判断 298"/>
        <xdr:cNvSpPr/>
      </xdr:nvSpPr>
      <xdr:spPr>
        <a:xfrm>
          <a:off x="7810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133431</xdr:rowOff>
    </xdr:from>
    <xdr:ext cx="469744" cy="259045"/>
    <xdr:sp macro="" textlink="">
      <xdr:nvSpPr>
        <xdr:cNvPr id="300" name="テキスト ボックス 299"/>
        <xdr:cNvSpPr txBox="1"/>
      </xdr:nvSpPr>
      <xdr:spPr>
        <a:xfrm>
          <a:off x="7626427"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148146</xdr:rowOff>
    </xdr:from>
    <xdr:to>
      <xdr:col>10</xdr:col>
      <xdr:colOff>155575</xdr:colOff>
      <xdr:row>37</xdr:row>
      <xdr:rowOff>78296</xdr:rowOff>
    </xdr:to>
    <xdr:sp macro="" textlink="">
      <xdr:nvSpPr>
        <xdr:cNvPr id="301" name="フローチャート : 判断 300"/>
        <xdr:cNvSpPr/>
      </xdr:nvSpPr>
      <xdr:spPr>
        <a:xfrm>
          <a:off x="6921500" y="632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69423</xdr:rowOff>
    </xdr:from>
    <xdr:ext cx="469744" cy="259045"/>
    <xdr:sp macro="" textlink="">
      <xdr:nvSpPr>
        <xdr:cNvPr id="302" name="テキスト ボックス 301"/>
        <xdr:cNvSpPr txBox="1"/>
      </xdr:nvSpPr>
      <xdr:spPr>
        <a:xfrm>
          <a:off x="6737427" y="64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59944</xdr:rowOff>
    </xdr:from>
    <xdr:to>
      <xdr:col>15</xdr:col>
      <xdr:colOff>231775</xdr:colOff>
      <xdr:row>37</xdr:row>
      <xdr:rowOff>161544</xdr:rowOff>
    </xdr:to>
    <xdr:sp macro="" textlink="">
      <xdr:nvSpPr>
        <xdr:cNvPr id="308" name="円/楕円 307"/>
        <xdr:cNvSpPr/>
      </xdr:nvSpPr>
      <xdr:spPr>
        <a:xfrm>
          <a:off x="104267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82821</xdr:rowOff>
    </xdr:from>
    <xdr:ext cx="469744" cy="259045"/>
    <xdr:sp macro="" textlink="">
      <xdr:nvSpPr>
        <xdr:cNvPr id="309" name="労働費該当値テキスト"/>
        <xdr:cNvSpPr txBox="1"/>
      </xdr:nvSpPr>
      <xdr:spPr>
        <a:xfrm>
          <a:off x="10528300"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72517</xdr:rowOff>
    </xdr:from>
    <xdr:to>
      <xdr:col>14</xdr:col>
      <xdr:colOff>79375</xdr:colOff>
      <xdr:row>34</xdr:row>
      <xdr:rowOff>2667</xdr:rowOff>
    </xdr:to>
    <xdr:sp macro="" textlink="">
      <xdr:nvSpPr>
        <xdr:cNvPr id="310" name="円/楕円 309"/>
        <xdr:cNvSpPr/>
      </xdr:nvSpPr>
      <xdr:spPr>
        <a:xfrm>
          <a:off x="9588500" y="57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19194</xdr:rowOff>
    </xdr:from>
    <xdr:ext cx="469744" cy="259045"/>
    <xdr:sp macro="" textlink="">
      <xdr:nvSpPr>
        <xdr:cNvPr id="311" name="テキスト ボックス 310"/>
        <xdr:cNvSpPr txBox="1"/>
      </xdr:nvSpPr>
      <xdr:spPr>
        <a:xfrm>
          <a:off x="9404427" y="550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167767</xdr:rowOff>
    </xdr:from>
    <xdr:to>
      <xdr:col>12</xdr:col>
      <xdr:colOff>561975</xdr:colOff>
      <xdr:row>31</xdr:row>
      <xdr:rowOff>97917</xdr:rowOff>
    </xdr:to>
    <xdr:sp macro="" textlink="">
      <xdr:nvSpPr>
        <xdr:cNvPr id="312" name="円/楕円 311"/>
        <xdr:cNvSpPr/>
      </xdr:nvSpPr>
      <xdr:spPr>
        <a:xfrm>
          <a:off x="8699500" y="53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114444</xdr:rowOff>
    </xdr:from>
    <xdr:ext cx="469744" cy="259045"/>
    <xdr:sp macro="" textlink="">
      <xdr:nvSpPr>
        <xdr:cNvPr id="313" name="テキスト ボックス 312"/>
        <xdr:cNvSpPr txBox="1"/>
      </xdr:nvSpPr>
      <xdr:spPr>
        <a:xfrm>
          <a:off x="8515427" y="508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13081</xdr:rowOff>
    </xdr:from>
    <xdr:to>
      <xdr:col>11</xdr:col>
      <xdr:colOff>358775</xdr:colOff>
      <xdr:row>34</xdr:row>
      <xdr:rowOff>114681</xdr:rowOff>
    </xdr:to>
    <xdr:sp macro="" textlink="">
      <xdr:nvSpPr>
        <xdr:cNvPr id="314" name="円/楕円 313"/>
        <xdr:cNvSpPr/>
      </xdr:nvSpPr>
      <xdr:spPr>
        <a:xfrm>
          <a:off x="7810500" y="5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131208</xdr:rowOff>
    </xdr:from>
    <xdr:ext cx="469744" cy="259045"/>
    <xdr:sp macro="" textlink="">
      <xdr:nvSpPr>
        <xdr:cNvPr id="315" name="テキスト ボックス 314"/>
        <xdr:cNvSpPr txBox="1"/>
      </xdr:nvSpPr>
      <xdr:spPr>
        <a:xfrm>
          <a:off x="7626427" y="56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154432</xdr:rowOff>
    </xdr:from>
    <xdr:to>
      <xdr:col>10</xdr:col>
      <xdr:colOff>155575</xdr:colOff>
      <xdr:row>35</xdr:row>
      <xdr:rowOff>84582</xdr:rowOff>
    </xdr:to>
    <xdr:sp macro="" textlink="">
      <xdr:nvSpPr>
        <xdr:cNvPr id="316" name="円/楕円 315"/>
        <xdr:cNvSpPr/>
      </xdr:nvSpPr>
      <xdr:spPr>
        <a:xfrm>
          <a:off x="6921500" y="59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101109</xdr:rowOff>
    </xdr:from>
    <xdr:ext cx="469744" cy="259045"/>
    <xdr:sp macro="" textlink="">
      <xdr:nvSpPr>
        <xdr:cNvPr id="317" name="テキスト ボックス 316"/>
        <xdr:cNvSpPr txBox="1"/>
      </xdr:nvSpPr>
      <xdr:spPr>
        <a:xfrm>
          <a:off x="6737427" y="575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75937</xdr:rowOff>
    </xdr:from>
    <xdr:to>
      <xdr:col>15</xdr:col>
      <xdr:colOff>180975</xdr:colOff>
      <xdr:row>55</xdr:row>
      <xdr:rowOff>116725</xdr:rowOff>
    </xdr:to>
    <xdr:cxnSp macro="">
      <xdr:nvCxnSpPr>
        <xdr:cNvPr id="348" name="直線コネクタ 347"/>
        <xdr:cNvCxnSpPr/>
      </xdr:nvCxnSpPr>
      <xdr:spPr>
        <a:xfrm flipV="1">
          <a:off x="9639300" y="9505687"/>
          <a:ext cx="838200" cy="4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9"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116725</xdr:rowOff>
    </xdr:from>
    <xdr:to>
      <xdr:col>14</xdr:col>
      <xdr:colOff>28575</xdr:colOff>
      <xdr:row>55</xdr:row>
      <xdr:rowOff>150640</xdr:rowOff>
    </xdr:to>
    <xdr:cxnSp macro="">
      <xdr:nvCxnSpPr>
        <xdr:cNvPr id="351" name="直線コネクタ 350"/>
        <xdr:cNvCxnSpPr/>
      </xdr:nvCxnSpPr>
      <xdr:spPr>
        <a:xfrm flipV="1">
          <a:off x="8750300" y="9546475"/>
          <a:ext cx="889000" cy="3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3" name="テキスト ボックス 352"/>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138884</xdr:rowOff>
    </xdr:from>
    <xdr:to>
      <xdr:col>12</xdr:col>
      <xdr:colOff>511175</xdr:colOff>
      <xdr:row>55</xdr:row>
      <xdr:rowOff>150640</xdr:rowOff>
    </xdr:to>
    <xdr:cxnSp macro="">
      <xdr:nvCxnSpPr>
        <xdr:cNvPr id="354" name="直線コネクタ 353"/>
        <xdr:cNvCxnSpPr/>
      </xdr:nvCxnSpPr>
      <xdr:spPr>
        <a:xfrm>
          <a:off x="7861300" y="956863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5" name="フローチャート : 判断 354"/>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6" name="テキスト ボックス 355"/>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130311</xdr:rowOff>
    </xdr:from>
    <xdr:to>
      <xdr:col>11</xdr:col>
      <xdr:colOff>307975</xdr:colOff>
      <xdr:row>55</xdr:row>
      <xdr:rowOff>138884</xdr:rowOff>
    </xdr:to>
    <xdr:cxnSp macro="">
      <xdr:nvCxnSpPr>
        <xdr:cNvPr id="357" name="直線コネクタ 356"/>
        <xdr:cNvCxnSpPr/>
      </xdr:nvCxnSpPr>
      <xdr:spPr>
        <a:xfrm>
          <a:off x="6972300" y="956006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8" name="フローチャート : 判断 357"/>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9" name="テキスト ボックス 358"/>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60" name="フローチャート : 判断 359"/>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61" name="テキスト ボックス 360"/>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25137</xdr:rowOff>
    </xdr:from>
    <xdr:to>
      <xdr:col>15</xdr:col>
      <xdr:colOff>231775</xdr:colOff>
      <xdr:row>55</xdr:row>
      <xdr:rowOff>126737</xdr:rowOff>
    </xdr:to>
    <xdr:sp macro="" textlink="">
      <xdr:nvSpPr>
        <xdr:cNvPr id="367" name="円/楕円 366"/>
        <xdr:cNvSpPr/>
      </xdr:nvSpPr>
      <xdr:spPr>
        <a:xfrm>
          <a:off x="10426700" y="94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48014</xdr:rowOff>
    </xdr:from>
    <xdr:ext cx="534377" cy="259045"/>
    <xdr:sp macro="" textlink="">
      <xdr:nvSpPr>
        <xdr:cNvPr id="368" name="農林水産業費該当値テキスト"/>
        <xdr:cNvSpPr txBox="1"/>
      </xdr:nvSpPr>
      <xdr:spPr>
        <a:xfrm>
          <a:off x="10528300" y="930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65925</xdr:rowOff>
    </xdr:from>
    <xdr:to>
      <xdr:col>14</xdr:col>
      <xdr:colOff>79375</xdr:colOff>
      <xdr:row>55</xdr:row>
      <xdr:rowOff>167525</xdr:rowOff>
    </xdr:to>
    <xdr:sp macro="" textlink="">
      <xdr:nvSpPr>
        <xdr:cNvPr id="369" name="円/楕円 368"/>
        <xdr:cNvSpPr/>
      </xdr:nvSpPr>
      <xdr:spPr>
        <a:xfrm>
          <a:off x="9588500" y="9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12602</xdr:rowOff>
    </xdr:from>
    <xdr:ext cx="534377" cy="259045"/>
    <xdr:sp macro="" textlink="">
      <xdr:nvSpPr>
        <xdr:cNvPr id="370" name="テキスト ボックス 369"/>
        <xdr:cNvSpPr txBox="1"/>
      </xdr:nvSpPr>
      <xdr:spPr>
        <a:xfrm>
          <a:off x="9372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99840</xdr:rowOff>
    </xdr:from>
    <xdr:to>
      <xdr:col>12</xdr:col>
      <xdr:colOff>561975</xdr:colOff>
      <xdr:row>56</xdr:row>
      <xdr:rowOff>29990</xdr:rowOff>
    </xdr:to>
    <xdr:sp macro="" textlink="">
      <xdr:nvSpPr>
        <xdr:cNvPr id="371" name="円/楕円 370"/>
        <xdr:cNvSpPr/>
      </xdr:nvSpPr>
      <xdr:spPr>
        <a:xfrm>
          <a:off x="8699500" y="9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46517</xdr:rowOff>
    </xdr:from>
    <xdr:ext cx="534377" cy="259045"/>
    <xdr:sp macro="" textlink="">
      <xdr:nvSpPr>
        <xdr:cNvPr id="372" name="テキスト ボックス 371"/>
        <xdr:cNvSpPr txBox="1"/>
      </xdr:nvSpPr>
      <xdr:spPr>
        <a:xfrm>
          <a:off x="8483111" y="930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88084</xdr:rowOff>
    </xdr:from>
    <xdr:to>
      <xdr:col>11</xdr:col>
      <xdr:colOff>358775</xdr:colOff>
      <xdr:row>56</xdr:row>
      <xdr:rowOff>18234</xdr:rowOff>
    </xdr:to>
    <xdr:sp macro="" textlink="">
      <xdr:nvSpPr>
        <xdr:cNvPr id="373" name="円/楕円 372"/>
        <xdr:cNvSpPr/>
      </xdr:nvSpPr>
      <xdr:spPr>
        <a:xfrm>
          <a:off x="7810500" y="95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34761</xdr:rowOff>
    </xdr:from>
    <xdr:ext cx="534377" cy="259045"/>
    <xdr:sp macro="" textlink="">
      <xdr:nvSpPr>
        <xdr:cNvPr id="374" name="テキスト ボックス 373"/>
        <xdr:cNvSpPr txBox="1"/>
      </xdr:nvSpPr>
      <xdr:spPr>
        <a:xfrm>
          <a:off x="7594111" y="92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79511</xdr:rowOff>
    </xdr:from>
    <xdr:to>
      <xdr:col>10</xdr:col>
      <xdr:colOff>155575</xdr:colOff>
      <xdr:row>56</xdr:row>
      <xdr:rowOff>9661</xdr:rowOff>
    </xdr:to>
    <xdr:sp macro="" textlink="">
      <xdr:nvSpPr>
        <xdr:cNvPr id="375" name="円/楕円 374"/>
        <xdr:cNvSpPr/>
      </xdr:nvSpPr>
      <xdr:spPr>
        <a:xfrm>
          <a:off x="6921500" y="95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26188</xdr:rowOff>
    </xdr:from>
    <xdr:ext cx="534377" cy="259045"/>
    <xdr:sp macro="" textlink="">
      <xdr:nvSpPr>
        <xdr:cNvPr id="376" name="テキスト ボックス 375"/>
        <xdr:cNvSpPr txBox="1"/>
      </xdr:nvSpPr>
      <xdr:spPr>
        <a:xfrm>
          <a:off x="6705111" y="92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73112</xdr:rowOff>
    </xdr:from>
    <xdr:to>
      <xdr:col>15</xdr:col>
      <xdr:colOff>180975</xdr:colOff>
      <xdr:row>75</xdr:row>
      <xdr:rowOff>91629</xdr:rowOff>
    </xdr:to>
    <xdr:cxnSp macro="">
      <xdr:nvCxnSpPr>
        <xdr:cNvPr id="407" name="直線コネクタ 406"/>
        <xdr:cNvCxnSpPr/>
      </xdr:nvCxnSpPr>
      <xdr:spPr>
        <a:xfrm flipV="1">
          <a:off x="9639300" y="12588962"/>
          <a:ext cx="838200" cy="3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8"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31115</xdr:rowOff>
    </xdr:from>
    <xdr:to>
      <xdr:col>14</xdr:col>
      <xdr:colOff>28575</xdr:colOff>
      <xdr:row>75</xdr:row>
      <xdr:rowOff>91629</xdr:rowOff>
    </xdr:to>
    <xdr:cxnSp macro="">
      <xdr:nvCxnSpPr>
        <xdr:cNvPr id="410" name="直線コネクタ 409"/>
        <xdr:cNvCxnSpPr/>
      </xdr:nvCxnSpPr>
      <xdr:spPr>
        <a:xfrm>
          <a:off x="8750300" y="12889865"/>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2" name="テキスト ボックス 411"/>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31115</xdr:rowOff>
    </xdr:from>
    <xdr:to>
      <xdr:col>12</xdr:col>
      <xdr:colOff>511175</xdr:colOff>
      <xdr:row>75</xdr:row>
      <xdr:rowOff>71022</xdr:rowOff>
    </xdr:to>
    <xdr:cxnSp macro="">
      <xdr:nvCxnSpPr>
        <xdr:cNvPr id="413" name="直線コネクタ 412"/>
        <xdr:cNvCxnSpPr/>
      </xdr:nvCxnSpPr>
      <xdr:spPr>
        <a:xfrm flipV="1">
          <a:off x="7861300" y="12889865"/>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4" name="フローチャート : 判断 413"/>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5" name="テキスト ボックス 414"/>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71022</xdr:rowOff>
    </xdr:from>
    <xdr:to>
      <xdr:col>11</xdr:col>
      <xdr:colOff>307975</xdr:colOff>
      <xdr:row>77</xdr:row>
      <xdr:rowOff>46889</xdr:rowOff>
    </xdr:to>
    <xdr:cxnSp macro="">
      <xdr:nvCxnSpPr>
        <xdr:cNvPr id="416" name="直線コネクタ 415"/>
        <xdr:cNvCxnSpPr/>
      </xdr:nvCxnSpPr>
      <xdr:spPr>
        <a:xfrm flipV="1">
          <a:off x="6972300" y="12929772"/>
          <a:ext cx="889000" cy="3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7" name="フローチャート : 判断 416"/>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8" name="テキスト ボックス 417"/>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9" name="フローチャート : 判断 418"/>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20" name="テキスト ボックス 419"/>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22312</xdr:rowOff>
    </xdr:from>
    <xdr:to>
      <xdr:col>15</xdr:col>
      <xdr:colOff>231775</xdr:colOff>
      <xdr:row>73</xdr:row>
      <xdr:rowOff>123912</xdr:rowOff>
    </xdr:to>
    <xdr:sp macro="" textlink="">
      <xdr:nvSpPr>
        <xdr:cNvPr id="426" name="円/楕円 425"/>
        <xdr:cNvSpPr/>
      </xdr:nvSpPr>
      <xdr:spPr>
        <a:xfrm>
          <a:off x="10426700" y="125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45189</xdr:rowOff>
    </xdr:from>
    <xdr:ext cx="534377" cy="259045"/>
    <xdr:sp macro="" textlink="">
      <xdr:nvSpPr>
        <xdr:cNvPr id="427" name="商工費該当値テキスト"/>
        <xdr:cNvSpPr txBox="1"/>
      </xdr:nvSpPr>
      <xdr:spPr>
        <a:xfrm>
          <a:off x="10528300" y="1238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32,289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40829</xdr:rowOff>
    </xdr:from>
    <xdr:to>
      <xdr:col>14</xdr:col>
      <xdr:colOff>79375</xdr:colOff>
      <xdr:row>75</xdr:row>
      <xdr:rowOff>142429</xdr:rowOff>
    </xdr:to>
    <xdr:sp macro="" textlink="">
      <xdr:nvSpPr>
        <xdr:cNvPr id="428" name="円/楕円 427"/>
        <xdr:cNvSpPr/>
      </xdr:nvSpPr>
      <xdr:spPr>
        <a:xfrm>
          <a:off x="9588500" y="128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158956</xdr:rowOff>
    </xdr:from>
    <xdr:ext cx="534377" cy="259045"/>
    <xdr:sp macro="" textlink="">
      <xdr:nvSpPr>
        <xdr:cNvPr id="429" name="テキスト ボックス 428"/>
        <xdr:cNvSpPr txBox="1"/>
      </xdr:nvSpPr>
      <xdr:spPr>
        <a:xfrm>
          <a:off x="9372111" y="126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21,222</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151765</xdr:rowOff>
    </xdr:from>
    <xdr:to>
      <xdr:col>12</xdr:col>
      <xdr:colOff>561975</xdr:colOff>
      <xdr:row>75</xdr:row>
      <xdr:rowOff>81915</xdr:rowOff>
    </xdr:to>
    <xdr:sp macro="" textlink="">
      <xdr:nvSpPr>
        <xdr:cNvPr id="430" name="円/楕円 429"/>
        <xdr:cNvSpPr/>
      </xdr:nvSpPr>
      <xdr:spPr>
        <a:xfrm>
          <a:off x="8699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98442</xdr:rowOff>
    </xdr:from>
    <xdr:ext cx="534377" cy="259045"/>
    <xdr:sp macro="" textlink="">
      <xdr:nvSpPr>
        <xdr:cNvPr id="431" name="テキスト ボックス 430"/>
        <xdr:cNvSpPr txBox="1"/>
      </xdr:nvSpPr>
      <xdr:spPr>
        <a:xfrm>
          <a:off x="8483111" y="126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20222</xdr:rowOff>
    </xdr:from>
    <xdr:to>
      <xdr:col>11</xdr:col>
      <xdr:colOff>358775</xdr:colOff>
      <xdr:row>75</xdr:row>
      <xdr:rowOff>121822</xdr:rowOff>
    </xdr:to>
    <xdr:sp macro="" textlink="">
      <xdr:nvSpPr>
        <xdr:cNvPr id="432" name="円/楕円 431"/>
        <xdr:cNvSpPr/>
      </xdr:nvSpPr>
      <xdr:spPr>
        <a:xfrm>
          <a:off x="7810500" y="1287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138349</xdr:rowOff>
    </xdr:from>
    <xdr:ext cx="534377" cy="259045"/>
    <xdr:sp macro="" textlink="">
      <xdr:nvSpPr>
        <xdr:cNvPr id="433" name="テキスト ボックス 432"/>
        <xdr:cNvSpPr txBox="1"/>
      </xdr:nvSpPr>
      <xdr:spPr>
        <a:xfrm>
          <a:off x="7594111" y="1265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167539</xdr:rowOff>
    </xdr:from>
    <xdr:to>
      <xdr:col>10</xdr:col>
      <xdr:colOff>155575</xdr:colOff>
      <xdr:row>77</xdr:row>
      <xdr:rowOff>97689</xdr:rowOff>
    </xdr:to>
    <xdr:sp macro="" textlink="">
      <xdr:nvSpPr>
        <xdr:cNvPr id="434" name="円/楕円 433"/>
        <xdr:cNvSpPr/>
      </xdr:nvSpPr>
      <xdr:spPr>
        <a:xfrm>
          <a:off x="69215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114216</xdr:rowOff>
    </xdr:from>
    <xdr:ext cx="534377" cy="259045"/>
    <xdr:sp macro="" textlink="">
      <xdr:nvSpPr>
        <xdr:cNvPr id="435" name="テキスト ボックス 434"/>
        <xdr:cNvSpPr txBox="1"/>
      </xdr:nvSpPr>
      <xdr:spPr>
        <a:xfrm>
          <a:off x="6705111" y="129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104699</xdr:rowOff>
    </xdr:from>
    <xdr:to>
      <xdr:col>15</xdr:col>
      <xdr:colOff>180975</xdr:colOff>
      <xdr:row>94</xdr:row>
      <xdr:rowOff>140069</xdr:rowOff>
    </xdr:to>
    <xdr:cxnSp macro="">
      <xdr:nvCxnSpPr>
        <xdr:cNvPr id="464" name="直線コネクタ 463"/>
        <xdr:cNvCxnSpPr/>
      </xdr:nvCxnSpPr>
      <xdr:spPr>
        <a:xfrm flipV="1">
          <a:off x="9639300" y="16220999"/>
          <a:ext cx="8382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5"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131699</xdr:rowOff>
    </xdr:from>
    <xdr:to>
      <xdr:col>14</xdr:col>
      <xdr:colOff>28575</xdr:colOff>
      <xdr:row>94</xdr:row>
      <xdr:rowOff>140069</xdr:rowOff>
    </xdr:to>
    <xdr:cxnSp macro="">
      <xdr:nvCxnSpPr>
        <xdr:cNvPr id="467" name="直線コネクタ 466"/>
        <xdr:cNvCxnSpPr/>
      </xdr:nvCxnSpPr>
      <xdr:spPr>
        <a:xfrm>
          <a:off x="8750300" y="16247999"/>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9" name="テキスト ボックス 468"/>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80632</xdr:rowOff>
    </xdr:from>
    <xdr:to>
      <xdr:col>12</xdr:col>
      <xdr:colOff>511175</xdr:colOff>
      <xdr:row>94</xdr:row>
      <xdr:rowOff>131699</xdr:rowOff>
    </xdr:to>
    <xdr:cxnSp macro="">
      <xdr:nvCxnSpPr>
        <xdr:cNvPr id="470" name="直線コネクタ 469"/>
        <xdr:cNvCxnSpPr/>
      </xdr:nvCxnSpPr>
      <xdr:spPr>
        <a:xfrm>
          <a:off x="7861300" y="16025482"/>
          <a:ext cx="889000" cy="2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1" name="フローチャート : 判断 470"/>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2" name="テキスト ボックス 471"/>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80632</xdr:rowOff>
    </xdr:from>
    <xdr:to>
      <xdr:col>11</xdr:col>
      <xdr:colOff>307975</xdr:colOff>
      <xdr:row>95</xdr:row>
      <xdr:rowOff>100368</xdr:rowOff>
    </xdr:to>
    <xdr:cxnSp macro="">
      <xdr:nvCxnSpPr>
        <xdr:cNvPr id="473" name="直線コネクタ 472"/>
        <xdr:cNvCxnSpPr/>
      </xdr:nvCxnSpPr>
      <xdr:spPr>
        <a:xfrm flipV="1">
          <a:off x="6972300" y="16025482"/>
          <a:ext cx="889000" cy="3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4" name="フローチャート : 判断 473"/>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5" name="テキスト ボックス 474"/>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6" name="フローチャート : 判断 475"/>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7" name="テキスト ボックス 476"/>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53899</xdr:rowOff>
    </xdr:from>
    <xdr:to>
      <xdr:col>15</xdr:col>
      <xdr:colOff>231775</xdr:colOff>
      <xdr:row>94</xdr:row>
      <xdr:rowOff>155499</xdr:rowOff>
    </xdr:to>
    <xdr:sp macro="" textlink="">
      <xdr:nvSpPr>
        <xdr:cNvPr id="483" name="円/楕円 482"/>
        <xdr:cNvSpPr/>
      </xdr:nvSpPr>
      <xdr:spPr>
        <a:xfrm>
          <a:off x="10426700" y="161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76776</xdr:rowOff>
    </xdr:from>
    <xdr:ext cx="534377" cy="259045"/>
    <xdr:sp macro="" textlink="">
      <xdr:nvSpPr>
        <xdr:cNvPr id="484" name="土木費該当値テキスト"/>
        <xdr:cNvSpPr txBox="1"/>
      </xdr:nvSpPr>
      <xdr:spPr>
        <a:xfrm>
          <a:off x="10528300" y="160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62,756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89269</xdr:rowOff>
    </xdr:from>
    <xdr:to>
      <xdr:col>14</xdr:col>
      <xdr:colOff>79375</xdr:colOff>
      <xdr:row>95</xdr:row>
      <xdr:rowOff>19419</xdr:rowOff>
    </xdr:to>
    <xdr:sp macro="" textlink="">
      <xdr:nvSpPr>
        <xdr:cNvPr id="485" name="円/楕円 484"/>
        <xdr:cNvSpPr/>
      </xdr:nvSpPr>
      <xdr:spPr>
        <a:xfrm>
          <a:off x="9588500" y="162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10546</xdr:rowOff>
    </xdr:from>
    <xdr:ext cx="534377" cy="259045"/>
    <xdr:sp macro="" textlink="">
      <xdr:nvSpPr>
        <xdr:cNvPr id="486" name="テキスト ボックス 485"/>
        <xdr:cNvSpPr txBox="1"/>
      </xdr:nvSpPr>
      <xdr:spPr>
        <a:xfrm>
          <a:off x="9372111" y="162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80899</xdr:rowOff>
    </xdr:from>
    <xdr:to>
      <xdr:col>12</xdr:col>
      <xdr:colOff>561975</xdr:colOff>
      <xdr:row>95</xdr:row>
      <xdr:rowOff>11049</xdr:rowOff>
    </xdr:to>
    <xdr:sp macro="" textlink="">
      <xdr:nvSpPr>
        <xdr:cNvPr id="487" name="円/楕円 486"/>
        <xdr:cNvSpPr/>
      </xdr:nvSpPr>
      <xdr:spPr>
        <a:xfrm>
          <a:off x="8699500" y="161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27576</xdr:rowOff>
    </xdr:from>
    <xdr:ext cx="534377" cy="259045"/>
    <xdr:sp macro="" textlink="">
      <xdr:nvSpPr>
        <xdr:cNvPr id="488" name="テキスト ボックス 487"/>
        <xdr:cNvSpPr txBox="1"/>
      </xdr:nvSpPr>
      <xdr:spPr>
        <a:xfrm>
          <a:off x="8483111" y="159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60,630</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29832</xdr:rowOff>
    </xdr:from>
    <xdr:to>
      <xdr:col>11</xdr:col>
      <xdr:colOff>358775</xdr:colOff>
      <xdr:row>93</xdr:row>
      <xdr:rowOff>131432</xdr:rowOff>
    </xdr:to>
    <xdr:sp macro="" textlink="">
      <xdr:nvSpPr>
        <xdr:cNvPr id="489" name="円/楕円 488"/>
        <xdr:cNvSpPr/>
      </xdr:nvSpPr>
      <xdr:spPr>
        <a:xfrm>
          <a:off x="7810500" y="159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147959</xdr:rowOff>
    </xdr:from>
    <xdr:ext cx="534377" cy="259045"/>
    <xdr:sp macro="" textlink="">
      <xdr:nvSpPr>
        <xdr:cNvPr id="490" name="テキスト ボックス 489"/>
        <xdr:cNvSpPr txBox="1"/>
      </xdr:nvSpPr>
      <xdr:spPr>
        <a:xfrm>
          <a:off x="7594111" y="157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49568</xdr:rowOff>
    </xdr:from>
    <xdr:to>
      <xdr:col>10</xdr:col>
      <xdr:colOff>155575</xdr:colOff>
      <xdr:row>95</xdr:row>
      <xdr:rowOff>151168</xdr:rowOff>
    </xdr:to>
    <xdr:sp macro="" textlink="">
      <xdr:nvSpPr>
        <xdr:cNvPr id="491" name="円/楕円 490"/>
        <xdr:cNvSpPr/>
      </xdr:nvSpPr>
      <xdr:spPr>
        <a:xfrm>
          <a:off x="6921500" y="163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167695</xdr:rowOff>
    </xdr:from>
    <xdr:ext cx="534377" cy="259045"/>
    <xdr:sp macro="" textlink="">
      <xdr:nvSpPr>
        <xdr:cNvPr id="492" name="テキスト ボックス 491"/>
        <xdr:cNvSpPr txBox="1"/>
      </xdr:nvSpPr>
      <xdr:spPr>
        <a:xfrm>
          <a:off x="6705111" y="161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5" name="直線コネクタ 514"/>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6"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7" name="直線コネクタ 516"/>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8"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9" name="直線コネクタ 518"/>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117160</xdr:rowOff>
    </xdr:from>
    <xdr:to>
      <xdr:col>23</xdr:col>
      <xdr:colOff>517525</xdr:colOff>
      <xdr:row>36</xdr:row>
      <xdr:rowOff>10587</xdr:rowOff>
    </xdr:to>
    <xdr:cxnSp macro="">
      <xdr:nvCxnSpPr>
        <xdr:cNvPr id="520" name="直線コネクタ 519"/>
        <xdr:cNvCxnSpPr/>
      </xdr:nvCxnSpPr>
      <xdr:spPr>
        <a:xfrm flipV="1">
          <a:off x="15481300" y="6117910"/>
          <a:ext cx="8382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21"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2" name="フローチャート : 判断 521"/>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115240</xdr:rowOff>
    </xdr:from>
    <xdr:to>
      <xdr:col>22</xdr:col>
      <xdr:colOff>365125</xdr:colOff>
      <xdr:row>36</xdr:row>
      <xdr:rowOff>10587</xdr:rowOff>
    </xdr:to>
    <xdr:cxnSp macro="">
      <xdr:nvCxnSpPr>
        <xdr:cNvPr id="523" name="直線コネクタ 522"/>
        <xdr:cNvCxnSpPr/>
      </xdr:nvCxnSpPr>
      <xdr:spPr>
        <a:xfrm>
          <a:off x="14592300" y="5601640"/>
          <a:ext cx="889000" cy="58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4" name="フローチャート : 判断 523"/>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5" name="テキスト ボックス 524"/>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115240</xdr:rowOff>
    </xdr:from>
    <xdr:to>
      <xdr:col>21</xdr:col>
      <xdr:colOff>161925</xdr:colOff>
      <xdr:row>36</xdr:row>
      <xdr:rowOff>54981</xdr:rowOff>
    </xdr:to>
    <xdr:cxnSp macro="">
      <xdr:nvCxnSpPr>
        <xdr:cNvPr id="526" name="直線コネクタ 525"/>
        <xdr:cNvCxnSpPr/>
      </xdr:nvCxnSpPr>
      <xdr:spPr>
        <a:xfrm flipV="1">
          <a:off x="13703300" y="5601640"/>
          <a:ext cx="889000" cy="6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7" name="フローチャート : 判断 526"/>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8" name="テキスト ボックス 527"/>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43231</xdr:rowOff>
    </xdr:from>
    <xdr:to>
      <xdr:col>19</xdr:col>
      <xdr:colOff>644525</xdr:colOff>
      <xdr:row>36</xdr:row>
      <xdr:rowOff>54981</xdr:rowOff>
    </xdr:to>
    <xdr:cxnSp macro="">
      <xdr:nvCxnSpPr>
        <xdr:cNvPr id="529" name="直線コネクタ 528"/>
        <xdr:cNvCxnSpPr/>
      </xdr:nvCxnSpPr>
      <xdr:spPr>
        <a:xfrm>
          <a:off x="12814300" y="6215431"/>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30" name="フローチャート : 判断 529"/>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31" name="テキスト ボックス 530"/>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2" name="フローチャート : 判断 531"/>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3" name="テキスト ボックス 532"/>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66360</xdr:rowOff>
    </xdr:from>
    <xdr:to>
      <xdr:col>23</xdr:col>
      <xdr:colOff>568325</xdr:colOff>
      <xdr:row>35</xdr:row>
      <xdr:rowOff>167960</xdr:rowOff>
    </xdr:to>
    <xdr:sp macro="" textlink="">
      <xdr:nvSpPr>
        <xdr:cNvPr id="539" name="円/楕円 538"/>
        <xdr:cNvSpPr/>
      </xdr:nvSpPr>
      <xdr:spPr>
        <a:xfrm>
          <a:off x="16268700" y="606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89237</xdr:rowOff>
    </xdr:from>
    <xdr:ext cx="534377" cy="259045"/>
    <xdr:sp macro="" textlink="">
      <xdr:nvSpPr>
        <xdr:cNvPr id="540" name="消防費該当値テキスト"/>
        <xdr:cNvSpPr txBox="1"/>
      </xdr:nvSpPr>
      <xdr:spPr>
        <a:xfrm>
          <a:off x="16370300" y="59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131237</xdr:rowOff>
    </xdr:from>
    <xdr:to>
      <xdr:col>22</xdr:col>
      <xdr:colOff>415925</xdr:colOff>
      <xdr:row>36</xdr:row>
      <xdr:rowOff>61387</xdr:rowOff>
    </xdr:to>
    <xdr:sp macro="" textlink="">
      <xdr:nvSpPr>
        <xdr:cNvPr id="541" name="円/楕円 540"/>
        <xdr:cNvSpPr/>
      </xdr:nvSpPr>
      <xdr:spPr>
        <a:xfrm>
          <a:off x="15430500" y="613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77914</xdr:rowOff>
    </xdr:from>
    <xdr:ext cx="534377" cy="259045"/>
    <xdr:sp macro="" textlink="">
      <xdr:nvSpPr>
        <xdr:cNvPr id="542" name="テキスト ボックス 541"/>
        <xdr:cNvSpPr txBox="1"/>
      </xdr:nvSpPr>
      <xdr:spPr>
        <a:xfrm>
          <a:off x="15214111" y="59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20,324</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64440</xdr:rowOff>
    </xdr:from>
    <xdr:to>
      <xdr:col>21</xdr:col>
      <xdr:colOff>212725</xdr:colOff>
      <xdr:row>32</xdr:row>
      <xdr:rowOff>166040</xdr:rowOff>
    </xdr:to>
    <xdr:sp macro="" textlink="">
      <xdr:nvSpPr>
        <xdr:cNvPr id="543" name="円/楕円 542"/>
        <xdr:cNvSpPr/>
      </xdr:nvSpPr>
      <xdr:spPr>
        <a:xfrm>
          <a:off x="14541500" y="55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11117</xdr:rowOff>
    </xdr:from>
    <xdr:ext cx="534377" cy="259045"/>
    <xdr:sp macro="" textlink="">
      <xdr:nvSpPr>
        <xdr:cNvPr id="544" name="テキスト ボックス 543"/>
        <xdr:cNvSpPr txBox="1"/>
      </xdr:nvSpPr>
      <xdr:spPr>
        <a:xfrm>
          <a:off x="14325111" y="532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4181</xdr:rowOff>
    </xdr:from>
    <xdr:to>
      <xdr:col>20</xdr:col>
      <xdr:colOff>9525</xdr:colOff>
      <xdr:row>36</xdr:row>
      <xdr:rowOff>105781</xdr:rowOff>
    </xdr:to>
    <xdr:sp macro="" textlink="">
      <xdr:nvSpPr>
        <xdr:cNvPr id="545" name="円/楕円 544"/>
        <xdr:cNvSpPr/>
      </xdr:nvSpPr>
      <xdr:spPr>
        <a:xfrm>
          <a:off x="13652500" y="617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122308</xdr:rowOff>
    </xdr:from>
    <xdr:ext cx="534377" cy="259045"/>
    <xdr:sp macro="" textlink="">
      <xdr:nvSpPr>
        <xdr:cNvPr id="546" name="テキスト ボックス 545"/>
        <xdr:cNvSpPr txBox="1"/>
      </xdr:nvSpPr>
      <xdr:spPr>
        <a:xfrm>
          <a:off x="13436111" y="595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163881</xdr:rowOff>
    </xdr:from>
    <xdr:to>
      <xdr:col>18</xdr:col>
      <xdr:colOff>492125</xdr:colOff>
      <xdr:row>36</xdr:row>
      <xdr:rowOff>94031</xdr:rowOff>
    </xdr:to>
    <xdr:sp macro="" textlink="">
      <xdr:nvSpPr>
        <xdr:cNvPr id="547" name="円/楕円 546"/>
        <xdr:cNvSpPr/>
      </xdr:nvSpPr>
      <xdr:spPr>
        <a:xfrm>
          <a:off x="127635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110558</xdr:rowOff>
    </xdr:from>
    <xdr:ext cx="534377" cy="259045"/>
    <xdr:sp macro="" textlink="">
      <xdr:nvSpPr>
        <xdr:cNvPr id="548" name="テキスト ボックス 547"/>
        <xdr:cNvSpPr txBox="1"/>
      </xdr:nvSpPr>
      <xdr:spPr>
        <a:xfrm>
          <a:off x="12547111" y="59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160293</xdr:rowOff>
    </xdr:from>
    <xdr:to>
      <xdr:col>23</xdr:col>
      <xdr:colOff>517525</xdr:colOff>
      <xdr:row>53</xdr:row>
      <xdr:rowOff>122079</xdr:rowOff>
    </xdr:to>
    <xdr:cxnSp macro="">
      <xdr:nvCxnSpPr>
        <xdr:cNvPr id="578" name="直線コネクタ 577"/>
        <xdr:cNvCxnSpPr/>
      </xdr:nvCxnSpPr>
      <xdr:spPr>
        <a:xfrm>
          <a:off x="15481300" y="8561343"/>
          <a:ext cx="838200" cy="6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9"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160293</xdr:rowOff>
    </xdr:from>
    <xdr:to>
      <xdr:col>22</xdr:col>
      <xdr:colOff>365125</xdr:colOff>
      <xdr:row>51</xdr:row>
      <xdr:rowOff>162560</xdr:rowOff>
    </xdr:to>
    <xdr:cxnSp macro="">
      <xdr:nvCxnSpPr>
        <xdr:cNvPr id="581" name="直線コネクタ 580"/>
        <xdr:cNvCxnSpPr/>
      </xdr:nvCxnSpPr>
      <xdr:spPr>
        <a:xfrm flipV="1">
          <a:off x="14592300" y="8561343"/>
          <a:ext cx="889000" cy="3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3" name="テキスト ボックス 582"/>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151187</xdr:rowOff>
    </xdr:from>
    <xdr:to>
      <xdr:col>21</xdr:col>
      <xdr:colOff>161925</xdr:colOff>
      <xdr:row>51</xdr:row>
      <xdr:rowOff>162560</xdr:rowOff>
    </xdr:to>
    <xdr:cxnSp macro="">
      <xdr:nvCxnSpPr>
        <xdr:cNvPr id="584" name="直線コネクタ 583"/>
        <xdr:cNvCxnSpPr/>
      </xdr:nvCxnSpPr>
      <xdr:spPr>
        <a:xfrm>
          <a:off x="13703300" y="8895137"/>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5" name="フローチャート : 判断 584"/>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6" name="テキスト ボックス 585"/>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128804</xdr:rowOff>
    </xdr:from>
    <xdr:to>
      <xdr:col>19</xdr:col>
      <xdr:colOff>644525</xdr:colOff>
      <xdr:row>51</xdr:row>
      <xdr:rowOff>151187</xdr:rowOff>
    </xdr:to>
    <xdr:cxnSp macro="">
      <xdr:nvCxnSpPr>
        <xdr:cNvPr id="587" name="直線コネクタ 586"/>
        <xdr:cNvCxnSpPr/>
      </xdr:nvCxnSpPr>
      <xdr:spPr>
        <a:xfrm>
          <a:off x="12814300" y="8701304"/>
          <a:ext cx="889000" cy="19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8" name="フローチャート : 判断 587"/>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9" name="テキスト ボックス 588"/>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0" name="フローチャート : 判断 589"/>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1" name="テキスト ボックス 590"/>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71279</xdr:rowOff>
    </xdr:from>
    <xdr:to>
      <xdr:col>23</xdr:col>
      <xdr:colOff>568325</xdr:colOff>
      <xdr:row>54</xdr:row>
      <xdr:rowOff>1429</xdr:rowOff>
    </xdr:to>
    <xdr:sp macro="" textlink="">
      <xdr:nvSpPr>
        <xdr:cNvPr id="597" name="円/楕円 596"/>
        <xdr:cNvSpPr/>
      </xdr:nvSpPr>
      <xdr:spPr>
        <a:xfrm>
          <a:off x="16268700" y="91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94156</xdr:rowOff>
    </xdr:from>
    <xdr:ext cx="534377" cy="259045"/>
    <xdr:sp macro="" textlink="">
      <xdr:nvSpPr>
        <xdr:cNvPr id="598" name="教育費該当値テキスト"/>
        <xdr:cNvSpPr txBox="1"/>
      </xdr:nvSpPr>
      <xdr:spPr>
        <a:xfrm>
          <a:off x="16370300" y="90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69,925</a:t>
          </a:r>
          <a:endParaRPr kumimoji="1" lang="ja-JP" altLang="en-US" sz="1000" b="1">
            <a:solidFill>
              <a:srgbClr val="FF0000"/>
            </a:solidFill>
            <a:latin typeface="ＭＳ Ｐゴシック"/>
          </a:endParaRPr>
        </a:p>
      </xdr:txBody>
    </xdr:sp>
    <xdr:clientData/>
  </xdr:oneCellAnchor>
  <xdr:twoCellAnchor>
    <xdr:from>
      <xdr:col>22</xdr:col>
      <xdr:colOff>314325</xdr:colOff>
      <xdr:row>49</xdr:row>
      <xdr:rowOff>109493</xdr:rowOff>
    </xdr:from>
    <xdr:to>
      <xdr:col>22</xdr:col>
      <xdr:colOff>415925</xdr:colOff>
      <xdr:row>50</xdr:row>
      <xdr:rowOff>39643</xdr:rowOff>
    </xdr:to>
    <xdr:sp macro="" textlink="">
      <xdr:nvSpPr>
        <xdr:cNvPr id="599" name="円/楕円 598"/>
        <xdr:cNvSpPr/>
      </xdr:nvSpPr>
      <xdr:spPr>
        <a:xfrm>
          <a:off x="15430500" y="85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48</xdr:row>
      <xdr:rowOff>56170</xdr:rowOff>
    </xdr:from>
    <xdr:ext cx="599010" cy="259045"/>
    <xdr:sp macro="" textlink="">
      <xdr:nvSpPr>
        <xdr:cNvPr id="600" name="テキスト ボックス 599"/>
        <xdr:cNvSpPr txBox="1"/>
      </xdr:nvSpPr>
      <xdr:spPr>
        <a:xfrm>
          <a:off x="15181794" y="828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103,919</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111760</xdr:rowOff>
    </xdr:from>
    <xdr:to>
      <xdr:col>21</xdr:col>
      <xdr:colOff>212725</xdr:colOff>
      <xdr:row>52</xdr:row>
      <xdr:rowOff>41910</xdr:rowOff>
    </xdr:to>
    <xdr:sp macro="" textlink="">
      <xdr:nvSpPr>
        <xdr:cNvPr id="601" name="円/楕円 600"/>
        <xdr:cNvSpPr/>
      </xdr:nvSpPr>
      <xdr:spPr>
        <a:xfrm>
          <a:off x="14541500" y="88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58437</xdr:rowOff>
    </xdr:from>
    <xdr:ext cx="534377" cy="259045"/>
    <xdr:sp macro="" textlink="">
      <xdr:nvSpPr>
        <xdr:cNvPr id="602" name="テキスト ボックス 601"/>
        <xdr:cNvSpPr txBox="1"/>
      </xdr:nvSpPr>
      <xdr:spPr>
        <a:xfrm>
          <a:off x="14325111" y="86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85,800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100387</xdr:rowOff>
    </xdr:from>
    <xdr:to>
      <xdr:col>20</xdr:col>
      <xdr:colOff>9525</xdr:colOff>
      <xdr:row>52</xdr:row>
      <xdr:rowOff>30537</xdr:rowOff>
    </xdr:to>
    <xdr:sp macro="" textlink="">
      <xdr:nvSpPr>
        <xdr:cNvPr id="603" name="円/楕円 602"/>
        <xdr:cNvSpPr/>
      </xdr:nvSpPr>
      <xdr:spPr>
        <a:xfrm>
          <a:off x="13652500" y="88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47064</xdr:rowOff>
    </xdr:from>
    <xdr:ext cx="534377" cy="259045"/>
    <xdr:sp macro="" textlink="">
      <xdr:nvSpPr>
        <xdr:cNvPr id="604" name="テキスト ボックス 603"/>
        <xdr:cNvSpPr txBox="1"/>
      </xdr:nvSpPr>
      <xdr:spPr>
        <a:xfrm>
          <a:off x="13436111" y="86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86,397</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78004</xdr:rowOff>
    </xdr:from>
    <xdr:to>
      <xdr:col>18</xdr:col>
      <xdr:colOff>492125</xdr:colOff>
      <xdr:row>51</xdr:row>
      <xdr:rowOff>8154</xdr:rowOff>
    </xdr:to>
    <xdr:sp macro="" textlink="">
      <xdr:nvSpPr>
        <xdr:cNvPr id="605" name="円/楕円 604"/>
        <xdr:cNvSpPr/>
      </xdr:nvSpPr>
      <xdr:spPr>
        <a:xfrm>
          <a:off x="12763500" y="86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49</xdr:row>
      <xdr:rowOff>24681</xdr:rowOff>
    </xdr:from>
    <xdr:ext cx="534377" cy="259045"/>
    <xdr:sp macro="" textlink="">
      <xdr:nvSpPr>
        <xdr:cNvPr id="606" name="テキスト ボックス 605"/>
        <xdr:cNvSpPr txBox="1"/>
      </xdr:nvSpPr>
      <xdr:spPr>
        <a:xfrm>
          <a:off x="12547111" y="842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57290</xdr:rowOff>
    </xdr:from>
    <xdr:to>
      <xdr:col>23</xdr:col>
      <xdr:colOff>517525</xdr:colOff>
      <xdr:row>77</xdr:row>
      <xdr:rowOff>102826</xdr:rowOff>
    </xdr:to>
    <xdr:cxnSp macro="">
      <xdr:nvCxnSpPr>
        <xdr:cNvPr id="633" name="直線コネクタ 632"/>
        <xdr:cNvCxnSpPr/>
      </xdr:nvCxnSpPr>
      <xdr:spPr>
        <a:xfrm flipV="1">
          <a:off x="15481300" y="13087490"/>
          <a:ext cx="838200" cy="2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4"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102826</xdr:rowOff>
    </xdr:from>
    <xdr:to>
      <xdr:col>22</xdr:col>
      <xdr:colOff>365125</xdr:colOff>
      <xdr:row>78</xdr:row>
      <xdr:rowOff>45631</xdr:rowOff>
    </xdr:to>
    <xdr:cxnSp macro="">
      <xdr:nvCxnSpPr>
        <xdr:cNvPr id="636" name="直線コネクタ 635"/>
        <xdr:cNvCxnSpPr/>
      </xdr:nvCxnSpPr>
      <xdr:spPr>
        <a:xfrm flipV="1">
          <a:off x="14592300" y="13304476"/>
          <a:ext cx="889000" cy="1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40901</xdr:rowOff>
    </xdr:from>
    <xdr:ext cx="469744" cy="259045"/>
    <xdr:sp macro="" textlink="">
      <xdr:nvSpPr>
        <xdr:cNvPr id="638" name="テキスト ボックス 637"/>
        <xdr:cNvSpPr txBox="1"/>
      </xdr:nvSpPr>
      <xdr:spPr>
        <a:xfrm>
          <a:off x="15246427" y="134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139632</xdr:rowOff>
    </xdr:from>
    <xdr:to>
      <xdr:col>21</xdr:col>
      <xdr:colOff>161925</xdr:colOff>
      <xdr:row>78</xdr:row>
      <xdr:rowOff>45631</xdr:rowOff>
    </xdr:to>
    <xdr:cxnSp macro="">
      <xdr:nvCxnSpPr>
        <xdr:cNvPr id="639" name="直線コネクタ 638"/>
        <xdr:cNvCxnSpPr/>
      </xdr:nvCxnSpPr>
      <xdr:spPr>
        <a:xfrm>
          <a:off x="13703300" y="12998382"/>
          <a:ext cx="889000" cy="4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0" name="フローチャート : 判断 639"/>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41" name="テキスト ボックス 640"/>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129139</xdr:rowOff>
    </xdr:from>
    <xdr:to>
      <xdr:col>19</xdr:col>
      <xdr:colOff>644525</xdr:colOff>
      <xdr:row>75</xdr:row>
      <xdr:rowOff>139632</xdr:rowOff>
    </xdr:to>
    <xdr:cxnSp macro="">
      <xdr:nvCxnSpPr>
        <xdr:cNvPr id="642" name="直線コネクタ 641"/>
        <xdr:cNvCxnSpPr/>
      </xdr:nvCxnSpPr>
      <xdr:spPr>
        <a:xfrm>
          <a:off x="12814300" y="12644989"/>
          <a:ext cx="889000" cy="35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3" name="フローチャート : 判断 642"/>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4" name="テキスト ボックス 643"/>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5" name="フローチャート : 判断 644"/>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6" name="テキスト ボックス 645"/>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6490</xdr:rowOff>
    </xdr:from>
    <xdr:to>
      <xdr:col>23</xdr:col>
      <xdr:colOff>568325</xdr:colOff>
      <xdr:row>76</xdr:row>
      <xdr:rowOff>108090</xdr:rowOff>
    </xdr:to>
    <xdr:sp macro="" textlink="">
      <xdr:nvSpPr>
        <xdr:cNvPr id="652" name="円/楕円 651"/>
        <xdr:cNvSpPr/>
      </xdr:nvSpPr>
      <xdr:spPr>
        <a:xfrm>
          <a:off x="16268700" y="130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29367</xdr:rowOff>
    </xdr:from>
    <xdr:ext cx="534377" cy="259045"/>
    <xdr:sp macro="" textlink="">
      <xdr:nvSpPr>
        <xdr:cNvPr id="653" name="災害復旧費該当値テキスト"/>
        <xdr:cNvSpPr txBox="1"/>
      </xdr:nvSpPr>
      <xdr:spPr>
        <a:xfrm>
          <a:off x="16370300" y="128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52026</xdr:rowOff>
    </xdr:from>
    <xdr:to>
      <xdr:col>22</xdr:col>
      <xdr:colOff>415925</xdr:colOff>
      <xdr:row>77</xdr:row>
      <xdr:rowOff>153626</xdr:rowOff>
    </xdr:to>
    <xdr:sp macro="" textlink="">
      <xdr:nvSpPr>
        <xdr:cNvPr id="654" name="円/楕円 653"/>
        <xdr:cNvSpPr/>
      </xdr:nvSpPr>
      <xdr:spPr>
        <a:xfrm>
          <a:off x="15430500" y="13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170153</xdr:rowOff>
    </xdr:from>
    <xdr:ext cx="469744" cy="259045"/>
    <xdr:sp macro="" textlink="">
      <xdr:nvSpPr>
        <xdr:cNvPr id="655" name="テキスト ボックス 654"/>
        <xdr:cNvSpPr txBox="1"/>
      </xdr:nvSpPr>
      <xdr:spPr>
        <a:xfrm>
          <a:off x="15246427" y="130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166281</xdr:rowOff>
    </xdr:from>
    <xdr:to>
      <xdr:col>21</xdr:col>
      <xdr:colOff>212725</xdr:colOff>
      <xdr:row>78</xdr:row>
      <xdr:rowOff>96431</xdr:rowOff>
    </xdr:to>
    <xdr:sp macro="" textlink="">
      <xdr:nvSpPr>
        <xdr:cNvPr id="656" name="円/楕円 655"/>
        <xdr:cNvSpPr/>
      </xdr:nvSpPr>
      <xdr:spPr>
        <a:xfrm>
          <a:off x="14541500" y="133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112958</xdr:rowOff>
    </xdr:from>
    <xdr:ext cx="469744" cy="259045"/>
    <xdr:sp macro="" textlink="">
      <xdr:nvSpPr>
        <xdr:cNvPr id="657" name="テキスト ボックス 656"/>
        <xdr:cNvSpPr txBox="1"/>
      </xdr:nvSpPr>
      <xdr:spPr>
        <a:xfrm>
          <a:off x="14357427" y="1314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88832</xdr:rowOff>
    </xdr:from>
    <xdr:to>
      <xdr:col>20</xdr:col>
      <xdr:colOff>9525</xdr:colOff>
      <xdr:row>76</xdr:row>
      <xdr:rowOff>18982</xdr:rowOff>
    </xdr:to>
    <xdr:sp macro="" textlink="">
      <xdr:nvSpPr>
        <xdr:cNvPr id="658" name="円/楕円 657"/>
        <xdr:cNvSpPr/>
      </xdr:nvSpPr>
      <xdr:spPr>
        <a:xfrm>
          <a:off x="13652500" y="1294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35509</xdr:rowOff>
    </xdr:from>
    <xdr:ext cx="534377" cy="259045"/>
    <xdr:sp macro="" textlink="">
      <xdr:nvSpPr>
        <xdr:cNvPr id="659" name="テキスト ボックス 658"/>
        <xdr:cNvSpPr txBox="1"/>
      </xdr:nvSpPr>
      <xdr:spPr>
        <a:xfrm>
          <a:off x="13436111" y="127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78339</xdr:rowOff>
    </xdr:from>
    <xdr:to>
      <xdr:col>18</xdr:col>
      <xdr:colOff>492125</xdr:colOff>
      <xdr:row>74</xdr:row>
      <xdr:rowOff>8489</xdr:rowOff>
    </xdr:to>
    <xdr:sp macro="" textlink="">
      <xdr:nvSpPr>
        <xdr:cNvPr id="660" name="円/楕円 659"/>
        <xdr:cNvSpPr/>
      </xdr:nvSpPr>
      <xdr:spPr>
        <a:xfrm>
          <a:off x="12763500" y="125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25016</xdr:rowOff>
    </xdr:from>
    <xdr:ext cx="534377" cy="259045"/>
    <xdr:sp macro="" textlink="">
      <xdr:nvSpPr>
        <xdr:cNvPr id="661" name="テキスト ボックス 660"/>
        <xdr:cNvSpPr txBox="1"/>
      </xdr:nvSpPr>
      <xdr:spPr>
        <a:xfrm>
          <a:off x="12547111" y="123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151194</xdr:rowOff>
    </xdr:from>
    <xdr:to>
      <xdr:col>23</xdr:col>
      <xdr:colOff>517525</xdr:colOff>
      <xdr:row>94</xdr:row>
      <xdr:rowOff>40030</xdr:rowOff>
    </xdr:to>
    <xdr:cxnSp macro="">
      <xdr:nvCxnSpPr>
        <xdr:cNvPr id="690" name="直線コネクタ 689"/>
        <xdr:cNvCxnSpPr/>
      </xdr:nvCxnSpPr>
      <xdr:spPr>
        <a:xfrm flipV="1">
          <a:off x="15481300" y="16096044"/>
          <a:ext cx="8382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91"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166839</xdr:rowOff>
    </xdr:from>
    <xdr:to>
      <xdr:col>22</xdr:col>
      <xdr:colOff>365125</xdr:colOff>
      <xdr:row>94</xdr:row>
      <xdr:rowOff>40030</xdr:rowOff>
    </xdr:to>
    <xdr:cxnSp macro="">
      <xdr:nvCxnSpPr>
        <xdr:cNvPr id="693" name="直線コネクタ 692"/>
        <xdr:cNvCxnSpPr/>
      </xdr:nvCxnSpPr>
      <xdr:spPr>
        <a:xfrm>
          <a:off x="14592300" y="16111689"/>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5" name="テキスト ボックス 694"/>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166839</xdr:rowOff>
    </xdr:from>
    <xdr:to>
      <xdr:col>21</xdr:col>
      <xdr:colOff>161925</xdr:colOff>
      <xdr:row>93</xdr:row>
      <xdr:rowOff>169901</xdr:rowOff>
    </xdr:to>
    <xdr:cxnSp macro="">
      <xdr:nvCxnSpPr>
        <xdr:cNvPr id="696" name="直線コネクタ 695"/>
        <xdr:cNvCxnSpPr/>
      </xdr:nvCxnSpPr>
      <xdr:spPr>
        <a:xfrm flipV="1">
          <a:off x="13703300" y="16111689"/>
          <a:ext cx="889000" cy="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7" name="フローチャート : 判断 696"/>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8" name="テキスト ボックス 697"/>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132131</xdr:rowOff>
    </xdr:from>
    <xdr:to>
      <xdr:col>19</xdr:col>
      <xdr:colOff>644525</xdr:colOff>
      <xdr:row>93</xdr:row>
      <xdr:rowOff>169901</xdr:rowOff>
    </xdr:to>
    <xdr:cxnSp macro="">
      <xdr:nvCxnSpPr>
        <xdr:cNvPr id="699" name="直線コネクタ 698"/>
        <xdr:cNvCxnSpPr/>
      </xdr:nvCxnSpPr>
      <xdr:spPr>
        <a:xfrm>
          <a:off x="12814300" y="16076981"/>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0" name="フローチャート : 判断 699"/>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701" name="テキスト ボックス 700"/>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2" name="フローチャート : 判断 701"/>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3" name="テキスト ボックス 702"/>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100394</xdr:rowOff>
    </xdr:from>
    <xdr:to>
      <xdr:col>23</xdr:col>
      <xdr:colOff>568325</xdr:colOff>
      <xdr:row>94</xdr:row>
      <xdr:rowOff>30544</xdr:rowOff>
    </xdr:to>
    <xdr:sp macro="" textlink="">
      <xdr:nvSpPr>
        <xdr:cNvPr id="709" name="円/楕円 708"/>
        <xdr:cNvSpPr/>
      </xdr:nvSpPr>
      <xdr:spPr>
        <a:xfrm>
          <a:off x="16268700" y="160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123271</xdr:rowOff>
    </xdr:from>
    <xdr:ext cx="534377" cy="259045"/>
    <xdr:sp macro="" textlink="">
      <xdr:nvSpPr>
        <xdr:cNvPr id="710" name="公債費該当値テキスト"/>
        <xdr:cNvSpPr txBox="1"/>
      </xdr:nvSpPr>
      <xdr:spPr>
        <a:xfrm>
          <a:off x="16370300" y="158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72,595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160680</xdr:rowOff>
    </xdr:from>
    <xdr:to>
      <xdr:col>22</xdr:col>
      <xdr:colOff>415925</xdr:colOff>
      <xdr:row>94</xdr:row>
      <xdr:rowOff>90830</xdr:rowOff>
    </xdr:to>
    <xdr:sp macro="" textlink="">
      <xdr:nvSpPr>
        <xdr:cNvPr id="711" name="円/楕円 710"/>
        <xdr:cNvSpPr/>
      </xdr:nvSpPr>
      <xdr:spPr>
        <a:xfrm>
          <a:off x="15430500" y="161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107357</xdr:rowOff>
    </xdr:from>
    <xdr:ext cx="534377" cy="259045"/>
    <xdr:sp macro="" textlink="">
      <xdr:nvSpPr>
        <xdr:cNvPr id="712" name="テキスト ボックス 711"/>
        <xdr:cNvSpPr txBox="1"/>
      </xdr:nvSpPr>
      <xdr:spPr>
        <a:xfrm>
          <a:off x="15214111" y="158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116039</xdr:rowOff>
    </xdr:from>
    <xdr:to>
      <xdr:col>21</xdr:col>
      <xdr:colOff>212725</xdr:colOff>
      <xdr:row>94</xdr:row>
      <xdr:rowOff>46189</xdr:rowOff>
    </xdr:to>
    <xdr:sp macro="" textlink="">
      <xdr:nvSpPr>
        <xdr:cNvPr id="713" name="円/楕円 712"/>
        <xdr:cNvSpPr/>
      </xdr:nvSpPr>
      <xdr:spPr>
        <a:xfrm>
          <a:off x="14541500" y="160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62716</xdr:rowOff>
    </xdr:from>
    <xdr:ext cx="534377" cy="259045"/>
    <xdr:sp macro="" textlink="">
      <xdr:nvSpPr>
        <xdr:cNvPr id="714" name="テキスト ボックス 713"/>
        <xdr:cNvSpPr txBox="1"/>
      </xdr:nvSpPr>
      <xdr:spPr>
        <a:xfrm>
          <a:off x="14325111" y="158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119101</xdr:rowOff>
    </xdr:from>
    <xdr:to>
      <xdr:col>20</xdr:col>
      <xdr:colOff>9525</xdr:colOff>
      <xdr:row>94</xdr:row>
      <xdr:rowOff>49251</xdr:rowOff>
    </xdr:to>
    <xdr:sp macro="" textlink="">
      <xdr:nvSpPr>
        <xdr:cNvPr id="715" name="円/楕円 714"/>
        <xdr:cNvSpPr/>
      </xdr:nvSpPr>
      <xdr:spPr>
        <a:xfrm>
          <a:off x="13652500" y="1606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65778</xdr:rowOff>
    </xdr:from>
    <xdr:ext cx="534377" cy="259045"/>
    <xdr:sp macro="" textlink="">
      <xdr:nvSpPr>
        <xdr:cNvPr id="716" name="テキスト ボックス 715"/>
        <xdr:cNvSpPr txBox="1"/>
      </xdr:nvSpPr>
      <xdr:spPr>
        <a:xfrm>
          <a:off x="13436111" y="158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81331</xdr:rowOff>
    </xdr:from>
    <xdr:to>
      <xdr:col>18</xdr:col>
      <xdr:colOff>492125</xdr:colOff>
      <xdr:row>94</xdr:row>
      <xdr:rowOff>11481</xdr:rowOff>
    </xdr:to>
    <xdr:sp macro="" textlink="">
      <xdr:nvSpPr>
        <xdr:cNvPr id="717" name="円/楕円 716"/>
        <xdr:cNvSpPr/>
      </xdr:nvSpPr>
      <xdr:spPr>
        <a:xfrm>
          <a:off x="12763500" y="160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28008</xdr:rowOff>
    </xdr:from>
    <xdr:ext cx="534377" cy="259045"/>
    <xdr:sp macro="" textlink="">
      <xdr:nvSpPr>
        <xdr:cNvPr id="718" name="テキスト ボックス 717"/>
        <xdr:cNvSpPr txBox="1"/>
      </xdr:nvSpPr>
      <xdr:spPr>
        <a:xfrm>
          <a:off x="12547111" y="158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8" name="テキスト ボックス 757"/>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目的別の住民一人あたりのコストは、全体的に類似団体の平均を上回っている。</a:t>
          </a:r>
          <a:endParaRPr kumimoji="1" lang="en-US" altLang="ja-JP" sz="1300">
            <a:latin typeface="ＭＳ Ｐゴシック"/>
          </a:endParaRPr>
        </a:p>
        <a:p>
          <a:r>
            <a:rPr kumimoji="1" lang="ja-JP" altLang="en-US" sz="1300">
              <a:latin typeface="ＭＳ Ｐゴシック"/>
            </a:rPr>
            <a:t>　特に、衛生費は住民一人あたり８０，８１６円となっており、類似団体中２位となっている。これは、老朽化によるクリーンセンターの基幹的設備の改良工事を行っているためである。また、商工費についても住民一人あたり３２，２８９円で、類似団体中３位となっており、進出企業の増加により誘致企業に対する企業立地投資奨励金が増加したことによるものである。</a:t>
          </a:r>
          <a:endParaRPr kumimoji="1" lang="en-US" altLang="ja-JP" sz="1300">
            <a:latin typeface="ＭＳ Ｐゴシック"/>
          </a:endParaRPr>
        </a:p>
        <a:p>
          <a:r>
            <a:rPr kumimoji="1" lang="ja-JP" altLang="en-US" sz="1300">
              <a:latin typeface="ＭＳ Ｐゴシック"/>
            </a:rPr>
            <a:t>　今後は、全ての目的別歳出において、集中改革プランに基づき事務事業の評価を踏まえた取捨選択、定員適正化計画に基づき計画的な職員数の削減により歳出の抑制に努める。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実質収支比率については、通常望ましいとされる３～５％の範囲内である。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財政調整基金については、平成３２年度までの普通交付税の合併算定替期間の終了に備え、引き続き将来の財源を確保する必要がある。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連結実質赤字比率において赤字が算定された会計はない。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47674358</v>
      </c>
      <c r="BO4" s="411"/>
      <c r="BP4" s="411"/>
      <c r="BQ4" s="411"/>
      <c r="BR4" s="411"/>
      <c r="BS4" s="411"/>
      <c r="BT4" s="411"/>
      <c r="BU4" s="412"/>
      <c r="BV4" s="410">
        <v>48843422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3.6</v>
      </c>
      <c r="CU4" s="588"/>
      <c r="CV4" s="588"/>
      <c r="CW4" s="588"/>
      <c r="CX4" s="588"/>
      <c r="CY4" s="588"/>
      <c r="CZ4" s="588"/>
      <c r="DA4" s="589"/>
      <c r="DB4" s="587">
        <v>3.3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46108363</v>
      </c>
      <c r="BO5" s="416"/>
      <c r="BP5" s="416"/>
      <c r="BQ5" s="416"/>
      <c r="BR5" s="416"/>
      <c r="BS5" s="416"/>
      <c r="BT5" s="416"/>
      <c r="BU5" s="417"/>
      <c r="BV5" s="415">
        <v>46449079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v>
      </c>
      <c r="CU5" s="386"/>
      <c r="CV5" s="386"/>
      <c r="CW5" s="386"/>
      <c r="CX5" s="386"/>
      <c r="CY5" s="386"/>
      <c r="CZ5" s="386"/>
      <c r="DA5" s="387"/>
      <c r="DB5" s="385">
        <v>85.9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1565995</v>
      </c>
      <c r="BO6" s="416"/>
      <c r="BP6" s="416"/>
      <c r="BQ6" s="416"/>
      <c r="BR6" s="416"/>
      <c r="BS6" s="416"/>
      <c r="BT6" s="416"/>
      <c r="BU6" s="417"/>
      <c r="BV6" s="415">
        <v>2394343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92.9</v>
      </c>
      <c r="CU6" s="562"/>
      <c r="CV6" s="562"/>
      <c r="CW6" s="562"/>
      <c r="CX6" s="562"/>
      <c r="CY6" s="562"/>
      <c r="CZ6" s="562"/>
      <c r="DA6" s="563"/>
      <c r="DB6" s="561">
        <v>90.6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513100</v>
      </c>
      <c r="BO7" s="416"/>
      <c r="BP7" s="416"/>
      <c r="BQ7" s="416"/>
      <c r="BR7" s="416"/>
      <c r="BS7" s="416"/>
      <c r="BT7" s="416"/>
      <c r="BU7" s="417"/>
      <c r="BV7" s="415">
        <v>1425124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28922084</v>
      </c>
      <c r="CU7" s="416"/>
      <c r="CV7" s="416"/>
      <c r="CW7" s="416"/>
      <c r="CX7" s="416"/>
      <c r="CY7" s="416"/>
      <c r="CZ7" s="416"/>
      <c r="DA7" s="417"/>
      <c r="DB7" s="415">
        <v>29424631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1052895</v>
      </c>
      <c r="BO8" s="416"/>
      <c r="BP8" s="416"/>
      <c r="BQ8" s="416"/>
      <c r="BR8" s="416"/>
      <c r="BS8" s="416"/>
      <c r="BT8" s="416"/>
      <c r="BU8" s="417"/>
      <c r="BV8" s="415">
        <v>969219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0.32</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69906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83676</v>
      </c>
      <c r="BO9" s="416"/>
      <c r="BP9" s="416"/>
      <c r="BQ9" s="416"/>
      <c r="BR9" s="416"/>
      <c r="BS9" s="416"/>
      <c r="BT9" s="416"/>
      <c r="BU9" s="417"/>
      <c r="BV9" s="415">
        <v>2906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v>
      </c>
      <c r="CU9" s="386"/>
      <c r="CV9" s="386"/>
      <c r="CW9" s="386"/>
      <c r="CX9" s="386"/>
      <c r="CY9" s="386"/>
      <c r="CZ9" s="386"/>
      <c r="DA9" s="387"/>
      <c r="DB9" s="385">
        <v>14.2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74932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505031</v>
      </c>
      <c r="BO10" s="416"/>
      <c r="BP10" s="416"/>
      <c r="BQ10" s="416"/>
      <c r="BR10" s="416"/>
      <c r="BS10" s="416"/>
      <c r="BT10" s="416"/>
      <c r="BU10" s="417"/>
      <c r="BV10" s="415">
        <v>644789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70530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513199</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70186</v>
      </c>
      <c r="S13" s="517"/>
      <c r="T13" s="517"/>
      <c r="U13" s="517"/>
      <c r="V13" s="518"/>
      <c r="W13" s="504" t="s">
        <v>124</v>
      </c>
      <c r="X13" s="428"/>
      <c r="Y13" s="428"/>
      <c r="Z13" s="428"/>
      <c r="AA13" s="428"/>
      <c r="AB13" s="429"/>
      <c r="AC13" s="391">
        <v>4834</v>
      </c>
      <c r="AD13" s="392"/>
      <c r="AE13" s="392"/>
      <c r="AF13" s="392"/>
      <c r="AG13" s="393"/>
      <c r="AH13" s="391">
        <v>5170</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75508</v>
      </c>
      <c r="BO13" s="416"/>
      <c r="BP13" s="416"/>
      <c r="BQ13" s="416"/>
      <c r="BR13" s="416"/>
      <c r="BS13" s="416"/>
      <c r="BT13" s="416"/>
      <c r="BU13" s="417"/>
      <c r="BV13" s="415">
        <v>647695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9.5</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71748</v>
      </c>
      <c r="S14" s="517"/>
      <c r="T14" s="517"/>
      <c r="U14" s="517"/>
      <c r="V14" s="518"/>
      <c r="W14" s="519"/>
      <c r="X14" s="431"/>
      <c r="Y14" s="431"/>
      <c r="Z14" s="431"/>
      <c r="AA14" s="431"/>
      <c r="AB14" s="432"/>
      <c r="AC14" s="509">
        <v>14.7</v>
      </c>
      <c r="AD14" s="510"/>
      <c r="AE14" s="510"/>
      <c r="AF14" s="510"/>
      <c r="AG14" s="511"/>
      <c r="AH14" s="509">
        <v>15.2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55.1</v>
      </c>
      <c r="CU14" s="488"/>
      <c r="CV14" s="488"/>
      <c r="CW14" s="488"/>
      <c r="CX14" s="488"/>
      <c r="CY14" s="488"/>
      <c r="CZ14" s="488"/>
      <c r="DA14" s="489"/>
      <c r="DB14" s="520">
        <v>61.5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71411</v>
      </c>
      <c r="S15" s="517"/>
      <c r="T15" s="517"/>
      <c r="U15" s="517"/>
      <c r="V15" s="518"/>
      <c r="W15" s="504" t="s">
        <v>130</v>
      </c>
      <c r="X15" s="428"/>
      <c r="Y15" s="428"/>
      <c r="Z15" s="428"/>
      <c r="AA15" s="428"/>
      <c r="AB15" s="429"/>
      <c r="AC15" s="391">
        <v>9195</v>
      </c>
      <c r="AD15" s="392"/>
      <c r="AE15" s="392"/>
      <c r="AF15" s="392"/>
      <c r="AG15" s="393"/>
      <c r="AH15" s="391">
        <v>9740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7051828</v>
      </c>
      <c r="BO15" s="411"/>
      <c r="BP15" s="411"/>
      <c r="BQ15" s="411"/>
      <c r="BR15" s="411"/>
      <c r="BS15" s="411"/>
      <c r="BT15" s="411"/>
      <c r="BU15" s="412"/>
      <c r="BV15" s="410">
        <v>7093926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28</v>
      </c>
      <c r="AD16" s="510"/>
      <c r="AE16" s="510"/>
      <c r="AF16" s="510"/>
      <c r="AG16" s="511"/>
      <c r="AH16" s="509">
        <v>28.6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22962621</v>
      </c>
      <c r="BO16" s="416"/>
      <c r="BP16" s="416"/>
      <c r="BQ16" s="416"/>
      <c r="BR16" s="416"/>
      <c r="BS16" s="416"/>
      <c r="BT16" s="416"/>
      <c r="BU16" s="417"/>
      <c r="BV16" s="415">
        <v>21909571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18774</v>
      </c>
      <c r="AD17" s="392"/>
      <c r="AE17" s="392"/>
      <c r="AF17" s="392"/>
      <c r="AG17" s="393"/>
      <c r="AH17" s="391">
        <v>19180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8865857</v>
      </c>
      <c r="BO17" s="416"/>
      <c r="BP17" s="416"/>
      <c r="BQ17" s="416"/>
      <c r="BR17" s="416"/>
      <c r="BS17" s="416"/>
      <c r="BT17" s="416"/>
      <c r="BU17" s="417"/>
      <c r="BV17" s="415">
        <v>8928020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804.97</v>
      </c>
      <c r="M18" s="480"/>
      <c r="N18" s="480"/>
      <c r="O18" s="480"/>
      <c r="P18" s="480"/>
      <c r="Q18" s="480"/>
      <c r="R18" s="481"/>
      <c r="S18" s="481"/>
      <c r="T18" s="481"/>
      <c r="U18" s="481"/>
      <c r="V18" s="482"/>
      <c r="W18" s="496"/>
      <c r="X18" s="497"/>
      <c r="Y18" s="497"/>
      <c r="Z18" s="497"/>
      <c r="AA18" s="497"/>
      <c r="AB18" s="505"/>
      <c r="AC18" s="379">
        <v>57.2</v>
      </c>
      <c r="AD18" s="380"/>
      <c r="AE18" s="380"/>
      <c r="AF18" s="380"/>
      <c r="AG18" s="483"/>
      <c r="AH18" s="379">
        <v>56.3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25901460</v>
      </c>
      <c r="BO18" s="416"/>
      <c r="BP18" s="416"/>
      <c r="BQ18" s="416"/>
      <c r="BR18" s="416"/>
      <c r="BS18" s="416"/>
      <c r="BT18" s="416"/>
      <c r="BU18" s="417"/>
      <c r="BV18" s="415">
        <v>25401466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87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33186985</v>
      </c>
      <c r="BO19" s="416"/>
      <c r="BP19" s="416"/>
      <c r="BQ19" s="416"/>
      <c r="BR19" s="416"/>
      <c r="BS19" s="416"/>
      <c r="BT19" s="416"/>
      <c r="BU19" s="417"/>
      <c r="BV19" s="415">
        <v>33355553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23133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47816739</v>
      </c>
      <c r="BO23" s="416"/>
      <c r="BP23" s="416"/>
      <c r="BQ23" s="416"/>
      <c r="BR23" s="416"/>
      <c r="BS23" s="416"/>
      <c r="BT23" s="416"/>
      <c r="BU23" s="417"/>
      <c r="BV23" s="415">
        <v>46879582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9690</v>
      </c>
      <c r="R24" s="392"/>
      <c r="S24" s="392"/>
      <c r="T24" s="392"/>
      <c r="U24" s="392"/>
      <c r="V24" s="393"/>
      <c r="W24" s="457"/>
      <c r="X24" s="448"/>
      <c r="Y24" s="449"/>
      <c r="Z24" s="388" t="s">
        <v>153</v>
      </c>
      <c r="AA24" s="389"/>
      <c r="AB24" s="389"/>
      <c r="AC24" s="389"/>
      <c r="AD24" s="389"/>
      <c r="AE24" s="389"/>
      <c r="AF24" s="389"/>
      <c r="AG24" s="390"/>
      <c r="AH24" s="391">
        <v>849</v>
      </c>
      <c r="AI24" s="392"/>
      <c r="AJ24" s="392"/>
      <c r="AK24" s="392"/>
      <c r="AL24" s="393"/>
      <c r="AM24" s="391">
        <v>2479929</v>
      </c>
      <c r="AN24" s="392"/>
      <c r="AO24" s="392"/>
      <c r="AP24" s="392"/>
      <c r="AQ24" s="392"/>
      <c r="AR24" s="393"/>
      <c r="AS24" s="391">
        <v>2921</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32109666</v>
      </c>
      <c r="BO24" s="416"/>
      <c r="BP24" s="416"/>
      <c r="BQ24" s="416"/>
      <c r="BR24" s="416"/>
      <c r="BS24" s="416"/>
      <c r="BT24" s="416"/>
      <c r="BU24" s="417"/>
      <c r="BV24" s="415">
        <v>32308865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7770</v>
      </c>
      <c r="R25" s="392"/>
      <c r="S25" s="392"/>
      <c r="T25" s="392"/>
      <c r="U25" s="392"/>
      <c r="V25" s="393"/>
      <c r="W25" s="457"/>
      <c r="X25" s="448"/>
      <c r="Y25" s="449"/>
      <c r="Z25" s="388" t="s">
        <v>156</v>
      </c>
      <c r="AA25" s="389"/>
      <c r="AB25" s="389"/>
      <c r="AC25" s="389"/>
      <c r="AD25" s="389"/>
      <c r="AE25" s="389"/>
      <c r="AF25" s="389"/>
      <c r="AG25" s="390"/>
      <c r="AH25" s="391">
        <v>155</v>
      </c>
      <c r="AI25" s="392"/>
      <c r="AJ25" s="392"/>
      <c r="AK25" s="392"/>
      <c r="AL25" s="393"/>
      <c r="AM25" s="391">
        <v>371690</v>
      </c>
      <c r="AN25" s="392"/>
      <c r="AO25" s="392"/>
      <c r="AP25" s="392"/>
      <c r="AQ25" s="392"/>
      <c r="AR25" s="393"/>
      <c r="AS25" s="391">
        <v>2398</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8542037</v>
      </c>
      <c r="BO25" s="411"/>
      <c r="BP25" s="411"/>
      <c r="BQ25" s="411"/>
      <c r="BR25" s="411"/>
      <c r="BS25" s="411"/>
      <c r="BT25" s="411"/>
      <c r="BU25" s="412"/>
      <c r="BV25" s="410">
        <v>6004257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6370</v>
      </c>
      <c r="R26" s="392"/>
      <c r="S26" s="392"/>
      <c r="T26" s="392"/>
      <c r="U26" s="392"/>
      <c r="V26" s="393"/>
      <c r="W26" s="457"/>
      <c r="X26" s="448"/>
      <c r="Y26" s="449"/>
      <c r="Z26" s="388" t="s">
        <v>159</v>
      </c>
      <c r="AA26" s="470"/>
      <c r="AB26" s="470"/>
      <c r="AC26" s="470"/>
      <c r="AD26" s="470"/>
      <c r="AE26" s="470"/>
      <c r="AF26" s="470"/>
      <c r="AG26" s="471"/>
      <c r="AH26" s="391">
        <v>24</v>
      </c>
      <c r="AI26" s="392"/>
      <c r="AJ26" s="392"/>
      <c r="AK26" s="392"/>
      <c r="AL26" s="393"/>
      <c r="AM26" s="391">
        <v>72264</v>
      </c>
      <c r="AN26" s="392"/>
      <c r="AO26" s="392"/>
      <c r="AP26" s="392"/>
      <c r="AQ26" s="392"/>
      <c r="AR26" s="393"/>
      <c r="AS26" s="391">
        <v>3011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4970</v>
      </c>
      <c r="R27" s="392"/>
      <c r="S27" s="392"/>
      <c r="T27" s="392"/>
      <c r="U27" s="392"/>
      <c r="V27" s="393"/>
      <c r="W27" s="457"/>
      <c r="X27" s="448"/>
      <c r="Y27" s="449"/>
      <c r="Z27" s="388" t="s">
        <v>162</v>
      </c>
      <c r="AA27" s="389"/>
      <c r="AB27" s="389"/>
      <c r="AC27" s="389"/>
      <c r="AD27" s="389"/>
      <c r="AE27" s="389"/>
      <c r="AF27" s="389"/>
      <c r="AG27" s="390"/>
      <c r="AH27" s="391">
        <v>78</v>
      </c>
      <c r="AI27" s="392"/>
      <c r="AJ27" s="392"/>
      <c r="AK27" s="392"/>
      <c r="AL27" s="393"/>
      <c r="AM27" s="391">
        <v>203270</v>
      </c>
      <c r="AN27" s="392"/>
      <c r="AO27" s="392"/>
      <c r="AP27" s="392"/>
      <c r="AQ27" s="392"/>
      <c r="AR27" s="393"/>
      <c r="AS27" s="391">
        <v>2606</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1092857</v>
      </c>
      <c r="BO27" s="419"/>
      <c r="BP27" s="419"/>
      <c r="BQ27" s="419"/>
      <c r="BR27" s="419"/>
      <c r="BS27" s="419"/>
      <c r="BT27" s="419"/>
      <c r="BU27" s="420"/>
      <c r="BV27" s="418">
        <v>1092451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4300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12215869</v>
      </c>
      <c r="BO28" s="411"/>
      <c r="BP28" s="411"/>
      <c r="BQ28" s="411"/>
      <c r="BR28" s="411"/>
      <c r="BS28" s="411"/>
      <c r="BT28" s="411"/>
      <c r="BU28" s="412"/>
      <c r="BV28" s="410">
        <v>12224037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24</v>
      </c>
      <c r="M29" s="392"/>
      <c r="N29" s="392"/>
      <c r="O29" s="392"/>
      <c r="P29" s="393"/>
      <c r="Q29" s="391">
        <v>4010</v>
      </c>
      <c r="R29" s="392"/>
      <c r="S29" s="392"/>
      <c r="T29" s="392"/>
      <c r="U29" s="392"/>
      <c r="V29" s="393"/>
      <c r="W29" s="458"/>
      <c r="X29" s="459"/>
      <c r="Y29" s="460"/>
      <c r="Z29" s="388" t="s">
        <v>169</v>
      </c>
      <c r="AA29" s="389"/>
      <c r="AB29" s="389"/>
      <c r="AC29" s="389"/>
      <c r="AD29" s="389"/>
      <c r="AE29" s="389"/>
      <c r="AF29" s="389"/>
      <c r="AG29" s="390"/>
      <c r="AH29" s="391">
        <v>927</v>
      </c>
      <c r="AI29" s="392"/>
      <c r="AJ29" s="392"/>
      <c r="AK29" s="392"/>
      <c r="AL29" s="393"/>
      <c r="AM29" s="391">
        <v>2683199</v>
      </c>
      <c r="AN29" s="392"/>
      <c r="AO29" s="392"/>
      <c r="AP29" s="392"/>
      <c r="AQ29" s="392"/>
      <c r="AR29" s="393"/>
      <c r="AS29" s="391">
        <v>2894</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4777260</v>
      </c>
      <c r="BO29" s="416"/>
      <c r="BP29" s="416"/>
      <c r="BQ29" s="416"/>
      <c r="BR29" s="416"/>
      <c r="BS29" s="416"/>
      <c r="BT29" s="416"/>
      <c r="BU29" s="417"/>
      <c r="BV29" s="415">
        <v>4967701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5297960</v>
      </c>
      <c r="BO30" s="419"/>
      <c r="BP30" s="419"/>
      <c r="BQ30" s="419"/>
      <c r="BR30" s="419"/>
      <c r="BS30" s="419"/>
      <c r="BT30" s="419"/>
      <c r="BU30" s="420"/>
      <c r="BV30" s="418">
        <v>4829499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宮城県市町村職員退職手当組合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くりはら振興</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宮城県市町村非常勤消防団員補償報償組合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花山地域開発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農業集落排水事業特別会計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宮城県市町村自治振興センター</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ゆめぐり</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診療所特別会計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IF('各会計、関係団体の財政状況及び健全化判断比率'!B37="","",'各会計、関係団体の財政状況及び健全化判断比率'!B37)</f>
        <v>合併処理浄化槽事業特別会計</v>
      </c>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宮城県後期高齢者医療広域連合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12</v>
      </c>
      <c r="BF38" s="375"/>
      <c r="BG38" s="374" t="str">
        <f>IF('各会計、関係団体の財政状況及び健全化判断比率'!B38="","",'各会計、関係団体の財政状況及び健全化判断比率'!B38)</f>
        <v>工業団地整備事業特別会計</v>
      </c>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宮城県後期高齢者医療事業会計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532</v>
      </c>
      <c r="D34" s="1184"/>
      <c r="E34" s="1185"/>
      <c r="F34" s="32">
        <v>6.61</v>
      </c>
      <c r="G34" s="33">
        <v>5.54</v>
      </c>
      <c r="H34" s="33">
        <v>4.74</v>
      </c>
      <c r="I34" s="33">
        <v>5.28</v>
      </c>
      <c r="J34" s="34">
        <v>5.95</v>
      </c>
      <c r="K34" s="22"/>
      <c r="L34" s="22"/>
      <c r="M34" s="22"/>
      <c r="N34" s="22"/>
      <c r="O34" s="22"/>
      <c r="P34" s="22"/>
    </row>
    <row r="35" spans="1:16" ht="39" customHeight="1" x14ac:dyDescent="0.15">
      <c r="A35" s="22"/>
      <c r="B35" s="35"/>
      <c r="C35" s="1178" t="s">
        <v>533</v>
      </c>
      <c r="D35" s="1179"/>
      <c r="E35" s="1180"/>
      <c r="F35" s="36">
        <v>3.58</v>
      </c>
      <c r="G35" s="37">
        <v>3.34</v>
      </c>
      <c r="H35" s="37">
        <v>3.28</v>
      </c>
      <c r="I35" s="37">
        <v>3.29</v>
      </c>
      <c r="J35" s="38">
        <v>3.64</v>
      </c>
      <c r="K35" s="22"/>
      <c r="L35" s="22"/>
      <c r="M35" s="22"/>
      <c r="N35" s="22"/>
      <c r="O35" s="22"/>
      <c r="P35" s="22"/>
    </row>
    <row r="36" spans="1:16" ht="39" customHeight="1" x14ac:dyDescent="0.15">
      <c r="A36" s="22"/>
      <c r="B36" s="35"/>
      <c r="C36" s="1178" t="s">
        <v>534</v>
      </c>
      <c r="D36" s="1179"/>
      <c r="E36" s="1180"/>
      <c r="F36" s="36">
        <v>4.99</v>
      </c>
      <c r="G36" s="37">
        <v>7.95</v>
      </c>
      <c r="H36" s="37">
        <v>7.06</v>
      </c>
      <c r="I36" s="37">
        <v>6.37</v>
      </c>
      <c r="J36" s="38">
        <v>3.39</v>
      </c>
      <c r="K36" s="22"/>
      <c r="L36" s="22"/>
      <c r="M36" s="22"/>
      <c r="N36" s="22"/>
      <c r="O36" s="22"/>
      <c r="P36" s="22"/>
    </row>
    <row r="37" spans="1:16" ht="39" customHeight="1" x14ac:dyDescent="0.15">
      <c r="A37" s="22"/>
      <c r="B37" s="35"/>
      <c r="C37" s="1178" t="s">
        <v>535</v>
      </c>
      <c r="D37" s="1179"/>
      <c r="E37" s="1180"/>
      <c r="F37" s="36">
        <v>1.1000000000000001</v>
      </c>
      <c r="G37" s="37">
        <v>1.52</v>
      </c>
      <c r="H37" s="37">
        <v>0.78</v>
      </c>
      <c r="I37" s="37">
        <v>0.98</v>
      </c>
      <c r="J37" s="38">
        <v>0.88</v>
      </c>
      <c r="K37" s="22"/>
      <c r="L37" s="22"/>
      <c r="M37" s="22"/>
      <c r="N37" s="22"/>
      <c r="O37" s="22"/>
      <c r="P37" s="22"/>
    </row>
    <row r="38" spans="1:16" ht="39" customHeight="1" x14ac:dyDescent="0.15">
      <c r="A38" s="22"/>
      <c r="B38" s="35"/>
      <c r="C38" s="1178" t="s">
        <v>536</v>
      </c>
      <c r="D38" s="1179"/>
      <c r="E38" s="1180"/>
      <c r="F38" s="36">
        <v>0.46</v>
      </c>
      <c r="G38" s="37">
        <v>0.43</v>
      </c>
      <c r="H38" s="37">
        <v>0.57999999999999996</v>
      </c>
      <c r="I38" s="37">
        <v>0.39</v>
      </c>
      <c r="J38" s="38">
        <v>0.46</v>
      </c>
      <c r="K38" s="22"/>
      <c r="L38" s="22"/>
      <c r="M38" s="22"/>
      <c r="N38" s="22"/>
      <c r="O38" s="22"/>
      <c r="P38" s="22"/>
    </row>
    <row r="39" spans="1:16" ht="39" customHeight="1" x14ac:dyDescent="0.15">
      <c r="A39" s="22"/>
      <c r="B39" s="35"/>
      <c r="C39" s="1178" t="s">
        <v>537</v>
      </c>
      <c r="D39" s="1179"/>
      <c r="E39" s="1180"/>
      <c r="F39" s="36">
        <v>0.12</v>
      </c>
      <c r="G39" s="37">
        <v>0.09</v>
      </c>
      <c r="H39" s="37">
        <v>0.14000000000000001</v>
      </c>
      <c r="I39" s="37">
        <v>0.09</v>
      </c>
      <c r="J39" s="38">
        <v>0.2</v>
      </c>
      <c r="K39" s="22"/>
      <c r="L39" s="22"/>
      <c r="M39" s="22"/>
      <c r="N39" s="22"/>
      <c r="O39" s="22"/>
      <c r="P39" s="22"/>
    </row>
    <row r="40" spans="1:16" ht="39" customHeight="1" x14ac:dyDescent="0.15">
      <c r="A40" s="22"/>
      <c r="B40" s="35"/>
      <c r="C40" s="1178" t="s">
        <v>538</v>
      </c>
      <c r="D40" s="1179"/>
      <c r="E40" s="1180"/>
      <c r="F40" s="36">
        <v>0.13</v>
      </c>
      <c r="G40" s="37">
        <v>0.16</v>
      </c>
      <c r="H40" s="37">
        <v>0.13</v>
      </c>
      <c r="I40" s="37">
        <v>0.09</v>
      </c>
      <c r="J40" s="38">
        <v>0.13</v>
      </c>
      <c r="K40" s="22"/>
      <c r="L40" s="22"/>
      <c r="M40" s="22"/>
      <c r="N40" s="22"/>
      <c r="O40" s="22"/>
      <c r="P40" s="22"/>
    </row>
    <row r="41" spans="1:16" ht="39" customHeight="1" x14ac:dyDescent="0.15">
      <c r="A41" s="22"/>
      <c r="B41" s="35"/>
      <c r="C41" s="1178" t="s">
        <v>539</v>
      </c>
      <c r="D41" s="1179"/>
      <c r="E41" s="1180"/>
      <c r="F41" s="36">
        <v>0.05</v>
      </c>
      <c r="G41" s="37">
        <v>0.06</v>
      </c>
      <c r="H41" s="37">
        <v>0.04</v>
      </c>
      <c r="I41" s="37">
        <v>0.04</v>
      </c>
      <c r="J41" s="38">
        <v>0.05</v>
      </c>
      <c r="K41" s="22"/>
      <c r="L41" s="22"/>
      <c r="M41" s="22"/>
      <c r="N41" s="22"/>
      <c r="O41" s="22"/>
      <c r="P41" s="22"/>
    </row>
    <row r="42" spans="1:16" ht="39" customHeight="1" x14ac:dyDescent="0.15">
      <c r="A42" s="22"/>
      <c r="B42" s="39"/>
      <c r="C42" s="1178" t="s">
        <v>540</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541</v>
      </c>
      <c r="D43" s="1182"/>
      <c r="E43" s="1183"/>
      <c r="F43" s="41">
        <v>0.08</v>
      </c>
      <c r="G43" s="42">
        <v>7.0000000000000007E-2</v>
      </c>
      <c r="H43" s="42">
        <v>0.08</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5182</v>
      </c>
      <c r="L45" s="60">
        <v>5109</v>
      </c>
      <c r="M45" s="60">
        <v>4987</v>
      </c>
      <c r="N45" s="60">
        <v>4732</v>
      </c>
      <c r="O45" s="61">
        <v>4911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v>70</v>
      </c>
      <c r="L47" s="64">
        <v>77</v>
      </c>
      <c r="M47" s="64">
        <v>87</v>
      </c>
      <c r="N47" s="64">
        <v>87</v>
      </c>
      <c r="O47" s="65">
        <v>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2231</v>
      </c>
      <c r="L48" s="64">
        <v>2373</v>
      </c>
      <c r="M48" s="64">
        <v>2270</v>
      </c>
      <c r="N48" s="64">
        <v>2269</v>
      </c>
      <c r="O48" s="65">
        <v>2716</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488</v>
      </c>
      <c r="L49" s="64" t="s">
        <v>488</v>
      </c>
      <c r="M49" s="64" t="s">
        <v>488</v>
      </c>
      <c r="N49" s="64" t="s">
        <v>488</v>
      </c>
      <c r="O49" s="65" t="s">
        <v>488</v>
      </c>
      <c r="P49" s="48"/>
      <c r="Q49" s="48"/>
      <c r="R49" s="48"/>
      <c r="S49" s="48"/>
      <c r="T49" s="48"/>
      <c r="U49" s="48"/>
    </row>
    <row r="50" spans="1:21" ht="30.75" customHeight="1" x14ac:dyDescent="0.15">
      <c r="A50" s="48"/>
      <c r="B50" s="1196"/>
      <c r="C50" s="1197"/>
      <c r="D50" s="62"/>
      <c r="E50" s="1188" t="s">
        <v>17</v>
      </c>
      <c r="F50" s="1188"/>
      <c r="G50" s="1188"/>
      <c r="H50" s="1188"/>
      <c r="I50" s="1188"/>
      <c r="J50" s="1189"/>
      <c r="K50" s="63">
        <v>442</v>
      </c>
      <c r="L50" s="64">
        <v>376</v>
      </c>
      <c r="M50" s="64">
        <v>324</v>
      </c>
      <c r="N50" s="64">
        <v>268</v>
      </c>
      <c r="O50" s="65">
        <v>198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5206</v>
      </c>
      <c r="L52" s="64">
        <v>5311</v>
      </c>
      <c r="M52" s="64">
        <v>5321</v>
      </c>
      <c r="N52" s="64">
        <v>5272</v>
      </c>
      <c r="O52" s="65">
        <v>5449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2719</v>
      </c>
      <c r="L53" s="69">
        <v>2624</v>
      </c>
      <c r="M53" s="69">
        <v>2347</v>
      </c>
      <c r="N53" s="69">
        <v>2084</v>
      </c>
      <c r="O53" s="70">
        <v>2463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42877</v>
      </c>
      <c r="J41" s="83">
        <v>43449</v>
      </c>
      <c r="K41" s="83">
        <v>44325</v>
      </c>
      <c r="L41" s="83">
        <v>47040</v>
      </c>
      <c r="M41" s="84">
        <v>47930</v>
      </c>
    </row>
    <row r="42" spans="2:13" ht="27.75" customHeight="1" x14ac:dyDescent="0.15">
      <c r="B42" s="1204"/>
      <c r="C42" s="1205"/>
      <c r="D42" s="85"/>
      <c r="E42" s="1208" t="s">
        <v>26</v>
      </c>
      <c r="F42" s="1208"/>
      <c r="G42" s="1208"/>
      <c r="H42" s="1209"/>
      <c r="I42" s="86">
        <v>1484</v>
      </c>
      <c r="J42" s="87">
        <v>1165</v>
      </c>
      <c r="K42" s="87">
        <v>890</v>
      </c>
      <c r="L42" s="87">
        <v>668</v>
      </c>
      <c r="M42" s="88">
        <v>496</v>
      </c>
    </row>
    <row r="43" spans="2:13" ht="27.75" customHeight="1" x14ac:dyDescent="0.15">
      <c r="B43" s="1204"/>
      <c r="C43" s="1205"/>
      <c r="D43" s="85"/>
      <c r="E43" s="1208" t="s">
        <v>27</v>
      </c>
      <c r="F43" s="1208"/>
      <c r="G43" s="1208"/>
      <c r="H43" s="1209"/>
      <c r="I43" s="86">
        <v>36979</v>
      </c>
      <c r="J43" s="87">
        <v>37247</v>
      </c>
      <c r="K43" s="87">
        <v>37411</v>
      </c>
      <c r="L43" s="87">
        <v>36891</v>
      </c>
      <c r="M43" s="88">
        <v>34391</v>
      </c>
    </row>
    <row r="44" spans="2:13" ht="27.75" customHeight="1" x14ac:dyDescent="0.15">
      <c r="B44" s="1204"/>
      <c r="C44" s="1205"/>
      <c r="D44" s="85"/>
      <c r="E44" s="1208" t="s">
        <v>28</v>
      </c>
      <c r="F44" s="1208"/>
      <c r="G44" s="1208"/>
      <c r="H44" s="1209"/>
      <c r="I44" s="86" t="s">
        <v>488</v>
      </c>
      <c r="J44" s="87" t="s">
        <v>488</v>
      </c>
      <c r="K44" s="87" t="s">
        <v>488</v>
      </c>
      <c r="L44" s="87" t="s">
        <v>488</v>
      </c>
      <c r="M44" s="88" t="s">
        <v>488</v>
      </c>
    </row>
    <row r="45" spans="2:13" ht="27.75" customHeight="1" x14ac:dyDescent="0.15">
      <c r="B45" s="1204"/>
      <c r="C45" s="1205"/>
      <c r="D45" s="85"/>
      <c r="E45" s="1208" t="s">
        <v>29</v>
      </c>
      <c r="F45" s="1208"/>
      <c r="G45" s="1208"/>
      <c r="H45" s="1209"/>
      <c r="I45" s="86">
        <v>10591</v>
      </c>
      <c r="J45" s="87">
        <v>9787</v>
      </c>
      <c r="K45" s="87">
        <v>12620</v>
      </c>
      <c r="L45" s="87">
        <v>11414</v>
      </c>
      <c r="M45" s="88">
        <v>10977</v>
      </c>
    </row>
    <row r="46" spans="2:13" ht="27.75" customHeight="1" x14ac:dyDescent="0.15">
      <c r="B46" s="1204"/>
      <c r="C46" s="1205"/>
      <c r="D46" s="89"/>
      <c r="E46" s="1208" t="s">
        <v>30</v>
      </c>
      <c r="F46" s="1208"/>
      <c r="G46" s="1208"/>
      <c r="H46" s="1209"/>
      <c r="I46" s="86">
        <v>22</v>
      </c>
      <c r="J46" s="87">
        <v>12</v>
      </c>
      <c r="K46" s="87">
        <v>5</v>
      </c>
      <c r="L46" s="87">
        <v>9</v>
      </c>
      <c r="M46" s="88">
        <v>11</v>
      </c>
    </row>
    <row r="47" spans="2:13" ht="27.75" customHeight="1" x14ac:dyDescent="0.15">
      <c r="B47" s="1204"/>
      <c r="C47" s="1205"/>
      <c r="D47" s="90"/>
      <c r="E47" s="1218" t="s">
        <v>31</v>
      </c>
      <c r="F47" s="1219"/>
      <c r="G47" s="1219"/>
      <c r="H47" s="1220"/>
      <c r="I47" s="86" t="s">
        <v>488</v>
      </c>
      <c r="J47" s="87" t="s">
        <v>488</v>
      </c>
      <c r="K47" s="87" t="s">
        <v>488</v>
      </c>
      <c r="L47" s="87" t="s">
        <v>488</v>
      </c>
      <c r="M47" s="88" t="s">
        <v>488</v>
      </c>
    </row>
    <row r="48" spans="2:13" ht="27.75" customHeight="1" x14ac:dyDescent="0.15">
      <c r="B48" s="1204"/>
      <c r="C48" s="1205"/>
      <c r="D48" s="85"/>
      <c r="E48" s="1208" t="s">
        <v>32</v>
      </c>
      <c r="F48" s="1208"/>
      <c r="G48" s="1208"/>
      <c r="H48" s="1209"/>
      <c r="I48" s="86" t="s">
        <v>488</v>
      </c>
      <c r="J48" s="87" t="s">
        <v>488</v>
      </c>
      <c r="K48" s="87" t="s">
        <v>488</v>
      </c>
      <c r="L48" s="87" t="s">
        <v>488</v>
      </c>
      <c r="M48" s="88" t="s">
        <v>488</v>
      </c>
    </row>
    <row r="49" spans="2:13" ht="27.75" customHeight="1" x14ac:dyDescent="0.15">
      <c r="B49" s="1206"/>
      <c r="C49" s="1207"/>
      <c r="D49" s="85"/>
      <c r="E49" s="1208" t="s">
        <v>33</v>
      </c>
      <c r="F49" s="1208"/>
      <c r="G49" s="1208"/>
      <c r="H49" s="1209"/>
      <c r="I49" s="86" t="s">
        <v>488</v>
      </c>
      <c r="J49" s="87" t="s">
        <v>488</v>
      </c>
      <c r="K49" s="87" t="s">
        <v>488</v>
      </c>
      <c r="L49" s="87" t="s">
        <v>488</v>
      </c>
      <c r="M49" s="88" t="s">
        <v>488</v>
      </c>
    </row>
    <row r="50" spans="2:13" ht="27.75" customHeight="1" x14ac:dyDescent="0.15">
      <c r="B50" s="1202" t="s">
        <v>34</v>
      </c>
      <c r="C50" s="1203"/>
      <c r="D50" s="91"/>
      <c r="E50" s="1208" t="s">
        <v>35</v>
      </c>
      <c r="F50" s="1208"/>
      <c r="G50" s="1208"/>
      <c r="H50" s="1209"/>
      <c r="I50" s="86">
        <v>18853</v>
      </c>
      <c r="J50" s="87">
        <v>21277</v>
      </c>
      <c r="K50" s="87">
        <v>23428</v>
      </c>
      <c r="L50" s="87">
        <v>24409</v>
      </c>
      <c r="M50" s="88">
        <v>24032</v>
      </c>
    </row>
    <row r="51" spans="2:13" ht="27.75" customHeight="1" x14ac:dyDescent="0.15">
      <c r="B51" s="1204"/>
      <c r="C51" s="1205"/>
      <c r="D51" s="85"/>
      <c r="E51" s="1208" t="s">
        <v>36</v>
      </c>
      <c r="F51" s="1208"/>
      <c r="G51" s="1208"/>
      <c r="H51" s="1209"/>
      <c r="I51" s="86">
        <v>1080</v>
      </c>
      <c r="J51" s="87">
        <v>923</v>
      </c>
      <c r="K51" s="87">
        <v>785</v>
      </c>
      <c r="L51" s="87">
        <v>656</v>
      </c>
      <c r="M51" s="88">
        <v>538</v>
      </c>
    </row>
    <row r="52" spans="2:13" ht="27.75" customHeight="1" x14ac:dyDescent="0.15">
      <c r="B52" s="1206"/>
      <c r="C52" s="1207"/>
      <c r="D52" s="85"/>
      <c r="E52" s="1208" t="s">
        <v>37</v>
      </c>
      <c r="F52" s="1208"/>
      <c r="G52" s="1208"/>
      <c r="H52" s="1209"/>
      <c r="I52" s="86">
        <v>54167</v>
      </c>
      <c r="J52" s="87">
        <v>53816</v>
      </c>
      <c r="K52" s="87">
        <v>54765</v>
      </c>
      <c r="L52" s="87">
        <v>56015</v>
      </c>
      <c r="M52" s="88">
        <v>56215</v>
      </c>
    </row>
    <row r="53" spans="2:13" ht="27.75" customHeight="1" thickBot="1" x14ac:dyDescent="0.2">
      <c r="B53" s="1210" t="s">
        <v>21</v>
      </c>
      <c r="C53" s="1211"/>
      <c r="D53" s="92"/>
      <c r="E53" s="1212" t="s">
        <v>38</v>
      </c>
      <c r="F53" s="1212"/>
      <c r="G53" s="1212"/>
      <c r="H53" s="1213"/>
      <c r="I53" s="93">
        <v>17854</v>
      </c>
      <c r="J53" s="94">
        <v>15644</v>
      </c>
      <c r="K53" s="94">
        <v>16274</v>
      </c>
      <c r="L53" s="94">
        <v>14943</v>
      </c>
      <c r="M53" s="95">
        <v>13019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562</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562</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558</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65"/>
      <c r="I48" s="365"/>
      <c r="J48" s="365"/>
    </row>
    <row r="49" spans="1:17" x14ac:dyDescent="0.15">
      <c r="B49" s="250"/>
      <c r="C49" s="246"/>
      <c r="D49" s="246"/>
      <c r="E49" s="246"/>
      <c r="F49" s="246"/>
      <c r="G49" s="245" t="s">
        <v>560</v>
      </c>
    </row>
    <row r="50" spans="1:17" x14ac:dyDescent="0.15">
      <c r="B50" s="250"/>
      <c r="C50" s="246"/>
      <c r="D50" s="246"/>
      <c r="E50" s="246"/>
      <c r="F50" s="246"/>
      <c r="G50" s="1242"/>
      <c r="H50" s="1243"/>
      <c r="I50" s="1243"/>
      <c r="J50" s="1244"/>
      <c r="K50" s="347" t="s">
        <v>527</v>
      </c>
      <c r="L50" s="347" t="s">
        <v>528</v>
      </c>
      <c r="M50" s="347" t="s">
        <v>529</v>
      </c>
      <c r="N50" s="347" t="s">
        <v>530</v>
      </c>
      <c r="O50" s="347" t="s">
        <v>531</v>
      </c>
    </row>
    <row r="51" spans="1:17" x14ac:dyDescent="0.15">
      <c r="B51" s="250"/>
      <c r="C51" s="246"/>
      <c r="D51" s="246"/>
      <c r="E51" s="246"/>
      <c r="F51" s="246"/>
      <c r="G51" s="1245" t="s">
        <v>556</v>
      </c>
      <c r="H51" s="1246"/>
      <c r="I51" s="1251" t="s">
        <v>554</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563</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555</v>
      </c>
      <c r="H55" s="1226"/>
      <c r="I55" s="1231" t="s">
        <v>554</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563</v>
      </c>
      <c r="J57" s="1223"/>
      <c r="K57" s="1256"/>
      <c r="L57" s="1256"/>
      <c r="M57" s="1256"/>
      <c r="N57" s="1256"/>
      <c r="O57" s="1256"/>
      <c r="P57" s="363"/>
      <c r="Q57" s="358"/>
    </row>
    <row r="58" spans="1:17" s="357" customFormat="1" x14ac:dyDescent="0.15">
      <c r="A58" s="245"/>
      <c r="B58" s="358"/>
      <c r="C58" s="354"/>
      <c r="D58" s="354"/>
      <c r="E58" s="354"/>
      <c r="F58" s="354"/>
      <c r="G58" s="1229"/>
      <c r="H58" s="1230"/>
      <c r="I58" s="1223"/>
      <c r="J58" s="1223"/>
      <c r="K58" s="1254"/>
      <c r="L58" s="1254"/>
      <c r="M58" s="1254"/>
      <c r="N58" s="1254"/>
      <c r="O58" s="1254"/>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5" t="s">
        <v>558</v>
      </c>
      <c r="I64" s="354"/>
      <c r="J64" s="354"/>
      <c r="K64" s="354"/>
      <c r="L64" s="246"/>
      <c r="M64" s="246"/>
      <c r="N64" s="246"/>
      <c r="O64" s="246"/>
    </row>
    <row r="65" spans="2:30" x14ac:dyDescent="0.15">
      <c r="B65" s="250"/>
      <c r="C65" s="246"/>
      <c r="D65" s="246"/>
      <c r="E65" s="246"/>
      <c r="F65" s="246"/>
      <c r="G65" s="1233" t="s">
        <v>564</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557</v>
      </c>
      <c r="I71" s="351"/>
      <c r="J71" s="350"/>
      <c r="K71" s="350"/>
      <c r="L71" s="349"/>
      <c r="M71" s="350"/>
      <c r="N71" s="349"/>
      <c r="O71" s="348"/>
    </row>
    <row r="72" spans="2:30" x14ac:dyDescent="0.15">
      <c r="B72" s="250"/>
      <c r="C72" s="246"/>
      <c r="D72" s="246"/>
      <c r="E72" s="246"/>
      <c r="F72" s="246"/>
      <c r="G72" s="1242"/>
      <c r="H72" s="1243"/>
      <c r="I72" s="1243"/>
      <c r="J72" s="1244"/>
      <c r="K72" s="347" t="s">
        <v>527</v>
      </c>
      <c r="L72" s="347" t="s">
        <v>528</v>
      </c>
      <c r="M72" s="347" t="s">
        <v>529</v>
      </c>
      <c r="N72" s="347" t="s">
        <v>530</v>
      </c>
      <c r="O72" s="347" t="s">
        <v>531</v>
      </c>
    </row>
    <row r="73" spans="2:30" x14ac:dyDescent="0.15">
      <c r="B73" s="250"/>
      <c r="C73" s="246"/>
      <c r="D73" s="246"/>
      <c r="E73" s="246"/>
      <c r="F73" s="246"/>
      <c r="G73" s="1245" t="s">
        <v>556</v>
      </c>
      <c r="H73" s="1246"/>
      <c r="I73" s="1251" t="s">
        <v>554</v>
      </c>
      <c r="J73" s="1251"/>
      <c r="K73" s="1232">
        <v>73.8</v>
      </c>
      <c r="L73" s="1232">
        <v>63.7</v>
      </c>
      <c r="M73" s="1221">
        <v>67</v>
      </c>
      <c r="N73" s="1221">
        <v>61.5</v>
      </c>
      <c r="O73" s="1221">
        <v>55.1</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553</v>
      </c>
      <c r="J75" s="1231"/>
      <c r="K75" s="1253">
        <v>11.5</v>
      </c>
      <c r="L75" s="1253">
        <v>11.1</v>
      </c>
      <c r="M75" s="1253">
        <v>10.5</v>
      </c>
      <c r="N75" s="1253">
        <v>9.6</v>
      </c>
      <c r="O75" s="1253">
        <v>9.5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555</v>
      </c>
      <c r="H77" s="1226"/>
      <c r="I77" s="1231" t="s">
        <v>554</v>
      </c>
      <c r="J77" s="1231"/>
      <c r="K77" s="1232">
        <v>58.2</v>
      </c>
      <c r="L77" s="1232">
        <v>50.3</v>
      </c>
      <c r="M77" s="1221">
        <v>45.9</v>
      </c>
      <c r="N77" s="1221">
        <v>39</v>
      </c>
      <c r="O77" s="1221">
        <v>32.5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553</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106787</v>
      </c>
      <c r="E3" s="118"/>
      <c r="F3" s="119">
        <v>50880</v>
      </c>
      <c r="G3" s="120"/>
      <c r="H3" s="121"/>
    </row>
    <row r="4" spans="1:8" x14ac:dyDescent="0.15">
      <c r="A4" s="122"/>
      <c r="B4" s="123"/>
      <c r="C4" s="124"/>
      <c r="D4" s="125">
        <v>54487</v>
      </c>
      <c r="E4" s="126"/>
      <c r="F4" s="127">
        <v>26879</v>
      </c>
      <c r="G4" s="128"/>
      <c r="H4" s="129"/>
    </row>
    <row r="5" spans="1:8" x14ac:dyDescent="0.15">
      <c r="A5" s="110" t="s">
        <v>521</v>
      </c>
      <c r="B5" s="115"/>
      <c r="C5" s="116"/>
      <c r="D5" s="117">
        <v>122509</v>
      </c>
      <c r="E5" s="118"/>
      <c r="F5" s="119">
        <v>63956</v>
      </c>
      <c r="G5" s="120"/>
      <c r="H5" s="121"/>
    </row>
    <row r="6" spans="1:8" x14ac:dyDescent="0.15">
      <c r="A6" s="122"/>
      <c r="B6" s="123"/>
      <c r="C6" s="124"/>
      <c r="D6" s="125">
        <v>67089</v>
      </c>
      <c r="E6" s="126"/>
      <c r="F6" s="127">
        <v>29239</v>
      </c>
      <c r="G6" s="128"/>
      <c r="H6" s="129"/>
    </row>
    <row r="7" spans="1:8" x14ac:dyDescent="0.15">
      <c r="A7" s="110" t="s">
        <v>522</v>
      </c>
      <c r="B7" s="115"/>
      <c r="C7" s="116"/>
      <c r="D7" s="117">
        <v>115116</v>
      </c>
      <c r="E7" s="118"/>
      <c r="F7" s="119">
        <v>66255</v>
      </c>
      <c r="G7" s="120"/>
      <c r="H7" s="121"/>
    </row>
    <row r="8" spans="1:8" x14ac:dyDescent="0.15">
      <c r="A8" s="122"/>
      <c r="B8" s="123"/>
      <c r="C8" s="124"/>
      <c r="D8" s="125">
        <v>84447</v>
      </c>
      <c r="E8" s="126"/>
      <c r="F8" s="127">
        <v>31822</v>
      </c>
      <c r="G8" s="128"/>
      <c r="H8" s="129"/>
    </row>
    <row r="9" spans="1:8" x14ac:dyDescent="0.15">
      <c r="A9" s="110" t="s">
        <v>523</v>
      </c>
      <c r="B9" s="115"/>
      <c r="C9" s="116"/>
      <c r="D9" s="117">
        <v>139749</v>
      </c>
      <c r="E9" s="118"/>
      <c r="F9" s="119">
        <v>92247</v>
      </c>
      <c r="G9" s="120"/>
      <c r="H9" s="121"/>
    </row>
    <row r="10" spans="1:8" x14ac:dyDescent="0.15">
      <c r="A10" s="122"/>
      <c r="B10" s="123"/>
      <c r="C10" s="124"/>
      <c r="D10" s="125">
        <v>81170</v>
      </c>
      <c r="E10" s="126"/>
      <c r="F10" s="127">
        <v>37204</v>
      </c>
      <c r="G10" s="128"/>
      <c r="H10" s="129"/>
    </row>
    <row r="11" spans="1:8" x14ac:dyDescent="0.15">
      <c r="A11" s="110" t="s">
        <v>524</v>
      </c>
      <c r="B11" s="115"/>
      <c r="C11" s="116"/>
      <c r="D11" s="117">
        <v>115787</v>
      </c>
      <c r="E11" s="118"/>
      <c r="F11" s="119">
        <v>67319</v>
      </c>
      <c r="G11" s="120"/>
      <c r="H11" s="121"/>
    </row>
    <row r="12" spans="1:8" x14ac:dyDescent="0.15">
      <c r="A12" s="122"/>
      <c r="B12" s="123"/>
      <c r="C12" s="130"/>
      <c r="D12" s="125">
        <v>90217</v>
      </c>
      <c r="E12" s="126"/>
      <c r="F12" s="127">
        <v>38101</v>
      </c>
      <c r="G12" s="128"/>
      <c r="H12" s="129"/>
    </row>
    <row r="13" spans="1:8" x14ac:dyDescent="0.15">
      <c r="A13" s="110"/>
      <c r="B13" s="115"/>
      <c r="C13" s="131"/>
      <c r="D13" s="132">
        <v>119990</v>
      </c>
      <c r="E13" s="133"/>
      <c r="F13" s="134">
        <v>68131</v>
      </c>
      <c r="G13" s="135"/>
      <c r="H13" s="121"/>
    </row>
    <row r="14" spans="1:8" x14ac:dyDescent="0.15">
      <c r="A14" s="122"/>
      <c r="B14" s="123"/>
      <c r="C14" s="124"/>
      <c r="D14" s="125">
        <v>75482</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3.58</v>
      </c>
      <c r="C19" s="136">
        <f>ROUND(VALUE(SUBSTITUTE(実質収支比率等に係る経年分析!G$48,"▲","-")),2)</f>
        <v>3.34</v>
      </c>
      <c r="D19" s="136">
        <f>ROUND(VALUE(SUBSTITUTE(実質収支比率等に係る経年分析!H$48,"▲","-")),2)</f>
        <v>3.28</v>
      </c>
      <c r="E19" s="136">
        <f>ROUND(VALUE(SUBSTITUTE(実質収支比率等に係る経年分析!I$48,"▲","-")),2)</f>
        <v>3.29</v>
      </c>
      <c r="F19" s="136">
        <f>ROUND(VALUE(SUBSTITUTE(実質収支比率等に係る経年分析!J$48,"▲","-")),2)</f>
        <v>3.64</v>
      </c>
    </row>
    <row r="20" spans="1:11" x14ac:dyDescent="0.15">
      <c r="A20" s="136" t="s">
        <v>43</v>
      </c>
      <c r="B20" s="136">
        <f>ROUND(VALUE(SUBSTITUTE(実質収支比率等に係る経年分析!F$47,"▲","-")),2)</f>
        <v>26.15</v>
      </c>
      <c r="C20" s="136">
        <f>ROUND(VALUE(SUBSTITUTE(実質収支比率等に係る経年分析!G$47,"▲","-")),2)</f>
        <v>33.18</v>
      </c>
      <c r="D20" s="136">
        <f>ROUND(VALUE(SUBSTITUTE(実質収支比率等に係る経年分析!H$47,"▲","-")),2)</f>
        <v>39.340000000000003</v>
      </c>
      <c r="E20" s="136">
        <f>ROUND(VALUE(SUBSTITUTE(実質収支比率等に係る経年分析!I$47,"▲","-")),2)</f>
        <v>41.54</v>
      </c>
      <c r="F20" s="136">
        <f>ROUND(VALUE(SUBSTITUTE(実質収支比率等に係る経年分析!J$47,"▲","-")),2)</f>
        <v>42.24</v>
      </c>
    </row>
    <row r="21" spans="1:11" x14ac:dyDescent="0.15">
      <c r="A21" s="136" t="s">
        <v>44</v>
      </c>
      <c r="B21" s="136">
        <f>IF(ISNUMBER(VALUE(SUBSTITUTE(実質収支比率等に係る経年分析!F$49,"▲","-"))),ROUND(VALUE(SUBSTITUTE(実質収支比率等に係る経年分析!F$49,"▲","-")),2),NA())</f>
        <v>4.01</v>
      </c>
      <c r="C21" s="136">
        <f>IF(ISNUMBER(VALUE(SUBSTITUTE(実質収支比率等に係る経年分析!G$49,"▲","-"))),ROUND(VALUE(SUBSTITUTE(実質収支比率等に係る経年分析!G$49,"▲","-")),2),NA())</f>
        <v>7.29</v>
      </c>
      <c r="D21" s="136">
        <f>IF(ISNUMBER(VALUE(SUBSTITUTE(実質収支比率等に係る経年分析!H$49,"▲","-"))),ROUND(VALUE(SUBSTITUTE(実質収支比率等に係る経年分析!H$49,"▲","-")),2),NA())</f>
        <v>5.81</v>
      </c>
      <c r="E21" s="136">
        <f>IF(ISNUMBER(VALUE(SUBSTITUTE(実質収支比率等に係る経年分析!I$49,"▲","-"))),ROUND(VALUE(SUBSTITUTE(実質収支比率等に係る経年分析!I$49,"▲","-")),2),NA())</f>
        <v>2.2000000000000002</v>
      </c>
      <c r="F21" s="136">
        <f>IF(ISNUMBER(VALUE(SUBSTITUTE(実質収支比率等に係る経年分析!J$49,"▲","-"))),ROUND(VALUE(SUBSTITUTE(実質収支比率等に係る経年分析!J$49,"▲","-")),2),NA())</f>
        <v>0.26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0.57999999999999996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0.46</v>
      </c>
    </row>
    <row r="33" spans="1:16" x14ac:dyDescent="0.15">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0.88</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5206</v>
      </c>
      <c r="E42" s="138"/>
      <c r="F42" s="138"/>
      <c r="G42" s="138">
        <f>'実質公債費比率（分子）の構造'!L$52</f>
        <v>5311</v>
      </c>
      <c r="H42" s="138"/>
      <c r="I42" s="138"/>
      <c r="J42" s="138">
        <f>'実質公債費比率（分子）の構造'!M$52</f>
        <v>5321</v>
      </c>
      <c r="K42" s="138"/>
      <c r="L42" s="138"/>
      <c r="M42" s="138">
        <f>'実質公債費比率（分子）の構造'!N$52</f>
        <v>5272</v>
      </c>
      <c r="N42" s="138"/>
      <c r="O42" s="138"/>
      <c r="P42" s="138">
        <f>'実質公債費比率（分子）の構造'!O$52</f>
        <v>5449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442</v>
      </c>
      <c r="C44" s="138"/>
      <c r="D44" s="138"/>
      <c r="E44" s="138">
        <f>'実質公債費比率（分子）の構造'!L$50</f>
        <v>376</v>
      </c>
      <c r="F44" s="138"/>
      <c r="G44" s="138"/>
      <c r="H44" s="138">
        <f>'実質公債費比率（分子）の構造'!M$50</f>
        <v>324</v>
      </c>
      <c r="I44" s="138"/>
      <c r="J44" s="138"/>
      <c r="K44" s="138">
        <f>'実質公債費比率（分子）の構造'!N$50</f>
        <v>268</v>
      </c>
      <c r="L44" s="138"/>
      <c r="M44" s="138"/>
      <c r="N44" s="138">
        <f>'実質公債費比率（分子）の構造'!O$50</f>
        <v>198</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2231</v>
      </c>
      <c r="C46" s="138"/>
      <c r="D46" s="138"/>
      <c r="E46" s="138">
        <f>'実質公債費比率（分子）の構造'!L$48</f>
        <v>2373</v>
      </c>
      <c r="F46" s="138"/>
      <c r="G46" s="138"/>
      <c r="H46" s="138">
        <f>'実質公債費比率（分子）の構造'!M$48</f>
        <v>2270</v>
      </c>
      <c r="I46" s="138"/>
      <c r="J46" s="138"/>
      <c r="K46" s="138">
        <f>'実質公債費比率（分子）の構造'!N$48</f>
        <v>2269</v>
      </c>
      <c r="L46" s="138"/>
      <c r="M46" s="138"/>
      <c r="N46" s="138">
        <f>'実質公債費比率（分子）の構造'!O$48</f>
        <v>2716</v>
      </c>
      <c r="O46" s="138"/>
      <c r="P46" s="138"/>
    </row>
    <row r="47" spans="1:16" x14ac:dyDescent="0.15">
      <c r="A47" s="138" t="s">
        <v>56</v>
      </c>
      <c r="B47" s="138">
        <f>'実質公債費比率（分子）の構造'!K$47</f>
        <v>70</v>
      </c>
      <c r="C47" s="138"/>
      <c r="D47" s="138"/>
      <c r="E47" s="138">
        <f>'実質公債費比率（分子）の構造'!L$47</f>
        <v>77</v>
      </c>
      <c r="F47" s="138"/>
      <c r="G47" s="138"/>
      <c r="H47" s="138">
        <f>'実質公債費比率（分子）の構造'!M$47</f>
        <v>87</v>
      </c>
      <c r="I47" s="138"/>
      <c r="J47" s="138"/>
      <c r="K47" s="138">
        <f>'実質公債費比率（分子）の構造'!N$47</f>
        <v>87</v>
      </c>
      <c r="L47" s="138"/>
      <c r="M47" s="138"/>
      <c r="N47" s="138">
        <f>'実質公債費比率（分子）の構造'!O$47</f>
        <v>87</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5182</v>
      </c>
      <c r="C49" s="138"/>
      <c r="D49" s="138"/>
      <c r="E49" s="138">
        <f>'実質公債費比率（分子）の構造'!L$45</f>
        <v>5109</v>
      </c>
      <c r="F49" s="138"/>
      <c r="G49" s="138"/>
      <c r="H49" s="138">
        <f>'実質公債費比率（分子）の構造'!M$45</f>
        <v>4987</v>
      </c>
      <c r="I49" s="138"/>
      <c r="J49" s="138"/>
      <c r="K49" s="138">
        <f>'実質公債費比率（分子）の構造'!N$45</f>
        <v>4732</v>
      </c>
      <c r="L49" s="138"/>
      <c r="M49" s="138"/>
      <c r="N49" s="138">
        <f>'実質公債費比率（分子）の構造'!O$45</f>
        <v>4911</v>
      </c>
      <c r="O49" s="138"/>
      <c r="P49" s="138"/>
    </row>
    <row r="50" spans="1:16" x14ac:dyDescent="0.15">
      <c r="A50" s="138" t="s">
        <v>59</v>
      </c>
      <c r="B50" s="138" t="e">
        <f>NA()</f>
        <v>#N/A</v>
      </c>
      <c r="C50" s="138">
        <f>IF(ISNUMBER('実質公債費比率（分子）の構造'!K$53),'実質公債費比率（分子）の構造'!K$53,NA())</f>
        <v>2719</v>
      </c>
      <c r="D50" s="138" t="e">
        <f>NA()</f>
        <v>#N/A</v>
      </c>
      <c r="E50" s="138" t="e">
        <f>NA()</f>
        <v>#N/A</v>
      </c>
      <c r="F50" s="138">
        <f>IF(ISNUMBER('実質公債費比率（分子）の構造'!L$53),'実質公債費比率（分子）の構造'!L$53,NA())</f>
        <v>2624</v>
      </c>
      <c r="G50" s="138" t="e">
        <f>NA()</f>
        <v>#N/A</v>
      </c>
      <c r="H50" s="138" t="e">
        <f>NA()</f>
        <v>#N/A</v>
      </c>
      <c r="I50" s="138">
        <f>IF(ISNUMBER('実質公債費比率（分子）の構造'!M$53),'実質公債費比率（分子）の構造'!M$53,NA())</f>
        <v>2347</v>
      </c>
      <c r="J50" s="138" t="e">
        <f>NA()</f>
        <v>#N/A</v>
      </c>
      <c r="K50" s="138" t="e">
        <f>NA()</f>
        <v>#N/A</v>
      </c>
      <c r="L50" s="138">
        <f>IF(ISNUMBER('実質公債費比率（分子）の構造'!N$53),'実質公債費比率（分子）の構造'!N$53,NA())</f>
        <v>2084</v>
      </c>
      <c r="M50" s="138" t="e">
        <f>NA()</f>
        <v>#N/A</v>
      </c>
      <c r="N50" s="138" t="e">
        <f>NA()</f>
        <v>#N/A</v>
      </c>
      <c r="O50" s="138">
        <f>IF(ISNUMBER('実質公債費比率（分子）の構造'!O$53),'実質公債費比率（分子）の構造'!O$53,NA())</f>
        <v>2463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54167</v>
      </c>
      <c r="E56" s="137"/>
      <c r="F56" s="137"/>
      <c r="G56" s="137">
        <f>'将来負担比率（分子）の構造'!J$52</f>
        <v>53816</v>
      </c>
      <c r="H56" s="137"/>
      <c r="I56" s="137"/>
      <c r="J56" s="137">
        <f>'将来負担比率（分子）の構造'!K$52</f>
        <v>54765</v>
      </c>
      <c r="K56" s="137"/>
      <c r="L56" s="137"/>
      <c r="M56" s="137">
        <f>'将来負担比率（分子）の構造'!L$52</f>
        <v>56015</v>
      </c>
      <c r="N56" s="137"/>
      <c r="O56" s="137"/>
      <c r="P56" s="137">
        <f>'将来負担比率（分子）の構造'!M$52</f>
        <v>56215</v>
      </c>
    </row>
    <row r="57" spans="1:16" x14ac:dyDescent="0.15">
      <c r="A57" s="137" t="s">
        <v>36</v>
      </c>
      <c r="B57" s="137"/>
      <c r="C57" s="137"/>
      <c r="D57" s="137">
        <f>'将来負担比率（分子）の構造'!I$51</f>
        <v>1080</v>
      </c>
      <c r="E57" s="137"/>
      <c r="F57" s="137"/>
      <c r="G57" s="137">
        <f>'将来負担比率（分子）の構造'!J$51</f>
        <v>923</v>
      </c>
      <c r="H57" s="137"/>
      <c r="I57" s="137"/>
      <c r="J57" s="137">
        <f>'将来負担比率（分子）の構造'!K$51</f>
        <v>785</v>
      </c>
      <c r="K57" s="137"/>
      <c r="L57" s="137"/>
      <c r="M57" s="137">
        <f>'将来負担比率（分子）の構造'!L$51</f>
        <v>656</v>
      </c>
      <c r="N57" s="137"/>
      <c r="O57" s="137"/>
      <c r="P57" s="137">
        <f>'将来負担比率（分子）の構造'!M$51</f>
        <v>538</v>
      </c>
    </row>
    <row r="58" spans="1:16" x14ac:dyDescent="0.15">
      <c r="A58" s="137" t="s">
        <v>35</v>
      </c>
      <c r="B58" s="137"/>
      <c r="C58" s="137"/>
      <c r="D58" s="137">
        <f>'将来負担比率（分子）の構造'!I$50</f>
        <v>18853</v>
      </c>
      <c r="E58" s="137"/>
      <c r="F58" s="137"/>
      <c r="G58" s="137">
        <f>'将来負担比率（分子）の構造'!J$50</f>
        <v>21277</v>
      </c>
      <c r="H58" s="137"/>
      <c r="I58" s="137"/>
      <c r="J58" s="137">
        <f>'将来負担比率（分子）の構造'!K$50</f>
        <v>23428</v>
      </c>
      <c r="K58" s="137"/>
      <c r="L58" s="137"/>
      <c r="M58" s="137">
        <f>'将来負担比率（分子）の構造'!L$50</f>
        <v>24409</v>
      </c>
      <c r="N58" s="137"/>
      <c r="O58" s="137"/>
      <c r="P58" s="137">
        <f>'将来負担比率（分子）の構造'!M$50</f>
        <v>24032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22</v>
      </c>
      <c r="C61" s="137"/>
      <c r="D61" s="137"/>
      <c r="E61" s="137">
        <f>'将来負担比率（分子）の構造'!J$46</f>
        <v>12</v>
      </c>
      <c r="F61" s="137"/>
      <c r="G61" s="137"/>
      <c r="H61" s="137">
        <f>'将来負担比率（分子）の構造'!K$46</f>
        <v>5</v>
      </c>
      <c r="I61" s="137"/>
      <c r="J61" s="137"/>
      <c r="K61" s="137">
        <f>'将来負担比率（分子）の構造'!L$46</f>
        <v>9</v>
      </c>
      <c r="L61" s="137"/>
      <c r="M61" s="137"/>
      <c r="N61" s="137">
        <f>'将来負担比率（分子）の構造'!M$46</f>
        <v>11</v>
      </c>
      <c r="O61" s="137"/>
      <c r="P61" s="137"/>
    </row>
    <row r="62" spans="1:16" x14ac:dyDescent="0.15">
      <c r="A62" s="137" t="s">
        <v>29</v>
      </c>
      <c r="B62" s="137">
        <f>'将来負担比率（分子）の構造'!I$45</f>
        <v>10591</v>
      </c>
      <c r="C62" s="137"/>
      <c r="D62" s="137"/>
      <c r="E62" s="137">
        <f>'将来負担比率（分子）の構造'!J$45</f>
        <v>9787</v>
      </c>
      <c r="F62" s="137"/>
      <c r="G62" s="137"/>
      <c r="H62" s="137">
        <f>'将来負担比率（分子）の構造'!K$45</f>
        <v>12620</v>
      </c>
      <c r="I62" s="137"/>
      <c r="J62" s="137"/>
      <c r="K62" s="137">
        <f>'将来負担比率（分子）の構造'!L$45</f>
        <v>11414</v>
      </c>
      <c r="L62" s="137"/>
      <c r="M62" s="137"/>
      <c r="N62" s="137">
        <f>'将来負担比率（分子）の構造'!M$45</f>
        <v>10977</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36979</v>
      </c>
      <c r="C64" s="137"/>
      <c r="D64" s="137"/>
      <c r="E64" s="137">
        <f>'将来負担比率（分子）の構造'!J$43</f>
        <v>37247</v>
      </c>
      <c r="F64" s="137"/>
      <c r="G64" s="137"/>
      <c r="H64" s="137">
        <f>'将来負担比率（分子）の構造'!K$43</f>
        <v>37411</v>
      </c>
      <c r="I64" s="137"/>
      <c r="J64" s="137"/>
      <c r="K64" s="137">
        <f>'将来負担比率（分子）の構造'!L$43</f>
        <v>36891</v>
      </c>
      <c r="L64" s="137"/>
      <c r="M64" s="137"/>
      <c r="N64" s="137">
        <f>'将来負担比率（分子）の構造'!M$43</f>
        <v>34391</v>
      </c>
      <c r="O64" s="137"/>
      <c r="P64" s="137"/>
    </row>
    <row r="65" spans="1:16" x14ac:dyDescent="0.15">
      <c r="A65" s="137" t="s">
        <v>26</v>
      </c>
      <c r="B65" s="137">
        <f>'将来負担比率（分子）の構造'!I$42</f>
        <v>1484</v>
      </c>
      <c r="C65" s="137"/>
      <c r="D65" s="137"/>
      <c r="E65" s="137">
        <f>'将来負担比率（分子）の構造'!J$42</f>
        <v>1165</v>
      </c>
      <c r="F65" s="137"/>
      <c r="G65" s="137"/>
      <c r="H65" s="137">
        <f>'将来負担比率（分子）の構造'!K$42</f>
        <v>890</v>
      </c>
      <c r="I65" s="137"/>
      <c r="J65" s="137"/>
      <c r="K65" s="137">
        <f>'将来負担比率（分子）の構造'!L$42</f>
        <v>668</v>
      </c>
      <c r="L65" s="137"/>
      <c r="M65" s="137"/>
      <c r="N65" s="137">
        <f>'将来負担比率（分子）の構造'!M$42</f>
        <v>496</v>
      </c>
      <c r="O65" s="137"/>
      <c r="P65" s="137"/>
    </row>
    <row r="66" spans="1:16" x14ac:dyDescent="0.15">
      <c r="A66" s="137" t="s">
        <v>25</v>
      </c>
      <c r="B66" s="137">
        <f>'将来負担比率（分子）の構造'!I$41</f>
        <v>42877</v>
      </c>
      <c r="C66" s="137"/>
      <c r="D66" s="137"/>
      <c r="E66" s="137">
        <f>'将来負担比率（分子）の構造'!J$41</f>
        <v>43449</v>
      </c>
      <c r="F66" s="137"/>
      <c r="G66" s="137"/>
      <c r="H66" s="137">
        <f>'将来負担比率（分子）の構造'!K$41</f>
        <v>44325</v>
      </c>
      <c r="I66" s="137"/>
      <c r="J66" s="137"/>
      <c r="K66" s="137">
        <f>'将来負担比率（分子）の構造'!L$41</f>
        <v>47040</v>
      </c>
      <c r="L66" s="137"/>
      <c r="M66" s="137"/>
      <c r="N66" s="137">
        <f>'将来負担比率（分子）の構造'!M$41</f>
        <v>47930</v>
      </c>
      <c r="O66" s="137"/>
      <c r="P66" s="137"/>
    </row>
    <row r="67" spans="1:16" x14ac:dyDescent="0.15">
      <c r="A67" s="137" t="s">
        <v>63</v>
      </c>
      <c r="B67" s="137" t="e">
        <f>NA()</f>
        <v>#N/A</v>
      </c>
      <c r="C67" s="137">
        <f>IF(ISNUMBER('将来負担比率（分子）の構造'!I$53), IF('将来負担比率（分子）の構造'!I$53 &lt; 0, 0, '将来負担比率（分子）の構造'!I$53), NA())</f>
        <v>17854</v>
      </c>
      <c r="D67" s="137" t="e">
        <f>NA()</f>
        <v>#N/A</v>
      </c>
      <c r="E67" s="137" t="e">
        <f>NA()</f>
        <v>#N/A</v>
      </c>
      <c r="F67" s="137">
        <f>IF(ISNUMBER('将来負担比率（分子）の構造'!J$53), IF('将来負担比率（分子）の構造'!J$53 &lt; 0, 0, '将来負担比率（分子）の構造'!J$53), NA())</f>
        <v>15644</v>
      </c>
      <c r="G67" s="137" t="e">
        <f>NA()</f>
        <v>#N/A</v>
      </c>
      <c r="H67" s="137" t="e">
        <f>NA()</f>
        <v>#N/A</v>
      </c>
      <c r="I67" s="137">
        <f>IF(ISNUMBER('将来負担比率（分子）の構造'!K$53), IF('将来負担比率（分子）の構造'!K$53 &lt; 0, 0, '将来負担比率（分子）の構造'!K$53), NA())</f>
        <v>16274</v>
      </c>
      <c r="J67" s="137" t="e">
        <f>NA()</f>
        <v>#N/A</v>
      </c>
      <c r="K67" s="137" t="e">
        <f>NA()</f>
        <v>#N/A</v>
      </c>
      <c r="L67" s="137">
        <f>IF(ISNUMBER('将来負担比率（分子）の構造'!L$53), IF('将来負担比率（分子）の構造'!L$53 &lt; 0, 0, '将来負担比率（分子）の構造'!L$53), NA())</f>
        <v>14943</v>
      </c>
      <c r="M67" s="137" t="e">
        <f>NA()</f>
        <v>#N/A</v>
      </c>
      <c r="N67" s="137" t="e">
        <f>NA()</f>
        <v>#N/A</v>
      </c>
      <c r="O67" s="137">
        <f>IF(ISNUMBER('将来負担比率（分子）の構造'!M$53), IF('将来負担比率（分子）の構造'!M$53 &lt; 0, 0, '将来負担比率（分子）の構造'!M$53), NA())</f>
        <v>13019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7132821</v>
      </c>
      <c r="S5" s="671"/>
      <c r="T5" s="671"/>
      <c r="U5" s="671"/>
      <c r="V5" s="671"/>
      <c r="W5" s="671"/>
      <c r="X5" s="671"/>
      <c r="Y5" s="718"/>
      <c r="Z5" s="731">
        <v>15</v>
      </c>
      <c r="AA5" s="731"/>
      <c r="AB5" s="731"/>
      <c r="AC5" s="731"/>
      <c r="AD5" s="732">
        <v>7132817</v>
      </c>
      <c r="AE5" s="732"/>
      <c r="AF5" s="732"/>
      <c r="AG5" s="732"/>
      <c r="AH5" s="732"/>
      <c r="AI5" s="732"/>
      <c r="AJ5" s="732"/>
      <c r="AK5" s="732"/>
      <c r="AL5" s="719">
        <v>25.6</v>
      </c>
      <c r="AM5" s="688"/>
      <c r="AN5" s="688"/>
      <c r="AO5" s="720"/>
      <c r="AP5" s="707" t="s">
        <v>208</v>
      </c>
      <c r="AQ5" s="708"/>
      <c r="AR5" s="708"/>
      <c r="AS5" s="708"/>
      <c r="AT5" s="708"/>
      <c r="AU5" s="708"/>
      <c r="AV5" s="708"/>
      <c r="AW5" s="708"/>
      <c r="AX5" s="708"/>
      <c r="AY5" s="708"/>
      <c r="AZ5" s="708"/>
      <c r="BA5" s="708"/>
      <c r="BB5" s="708"/>
      <c r="BC5" s="708"/>
      <c r="BD5" s="708"/>
      <c r="BE5" s="708"/>
      <c r="BF5" s="709"/>
      <c r="BG5" s="620">
        <v>7116958</v>
      </c>
      <c r="BH5" s="621"/>
      <c r="BI5" s="621"/>
      <c r="BJ5" s="621"/>
      <c r="BK5" s="621"/>
      <c r="BL5" s="621"/>
      <c r="BM5" s="621"/>
      <c r="BN5" s="622"/>
      <c r="BO5" s="673">
        <v>99.8</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459162</v>
      </c>
      <c r="S6" s="621"/>
      <c r="T6" s="621"/>
      <c r="U6" s="621"/>
      <c r="V6" s="621"/>
      <c r="W6" s="621"/>
      <c r="X6" s="621"/>
      <c r="Y6" s="622"/>
      <c r="Z6" s="673">
        <v>1</v>
      </c>
      <c r="AA6" s="673"/>
      <c r="AB6" s="673"/>
      <c r="AC6" s="673"/>
      <c r="AD6" s="674">
        <v>459162</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7116958</v>
      </c>
      <c r="BH6" s="621"/>
      <c r="BI6" s="621"/>
      <c r="BJ6" s="621"/>
      <c r="BK6" s="621"/>
      <c r="BL6" s="621"/>
      <c r="BM6" s="621"/>
      <c r="BN6" s="622"/>
      <c r="BO6" s="673">
        <v>99.8</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291312</v>
      </c>
      <c r="CS6" s="621"/>
      <c r="CT6" s="621"/>
      <c r="CU6" s="621"/>
      <c r="CV6" s="621"/>
      <c r="CW6" s="621"/>
      <c r="CX6" s="621"/>
      <c r="CY6" s="622"/>
      <c r="CZ6" s="673">
        <v>0.6</v>
      </c>
      <c r="DA6" s="673"/>
      <c r="DB6" s="673"/>
      <c r="DC6" s="673"/>
      <c r="DD6" s="626" t="s">
        <v>209</v>
      </c>
      <c r="DE6" s="621"/>
      <c r="DF6" s="621"/>
      <c r="DG6" s="621"/>
      <c r="DH6" s="621"/>
      <c r="DI6" s="621"/>
      <c r="DJ6" s="621"/>
      <c r="DK6" s="621"/>
      <c r="DL6" s="621"/>
      <c r="DM6" s="621"/>
      <c r="DN6" s="621"/>
      <c r="DO6" s="621"/>
      <c r="DP6" s="622"/>
      <c r="DQ6" s="626">
        <v>291312</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4539</v>
      </c>
      <c r="S7" s="621"/>
      <c r="T7" s="621"/>
      <c r="U7" s="621"/>
      <c r="V7" s="621"/>
      <c r="W7" s="621"/>
      <c r="X7" s="621"/>
      <c r="Y7" s="622"/>
      <c r="Z7" s="673">
        <v>0</v>
      </c>
      <c r="AA7" s="673"/>
      <c r="AB7" s="673"/>
      <c r="AC7" s="673"/>
      <c r="AD7" s="674">
        <v>4539</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2649924</v>
      </c>
      <c r="BH7" s="621"/>
      <c r="BI7" s="621"/>
      <c r="BJ7" s="621"/>
      <c r="BK7" s="621"/>
      <c r="BL7" s="621"/>
      <c r="BM7" s="621"/>
      <c r="BN7" s="622"/>
      <c r="BO7" s="673">
        <v>37.200000000000003</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6433411</v>
      </c>
      <c r="CS7" s="621"/>
      <c r="CT7" s="621"/>
      <c r="CU7" s="621"/>
      <c r="CV7" s="621"/>
      <c r="CW7" s="621"/>
      <c r="CX7" s="621"/>
      <c r="CY7" s="622"/>
      <c r="CZ7" s="673">
        <v>14</v>
      </c>
      <c r="DA7" s="673"/>
      <c r="DB7" s="673"/>
      <c r="DC7" s="673"/>
      <c r="DD7" s="626">
        <v>1318374</v>
      </c>
      <c r="DE7" s="621"/>
      <c r="DF7" s="621"/>
      <c r="DG7" s="621"/>
      <c r="DH7" s="621"/>
      <c r="DI7" s="621"/>
      <c r="DJ7" s="621"/>
      <c r="DK7" s="621"/>
      <c r="DL7" s="621"/>
      <c r="DM7" s="621"/>
      <c r="DN7" s="621"/>
      <c r="DO7" s="621"/>
      <c r="DP7" s="622"/>
      <c r="DQ7" s="626">
        <v>4008726</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13011</v>
      </c>
      <c r="S8" s="621"/>
      <c r="T8" s="621"/>
      <c r="U8" s="621"/>
      <c r="V8" s="621"/>
      <c r="W8" s="621"/>
      <c r="X8" s="621"/>
      <c r="Y8" s="622"/>
      <c r="Z8" s="673">
        <v>0</v>
      </c>
      <c r="AA8" s="673"/>
      <c r="AB8" s="673"/>
      <c r="AC8" s="673"/>
      <c r="AD8" s="674">
        <v>13011</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111048</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10918723</v>
      </c>
      <c r="CS8" s="621"/>
      <c r="CT8" s="621"/>
      <c r="CU8" s="621"/>
      <c r="CV8" s="621"/>
      <c r="CW8" s="621"/>
      <c r="CX8" s="621"/>
      <c r="CY8" s="622"/>
      <c r="CZ8" s="673">
        <v>23.7</v>
      </c>
      <c r="DA8" s="673"/>
      <c r="DB8" s="673"/>
      <c r="DC8" s="673"/>
      <c r="DD8" s="626">
        <v>435768</v>
      </c>
      <c r="DE8" s="621"/>
      <c r="DF8" s="621"/>
      <c r="DG8" s="621"/>
      <c r="DH8" s="621"/>
      <c r="DI8" s="621"/>
      <c r="DJ8" s="621"/>
      <c r="DK8" s="621"/>
      <c r="DL8" s="621"/>
      <c r="DM8" s="621"/>
      <c r="DN8" s="621"/>
      <c r="DO8" s="621"/>
      <c r="DP8" s="622"/>
      <c r="DQ8" s="626">
        <v>6020491</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7380</v>
      </c>
      <c r="S9" s="621"/>
      <c r="T9" s="621"/>
      <c r="U9" s="621"/>
      <c r="V9" s="621"/>
      <c r="W9" s="621"/>
      <c r="X9" s="621"/>
      <c r="Y9" s="622"/>
      <c r="Z9" s="673">
        <v>0</v>
      </c>
      <c r="AA9" s="673"/>
      <c r="AB9" s="673"/>
      <c r="AC9" s="673"/>
      <c r="AD9" s="674">
        <v>7380</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2105479</v>
      </c>
      <c r="BH9" s="621"/>
      <c r="BI9" s="621"/>
      <c r="BJ9" s="621"/>
      <c r="BK9" s="621"/>
      <c r="BL9" s="621"/>
      <c r="BM9" s="621"/>
      <c r="BN9" s="622"/>
      <c r="BO9" s="673">
        <v>29.5</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5699951</v>
      </c>
      <c r="CS9" s="621"/>
      <c r="CT9" s="621"/>
      <c r="CU9" s="621"/>
      <c r="CV9" s="621"/>
      <c r="CW9" s="621"/>
      <c r="CX9" s="621"/>
      <c r="CY9" s="622"/>
      <c r="CZ9" s="673">
        <v>12.4</v>
      </c>
      <c r="DA9" s="673"/>
      <c r="DB9" s="673"/>
      <c r="DC9" s="673"/>
      <c r="DD9" s="626">
        <v>1105254</v>
      </c>
      <c r="DE9" s="621"/>
      <c r="DF9" s="621"/>
      <c r="DG9" s="621"/>
      <c r="DH9" s="621"/>
      <c r="DI9" s="621"/>
      <c r="DJ9" s="621"/>
      <c r="DK9" s="621"/>
      <c r="DL9" s="621"/>
      <c r="DM9" s="621"/>
      <c r="DN9" s="621"/>
      <c r="DO9" s="621"/>
      <c r="DP9" s="622"/>
      <c r="DQ9" s="626">
        <v>4782671</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1206113</v>
      </c>
      <c r="S10" s="621"/>
      <c r="T10" s="621"/>
      <c r="U10" s="621"/>
      <c r="V10" s="621"/>
      <c r="W10" s="621"/>
      <c r="X10" s="621"/>
      <c r="Y10" s="622"/>
      <c r="Z10" s="673">
        <v>2.5</v>
      </c>
      <c r="AA10" s="673"/>
      <c r="AB10" s="673"/>
      <c r="AC10" s="673"/>
      <c r="AD10" s="674">
        <v>1206113</v>
      </c>
      <c r="AE10" s="674"/>
      <c r="AF10" s="674"/>
      <c r="AG10" s="674"/>
      <c r="AH10" s="674"/>
      <c r="AI10" s="674"/>
      <c r="AJ10" s="674"/>
      <c r="AK10" s="674"/>
      <c r="AL10" s="643">
        <v>4.3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158610</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102409</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31250</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4445</v>
      </c>
      <c r="S11" s="621"/>
      <c r="T11" s="621"/>
      <c r="U11" s="621"/>
      <c r="V11" s="621"/>
      <c r="W11" s="621"/>
      <c r="X11" s="621"/>
      <c r="Y11" s="622"/>
      <c r="Z11" s="673">
        <v>0</v>
      </c>
      <c r="AA11" s="673"/>
      <c r="AB11" s="673"/>
      <c r="AC11" s="673"/>
      <c r="AD11" s="674">
        <v>4445</v>
      </c>
      <c r="AE11" s="674"/>
      <c r="AF11" s="674"/>
      <c r="AG11" s="674"/>
      <c r="AH11" s="674"/>
      <c r="AI11" s="674"/>
      <c r="AJ11" s="674"/>
      <c r="AK11" s="674"/>
      <c r="AL11" s="643">
        <v>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274787</v>
      </c>
      <c r="BH11" s="621"/>
      <c r="BI11" s="621"/>
      <c r="BJ11" s="621"/>
      <c r="BK11" s="621"/>
      <c r="BL11" s="621"/>
      <c r="BM11" s="621"/>
      <c r="BN11" s="622"/>
      <c r="BO11" s="673">
        <v>3.9</v>
      </c>
      <c r="BP11" s="673"/>
      <c r="BQ11" s="673"/>
      <c r="BR11" s="673"/>
      <c r="BS11" s="626" t="s">
        <v>112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3061377</v>
      </c>
      <c r="CS11" s="621"/>
      <c r="CT11" s="621"/>
      <c r="CU11" s="621"/>
      <c r="CV11" s="621"/>
      <c r="CW11" s="621"/>
      <c r="CX11" s="621"/>
      <c r="CY11" s="622"/>
      <c r="CZ11" s="673">
        <v>6.6</v>
      </c>
      <c r="DA11" s="673"/>
      <c r="DB11" s="673"/>
      <c r="DC11" s="673"/>
      <c r="DD11" s="626">
        <v>977752</v>
      </c>
      <c r="DE11" s="621"/>
      <c r="DF11" s="621"/>
      <c r="DG11" s="621"/>
      <c r="DH11" s="621"/>
      <c r="DI11" s="621"/>
      <c r="DJ11" s="621"/>
      <c r="DK11" s="621"/>
      <c r="DL11" s="621"/>
      <c r="DM11" s="621"/>
      <c r="DN11" s="621"/>
      <c r="DO11" s="621"/>
      <c r="DP11" s="622"/>
      <c r="DQ11" s="626">
        <v>1980859</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3718753</v>
      </c>
      <c r="BH12" s="621"/>
      <c r="BI12" s="621"/>
      <c r="BJ12" s="621"/>
      <c r="BK12" s="621"/>
      <c r="BL12" s="621"/>
      <c r="BM12" s="621"/>
      <c r="BN12" s="622"/>
      <c r="BO12" s="673">
        <v>52.1</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2277329</v>
      </c>
      <c r="CS12" s="621"/>
      <c r="CT12" s="621"/>
      <c r="CU12" s="621"/>
      <c r="CV12" s="621"/>
      <c r="CW12" s="621"/>
      <c r="CX12" s="621"/>
      <c r="CY12" s="622"/>
      <c r="CZ12" s="673">
        <v>4.9000000000000004</v>
      </c>
      <c r="DA12" s="673"/>
      <c r="DB12" s="673"/>
      <c r="DC12" s="673"/>
      <c r="DD12" s="626">
        <v>966381</v>
      </c>
      <c r="DE12" s="621"/>
      <c r="DF12" s="621"/>
      <c r="DG12" s="621"/>
      <c r="DH12" s="621"/>
      <c r="DI12" s="621"/>
      <c r="DJ12" s="621"/>
      <c r="DK12" s="621"/>
      <c r="DL12" s="621"/>
      <c r="DM12" s="621"/>
      <c r="DN12" s="621"/>
      <c r="DO12" s="621"/>
      <c r="DP12" s="622"/>
      <c r="DQ12" s="626">
        <v>1546453</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109070</v>
      </c>
      <c r="S13" s="621"/>
      <c r="T13" s="621"/>
      <c r="U13" s="621"/>
      <c r="V13" s="621"/>
      <c r="W13" s="621"/>
      <c r="X13" s="621"/>
      <c r="Y13" s="622"/>
      <c r="Z13" s="673">
        <v>0.2</v>
      </c>
      <c r="AA13" s="673"/>
      <c r="AB13" s="673"/>
      <c r="AC13" s="673"/>
      <c r="AD13" s="674">
        <v>109070</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3699385</v>
      </c>
      <c r="BH13" s="621"/>
      <c r="BI13" s="621"/>
      <c r="BJ13" s="621"/>
      <c r="BK13" s="621"/>
      <c r="BL13" s="621"/>
      <c r="BM13" s="621"/>
      <c r="BN13" s="622"/>
      <c r="BO13" s="673">
        <v>51.9</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4426204</v>
      </c>
      <c r="CS13" s="621"/>
      <c r="CT13" s="621"/>
      <c r="CU13" s="621"/>
      <c r="CV13" s="621"/>
      <c r="CW13" s="621"/>
      <c r="CX13" s="621"/>
      <c r="CY13" s="622"/>
      <c r="CZ13" s="673">
        <v>9.6</v>
      </c>
      <c r="DA13" s="673"/>
      <c r="DB13" s="673"/>
      <c r="DC13" s="673"/>
      <c r="DD13" s="626">
        <v>2279636</v>
      </c>
      <c r="DE13" s="621"/>
      <c r="DF13" s="621"/>
      <c r="DG13" s="621"/>
      <c r="DH13" s="621"/>
      <c r="DI13" s="621"/>
      <c r="DJ13" s="621"/>
      <c r="DK13" s="621"/>
      <c r="DL13" s="621"/>
      <c r="DM13" s="621"/>
      <c r="DN13" s="621"/>
      <c r="DO13" s="621"/>
      <c r="DP13" s="622"/>
      <c r="DQ13" s="626">
        <v>2988590</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245243</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1533510</v>
      </c>
      <c r="CS14" s="621"/>
      <c r="CT14" s="621"/>
      <c r="CU14" s="621"/>
      <c r="CV14" s="621"/>
      <c r="CW14" s="621"/>
      <c r="CX14" s="621"/>
      <c r="CY14" s="622"/>
      <c r="CZ14" s="673">
        <v>3.3</v>
      </c>
      <c r="DA14" s="673"/>
      <c r="DB14" s="673"/>
      <c r="DC14" s="673"/>
      <c r="DD14" s="626">
        <v>155097</v>
      </c>
      <c r="DE14" s="621"/>
      <c r="DF14" s="621"/>
      <c r="DG14" s="621"/>
      <c r="DH14" s="621"/>
      <c r="DI14" s="621"/>
      <c r="DJ14" s="621"/>
      <c r="DK14" s="621"/>
      <c r="DL14" s="621"/>
      <c r="DM14" s="621"/>
      <c r="DN14" s="621"/>
      <c r="DO14" s="621"/>
      <c r="DP14" s="622"/>
      <c r="DQ14" s="626">
        <v>1369237</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18344</v>
      </c>
      <c r="S15" s="621"/>
      <c r="T15" s="621"/>
      <c r="U15" s="621"/>
      <c r="V15" s="621"/>
      <c r="W15" s="621"/>
      <c r="X15" s="621"/>
      <c r="Y15" s="622"/>
      <c r="Z15" s="673">
        <v>0</v>
      </c>
      <c r="AA15" s="673"/>
      <c r="AB15" s="673"/>
      <c r="AC15" s="673"/>
      <c r="AD15" s="674">
        <v>18344</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503038</v>
      </c>
      <c r="BH15" s="621"/>
      <c r="BI15" s="621"/>
      <c r="BJ15" s="621"/>
      <c r="BK15" s="621"/>
      <c r="BL15" s="621"/>
      <c r="BM15" s="621"/>
      <c r="BN15" s="622"/>
      <c r="BO15" s="673">
        <v>7.1</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4931798</v>
      </c>
      <c r="CS15" s="621"/>
      <c r="CT15" s="621"/>
      <c r="CU15" s="621"/>
      <c r="CV15" s="621"/>
      <c r="CW15" s="621"/>
      <c r="CX15" s="621"/>
      <c r="CY15" s="622"/>
      <c r="CZ15" s="673">
        <v>10.7</v>
      </c>
      <c r="DA15" s="673"/>
      <c r="DB15" s="673"/>
      <c r="DC15" s="673"/>
      <c r="DD15" s="626">
        <v>928229</v>
      </c>
      <c r="DE15" s="621"/>
      <c r="DF15" s="621"/>
      <c r="DG15" s="621"/>
      <c r="DH15" s="621"/>
      <c r="DI15" s="621"/>
      <c r="DJ15" s="621"/>
      <c r="DK15" s="621"/>
      <c r="DL15" s="621"/>
      <c r="DM15" s="621"/>
      <c r="DN15" s="621"/>
      <c r="DO15" s="621"/>
      <c r="DP15" s="622"/>
      <c r="DQ15" s="626">
        <v>3598020</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20686067</v>
      </c>
      <c r="S16" s="621"/>
      <c r="T16" s="621"/>
      <c r="U16" s="621"/>
      <c r="V16" s="621"/>
      <c r="W16" s="621"/>
      <c r="X16" s="621"/>
      <c r="Y16" s="622"/>
      <c r="Z16" s="673">
        <v>43.4</v>
      </c>
      <c r="AA16" s="673"/>
      <c r="AB16" s="673"/>
      <c r="AC16" s="673"/>
      <c r="AD16" s="674">
        <v>18832796</v>
      </c>
      <c r="AE16" s="674"/>
      <c r="AF16" s="674"/>
      <c r="AG16" s="674"/>
      <c r="AH16" s="674"/>
      <c r="AI16" s="674"/>
      <c r="AJ16" s="674"/>
      <c r="AK16" s="674"/>
      <c r="AL16" s="643">
        <v>67.5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1312212</v>
      </c>
      <c r="CS16" s="621"/>
      <c r="CT16" s="621"/>
      <c r="CU16" s="621"/>
      <c r="CV16" s="621"/>
      <c r="CW16" s="621"/>
      <c r="CX16" s="621"/>
      <c r="CY16" s="622"/>
      <c r="CZ16" s="673">
        <v>2.8</v>
      </c>
      <c r="DA16" s="673"/>
      <c r="DB16" s="673"/>
      <c r="DC16" s="673"/>
      <c r="DD16" s="626" t="s">
        <v>112</v>
      </c>
      <c r="DE16" s="621"/>
      <c r="DF16" s="621"/>
      <c r="DG16" s="621"/>
      <c r="DH16" s="621"/>
      <c r="DI16" s="621"/>
      <c r="DJ16" s="621"/>
      <c r="DK16" s="621"/>
      <c r="DL16" s="621"/>
      <c r="DM16" s="621"/>
      <c r="DN16" s="621"/>
      <c r="DO16" s="621"/>
      <c r="DP16" s="622"/>
      <c r="DQ16" s="626">
        <v>9117</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18832796</v>
      </c>
      <c r="S17" s="621"/>
      <c r="T17" s="621"/>
      <c r="U17" s="621"/>
      <c r="V17" s="621"/>
      <c r="W17" s="621"/>
      <c r="X17" s="621"/>
      <c r="Y17" s="622"/>
      <c r="Z17" s="673">
        <v>39.5</v>
      </c>
      <c r="AA17" s="673"/>
      <c r="AB17" s="673"/>
      <c r="AC17" s="673"/>
      <c r="AD17" s="674">
        <v>18832796</v>
      </c>
      <c r="AE17" s="674"/>
      <c r="AF17" s="674"/>
      <c r="AG17" s="674"/>
      <c r="AH17" s="674"/>
      <c r="AI17" s="674"/>
      <c r="AJ17" s="674"/>
      <c r="AK17" s="674"/>
      <c r="AL17" s="643">
        <v>67.5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5120127</v>
      </c>
      <c r="CS17" s="621"/>
      <c r="CT17" s="621"/>
      <c r="CU17" s="621"/>
      <c r="CV17" s="621"/>
      <c r="CW17" s="621"/>
      <c r="CX17" s="621"/>
      <c r="CY17" s="622"/>
      <c r="CZ17" s="673">
        <v>11.1</v>
      </c>
      <c r="DA17" s="673"/>
      <c r="DB17" s="673"/>
      <c r="DC17" s="673"/>
      <c r="DD17" s="626" t="s">
        <v>112</v>
      </c>
      <c r="DE17" s="621"/>
      <c r="DF17" s="621"/>
      <c r="DG17" s="621"/>
      <c r="DH17" s="621"/>
      <c r="DI17" s="621"/>
      <c r="DJ17" s="621"/>
      <c r="DK17" s="621"/>
      <c r="DL17" s="621"/>
      <c r="DM17" s="621"/>
      <c r="DN17" s="621"/>
      <c r="DO17" s="621"/>
      <c r="DP17" s="622"/>
      <c r="DQ17" s="626">
        <v>4994264</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1541667</v>
      </c>
      <c r="S18" s="621"/>
      <c r="T18" s="621"/>
      <c r="U18" s="621"/>
      <c r="V18" s="621"/>
      <c r="W18" s="621"/>
      <c r="X18" s="621"/>
      <c r="Y18" s="622"/>
      <c r="Z18" s="673">
        <v>3.2</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311604</v>
      </c>
      <c r="S19" s="621"/>
      <c r="T19" s="621"/>
      <c r="U19" s="621"/>
      <c r="V19" s="621"/>
      <c r="W19" s="621"/>
      <c r="X19" s="621"/>
      <c r="Y19" s="622"/>
      <c r="Z19" s="673">
        <v>0.7</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15863</v>
      </c>
      <c r="BH19" s="621"/>
      <c r="BI19" s="621"/>
      <c r="BJ19" s="621"/>
      <c r="BK19" s="621"/>
      <c r="BL19" s="621"/>
      <c r="BM19" s="621"/>
      <c r="BN19" s="622"/>
      <c r="BO19" s="673">
        <v>0.2</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29640952</v>
      </c>
      <c r="S20" s="621"/>
      <c r="T20" s="621"/>
      <c r="U20" s="621"/>
      <c r="V20" s="621"/>
      <c r="W20" s="621"/>
      <c r="X20" s="621"/>
      <c r="Y20" s="622"/>
      <c r="Z20" s="673">
        <v>62.2</v>
      </c>
      <c r="AA20" s="673"/>
      <c r="AB20" s="673"/>
      <c r="AC20" s="673"/>
      <c r="AD20" s="674">
        <v>27787677</v>
      </c>
      <c r="AE20" s="674"/>
      <c r="AF20" s="674"/>
      <c r="AG20" s="674"/>
      <c r="AH20" s="674"/>
      <c r="AI20" s="674"/>
      <c r="AJ20" s="674"/>
      <c r="AK20" s="674"/>
      <c r="AL20" s="643">
        <v>99.6</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15863</v>
      </c>
      <c r="BH20" s="621"/>
      <c r="BI20" s="621"/>
      <c r="BJ20" s="621"/>
      <c r="BK20" s="621"/>
      <c r="BL20" s="621"/>
      <c r="BM20" s="621"/>
      <c r="BN20" s="622"/>
      <c r="BO20" s="673">
        <v>0.2</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46108363</v>
      </c>
      <c r="CS20" s="621"/>
      <c r="CT20" s="621"/>
      <c r="CU20" s="621"/>
      <c r="CV20" s="621"/>
      <c r="CW20" s="621"/>
      <c r="CX20" s="621"/>
      <c r="CY20" s="622"/>
      <c r="CZ20" s="673">
        <v>100</v>
      </c>
      <c r="DA20" s="673"/>
      <c r="DB20" s="673"/>
      <c r="DC20" s="673"/>
      <c r="DD20" s="626">
        <v>8166491</v>
      </c>
      <c r="DE20" s="621"/>
      <c r="DF20" s="621"/>
      <c r="DG20" s="621"/>
      <c r="DH20" s="621"/>
      <c r="DI20" s="621"/>
      <c r="DJ20" s="621"/>
      <c r="DK20" s="621"/>
      <c r="DL20" s="621"/>
      <c r="DM20" s="621"/>
      <c r="DN20" s="621"/>
      <c r="DO20" s="621"/>
      <c r="DP20" s="622"/>
      <c r="DQ20" s="626">
        <v>31620990</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8771</v>
      </c>
      <c r="S21" s="621"/>
      <c r="T21" s="621"/>
      <c r="U21" s="621"/>
      <c r="V21" s="621"/>
      <c r="W21" s="621"/>
      <c r="X21" s="621"/>
      <c r="Y21" s="622"/>
      <c r="Z21" s="673">
        <v>0</v>
      </c>
      <c r="AA21" s="673"/>
      <c r="AB21" s="673"/>
      <c r="AC21" s="673"/>
      <c r="AD21" s="674">
        <v>8771</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15859</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174290</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512356</v>
      </c>
      <c r="S23" s="621"/>
      <c r="T23" s="621"/>
      <c r="U23" s="621"/>
      <c r="V23" s="621"/>
      <c r="W23" s="621"/>
      <c r="X23" s="621"/>
      <c r="Y23" s="622"/>
      <c r="Z23" s="673">
        <v>1.1000000000000001</v>
      </c>
      <c r="AA23" s="673"/>
      <c r="AB23" s="673"/>
      <c r="AC23" s="673"/>
      <c r="AD23" s="674">
        <v>26869</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4</v>
      </c>
      <c r="BH23" s="621"/>
      <c r="BI23" s="621"/>
      <c r="BJ23" s="621"/>
      <c r="BK23" s="621"/>
      <c r="BL23" s="621"/>
      <c r="BM23" s="621"/>
      <c r="BN23" s="622"/>
      <c r="BO23" s="673">
        <v>0</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245603</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17887780</v>
      </c>
      <c r="CS24" s="671"/>
      <c r="CT24" s="671"/>
      <c r="CU24" s="671"/>
      <c r="CV24" s="671"/>
      <c r="CW24" s="671"/>
      <c r="CX24" s="671"/>
      <c r="CY24" s="718"/>
      <c r="CZ24" s="722">
        <v>38.799999999999997</v>
      </c>
      <c r="DA24" s="723"/>
      <c r="DB24" s="723"/>
      <c r="DC24" s="724"/>
      <c r="DD24" s="717">
        <v>13720931</v>
      </c>
      <c r="DE24" s="671"/>
      <c r="DF24" s="671"/>
      <c r="DG24" s="671"/>
      <c r="DH24" s="671"/>
      <c r="DI24" s="671"/>
      <c r="DJ24" s="671"/>
      <c r="DK24" s="718"/>
      <c r="DL24" s="717">
        <v>13694511</v>
      </c>
      <c r="DM24" s="671"/>
      <c r="DN24" s="671"/>
      <c r="DO24" s="671"/>
      <c r="DP24" s="671"/>
      <c r="DQ24" s="671"/>
      <c r="DR24" s="671"/>
      <c r="DS24" s="671"/>
      <c r="DT24" s="671"/>
      <c r="DU24" s="671"/>
      <c r="DV24" s="718"/>
      <c r="DW24" s="719">
        <v>47</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3519021</v>
      </c>
      <c r="S25" s="621"/>
      <c r="T25" s="621"/>
      <c r="U25" s="621"/>
      <c r="V25" s="621"/>
      <c r="W25" s="621"/>
      <c r="X25" s="621"/>
      <c r="Y25" s="622"/>
      <c r="Z25" s="673">
        <v>7.4</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7456640</v>
      </c>
      <c r="CS25" s="639"/>
      <c r="CT25" s="639"/>
      <c r="CU25" s="639"/>
      <c r="CV25" s="639"/>
      <c r="CW25" s="639"/>
      <c r="CX25" s="639"/>
      <c r="CY25" s="640"/>
      <c r="CZ25" s="623">
        <v>16.2</v>
      </c>
      <c r="DA25" s="641"/>
      <c r="DB25" s="641"/>
      <c r="DC25" s="642"/>
      <c r="DD25" s="626">
        <v>6959446</v>
      </c>
      <c r="DE25" s="639"/>
      <c r="DF25" s="639"/>
      <c r="DG25" s="639"/>
      <c r="DH25" s="639"/>
      <c r="DI25" s="639"/>
      <c r="DJ25" s="639"/>
      <c r="DK25" s="640"/>
      <c r="DL25" s="626">
        <v>6934376</v>
      </c>
      <c r="DM25" s="639"/>
      <c r="DN25" s="639"/>
      <c r="DO25" s="639"/>
      <c r="DP25" s="639"/>
      <c r="DQ25" s="639"/>
      <c r="DR25" s="639"/>
      <c r="DS25" s="639"/>
      <c r="DT25" s="639"/>
      <c r="DU25" s="639"/>
      <c r="DV25" s="640"/>
      <c r="DW25" s="643">
        <v>23.8</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4900105</v>
      </c>
      <c r="CS26" s="621"/>
      <c r="CT26" s="621"/>
      <c r="CU26" s="621"/>
      <c r="CV26" s="621"/>
      <c r="CW26" s="621"/>
      <c r="CX26" s="621"/>
      <c r="CY26" s="622"/>
      <c r="CZ26" s="623">
        <v>10.6</v>
      </c>
      <c r="DA26" s="641"/>
      <c r="DB26" s="641"/>
      <c r="DC26" s="642"/>
      <c r="DD26" s="626">
        <v>4487049</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2733121</v>
      </c>
      <c r="S27" s="621"/>
      <c r="T27" s="621"/>
      <c r="U27" s="621"/>
      <c r="V27" s="621"/>
      <c r="W27" s="621"/>
      <c r="X27" s="621"/>
      <c r="Y27" s="622"/>
      <c r="Z27" s="673">
        <v>5.7</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7132821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5311029</v>
      </c>
      <c r="CS27" s="639"/>
      <c r="CT27" s="639"/>
      <c r="CU27" s="639"/>
      <c r="CV27" s="639"/>
      <c r="CW27" s="639"/>
      <c r="CX27" s="639"/>
      <c r="CY27" s="640"/>
      <c r="CZ27" s="623">
        <v>11.5</v>
      </c>
      <c r="DA27" s="641"/>
      <c r="DB27" s="641"/>
      <c r="DC27" s="642"/>
      <c r="DD27" s="626">
        <v>1767237</v>
      </c>
      <c r="DE27" s="639"/>
      <c r="DF27" s="639"/>
      <c r="DG27" s="639"/>
      <c r="DH27" s="639"/>
      <c r="DI27" s="639"/>
      <c r="DJ27" s="639"/>
      <c r="DK27" s="640"/>
      <c r="DL27" s="626">
        <v>1765887</v>
      </c>
      <c r="DM27" s="639"/>
      <c r="DN27" s="639"/>
      <c r="DO27" s="639"/>
      <c r="DP27" s="639"/>
      <c r="DQ27" s="639"/>
      <c r="DR27" s="639"/>
      <c r="DS27" s="639"/>
      <c r="DT27" s="639"/>
      <c r="DU27" s="639"/>
      <c r="DV27" s="640"/>
      <c r="DW27" s="643">
        <v>6.1</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215624</v>
      </c>
      <c r="S28" s="621"/>
      <c r="T28" s="621"/>
      <c r="U28" s="621"/>
      <c r="V28" s="621"/>
      <c r="W28" s="621"/>
      <c r="X28" s="621"/>
      <c r="Y28" s="622"/>
      <c r="Z28" s="673">
        <v>0.5</v>
      </c>
      <c r="AA28" s="673"/>
      <c r="AB28" s="673"/>
      <c r="AC28" s="673"/>
      <c r="AD28" s="674">
        <v>32354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5120111</v>
      </c>
      <c r="CS28" s="621"/>
      <c r="CT28" s="621"/>
      <c r="CU28" s="621"/>
      <c r="CV28" s="621"/>
      <c r="CW28" s="621"/>
      <c r="CX28" s="621"/>
      <c r="CY28" s="622"/>
      <c r="CZ28" s="623">
        <v>11.1</v>
      </c>
      <c r="DA28" s="641"/>
      <c r="DB28" s="641"/>
      <c r="DC28" s="642"/>
      <c r="DD28" s="626">
        <v>4994248</v>
      </c>
      <c r="DE28" s="621"/>
      <c r="DF28" s="621"/>
      <c r="DG28" s="621"/>
      <c r="DH28" s="621"/>
      <c r="DI28" s="621"/>
      <c r="DJ28" s="621"/>
      <c r="DK28" s="622"/>
      <c r="DL28" s="626">
        <v>4994248</v>
      </c>
      <c r="DM28" s="621"/>
      <c r="DN28" s="621"/>
      <c r="DO28" s="621"/>
      <c r="DP28" s="621"/>
      <c r="DQ28" s="621"/>
      <c r="DR28" s="621"/>
      <c r="DS28" s="621"/>
      <c r="DT28" s="621"/>
      <c r="DU28" s="621"/>
      <c r="DV28" s="622"/>
      <c r="DW28" s="643">
        <v>17.2</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7133</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5120111</v>
      </c>
      <c r="CS29" s="639"/>
      <c r="CT29" s="639"/>
      <c r="CU29" s="639"/>
      <c r="CV29" s="639"/>
      <c r="CW29" s="639"/>
      <c r="CX29" s="639"/>
      <c r="CY29" s="640"/>
      <c r="CZ29" s="623">
        <v>11.1</v>
      </c>
      <c r="DA29" s="641"/>
      <c r="DB29" s="641"/>
      <c r="DC29" s="642"/>
      <c r="DD29" s="626">
        <v>4994248</v>
      </c>
      <c r="DE29" s="639"/>
      <c r="DF29" s="639"/>
      <c r="DG29" s="639"/>
      <c r="DH29" s="639"/>
      <c r="DI29" s="639"/>
      <c r="DJ29" s="639"/>
      <c r="DK29" s="640"/>
      <c r="DL29" s="626">
        <v>4994248</v>
      </c>
      <c r="DM29" s="639"/>
      <c r="DN29" s="639"/>
      <c r="DO29" s="639"/>
      <c r="DP29" s="639"/>
      <c r="DQ29" s="639"/>
      <c r="DR29" s="639"/>
      <c r="DS29" s="639"/>
      <c r="DT29" s="639"/>
      <c r="DU29" s="639"/>
      <c r="DV29" s="640"/>
      <c r="DW29" s="643">
        <v>17.2</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1353466</v>
      </c>
      <c r="S30" s="621"/>
      <c r="T30" s="621"/>
      <c r="U30" s="621"/>
      <c r="V30" s="621"/>
      <c r="W30" s="621"/>
      <c r="X30" s="621"/>
      <c r="Y30" s="622"/>
      <c r="Z30" s="673">
        <v>2.8</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98.5</v>
      </c>
      <c r="BH30" s="687"/>
      <c r="BI30" s="687"/>
      <c r="BJ30" s="687"/>
      <c r="BK30" s="687"/>
      <c r="BL30" s="687"/>
      <c r="BM30" s="688">
        <v>93.8</v>
      </c>
      <c r="BN30" s="687"/>
      <c r="BO30" s="687"/>
      <c r="BP30" s="687"/>
      <c r="BQ30" s="689"/>
      <c r="BR30" s="686">
        <v>98.6</v>
      </c>
      <c r="BS30" s="687"/>
      <c r="BT30" s="687"/>
      <c r="BU30" s="687"/>
      <c r="BV30" s="687"/>
      <c r="BW30" s="687"/>
      <c r="BX30" s="688">
        <v>93.2</v>
      </c>
      <c r="BY30" s="687"/>
      <c r="BZ30" s="687"/>
      <c r="CA30" s="687"/>
      <c r="CB30" s="689"/>
      <c r="CD30" s="692"/>
      <c r="CE30" s="693"/>
      <c r="CF30" s="657" t="s">
        <v>291</v>
      </c>
      <c r="CG30" s="654"/>
      <c r="CH30" s="654"/>
      <c r="CI30" s="654"/>
      <c r="CJ30" s="654"/>
      <c r="CK30" s="654"/>
      <c r="CL30" s="654"/>
      <c r="CM30" s="654"/>
      <c r="CN30" s="654"/>
      <c r="CO30" s="654"/>
      <c r="CP30" s="654"/>
      <c r="CQ30" s="655"/>
      <c r="CR30" s="620">
        <v>4777643</v>
      </c>
      <c r="CS30" s="621"/>
      <c r="CT30" s="621"/>
      <c r="CU30" s="621"/>
      <c r="CV30" s="621"/>
      <c r="CW30" s="621"/>
      <c r="CX30" s="621"/>
      <c r="CY30" s="622"/>
      <c r="CZ30" s="623">
        <v>10.4</v>
      </c>
      <c r="DA30" s="641"/>
      <c r="DB30" s="641"/>
      <c r="DC30" s="642"/>
      <c r="DD30" s="626">
        <v>4660280</v>
      </c>
      <c r="DE30" s="621"/>
      <c r="DF30" s="621"/>
      <c r="DG30" s="621"/>
      <c r="DH30" s="621"/>
      <c r="DI30" s="621"/>
      <c r="DJ30" s="621"/>
      <c r="DK30" s="622"/>
      <c r="DL30" s="626">
        <v>4660280</v>
      </c>
      <c r="DM30" s="621"/>
      <c r="DN30" s="621"/>
      <c r="DO30" s="621"/>
      <c r="DP30" s="621"/>
      <c r="DQ30" s="621"/>
      <c r="DR30" s="621"/>
      <c r="DS30" s="621"/>
      <c r="DT30" s="621"/>
      <c r="DU30" s="621"/>
      <c r="DV30" s="622"/>
      <c r="DW30" s="643">
        <v>16</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2394343</v>
      </c>
      <c r="S31" s="621"/>
      <c r="T31" s="621"/>
      <c r="U31" s="621"/>
      <c r="V31" s="621"/>
      <c r="W31" s="621"/>
      <c r="X31" s="621"/>
      <c r="Y31" s="622"/>
      <c r="Z31" s="673">
        <v>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98.7</v>
      </c>
      <c r="BH31" s="639"/>
      <c r="BI31" s="639"/>
      <c r="BJ31" s="639"/>
      <c r="BK31" s="639"/>
      <c r="BL31" s="639"/>
      <c r="BM31" s="675">
        <v>95.6</v>
      </c>
      <c r="BN31" s="685"/>
      <c r="BO31" s="685"/>
      <c r="BP31" s="685"/>
      <c r="BQ31" s="649"/>
      <c r="BR31" s="684">
        <v>98.8</v>
      </c>
      <c r="BS31" s="639"/>
      <c r="BT31" s="639"/>
      <c r="BU31" s="639"/>
      <c r="BV31" s="639"/>
      <c r="BW31" s="639"/>
      <c r="BX31" s="675">
        <v>95.2</v>
      </c>
      <c r="BY31" s="685"/>
      <c r="BZ31" s="685"/>
      <c r="CA31" s="685"/>
      <c r="CB31" s="649"/>
      <c r="CD31" s="692"/>
      <c r="CE31" s="693"/>
      <c r="CF31" s="657" t="s">
        <v>295</v>
      </c>
      <c r="CG31" s="654"/>
      <c r="CH31" s="654"/>
      <c r="CI31" s="654"/>
      <c r="CJ31" s="654"/>
      <c r="CK31" s="654"/>
      <c r="CL31" s="654"/>
      <c r="CM31" s="654"/>
      <c r="CN31" s="654"/>
      <c r="CO31" s="654"/>
      <c r="CP31" s="654"/>
      <c r="CQ31" s="655"/>
      <c r="CR31" s="620">
        <v>342468</v>
      </c>
      <c r="CS31" s="639"/>
      <c r="CT31" s="639"/>
      <c r="CU31" s="639"/>
      <c r="CV31" s="639"/>
      <c r="CW31" s="639"/>
      <c r="CX31" s="639"/>
      <c r="CY31" s="640"/>
      <c r="CZ31" s="623">
        <v>0.7</v>
      </c>
      <c r="DA31" s="641"/>
      <c r="DB31" s="641"/>
      <c r="DC31" s="642"/>
      <c r="DD31" s="626">
        <v>333968</v>
      </c>
      <c r="DE31" s="639"/>
      <c r="DF31" s="639"/>
      <c r="DG31" s="639"/>
      <c r="DH31" s="639"/>
      <c r="DI31" s="639"/>
      <c r="DJ31" s="639"/>
      <c r="DK31" s="640"/>
      <c r="DL31" s="626">
        <v>333968</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1154878</v>
      </c>
      <c r="S32" s="621"/>
      <c r="T32" s="621"/>
      <c r="U32" s="621"/>
      <c r="V32" s="621"/>
      <c r="W32" s="621"/>
      <c r="X32" s="621"/>
      <c r="Y32" s="622"/>
      <c r="Z32" s="673">
        <v>2.4</v>
      </c>
      <c r="AA32" s="673"/>
      <c r="AB32" s="673"/>
      <c r="AC32" s="673"/>
      <c r="AD32" s="674">
        <v>36749</v>
      </c>
      <c r="AE32" s="674"/>
      <c r="AF32" s="674"/>
      <c r="AG32" s="674"/>
      <c r="AH32" s="674"/>
      <c r="AI32" s="674"/>
      <c r="AJ32" s="674"/>
      <c r="AK32" s="674"/>
      <c r="AL32" s="643">
        <v>0.1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98.3</v>
      </c>
      <c r="BH32" s="605"/>
      <c r="BI32" s="605"/>
      <c r="BJ32" s="605"/>
      <c r="BK32" s="605"/>
      <c r="BL32" s="605"/>
      <c r="BM32" s="668">
        <v>91.8</v>
      </c>
      <c r="BN32" s="605"/>
      <c r="BO32" s="605"/>
      <c r="BP32" s="605"/>
      <c r="BQ32" s="662"/>
      <c r="BR32" s="683">
        <v>98.3</v>
      </c>
      <c r="BS32" s="605"/>
      <c r="BT32" s="605"/>
      <c r="BU32" s="605"/>
      <c r="BV32" s="605"/>
      <c r="BW32" s="605"/>
      <c r="BX32" s="668">
        <v>90.9</v>
      </c>
      <c r="BY32" s="605"/>
      <c r="BZ32" s="605"/>
      <c r="CA32" s="605"/>
      <c r="CB32" s="662"/>
      <c r="CD32" s="694"/>
      <c r="CE32" s="695"/>
      <c r="CF32" s="657" t="s">
        <v>298</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5714800</v>
      </c>
      <c r="S33" s="621"/>
      <c r="T33" s="621"/>
      <c r="U33" s="621"/>
      <c r="V33" s="621"/>
      <c r="W33" s="621"/>
      <c r="X33" s="621"/>
      <c r="Y33" s="622"/>
      <c r="Z33" s="673">
        <v>12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18741880</v>
      </c>
      <c r="CS33" s="639"/>
      <c r="CT33" s="639"/>
      <c r="CU33" s="639"/>
      <c r="CV33" s="639"/>
      <c r="CW33" s="639"/>
      <c r="CX33" s="639"/>
      <c r="CY33" s="640"/>
      <c r="CZ33" s="623">
        <v>40.6</v>
      </c>
      <c r="DA33" s="641"/>
      <c r="DB33" s="641"/>
      <c r="DC33" s="642"/>
      <c r="DD33" s="626">
        <v>14339892</v>
      </c>
      <c r="DE33" s="639"/>
      <c r="DF33" s="639"/>
      <c r="DG33" s="639"/>
      <c r="DH33" s="639"/>
      <c r="DI33" s="639"/>
      <c r="DJ33" s="639"/>
      <c r="DK33" s="640"/>
      <c r="DL33" s="626">
        <v>12206949</v>
      </c>
      <c r="DM33" s="639"/>
      <c r="DN33" s="639"/>
      <c r="DO33" s="639"/>
      <c r="DP33" s="639"/>
      <c r="DQ33" s="639"/>
      <c r="DR33" s="639"/>
      <c r="DS33" s="639"/>
      <c r="DT33" s="639"/>
      <c r="DU33" s="639"/>
      <c r="DV33" s="640"/>
      <c r="DW33" s="643">
        <v>41.9</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6280939</v>
      </c>
      <c r="CS34" s="621"/>
      <c r="CT34" s="621"/>
      <c r="CU34" s="621"/>
      <c r="CV34" s="621"/>
      <c r="CW34" s="621"/>
      <c r="CX34" s="621"/>
      <c r="CY34" s="622"/>
      <c r="CZ34" s="623">
        <v>13.6</v>
      </c>
      <c r="DA34" s="641"/>
      <c r="DB34" s="641"/>
      <c r="DC34" s="642"/>
      <c r="DD34" s="626">
        <v>4780639</v>
      </c>
      <c r="DE34" s="621"/>
      <c r="DF34" s="621"/>
      <c r="DG34" s="621"/>
      <c r="DH34" s="621"/>
      <c r="DI34" s="621"/>
      <c r="DJ34" s="621"/>
      <c r="DK34" s="622"/>
      <c r="DL34" s="626">
        <v>4040201</v>
      </c>
      <c r="DM34" s="621"/>
      <c r="DN34" s="621"/>
      <c r="DO34" s="621"/>
      <c r="DP34" s="621"/>
      <c r="DQ34" s="621"/>
      <c r="DR34" s="621"/>
      <c r="DS34" s="621"/>
      <c r="DT34" s="621"/>
      <c r="DU34" s="621"/>
      <c r="DV34" s="622"/>
      <c r="DW34" s="643">
        <v>13.9</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1223400</v>
      </c>
      <c r="S35" s="621"/>
      <c r="T35" s="621"/>
      <c r="U35" s="621"/>
      <c r="V35" s="621"/>
      <c r="W35" s="621"/>
      <c r="X35" s="621"/>
      <c r="Y35" s="622"/>
      <c r="Z35" s="673">
        <v>2.6</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7545299</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255421</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625532</v>
      </c>
      <c r="CS35" s="639"/>
      <c r="CT35" s="639"/>
      <c r="CU35" s="639"/>
      <c r="CV35" s="639"/>
      <c r="CW35" s="639"/>
      <c r="CX35" s="639"/>
      <c r="CY35" s="640"/>
      <c r="CZ35" s="623">
        <v>1.4</v>
      </c>
      <c r="DA35" s="641"/>
      <c r="DB35" s="641"/>
      <c r="DC35" s="642"/>
      <c r="DD35" s="626">
        <v>552162</v>
      </c>
      <c r="DE35" s="639"/>
      <c r="DF35" s="639"/>
      <c r="DG35" s="639"/>
      <c r="DH35" s="639"/>
      <c r="DI35" s="639"/>
      <c r="DJ35" s="639"/>
      <c r="DK35" s="640"/>
      <c r="DL35" s="626">
        <v>552162</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47674358</v>
      </c>
      <c r="S36" s="661"/>
      <c r="T36" s="661"/>
      <c r="U36" s="661"/>
      <c r="V36" s="661"/>
      <c r="W36" s="661"/>
      <c r="X36" s="661"/>
      <c r="Y36" s="664"/>
      <c r="Z36" s="665">
        <v>100</v>
      </c>
      <c r="AA36" s="665"/>
      <c r="AB36" s="665"/>
      <c r="AC36" s="665"/>
      <c r="AD36" s="666">
        <v>27892420</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1976664</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97407</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3791736</v>
      </c>
      <c r="CS36" s="621"/>
      <c r="CT36" s="621"/>
      <c r="CU36" s="621"/>
      <c r="CV36" s="621"/>
      <c r="CW36" s="621"/>
      <c r="CX36" s="621"/>
      <c r="CY36" s="622"/>
      <c r="CZ36" s="623">
        <v>8.1999999999999993</v>
      </c>
      <c r="DA36" s="641"/>
      <c r="DB36" s="641"/>
      <c r="DC36" s="642"/>
      <c r="DD36" s="626">
        <v>2980585</v>
      </c>
      <c r="DE36" s="621"/>
      <c r="DF36" s="621"/>
      <c r="DG36" s="621"/>
      <c r="DH36" s="621"/>
      <c r="DI36" s="621"/>
      <c r="DJ36" s="621"/>
      <c r="DK36" s="622"/>
      <c r="DL36" s="626">
        <v>2659967</v>
      </c>
      <c r="DM36" s="621"/>
      <c r="DN36" s="621"/>
      <c r="DO36" s="621"/>
      <c r="DP36" s="621"/>
      <c r="DQ36" s="621"/>
      <c r="DR36" s="621"/>
      <c r="DS36" s="621"/>
      <c r="DT36" s="621"/>
      <c r="DU36" s="621"/>
      <c r="DV36" s="622"/>
      <c r="DW36" s="643">
        <v>9.1</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1333675</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10435</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54519</v>
      </c>
      <c r="CS37" s="639"/>
      <c r="CT37" s="639"/>
      <c r="CU37" s="639"/>
      <c r="CV37" s="639"/>
      <c r="CW37" s="639"/>
      <c r="CX37" s="639"/>
      <c r="CY37" s="640"/>
      <c r="CZ37" s="623">
        <v>0.1</v>
      </c>
      <c r="DA37" s="641"/>
      <c r="DB37" s="641"/>
      <c r="DC37" s="642"/>
      <c r="DD37" s="626">
        <v>54519</v>
      </c>
      <c r="DE37" s="639"/>
      <c r="DF37" s="639"/>
      <c r="DG37" s="639"/>
      <c r="DH37" s="639"/>
      <c r="DI37" s="639"/>
      <c r="DJ37" s="639"/>
      <c r="DK37" s="640"/>
      <c r="DL37" s="626">
        <v>54519</v>
      </c>
      <c r="DM37" s="639"/>
      <c r="DN37" s="639"/>
      <c r="DO37" s="639"/>
      <c r="DP37" s="639"/>
      <c r="DQ37" s="639"/>
      <c r="DR37" s="639"/>
      <c r="DS37" s="639"/>
      <c r="DT37" s="639"/>
      <c r="DU37" s="639"/>
      <c r="DV37" s="640"/>
      <c r="DW37" s="643">
        <v>0.2</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382672</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18000</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5427136</v>
      </c>
      <c r="CS38" s="621"/>
      <c r="CT38" s="621"/>
      <c r="CU38" s="621"/>
      <c r="CV38" s="621"/>
      <c r="CW38" s="621"/>
      <c r="CX38" s="621"/>
      <c r="CY38" s="622"/>
      <c r="CZ38" s="623">
        <v>11.8</v>
      </c>
      <c r="DA38" s="641"/>
      <c r="DB38" s="641"/>
      <c r="DC38" s="642"/>
      <c r="DD38" s="626">
        <v>4902665</v>
      </c>
      <c r="DE38" s="621"/>
      <c r="DF38" s="621"/>
      <c r="DG38" s="621"/>
      <c r="DH38" s="621"/>
      <c r="DI38" s="621"/>
      <c r="DJ38" s="621"/>
      <c r="DK38" s="622"/>
      <c r="DL38" s="626">
        <v>4444989</v>
      </c>
      <c r="DM38" s="621"/>
      <c r="DN38" s="621"/>
      <c r="DO38" s="621"/>
      <c r="DP38" s="621"/>
      <c r="DQ38" s="621"/>
      <c r="DR38" s="621"/>
      <c r="DS38" s="621"/>
      <c r="DT38" s="621"/>
      <c r="DU38" s="621"/>
      <c r="DV38" s="622"/>
      <c r="DW38" s="643">
        <v>15.3</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382042</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95</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1600005</v>
      </c>
      <c r="CS39" s="639"/>
      <c r="CT39" s="639"/>
      <c r="CU39" s="639"/>
      <c r="CV39" s="639"/>
      <c r="CW39" s="639"/>
      <c r="CX39" s="639"/>
      <c r="CY39" s="640"/>
      <c r="CZ39" s="623">
        <v>3.5</v>
      </c>
      <c r="DA39" s="641"/>
      <c r="DB39" s="641"/>
      <c r="DC39" s="642"/>
      <c r="DD39" s="626">
        <v>581166</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730291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130</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1016532</v>
      </c>
      <c r="CS40" s="621"/>
      <c r="CT40" s="621"/>
      <c r="CU40" s="621"/>
      <c r="CV40" s="621"/>
      <c r="CW40" s="621"/>
      <c r="CX40" s="621"/>
      <c r="CY40" s="622"/>
      <c r="CZ40" s="623">
        <v>2.2000000000000002</v>
      </c>
      <c r="DA40" s="641"/>
      <c r="DB40" s="641"/>
      <c r="DC40" s="642"/>
      <c r="DD40" s="626">
        <v>542675</v>
      </c>
      <c r="DE40" s="621"/>
      <c r="DF40" s="621"/>
      <c r="DG40" s="621"/>
      <c r="DH40" s="621"/>
      <c r="DI40" s="621"/>
      <c r="DJ40" s="621"/>
      <c r="DK40" s="622"/>
      <c r="DL40" s="626">
        <v>509630</v>
      </c>
      <c r="DM40" s="621"/>
      <c r="DN40" s="621"/>
      <c r="DO40" s="621"/>
      <c r="DP40" s="621"/>
      <c r="DQ40" s="621"/>
      <c r="DR40" s="621"/>
      <c r="DS40" s="621"/>
      <c r="DT40" s="621"/>
      <c r="DU40" s="621"/>
      <c r="DV40" s="622"/>
      <c r="DW40" s="643">
        <v>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2739955</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342</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9478703</v>
      </c>
      <c r="CS42" s="621"/>
      <c r="CT42" s="621"/>
      <c r="CU42" s="621"/>
      <c r="CV42" s="621"/>
      <c r="CW42" s="621"/>
      <c r="CX42" s="621"/>
      <c r="CY42" s="622"/>
      <c r="CZ42" s="623">
        <v>20.6</v>
      </c>
      <c r="DA42" s="624"/>
      <c r="DB42" s="624"/>
      <c r="DC42" s="625"/>
      <c r="DD42" s="626">
        <v>3560167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24527</v>
      </c>
      <c r="CS43" s="639"/>
      <c r="CT43" s="639"/>
      <c r="CU43" s="639"/>
      <c r="CV43" s="639"/>
      <c r="CW43" s="639"/>
      <c r="CX43" s="639"/>
      <c r="CY43" s="640"/>
      <c r="CZ43" s="623">
        <v>0.1</v>
      </c>
      <c r="DA43" s="641"/>
      <c r="DB43" s="641"/>
      <c r="DC43" s="642"/>
      <c r="DD43" s="626">
        <v>24527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8166491</v>
      </c>
      <c r="CS44" s="621"/>
      <c r="CT44" s="621"/>
      <c r="CU44" s="621"/>
      <c r="CV44" s="621"/>
      <c r="CW44" s="621"/>
      <c r="CX44" s="621"/>
      <c r="CY44" s="622"/>
      <c r="CZ44" s="623">
        <v>17.7</v>
      </c>
      <c r="DA44" s="624"/>
      <c r="DB44" s="624"/>
      <c r="DC44" s="625"/>
      <c r="DD44" s="626">
        <v>3551050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1311960</v>
      </c>
      <c r="CS45" s="639"/>
      <c r="CT45" s="639"/>
      <c r="CU45" s="639"/>
      <c r="CV45" s="639"/>
      <c r="CW45" s="639"/>
      <c r="CX45" s="639"/>
      <c r="CY45" s="640"/>
      <c r="CZ45" s="623">
        <v>2.8</v>
      </c>
      <c r="DA45" s="641"/>
      <c r="DB45" s="641"/>
      <c r="DC45" s="642"/>
      <c r="DD45" s="626">
        <v>318201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6362992</v>
      </c>
      <c r="CS46" s="621"/>
      <c r="CT46" s="621"/>
      <c r="CU46" s="621"/>
      <c r="CV46" s="621"/>
      <c r="CW46" s="621"/>
      <c r="CX46" s="621"/>
      <c r="CY46" s="622"/>
      <c r="CZ46" s="623">
        <v>13.8</v>
      </c>
      <c r="DA46" s="624"/>
      <c r="DB46" s="624"/>
      <c r="DC46" s="625"/>
      <c r="DD46" s="626">
        <v>2941819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1312212</v>
      </c>
      <c r="CS47" s="639"/>
      <c r="CT47" s="639"/>
      <c r="CU47" s="639"/>
      <c r="CV47" s="639"/>
      <c r="CW47" s="639"/>
      <c r="CX47" s="639"/>
      <c r="CY47" s="640"/>
      <c r="CZ47" s="623">
        <v>2.8</v>
      </c>
      <c r="DA47" s="641"/>
      <c r="DB47" s="641"/>
      <c r="DC47" s="642"/>
      <c r="DD47" s="626">
        <v>9117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46108363</v>
      </c>
      <c r="CS49" s="605"/>
      <c r="CT49" s="605"/>
      <c r="CU49" s="605"/>
      <c r="CV49" s="605"/>
      <c r="CW49" s="605"/>
      <c r="CX49" s="605"/>
      <c r="CY49" s="606"/>
      <c r="CZ49" s="607">
        <v>100</v>
      </c>
      <c r="DA49" s="608"/>
      <c r="DB49" s="608"/>
      <c r="DC49" s="609"/>
      <c r="DD49" s="610">
        <v>31620990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47790</v>
      </c>
      <c r="R7" s="1134"/>
      <c r="S7" s="1134"/>
      <c r="T7" s="1134"/>
      <c r="U7" s="1134"/>
      <c r="V7" s="1134">
        <v>46224</v>
      </c>
      <c r="W7" s="1134"/>
      <c r="X7" s="1134"/>
      <c r="Y7" s="1134"/>
      <c r="Z7" s="1134"/>
      <c r="AA7" s="1134">
        <f>Q7-V7</f>
        <v>1566</v>
      </c>
      <c r="AB7" s="1134"/>
      <c r="AC7" s="1134"/>
      <c r="AD7" s="1134"/>
      <c r="AE7" s="1135"/>
      <c r="AF7" s="1136">
        <v>1053</v>
      </c>
      <c r="AG7" s="1137"/>
      <c r="AH7" s="1137"/>
      <c r="AI7" s="1137"/>
      <c r="AJ7" s="1138"/>
      <c r="AK7" s="1120">
        <v>1453</v>
      </c>
      <c r="AL7" s="1121"/>
      <c r="AM7" s="1121"/>
      <c r="AN7" s="1121"/>
      <c r="AO7" s="1121"/>
      <c r="AP7" s="1121">
        <v>47930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542</v>
      </c>
      <c r="BT7" s="1125"/>
      <c r="BU7" s="1125"/>
      <c r="BV7" s="1125"/>
      <c r="BW7" s="1125"/>
      <c r="BX7" s="1125"/>
      <c r="BY7" s="1125"/>
      <c r="BZ7" s="1125"/>
      <c r="CA7" s="1125"/>
      <c r="CB7" s="1125"/>
      <c r="CC7" s="1125"/>
      <c r="CD7" s="1125"/>
      <c r="CE7" s="1125"/>
      <c r="CF7" s="1125"/>
      <c r="CG7" s="1126"/>
      <c r="CH7" s="1117">
        <v>-4</v>
      </c>
      <c r="CI7" s="1118"/>
      <c r="CJ7" s="1118"/>
      <c r="CK7" s="1118"/>
      <c r="CL7" s="1119"/>
      <c r="CM7" s="1117">
        <v>15</v>
      </c>
      <c r="CN7" s="1118"/>
      <c r="CO7" s="1118"/>
      <c r="CP7" s="1118"/>
      <c r="CQ7" s="1119"/>
      <c r="CR7" s="1117">
        <v>119</v>
      </c>
      <c r="CS7" s="1118"/>
      <c r="CT7" s="1118"/>
      <c r="CU7" s="1118"/>
      <c r="CV7" s="1119"/>
      <c r="CW7" s="1117" t="s">
        <v>550</v>
      </c>
      <c r="CX7" s="1118"/>
      <c r="CY7" s="1118"/>
      <c r="CZ7" s="1118"/>
      <c r="DA7" s="1119"/>
      <c r="DB7" s="1117" t="s">
        <v>550</v>
      </c>
      <c r="DC7" s="1118"/>
      <c r="DD7" s="1118"/>
      <c r="DE7" s="1118"/>
      <c r="DF7" s="1119"/>
      <c r="DG7" s="1117" t="s">
        <v>550</v>
      </c>
      <c r="DH7" s="1118"/>
      <c r="DI7" s="1118"/>
      <c r="DJ7" s="1118"/>
      <c r="DK7" s="1119"/>
      <c r="DL7" s="1117" t="s">
        <v>550</v>
      </c>
      <c r="DM7" s="1118"/>
      <c r="DN7" s="1118"/>
      <c r="DO7" s="1118"/>
      <c r="DP7" s="1119"/>
      <c r="DQ7" s="1117" t="s">
        <v>550</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543</v>
      </c>
      <c r="BT8" s="1044"/>
      <c r="BU8" s="1044"/>
      <c r="BV8" s="1044"/>
      <c r="BW8" s="1044"/>
      <c r="BX8" s="1044"/>
      <c r="BY8" s="1044"/>
      <c r="BZ8" s="1044"/>
      <c r="CA8" s="1044"/>
      <c r="CB8" s="1044"/>
      <c r="CC8" s="1044"/>
      <c r="CD8" s="1044"/>
      <c r="CE8" s="1044"/>
      <c r="CF8" s="1044"/>
      <c r="CG8" s="1045"/>
      <c r="CH8" s="1018">
        <v>-4</v>
      </c>
      <c r="CI8" s="1019"/>
      <c r="CJ8" s="1019"/>
      <c r="CK8" s="1019"/>
      <c r="CL8" s="1020"/>
      <c r="CM8" s="1018">
        <v>94</v>
      </c>
      <c r="CN8" s="1019"/>
      <c r="CO8" s="1019"/>
      <c r="CP8" s="1019"/>
      <c r="CQ8" s="1020"/>
      <c r="CR8" s="1018">
        <v>40</v>
      </c>
      <c r="CS8" s="1019"/>
      <c r="CT8" s="1019"/>
      <c r="CU8" s="1019"/>
      <c r="CV8" s="1020"/>
      <c r="CW8" s="1018" t="s">
        <v>550</v>
      </c>
      <c r="CX8" s="1019"/>
      <c r="CY8" s="1019"/>
      <c r="CZ8" s="1019"/>
      <c r="DA8" s="1020"/>
      <c r="DB8" s="1018" t="s">
        <v>550</v>
      </c>
      <c r="DC8" s="1019"/>
      <c r="DD8" s="1019"/>
      <c r="DE8" s="1019"/>
      <c r="DF8" s="1020"/>
      <c r="DG8" s="1018" t="s">
        <v>550</v>
      </c>
      <c r="DH8" s="1019"/>
      <c r="DI8" s="1019"/>
      <c r="DJ8" s="1019"/>
      <c r="DK8" s="1020"/>
      <c r="DL8" s="1018" t="s">
        <v>550</v>
      </c>
      <c r="DM8" s="1019"/>
      <c r="DN8" s="1019"/>
      <c r="DO8" s="1019"/>
      <c r="DP8" s="1020"/>
      <c r="DQ8" s="1018" t="s">
        <v>550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544</v>
      </c>
      <c r="BT9" s="1044"/>
      <c r="BU9" s="1044"/>
      <c r="BV9" s="1044"/>
      <c r="BW9" s="1044"/>
      <c r="BX9" s="1044"/>
      <c r="BY9" s="1044"/>
      <c r="BZ9" s="1044"/>
      <c r="CA9" s="1044"/>
      <c r="CB9" s="1044"/>
      <c r="CC9" s="1044"/>
      <c r="CD9" s="1044"/>
      <c r="CE9" s="1044"/>
      <c r="CF9" s="1044"/>
      <c r="CG9" s="1045"/>
      <c r="CH9" s="1018">
        <v>-3</v>
      </c>
      <c r="CI9" s="1019"/>
      <c r="CJ9" s="1019"/>
      <c r="CK9" s="1019"/>
      <c r="CL9" s="1020"/>
      <c r="CM9" s="1018">
        <v>66</v>
      </c>
      <c r="CN9" s="1019"/>
      <c r="CO9" s="1019"/>
      <c r="CP9" s="1019"/>
      <c r="CQ9" s="1020"/>
      <c r="CR9" s="1018">
        <v>226</v>
      </c>
      <c r="CS9" s="1019"/>
      <c r="CT9" s="1019"/>
      <c r="CU9" s="1019"/>
      <c r="CV9" s="1020"/>
      <c r="CW9" s="1018" t="s">
        <v>550</v>
      </c>
      <c r="CX9" s="1019"/>
      <c r="CY9" s="1019"/>
      <c r="CZ9" s="1019"/>
      <c r="DA9" s="1020"/>
      <c r="DB9" s="1018" t="s">
        <v>550</v>
      </c>
      <c r="DC9" s="1019"/>
      <c r="DD9" s="1019"/>
      <c r="DE9" s="1019"/>
      <c r="DF9" s="1020"/>
      <c r="DG9" s="1018" t="s">
        <v>550</v>
      </c>
      <c r="DH9" s="1019"/>
      <c r="DI9" s="1019"/>
      <c r="DJ9" s="1019"/>
      <c r="DK9" s="1020"/>
      <c r="DL9" s="1018" t="s">
        <v>550</v>
      </c>
      <c r="DM9" s="1019"/>
      <c r="DN9" s="1019"/>
      <c r="DO9" s="1019"/>
      <c r="DP9" s="1020"/>
      <c r="DQ9" s="1018" t="s">
        <v>550</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v>47790</v>
      </c>
      <c r="R23" s="1098"/>
      <c r="S23" s="1098"/>
      <c r="T23" s="1098"/>
      <c r="U23" s="1098"/>
      <c r="V23" s="1098">
        <v>46224</v>
      </c>
      <c r="W23" s="1098"/>
      <c r="X23" s="1098"/>
      <c r="Y23" s="1098"/>
      <c r="Z23" s="1098"/>
      <c r="AA23" s="1098">
        <v>1566</v>
      </c>
      <c r="AB23" s="1098"/>
      <c r="AC23" s="1098"/>
      <c r="AD23" s="1098"/>
      <c r="AE23" s="1099"/>
      <c r="AF23" s="1100">
        <v>1053</v>
      </c>
      <c r="AG23" s="1098"/>
      <c r="AH23" s="1098"/>
      <c r="AI23" s="1098"/>
      <c r="AJ23" s="1101"/>
      <c r="AK23" s="1102"/>
      <c r="AL23" s="1103"/>
      <c r="AM23" s="1103"/>
      <c r="AN23" s="1103"/>
      <c r="AO23" s="1103"/>
      <c r="AP23" s="1098">
        <v>47930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10103</v>
      </c>
      <c r="R28" s="1083"/>
      <c r="S28" s="1083"/>
      <c r="T28" s="1083"/>
      <c r="U28" s="1083"/>
      <c r="V28" s="1083">
        <v>9848</v>
      </c>
      <c r="W28" s="1083"/>
      <c r="X28" s="1083"/>
      <c r="Y28" s="1083"/>
      <c r="Z28" s="1083"/>
      <c r="AA28" s="1083">
        <f>Q28-V28</f>
        <v>255</v>
      </c>
      <c r="AB28" s="1083"/>
      <c r="AC28" s="1083"/>
      <c r="AD28" s="1083"/>
      <c r="AE28" s="1084"/>
      <c r="AF28" s="1085">
        <v>255</v>
      </c>
      <c r="AG28" s="1083"/>
      <c r="AH28" s="1083"/>
      <c r="AI28" s="1083"/>
      <c r="AJ28" s="1086"/>
      <c r="AK28" s="1087">
        <v>619</v>
      </c>
      <c r="AL28" s="1075"/>
      <c r="AM28" s="1075"/>
      <c r="AN28" s="1075"/>
      <c r="AO28" s="1075"/>
      <c r="AP28" s="1075" t="s">
        <v>550</v>
      </c>
      <c r="AQ28" s="1075"/>
      <c r="AR28" s="1075"/>
      <c r="AS28" s="1075"/>
      <c r="AT28" s="1075"/>
      <c r="AU28" s="1075" t="s">
        <v>550</v>
      </c>
      <c r="AV28" s="1075"/>
      <c r="AW28" s="1075"/>
      <c r="AX28" s="1075"/>
      <c r="AY28" s="1075"/>
      <c r="AZ28" s="1076" t="s">
        <v>550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9558</v>
      </c>
      <c r="R29" s="1073"/>
      <c r="S29" s="1073"/>
      <c r="T29" s="1073"/>
      <c r="U29" s="1073"/>
      <c r="V29" s="1073">
        <v>9424</v>
      </c>
      <c r="W29" s="1073"/>
      <c r="X29" s="1073"/>
      <c r="Y29" s="1073"/>
      <c r="Z29" s="1073"/>
      <c r="AA29" s="1074">
        <f>Q29-V29</f>
        <v>134</v>
      </c>
      <c r="AB29" s="1049"/>
      <c r="AC29" s="1049"/>
      <c r="AD29" s="1049"/>
      <c r="AE29" s="1050"/>
      <c r="AF29" s="1048">
        <v>134</v>
      </c>
      <c r="AG29" s="1049"/>
      <c r="AH29" s="1049"/>
      <c r="AI29" s="1049"/>
      <c r="AJ29" s="1050"/>
      <c r="AK29" s="1009">
        <v>1360</v>
      </c>
      <c r="AL29" s="1000"/>
      <c r="AM29" s="1000"/>
      <c r="AN29" s="1000"/>
      <c r="AO29" s="1000"/>
      <c r="AP29" s="1000" t="s">
        <v>550</v>
      </c>
      <c r="AQ29" s="1000"/>
      <c r="AR29" s="1000"/>
      <c r="AS29" s="1000"/>
      <c r="AT29" s="1000"/>
      <c r="AU29" s="1000" t="s">
        <v>550</v>
      </c>
      <c r="AV29" s="1000"/>
      <c r="AW29" s="1000"/>
      <c r="AX29" s="1000"/>
      <c r="AY29" s="1000"/>
      <c r="AZ29" s="1071" t="s">
        <v>550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821</v>
      </c>
      <c r="R30" s="1073"/>
      <c r="S30" s="1073"/>
      <c r="T30" s="1073"/>
      <c r="U30" s="1073"/>
      <c r="V30" s="1073">
        <v>816</v>
      </c>
      <c r="W30" s="1073"/>
      <c r="X30" s="1073"/>
      <c r="Y30" s="1073"/>
      <c r="Z30" s="1073"/>
      <c r="AA30" s="1074">
        <f t="shared" ref="AA30:AA38" si="0">Q30-V30</f>
        <v>5</v>
      </c>
      <c r="AB30" s="1049"/>
      <c r="AC30" s="1049"/>
      <c r="AD30" s="1049"/>
      <c r="AE30" s="1050"/>
      <c r="AF30" s="1048">
        <v>5</v>
      </c>
      <c r="AG30" s="1049"/>
      <c r="AH30" s="1049"/>
      <c r="AI30" s="1049"/>
      <c r="AJ30" s="1050"/>
      <c r="AK30" s="1009">
        <v>291</v>
      </c>
      <c r="AL30" s="1000"/>
      <c r="AM30" s="1000"/>
      <c r="AN30" s="1000"/>
      <c r="AO30" s="1000"/>
      <c r="AP30" s="1000" t="s">
        <v>550</v>
      </c>
      <c r="AQ30" s="1000"/>
      <c r="AR30" s="1000"/>
      <c r="AS30" s="1000"/>
      <c r="AT30" s="1000"/>
      <c r="AU30" s="1000" t="s">
        <v>550</v>
      </c>
      <c r="AV30" s="1000"/>
      <c r="AW30" s="1000"/>
      <c r="AX30" s="1000"/>
      <c r="AY30" s="1000"/>
      <c r="AZ30" s="1071" t="s">
        <v>550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425</v>
      </c>
      <c r="R31" s="1073"/>
      <c r="S31" s="1073"/>
      <c r="T31" s="1073"/>
      <c r="U31" s="1073"/>
      <c r="V31" s="1073">
        <v>409</v>
      </c>
      <c r="W31" s="1073"/>
      <c r="X31" s="1073"/>
      <c r="Y31" s="1073"/>
      <c r="Z31" s="1073"/>
      <c r="AA31" s="1074">
        <f t="shared" si="0"/>
        <v>16</v>
      </c>
      <c r="AB31" s="1049"/>
      <c r="AC31" s="1049"/>
      <c r="AD31" s="1049"/>
      <c r="AE31" s="1050"/>
      <c r="AF31" s="1048">
        <v>16</v>
      </c>
      <c r="AG31" s="1049"/>
      <c r="AH31" s="1049"/>
      <c r="AI31" s="1049"/>
      <c r="AJ31" s="1050"/>
      <c r="AK31" s="1009">
        <v>144</v>
      </c>
      <c r="AL31" s="1000"/>
      <c r="AM31" s="1000"/>
      <c r="AN31" s="1000"/>
      <c r="AO31" s="1000"/>
      <c r="AP31" s="1000">
        <v>179</v>
      </c>
      <c r="AQ31" s="1000"/>
      <c r="AR31" s="1000"/>
      <c r="AS31" s="1000"/>
      <c r="AT31" s="1000"/>
      <c r="AU31" s="1000">
        <v>50</v>
      </c>
      <c r="AV31" s="1000"/>
      <c r="AW31" s="1000"/>
      <c r="AX31" s="1000"/>
      <c r="AY31" s="1000"/>
      <c r="AZ31" s="1071" t="s">
        <v>550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2">
        <v>1590</v>
      </c>
      <c r="R32" s="1073"/>
      <c r="S32" s="1073"/>
      <c r="T32" s="1073"/>
      <c r="U32" s="1073"/>
      <c r="V32" s="1073">
        <v>1513</v>
      </c>
      <c r="W32" s="1073"/>
      <c r="X32" s="1073"/>
      <c r="Y32" s="1073"/>
      <c r="Z32" s="1073"/>
      <c r="AA32" s="1074">
        <f t="shared" si="0"/>
        <v>77</v>
      </c>
      <c r="AB32" s="1049"/>
      <c r="AC32" s="1049"/>
      <c r="AD32" s="1049"/>
      <c r="AE32" s="1050"/>
      <c r="AF32" s="1048">
        <v>1722</v>
      </c>
      <c r="AG32" s="1049"/>
      <c r="AH32" s="1049"/>
      <c r="AI32" s="1049"/>
      <c r="AJ32" s="1050"/>
      <c r="AK32" s="1009">
        <v>53</v>
      </c>
      <c r="AL32" s="1000"/>
      <c r="AM32" s="1000"/>
      <c r="AN32" s="1000"/>
      <c r="AO32" s="1000"/>
      <c r="AP32" s="1000">
        <v>6216</v>
      </c>
      <c r="AQ32" s="1000"/>
      <c r="AR32" s="1000"/>
      <c r="AS32" s="1000"/>
      <c r="AT32" s="1000"/>
      <c r="AU32" s="1000">
        <v>404</v>
      </c>
      <c r="AV32" s="1000"/>
      <c r="AW32" s="1000"/>
      <c r="AX32" s="1000"/>
      <c r="AY32" s="1000"/>
      <c r="AZ32" s="1071" t="s">
        <v>550</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7215</v>
      </c>
      <c r="R33" s="1073"/>
      <c r="S33" s="1073"/>
      <c r="T33" s="1073"/>
      <c r="U33" s="1073"/>
      <c r="V33" s="1073">
        <v>7417</v>
      </c>
      <c r="W33" s="1073"/>
      <c r="X33" s="1073"/>
      <c r="Y33" s="1073"/>
      <c r="Z33" s="1073"/>
      <c r="AA33" s="1074">
        <f t="shared" si="0"/>
        <v>-202</v>
      </c>
      <c r="AB33" s="1049"/>
      <c r="AC33" s="1049"/>
      <c r="AD33" s="1049"/>
      <c r="AE33" s="1050"/>
      <c r="AF33" s="1048">
        <v>982</v>
      </c>
      <c r="AG33" s="1049"/>
      <c r="AH33" s="1049"/>
      <c r="AI33" s="1049"/>
      <c r="AJ33" s="1050"/>
      <c r="AK33" s="1009">
        <v>1977</v>
      </c>
      <c r="AL33" s="1000"/>
      <c r="AM33" s="1000"/>
      <c r="AN33" s="1000"/>
      <c r="AO33" s="1000"/>
      <c r="AP33" s="1000">
        <v>10850</v>
      </c>
      <c r="AQ33" s="1000"/>
      <c r="AR33" s="1000"/>
      <c r="AS33" s="1000"/>
      <c r="AT33" s="1000"/>
      <c r="AU33" s="1000">
        <v>7150</v>
      </c>
      <c r="AV33" s="1000"/>
      <c r="AW33" s="1000"/>
      <c r="AX33" s="1000"/>
      <c r="AY33" s="1000"/>
      <c r="AZ33" s="1071" t="s">
        <v>550</v>
      </c>
      <c r="BA33" s="1071"/>
      <c r="BB33" s="1071"/>
      <c r="BC33" s="1071"/>
      <c r="BD33" s="1071"/>
      <c r="BE33" s="1061" t="s">
        <v>383</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385</v>
      </c>
      <c r="C34" s="1067"/>
      <c r="D34" s="1067"/>
      <c r="E34" s="1067"/>
      <c r="F34" s="1067"/>
      <c r="G34" s="1067"/>
      <c r="H34" s="1067"/>
      <c r="I34" s="1067"/>
      <c r="J34" s="1067"/>
      <c r="K34" s="1067"/>
      <c r="L34" s="1067"/>
      <c r="M34" s="1067"/>
      <c r="N34" s="1067"/>
      <c r="O34" s="1067"/>
      <c r="P34" s="1068"/>
      <c r="Q34" s="1072">
        <v>1531</v>
      </c>
      <c r="R34" s="1073"/>
      <c r="S34" s="1073"/>
      <c r="T34" s="1073"/>
      <c r="U34" s="1073"/>
      <c r="V34" s="1073">
        <v>1473</v>
      </c>
      <c r="W34" s="1073"/>
      <c r="X34" s="1073"/>
      <c r="Y34" s="1073"/>
      <c r="Z34" s="1073"/>
      <c r="AA34" s="1074">
        <f t="shared" si="0"/>
        <v>58</v>
      </c>
      <c r="AB34" s="1049"/>
      <c r="AC34" s="1049"/>
      <c r="AD34" s="1049"/>
      <c r="AE34" s="1050"/>
      <c r="AF34" s="1048">
        <v>58</v>
      </c>
      <c r="AG34" s="1049"/>
      <c r="AH34" s="1049"/>
      <c r="AI34" s="1049"/>
      <c r="AJ34" s="1050"/>
      <c r="AK34" s="1009">
        <v>392</v>
      </c>
      <c r="AL34" s="1000"/>
      <c r="AM34" s="1000"/>
      <c r="AN34" s="1000"/>
      <c r="AO34" s="1000"/>
      <c r="AP34" s="1000">
        <v>5698</v>
      </c>
      <c r="AQ34" s="1000"/>
      <c r="AR34" s="1000"/>
      <c r="AS34" s="1000"/>
      <c r="AT34" s="1000"/>
      <c r="AU34" s="1000">
        <v>4570</v>
      </c>
      <c r="AV34" s="1000"/>
      <c r="AW34" s="1000"/>
      <c r="AX34" s="1000"/>
      <c r="AY34" s="1000"/>
      <c r="AZ34" s="1071" t="s">
        <v>550</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387</v>
      </c>
      <c r="C35" s="1067"/>
      <c r="D35" s="1067"/>
      <c r="E35" s="1067"/>
      <c r="F35" s="1067"/>
      <c r="G35" s="1067"/>
      <c r="H35" s="1067"/>
      <c r="I35" s="1067"/>
      <c r="J35" s="1067"/>
      <c r="K35" s="1067"/>
      <c r="L35" s="1067"/>
      <c r="M35" s="1067"/>
      <c r="N35" s="1067"/>
      <c r="O35" s="1067"/>
      <c r="P35" s="1068"/>
      <c r="Q35" s="1072">
        <v>2910</v>
      </c>
      <c r="R35" s="1073"/>
      <c r="S35" s="1073"/>
      <c r="T35" s="1073"/>
      <c r="U35" s="1073"/>
      <c r="V35" s="1073">
        <v>2868</v>
      </c>
      <c r="W35" s="1073"/>
      <c r="X35" s="1073"/>
      <c r="Y35" s="1073"/>
      <c r="Z35" s="1073"/>
      <c r="AA35" s="1074">
        <f t="shared" si="0"/>
        <v>42</v>
      </c>
      <c r="AB35" s="1049"/>
      <c r="AC35" s="1049"/>
      <c r="AD35" s="1049"/>
      <c r="AE35" s="1050"/>
      <c r="AF35" s="1048">
        <v>39</v>
      </c>
      <c r="AG35" s="1049"/>
      <c r="AH35" s="1049"/>
      <c r="AI35" s="1049"/>
      <c r="AJ35" s="1050"/>
      <c r="AK35" s="1009">
        <v>1167</v>
      </c>
      <c r="AL35" s="1000"/>
      <c r="AM35" s="1000"/>
      <c r="AN35" s="1000"/>
      <c r="AO35" s="1000"/>
      <c r="AP35" s="1000">
        <v>20046</v>
      </c>
      <c r="AQ35" s="1000"/>
      <c r="AR35" s="1000"/>
      <c r="AS35" s="1000"/>
      <c r="AT35" s="1000"/>
      <c r="AU35" s="1000">
        <v>19765</v>
      </c>
      <c r="AV35" s="1000"/>
      <c r="AW35" s="1000"/>
      <c r="AX35" s="1000"/>
      <c r="AY35" s="1000"/>
      <c r="AZ35" s="1071" t="s">
        <v>550</v>
      </c>
      <c r="BA35" s="1071"/>
      <c r="BB35" s="1071"/>
      <c r="BC35" s="1071"/>
      <c r="BD35" s="1071"/>
      <c r="BE35" s="1061" t="s">
        <v>386</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388</v>
      </c>
      <c r="C36" s="1067"/>
      <c r="D36" s="1067"/>
      <c r="E36" s="1067"/>
      <c r="F36" s="1067"/>
      <c r="G36" s="1067"/>
      <c r="H36" s="1067"/>
      <c r="I36" s="1067"/>
      <c r="J36" s="1067"/>
      <c r="K36" s="1067"/>
      <c r="L36" s="1067"/>
      <c r="M36" s="1067"/>
      <c r="N36" s="1067"/>
      <c r="O36" s="1067"/>
      <c r="P36" s="1068"/>
      <c r="Q36" s="1072">
        <v>240</v>
      </c>
      <c r="R36" s="1073"/>
      <c r="S36" s="1073"/>
      <c r="T36" s="1073"/>
      <c r="U36" s="1073"/>
      <c r="V36" s="1073">
        <v>233</v>
      </c>
      <c r="W36" s="1073"/>
      <c r="X36" s="1073"/>
      <c r="Y36" s="1073"/>
      <c r="Z36" s="1073"/>
      <c r="AA36" s="1074">
        <f t="shared" si="0"/>
        <v>7</v>
      </c>
      <c r="AB36" s="1049"/>
      <c r="AC36" s="1049"/>
      <c r="AD36" s="1049"/>
      <c r="AE36" s="1050"/>
      <c r="AF36" s="1048">
        <v>7</v>
      </c>
      <c r="AG36" s="1049"/>
      <c r="AH36" s="1049"/>
      <c r="AI36" s="1049"/>
      <c r="AJ36" s="1050"/>
      <c r="AK36" s="1009">
        <v>136</v>
      </c>
      <c r="AL36" s="1000"/>
      <c r="AM36" s="1000"/>
      <c r="AN36" s="1000"/>
      <c r="AO36" s="1000"/>
      <c r="AP36" s="1000">
        <v>2109</v>
      </c>
      <c r="AQ36" s="1000"/>
      <c r="AR36" s="1000"/>
      <c r="AS36" s="1000"/>
      <c r="AT36" s="1000"/>
      <c r="AU36" s="1000">
        <v>1875</v>
      </c>
      <c r="AV36" s="1000"/>
      <c r="AW36" s="1000"/>
      <c r="AX36" s="1000"/>
      <c r="AY36" s="1000"/>
      <c r="AZ36" s="1071" t="s">
        <v>550</v>
      </c>
      <c r="BA36" s="1071"/>
      <c r="BB36" s="1071"/>
      <c r="BC36" s="1071"/>
      <c r="BD36" s="1071"/>
      <c r="BE36" s="1061" t="s">
        <v>386</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389</v>
      </c>
      <c r="C37" s="1067"/>
      <c r="D37" s="1067"/>
      <c r="E37" s="1067"/>
      <c r="F37" s="1067"/>
      <c r="G37" s="1067"/>
      <c r="H37" s="1067"/>
      <c r="I37" s="1067"/>
      <c r="J37" s="1067"/>
      <c r="K37" s="1067"/>
      <c r="L37" s="1067"/>
      <c r="M37" s="1067"/>
      <c r="N37" s="1067"/>
      <c r="O37" s="1067"/>
      <c r="P37" s="1068"/>
      <c r="Q37" s="1072">
        <v>265</v>
      </c>
      <c r="R37" s="1073"/>
      <c r="S37" s="1073"/>
      <c r="T37" s="1073"/>
      <c r="U37" s="1073"/>
      <c r="V37" s="1073">
        <v>258</v>
      </c>
      <c r="W37" s="1073"/>
      <c r="X37" s="1073"/>
      <c r="Y37" s="1073"/>
      <c r="Z37" s="1073"/>
      <c r="AA37" s="1074">
        <f t="shared" si="0"/>
        <v>7</v>
      </c>
      <c r="AB37" s="1049"/>
      <c r="AC37" s="1049"/>
      <c r="AD37" s="1049"/>
      <c r="AE37" s="1050"/>
      <c r="AF37" s="1048">
        <v>7</v>
      </c>
      <c r="AG37" s="1049"/>
      <c r="AH37" s="1049"/>
      <c r="AI37" s="1049"/>
      <c r="AJ37" s="1050"/>
      <c r="AK37" s="1009">
        <v>31</v>
      </c>
      <c r="AL37" s="1000"/>
      <c r="AM37" s="1000"/>
      <c r="AN37" s="1000"/>
      <c r="AO37" s="1000"/>
      <c r="AP37" s="1000">
        <v>994</v>
      </c>
      <c r="AQ37" s="1000"/>
      <c r="AR37" s="1000"/>
      <c r="AS37" s="1000"/>
      <c r="AT37" s="1000"/>
      <c r="AU37" s="1000">
        <v>456</v>
      </c>
      <c r="AV37" s="1000"/>
      <c r="AW37" s="1000"/>
      <c r="AX37" s="1000"/>
      <c r="AY37" s="1000"/>
      <c r="AZ37" s="1071" t="s">
        <v>550</v>
      </c>
      <c r="BA37" s="1071"/>
      <c r="BB37" s="1071"/>
      <c r="BC37" s="1071"/>
      <c r="BD37" s="1071"/>
      <c r="BE37" s="1061" t="s">
        <v>386</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390</v>
      </c>
      <c r="C38" s="1067"/>
      <c r="D38" s="1067"/>
      <c r="E38" s="1067"/>
      <c r="F38" s="1067"/>
      <c r="G38" s="1067"/>
      <c r="H38" s="1067"/>
      <c r="I38" s="1067"/>
      <c r="J38" s="1067"/>
      <c r="K38" s="1067"/>
      <c r="L38" s="1067"/>
      <c r="M38" s="1067"/>
      <c r="N38" s="1067"/>
      <c r="O38" s="1067"/>
      <c r="P38" s="1068"/>
      <c r="Q38" s="1072">
        <v>1804</v>
      </c>
      <c r="R38" s="1073"/>
      <c r="S38" s="1073"/>
      <c r="T38" s="1073"/>
      <c r="U38" s="1073"/>
      <c r="V38" s="1073">
        <v>1803</v>
      </c>
      <c r="W38" s="1073"/>
      <c r="X38" s="1073"/>
      <c r="Y38" s="1073"/>
      <c r="Z38" s="1073"/>
      <c r="AA38" s="1074">
        <f t="shared" si="0"/>
        <v>1</v>
      </c>
      <c r="AB38" s="1049"/>
      <c r="AC38" s="1049"/>
      <c r="AD38" s="1049"/>
      <c r="AE38" s="1050"/>
      <c r="AF38" s="1048" t="s">
        <v>112</v>
      </c>
      <c r="AG38" s="1049"/>
      <c r="AH38" s="1049"/>
      <c r="AI38" s="1049"/>
      <c r="AJ38" s="1050"/>
      <c r="AK38" s="1009">
        <v>382</v>
      </c>
      <c r="AL38" s="1000"/>
      <c r="AM38" s="1000"/>
      <c r="AN38" s="1000"/>
      <c r="AO38" s="1000"/>
      <c r="AP38" s="1000">
        <v>148</v>
      </c>
      <c r="AQ38" s="1000"/>
      <c r="AR38" s="1000"/>
      <c r="AS38" s="1000"/>
      <c r="AT38" s="1000"/>
      <c r="AU38" s="1000">
        <v>121</v>
      </c>
      <c r="AV38" s="1000"/>
      <c r="AW38" s="1000"/>
      <c r="AX38" s="1000"/>
      <c r="AY38" s="1000"/>
      <c r="AZ38" s="1071" t="s">
        <v>550</v>
      </c>
      <c r="BA38" s="1071"/>
      <c r="BB38" s="1071"/>
      <c r="BC38" s="1071"/>
      <c r="BD38" s="1071"/>
      <c r="BE38" s="1061" t="s">
        <v>386</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3225</v>
      </c>
      <c r="AG63" s="988"/>
      <c r="AH63" s="988"/>
      <c r="AI63" s="988"/>
      <c r="AJ63" s="1059"/>
      <c r="AK63" s="1060"/>
      <c r="AL63" s="992"/>
      <c r="AM63" s="992"/>
      <c r="AN63" s="992"/>
      <c r="AO63" s="992"/>
      <c r="AP63" s="988">
        <v>46240</v>
      </c>
      <c r="AQ63" s="988"/>
      <c r="AR63" s="988"/>
      <c r="AS63" s="988"/>
      <c r="AT63" s="988"/>
      <c r="AU63" s="988">
        <v>34391</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395</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545</v>
      </c>
      <c r="C68" s="1015"/>
      <c r="D68" s="1015"/>
      <c r="E68" s="1015"/>
      <c r="F68" s="1015"/>
      <c r="G68" s="1015"/>
      <c r="H68" s="1015"/>
      <c r="I68" s="1015"/>
      <c r="J68" s="1015"/>
      <c r="K68" s="1015"/>
      <c r="L68" s="1015"/>
      <c r="M68" s="1015"/>
      <c r="N68" s="1015"/>
      <c r="O68" s="1015"/>
      <c r="P68" s="1016"/>
      <c r="Q68" s="1017">
        <v>15360</v>
      </c>
      <c r="R68" s="1011"/>
      <c r="S68" s="1011"/>
      <c r="T68" s="1011"/>
      <c r="U68" s="1011"/>
      <c r="V68" s="1011">
        <v>14634</v>
      </c>
      <c r="W68" s="1011"/>
      <c r="X68" s="1011"/>
      <c r="Y68" s="1011"/>
      <c r="Z68" s="1011"/>
      <c r="AA68" s="1011">
        <v>726</v>
      </c>
      <c r="AB68" s="1011"/>
      <c r="AC68" s="1011"/>
      <c r="AD68" s="1011"/>
      <c r="AE68" s="1011"/>
      <c r="AF68" s="1011">
        <v>726</v>
      </c>
      <c r="AG68" s="1011"/>
      <c r="AH68" s="1011"/>
      <c r="AI68" s="1011"/>
      <c r="AJ68" s="1011"/>
      <c r="AK68" s="1011" t="s">
        <v>550</v>
      </c>
      <c r="AL68" s="1011"/>
      <c r="AM68" s="1011"/>
      <c r="AN68" s="1011"/>
      <c r="AO68" s="1011"/>
      <c r="AP68" s="1011" t="s">
        <v>550</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546</v>
      </c>
      <c r="C69" s="1004"/>
      <c r="D69" s="1004"/>
      <c r="E69" s="1004"/>
      <c r="F69" s="1004"/>
      <c r="G69" s="1004"/>
      <c r="H69" s="1004"/>
      <c r="I69" s="1004"/>
      <c r="J69" s="1004"/>
      <c r="K69" s="1004"/>
      <c r="L69" s="1004"/>
      <c r="M69" s="1004"/>
      <c r="N69" s="1004"/>
      <c r="O69" s="1004"/>
      <c r="P69" s="1005"/>
      <c r="Q69" s="1006">
        <v>968</v>
      </c>
      <c r="R69" s="1000"/>
      <c r="S69" s="1000"/>
      <c r="T69" s="1000"/>
      <c r="U69" s="1000"/>
      <c r="V69" s="1000">
        <v>965</v>
      </c>
      <c r="W69" s="1000"/>
      <c r="X69" s="1000"/>
      <c r="Y69" s="1000"/>
      <c r="Z69" s="1000"/>
      <c r="AA69" s="1000">
        <v>2</v>
      </c>
      <c r="AB69" s="1000"/>
      <c r="AC69" s="1000"/>
      <c r="AD69" s="1000"/>
      <c r="AE69" s="1000"/>
      <c r="AF69" s="1000">
        <v>2</v>
      </c>
      <c r="AG69" s="1000"/>
      <c r="AH69" s="1000"/>
      <c r="AI69" s="1000"/>
      <c r="AJ69" s="1000"/>
      <c r="AK69" s="1000">
        <v>3</v>
      </c>
      <c r="AL69" s="1000"/>
      <c r="AM69" s="1000"/>
      <c r="AN69" s="1000"/>
      <c r="AO69" s="1000"/>
      <c r="AP69" s="1000" t="s">
        <v>550</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547</v>
      </c>
      <c r="C70" s="1004"/>
      <c r="D70" s="1004"/>
      <c r="E70" s="1004"/>
      <c r="F70" s="1004"/>
      <c r="G70" s="1004"/>
      <c r="H70" s="1004"/>
      <c r="I70" s="1004"/>
      <c r="J70" s="1004"/>
      <c r="K70" s="1004"/>
      <c r="L70" s="1004"/>
      <c r="M70" s="1004"/>
      <c r="N70" s="1004"/>
      <c r="O70" s="1004"/>
      <c r="P70" s="1005"/>
      <c r="Q70" s="1006">
        <v>162</v>
      </c>
      <c r="R70" s="1000"/>
      <c r="S70" s="1000"/>
      <c r="T70" s="1000"/>
      <c r="U70" s="1000"/>
      <c r="V70" s="1000">
        <v>155</v>
      </c>
      <c r="W70" s="1000"/>
      <c r="X70" s="1000"/>
      <c r="Y70" s="1000"/>
      <c r="Z70" s="1000"/>
      <c r="AA70" s="1000">
        <v>7</v>
      </c>
      <c r="AB70" s="1000"/>
      <c r="AC70" s="1000"/>
      <c r="AD70" s="1000"/>
      <c r="AE70" s="1000"/>
      <c r="AF70" s="1000">
        <v>7</v>
      </c>
      <c r="AG70" s="1000"/>
      <c r="AH70" s="1000"/>
      <c r="AI70" s="1000"/>
      <c r="AJ70" s="1000"/>
      <c r="AK70" s="1000" t="s">
        <v>550</v>
      </c>
      <c r="AL70" s="1000"/>
      <c r="AM70" s="1000"/>
      <c r="AN70" s="1000"/>
      <c r="AO70" s="1000"/>
      <c r="AP70" s="1000" t="s">
        <v>550</v>
      </c>
      <c r="AQ70" s="1000"/>
      <c r="AR70" s="1000"/>
      <c r="AS70" s="1000"/>
      <c r="AT70" s="1000"/>
      <c r="AU70" s="1000" t="s">
        <v>550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548</v>
      </c>
      <c r="C71" s="1004"/>
      <c r="D71" s="1004"/>
      <c r="E71" s="1004"/>
      <c r="F71" s="1004"/>
      <c r="G71" s="1004"/>
      <c r="H71" s="1004"/>
      <c r="I71" s="1004"/>
      <c r="J71" s="1004"/>
      <c r="K71" s="1004"/>
      <c r="L71" s="1004"/>
      <c r="M71" s="1004"/>
      <c r="N71" s="1004"/>
      <c r="O71" s="1004"/>
      <c r="P71" s="1005"/>
      <c r="Q71" s="1006">
        <v>239</v>
      </c>
      <c r="R71" s="1000"/>
      <c r="S71" s="1000"/>
      <c r="T71" s="1000"/>
      <c r="U71" s="1000"/>
      <c r="V71" s="1000">
        <v>177</v>
      </c>
      <c r="W71" s="1000"/>
      <c r="X71" s="1000"/>
      <c r="Y71" s="1000"/>
      <c r="Z71" s="1000"/>
      <c r="AA71" s="1000">
        <v>62</v>
      </c>
      <c r="AB71" s="1000"/>
      <c r="AC71" s="1000"/>
      <c r="AD71" s="1000"/>
      <c r="AE71" s="1000"/>
      <c r="AF71" s="1000">
        <v>62</v>
      </c>
      <c r="AG71" s="1000"/>
      <c r="AH71" s="1000"/>
      <c r="AI71" s="1000"/>
      <c r="AJ71" s="1000"/>
      <c r="AK71" s="1000">
        <v>10</v>
      </c>
      <c r="AL71" s="1000"/>
      <c r="AM71" s="1000"/>
      <c r="AN71" s="1000"/>
      <c r="AO71" s="1000"/>
      <c r="AP71" s="1000" t="s">
        <v>550</v>
      </c>
      <c r="AQ71" s="1000"/>
      <c r="AR71" s="1000"/>
      <c r="AS71" s="1000"/>
      <c r="AT71" s="1000"/>
      <c r="AU71" s="1000" t="s">
        <v>550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6">
        <v>252207</v>
      </c>
      <c r="R72" s="1000"/>
      <c r="S72" s="1000"/>
      <c r="T72" s="1000"/>
      <c r="U72" s="1000"/>
      <c r="V72" s="1000">
        <v>242204</v>
      </c>
      <c r="W72" s="1000"/>
      <c r="X72" s="1000"/>
      <c r="Y72" s="1000"/>
      <c r="Z72" s="1000"/>
      <c r="AA72" s="1000">
        <v>10004</v>
      </c>
      <c r="AB72" s="1000"/>
      <c r="AC72" s="1000"/>
      <c r="AD72" s="1000"/>
      <c r="AE72" s="1000"/>
      <c r="AF72" s="1000">
        <v>9972</v>
      </c>
      <c r="AG72" s="1000"/>
      <c r="AH72" s="1000"/>
      <c r="AI72" s="1000"/>
      <c r="AJ72" s="1000"/>
      <c r="AK72" s="1000">
        <v>7823</v>
      </c>
      <c r="AL72" s="1000"/>
      <c r="AM72" s="1000"/>
      <c r="AN72" s="1000"/>
      <c r="AO72" s="1000"/>
      <c r="AP72" s="1000" t="s">
        <v>550</v>
      </c>
      <c r="AQ72" s="1000"/>
      <c r="AR72" s="1000"/>
      <c r="AS72" s="1000"/>
      <c r="AT72" s="1000"/>
      <c r="AU72" s="1000" t="s">
        <v>550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10769</v>
      </c>
      <c r="AG88" s="988"/>
      <c r="AH88" s="988"/>
      <c r="AI88" s="988"/>
      <c r="AJ88" s="988"/>
      <c r="AK88" s="992"/>
      <c r="AL88" s="992"/>
      <c r="AM88" s="992"/>
      <c r="AN88" s="992"/>
      <c r="AO88" s="992"/>
      <c r="AP88" s="988" t="s">
        <v>551</v>
      </c>
      <c r="AQ88" s="988"/>
      <c r="AR88" s="988"/>
      <c r="AS88" s="988"/>
      <c r="AT88" s="988"/>
      <c r="AU88" s="988" t="s">
        <v>550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385</v>
      </c>
      <c r="CS102" s="980"/>
      <c r="CT102" s="980"/>
      <c r="CU102" s="980"/>
      <c r="CV102" s="981"/>
      <c r="CW102" s="979" t="s">
        <v>550</v>
      </c>
      <c r="CX102" s="980"/>
      <c r="CY102" s="980"/>
      <c r="CZ102" s="980"/>
      <c r="DA102" s="981"/>
      <c r="DB102" s="979" t="s">
        <v>552</v>
      </c>
      <c r="DC102" s="980"/>
      <c r="DD102" s="980"/>
      <c r="DE102" s="980"/>
      <c r="DF102" s="981"/>
      <c r="DG102" s="979" t="s">
        <v>550</v>
      </c>
      <c r="DH102" s="980"/>
      <c r="DI102" s="980"/>
      <c r="DJ102" s="980"/>
      <c r="DK102" s="981"/>
      <c r="DL102" s="979" t="s">
        <v>552</v>
      </c>
      <c r="DM102" s="980"/>
      <c r="DN102" s="980"/>
      <c r="DO102" s="980"/>
      <c r="DP102" s="981"/>
      <c r="DQ102" s="979" t="s">
        <v>550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286</v>
      </c>
      <c r="AG109" s="923"/>
      <c r="AH109" s="923"/>
      <c r="AI109" s="923"/>
      <c r="AJ109" s="924"/>
      <c r="AK109" s="925" t="s">
        <v>285</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286</v>
      </c>
      <c r="BW109" s="923"/>
      <c r="BX109" s="923"/>
      <c r="BY109" s="923"/>
      <c r="BZ109" s="924"/>
      <c r="CA109" s="925" t="s">
        <v>285</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286</v>
      </c>
      <c r="DM109" s="923"/>
      <c r="DN109" s="923"/>
      <c r="DO109" s="923"/>
      <c r="DP109" s="924"/>
      <c r="DQ109" s="925" t="s">
        <v>285</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4987404</v>
      </c>
      <c r="AB110" s="916"/>
      <c r="AC110" s="916"/>
      <c r="AD110" s="916"/>
      <c r="AE110" s="917"/>
      <c r="AF110" s="918">
        <v>4731695</v>
      </c>
      <c r="AG110" s="916"/>
      <c r="AH110" s="916"/>
      <c r="AI110" s="916"/>
      <c r="AJ110" s="917"/>
      <c r="AK110" s="918">
        <v>4910553</v>
      </c>
      <c r="AL110" s="916"/>
      <c r="AM110" s="916"/>
      <c r="AN110" s="916"/>
      <c r="AO110" s="917"/>
      <c r="AP110" s="919">
        <v>20.8</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44325393</v>
      </c>
      <c r="BR110" s="863"/>
      <c r="BS110" s="863"/>
      <c r="BT110" s="863"/>
      <c r="BU110" s="863"/>
      <c r="BV110" s="863">
        <v>47039782</v>
      </c>
      <c r="BW110" s="863"/>
      <c r="BX110" s="863"/>
      <c r="BY110" s="863"/>
      <c r="BZ110" s="863"/>
      <c r="CA110" s="863">
        <v>47930340</v>
      </c>
      <c r="CB110" s="863"/>
      <c r="CC110" s="863"/>
      <c r="CD110" s="863"/>
      <c r="CE110" s="863"/>
      <c r="CF110" s="887">
        <v>203</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412</v>
      </c>
      <c r="DH110" s="863"/>
      <c r="DI110" s="863"/>
      <c r="DJ110" s="863"/>
      <c r="DK110" s="863"/>
      <c r="DL110" s="863" t="s">
        <v>412</v>
      </c>
      <c r="DM110" s="863"/>
      <c r="DN110" s="863"/>
      <c r="DO110" s="863"/>
      <c r="DP110" s="863"/>
      <c r="DQ110" s="863" t="s">
        <v>412</v>
      </c>
      <c r="DR110" s="863"/>
      <c r="DS110" s="863"/>
      <c r="DT110" s="863"/>
      <c r="DU110" s="863"/>
      <c r="DV110" s="864" t="s">
        <v>412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414</v>
      </c>
      <c r="AB111" s="944"/>
      <c r="AC111" s="944"/>
      <c r="AD111" s="944"/>
      <c r="AE111" s="945"/>
      <c r="AF111" s="946" t="s">
        <v>414</v>
      </c>
      <c r="AG111" s="944"/>
      <c r="AH111" s="944"/>
      <c r="AI111" s="944"/>
      <c r="AJ111" s="945"/>
      <c r="AK111" s="946" t="s">
        <v>414</v>
      </c>
      <c r="AL111" s="944"/>
      <c r="AM111" s="944"/>
      <c r="AN111" s="944"/>
      <c r="AO111" s="945"/>
      <c r="AP111" s="947" t="s">
        <v>414</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890416</v>
      </c>
      <c r="BR111" s="835"/>
      <c r="BS111" s="835"/>
      <c r="BT111" s="835"/>
      <c r="BU111" s="835"/>
      <c r="BV111" s="835">
        <v>668063</v>
      </c>
      <c r="BW111" s="835"/>
      <c r="BX111" s="835"/>
      <c r="BY111" s="835"/>
      <c r="BZ111" s="835"/>
      <c r="CA111" s="835">
        <v>495724</v>
      </c>
      <c r="CB111" s="835"/>
      <c r="CC111" s="835"/>
      <c r="CD111" s="835"/>
      <c r="CE111" s="835"/>
      <c r="CF111" s="896">
        <v>2.1</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412</v>
      </c>
      <c r="DH111" s="835"/>
      <c r="DI111" s="835"/>
      <c r="DJ111" s="835"/>
      <c r="DK111" s="835"/>
      <c r="DL111" s="835" t="s">
        <v>412</v>
      </c>
      <c r="DM111" s="835"/>
      <c r="DN111" s="835"/>
      <c r="DO111" s="835"/>
      <c r="DP111" s="835"/>
      <c r="DQ111" s="835" t="s">
        <v>412</v>
      </c>
      <c r="DR111" s="835"/>
      <c r="DS111" s="835"/>
      <c r="DT111" s="835"/>
      <c r="DU111" s="835"/>
      <c r="DV111" s="812" t="s">
        <v>412</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86667</v>
      </c>
      <c r="AB112" s="798"/>
      <c r="AC112" s="798"/>
      <c r="AD112" s="798"/>
      <c r="AE112" s="799"/>
      <c r="AF112" s="800">
        <v>86667</v>
      </c>
      <c r="AG112" s="798"/>
      <c r="AH112" s="798"/>
      <c r="AI112" s="798"/>
      <c r="AJ112" s="799"/>
      <c r="AK112" s="800">
        <v>86667</v>
      </c>
      <c r="AL112" s="798"/>
      <c r="AM112" s="798"/>
      <c r="AN112" s="798"/>
      <c r="AO112" s="799"/>
      <c r="AP112" s="845">
        <v>0.4</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37410509</v>
      </c>
      <c r="BR112" s="835"/>
      <c r="BS112" s="835"/>
      <c r="BT112" s="835"/>
      <c r="BU112" s="835"/>
      <c r="BV112" s="835">
        <v>36890820</v>
      </c>
      <c r="BW112" s="835"/>
      <c r="BX112" s="835"/>
      <c r="BY112" s="835"/>
      <c r="BZ112" s="835"/>
      <c r="CA112" s="835">
        <v>34390579</v>
      </c>
      <c r="CB112" s="835"/>
      <c r="CC112" s="835"/>
      <c r="CD112" s="835"/>
      <c r="CE112" s="835"/>
      <c r="CF112" s="896">
        <v>145.69999999999999</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882296</v>
      </c>
      <c r="DH112" s="835"/>
      <c r="DI112" s="835"/>
      <c r="DJ112" s="835"/>
      <c r="DK112" s="835"/>
      <c r="DL112" s="835">
        <v>666419</v>
      </c>
      <c r="DM112" s="835"/>
      <c r="DN112" s="835"/>
      <c r="DO112" s="835"/>
      <c r="DP112" s="835"/>
      <c r="DQ112" s="835">
        <v>495216</v>
      </c>
      <c r="DR112" s="835"/>
      <c r="DS112" s="835"/>
      <c r="DT112" s="835"/>
      <c r="DU112" s="835"/>
      <c r="DV112" s="812">
        <v>2.1</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2269577</v>
      </c>
      <c r="AB113" s="944"/>
      <c r="AC113" s="944"/>
      <c r="AD113" s="944"/>
      <c r="AE113" s="945"/>
      <c r="AF113" s="946">
        <v>2269264</v>
      </c>
      <c r="AG113" s="944"/>
      <c r="AH113" s="944"/>
      <c r="AI113" s="944"/>
      <c r="AJ113" s="945"/>
      <c r="AK113" s="946">
        <v>2715514</v>
      </c>
      <c r="AL113" s="944"/>
      <c r="AM113" s="944"/>
      <c r="AN113" s="944"/>
      <c r="AO113" s="945"/>
      <c r="AP113" s="947">
        <v>11.5</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t="s">
        <v>412</v>
      </c>
      <c r="BR113" s="835"/>
      <c r="BS113" s="835"/>
      <c r="BT113" s="835"/>
      <c r="BU113" s="835"/>
      <c r="BV113" s="835" t="s">
        <v>412</v>
      </c>
      <c r="BW113" s="835"/>
      <c r="BX113" s="835"/>
      <c r="BY113" s="835"/>
      <c r="BZ113" s="835"/>
      <c r="CA113" s="835" t="s">
        <v>412</v>
      </c>
      <c r="CB113" s="835"/>
      <c r="CC113" s="835"/>
      <c r="CD113" s="835"/>
      <c r="CE113" s="835"/>
      <c r="CF113" s="896" t="s">
        <v>412</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412</v>
      </c>
      <c r="DH113" s="798"/>
      <c r="DI113" s="798"/>
      <c r="DJ113" s="798"/>
      <c r="DK113" s="799"/>
      <c r="DL113" s="800" t="s">
        <v>412</v>
      </c>
      <c r="DM113" s="798"/>
      <c r="DN113" s="798"/>
      <c r="DO113" s="798"/>
      <c r="DP113" s="799"/>
      <c r="DQ113" s="800" t="s">
        <v>412</v>
      </c>
      <c r="DR113" s="798"/>
      <c r="DS113" s="798"/>
      <c r="DT113" s="798"/>
      <c r="DU113" s="799"/>
      <c r="DV113" s="845" t="s">
        <v>412</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412</v>
      </c>
      <c r="AB114" s="798"/>
      <c r="AC114" s="798"/>
      <c r="AD114" s="798"/>
      <c r="AE114" s="799"/>
      <c r="AF114" s="800" t="s">
        <v>412</v>
      </c>
      <c r="AG114" s="798"/>
      <c r="AH114" s="798"/>
      <c r="AI114" s="798"/>
      <c r="AJ114" s="799"/>
      <c r="AK114" s="800" t="s">
        <v>412</v>
      </c>
      <c r="AL114" s="798"/>
      <c r="AM114" s="798"/>
      <c r="AN114" s="798"/>
      <c r="AO114" s="799"/>
      <c r="AP114" s="845" t="s">
        <v>412</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12620200</v>
      </c>
      <c r="BR114" s="835"/>
      <c r="BS114" s="835"/>
      <c r="BT114" s="835"/>
      <c r="BU114" s="835"/>
      <c r="BV114" s="835">
        <v>11413929</v>
      </c>
      <c r="BW114" s="835"/>
      <c r="BX114" s="835"/>
      <c r="BY114" s="835"/>
      <c r="BZ114" s="835"/>
      <c r="CA114" s="835">
        <v>10977248</v>
      </c>
      <c r="CB114" s="835"/>
      <c r="CC114" s="835"/>
      <c r="CD114" s="835"/>
      <c r="CE114" s="835"/>
      <c r="CF114" s="896">
        <v>46.5</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412</v>
      </c>
      <c r="DH114" s="798"/>
      <c r="DI114" s="798"/>
      <c r="DJ114" s="798"/>
      <c r="DK114" s="799"/>
      <c r="DL114" s="800" t="s">
        <v>412</v>
      </c>
      <c r="DM114" s="798"/>
      <c r="DN114" s="798"/>
      <c r="DO114" s="798"/>
      <c r="DP114" s="799"/>
      <c r="DQ114" s="800" t="s">
        <v>412</v>
      </c>
      <c r="DR114" s="798"/>
      <c r="DS114" s="798"/>
      <c r="DT114" s="798"/>
      <c r="DU114" s="799"/>
      <c r="DV114" s="845" t="s">
        <v>412</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314143</v>
      </c>
      <c r="AB115" s="944"/>
      <c r="AC115" s="944"/>
      <c r="AD115" s="944"/>
      <c r="AE115" s="945"/>
      <c r="AF115" s="946">
        <v>255199</v>
      </c>
      <c r="AG115" s="944"/>
      <c r="AH115" s="944"/>
      <c r="AI115" s="944"/>
      <c r="AJ115" s="945"/>
      <c r="AK115" s="946">
        <v>197845</v>
      </c>
      <c r="AL115" s="944"/>
      <c r="AM115" s="944"/>
      <c r="AN115" s="944"/>
      <c r="AO115" s="945"/>
      <c r="AP115" s="947">
        <v>0.8</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4935</v>
      </c>
      <c r="BR115" s="835"/>
      <c r="BS115" s="835"/>
      <c r="BT115" s="835"/>
      <c r="BU115" s="835"/>
      <c r="BV115" s="835">
        <v>8996</v>
      </c>
      <c r="BW115" s="835"/>
      <c r="BX115" s="835"/>
      <c r="BY115" s="835"/>
      <c r="BZ115" s="835"/>
      <c r="CA115" s="835">
        <v>10627</v>
      </c>
      <c r="CB115" s="835"/>
      <c r="CC115" s="835"/>
      <c r="CD115" s="835"/>
      <c r="CE115" s="835"/>
      <c r="CF115" s="896">
        <v>0</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412</v>
      </c>
      <c r="DH115" s="798"/>
      <c r="DI115" s="798"/>
      <c r="DJ115" s="798"/>
      <c r="DK115" s="799"/>
      <c r="DL115" s="800" t="s">
        <v>412</v>
      </c>
      <c r="DM115" s="798"/>
      <c r="DN115" s="798"/>
      <c r="DO115" s="798"/>
      <c r="DP115" s="799"/>
      <c r="DQ115" s="800" t="s">
        <v>412</v>
      </c>
      <c r="DR115" s="798"/>
      <c r="DS115" s="798"/>
      <c r="DT115" s="798"/>
      <c r="DU115" s="799"/>
      <c r="DV115" s="845" t="s">
        <v>412</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412</v>
      </c>
      <c r="AB116" s="798"/>
      <c r="AC116" s="798"/>
      <c r="AD116" s="798"/>
      <c r="AE116" s="799"/>
      <c r="AF116" s="800" t="s">
        <v>412</v>
      </c>
      <c r="AG116" s="798"/>
      <c r="AH116" s="798"/>
      <c r="AI116" s="798"/>
      <c r="AJ116" s="799"/>
      <c r="AK116" s="800" t="s">
        <v>412</v>
      </c>
      <c r="AL116" s="798"/>
      <c r="AM116" s="798"/>
      <c r="AN116" s="798"/>
      <c r="AO116" s="799"/>
      <c r="AP116" s="845" t="s">
        <v>412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412</v>
      </c>
      <c r="BR116" s="835"/>
      <c r="BS116" s="835"/>
      <c r="BT116" s="835"/>
      <c r="BU116" s="835"/>
      <c r="BV116" s="835" t="s">
        <v>412</v>
      </c>
      <c r="BW116" s="835"/>
      <c r="BX116" s="835"/>
      <c r="BY116" s="835"/>
      <c r="BZ116" s="835"/>
      <c r="CA116" s="835" t="s">
        <v>412</v>
      </c>
      <c r="CB116" s="835"/>
      <c r="CC116" s="835"/>
      <c r="CD116" s="835"/>
      <c r="CE116" s="835"/>
      <c r="CF116" s="896" t="s">
        <v>412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412</v>
      </c>
      <c r="DH116" s="798"/>
      <c r="DI116" s="798"/>
      <c r="DJ116" s="798"/>
      <c r="DK116" s="799"/>
      <c r="DL116" s="800" t="s">
        <v>412</v>
      </c>
      <c r="DM116" s="798"/>
      <c r="DN116" s="798"/>
      <c r="DO116" s="798"/>
      <c r="DP116" s="799"/>
      <c r="DQ116" s="800" t="s">
        <v>412</v>
      </c>
      <c r="DR116" s="798"/>
      <c r="DS116" s="798"/>
      <c r="DT116" s="798"/>
      <c r="DU116" s="799"/>
      <c r="DV116" s="845" t="s">
        <v>412</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7657791</v>
      </c>
      <c r="AB117" s="930"/>
      <c r="AC117" s="930"/>
      <c r="AD117" s="930"/>
      <c r="AE117" s="931"/>
      <c r="AF117" s="932">
        <v>7342825</v>
      </c>
      <c r="AG117" s="930"/>
      <c r="AH117" s="930"/>
      <c r="AI117" s="930"/>
      <c r="AJ117" s="931"/>
      <c r="AK117" s="932">
        <v>7910579</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286</v>
      </c>
      <c r="AG118" s="923"/>
      <c r="AH118" s="923"/>
      <c r="AI118" s="923"/>
      <c r="AJ118" s="924"/>
      <c r="AK118" s="925" t="s">
        <v>285</v>
      </c>
      <c r="AL118" s="923"/>
      <c r="AM118" s="923"/>
      <c r="AN118" s="923"/>
      <c r="AO118" s="924"/>
      <c r="AP118" s="926" t="s">
        <v>406</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438</v>
      </c>
      <c r="BP119" s="899"/>
      <c r="BQ119" s="903">
        <v>95251453</v>
      </c>
      <c r="BR119" s="866"/>
      <c r="BS119" s="866"/>
      <c r="BT119" s="866"/>
      <c r="BU119" s="866"/>
      <c r="BV119" s="866">
        <v>96021590</v>
      </c>
      <c r="BW119" s="866"/>
      <c r="BX119" s="866"/>
      <c r="BY119" s="866"/>
      <c r="BZ119" s="866"/>
      <c r="CA119" s="866">
        <v>93804518</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8120</v>
      </c>
      <c r="DH119" s="781"/>
      <c r="DI119" s="781"/>
      <c r="DJ119" s="781"/>
      <c r="DK119" s="782"/>
      <c r="DL119" s="783">
        <v>1644</v>
      </c>
      <c r="DM119" s="781"/>
      <c r="DN119" s="781"/>
      <c r="DO119" s="781"/>
      <c r="DP119" s="782"/>
      <c r="DQ119" s="783">
        <v>508</v>
      </c>
      <c r="DR119" s="781"/>
      <c r="DS119" s="781"/>
      <c r="DT119" s="781"/>
      <c r="DU119" s="782"/>
      <c r="DV119" s="869">
        <v>0</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412</v>
      </c>
      <c r="AB120" s="798"/>
      <c r="AC120" s="798"/>
      <c r="AD120" s="798"/>
      <c r="AE120" s="799"/>
      <c r="AF120" s="800" t="s">
        <v>412</v>
      </c>
      <c r="AG120" s="798"/>
      <c r="AH120" s="798"/>
      <c r="AI120" s="798"/>
      <c r="AJ120" s="799"/>
      <c r="AK120" s="800" t="s">
        <v>412</v>
      </c>
      <c r="AL120" s="798"/>
      <c r="AM120" s="798"/>
      <c r="AN120" s="798"/>
      <c r="AO120" s="799"/>
      <c r="AP120" s="845" t="s">
        <v>412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23427548</v>
      </c>
      <c r="BR120" s="863"/>
      <c r="BS120" s="863"/>
      <c r="BT120" s="863"/>
      <c r="BU120" s="863"/>
      <c r="BV120" s="863">
        <v>24408653</v>
      </c>
      <c r="BW120" s="863"/>
      <c r="BX120" s="863"/>
      <c r="BY120" s="863"/>
      <c r="BZ120" s="863"/>
      <c r="CA120" s="863">
        <v>24031748</v>
      </c>
      <c r="CB120" s="863"/>
      <c r="CC120" s="863"/>
      <c r="CD120" s="863"/>
      <c r="CE120" s="863"/>
      <c r="CF120" s="887">
        <v>101.8</v>
      </c>
      <c r="CG120" s="888"/>
      <c r="CH120" s="888"/>
      <c r="CI120" s="888"/>
      <c r="CJ120" s="888"/>
      <c r="CK120" s="889" t="s">
        <v>442</v>
      </c>
      <c r="CL120" s="873"/>
      <c r="CM120" s="873"/>
      <c r="CN120" s="873"/>
      <c r="CO120" s="874"/>
      <c r="CP120" s="893" t="s">
        <v>443</v>
      </c>
      <c r="CQ120" s="894"/>
      <c r="CR120" s="894"/>
      <c r="CS120" s="894"/>
      <c r="CT120" s="894"/>
      <c r="CU120" s="894"/>
      <c r="CV120" s="894"/>
      <c r="CW120" s="894"/>
      <c r="CX120" s="894"/>
      <c r="CY120" s="894"/>
      <c r="CZ120" s="894"/>
      <c r="DA120" s="894"/>
      <c r="DB120" s="894"/>
      <c r="DC120" s="894"/>
      <c r="DD120" s="894"/>
      <c r="DE120" s="894"/>
      <c r="DF120" s="895"/>
      <c r="DG120" s="882">
        <v>20566162</v>
      </c>
      <c r="DH120" s="863"/>
      <c r="DI120" s="863"/>
      <c r="DJ120" s="863"/>
      <c r="DK120" s="863"/>
      <c r="DL120" s="863">
        <v>20173073</v>
      </c>
      <c r="DM120" s="863"/>
      <c r="DN120" s="863"/>
      <c r="DO120" s="863"/>
      <c r="DP120" s="863"/>
      <c r="DQ120" s="863">
        <v>19765095</v>
      </c>
      <c r="DR120" s="863"/>
      <c r="DS120" s="863"/>
      <c r="DT120" s="863"/>
      <c r="DU120" s="863"/>
      <c r="DV120" s="864">
        <v>83.7</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291141</v>
      </c>
      <c r="AB121" s="798"/>
      <c r="AC121" s="798"/>
      <c r="AD121" s="798"/>
      <c r="AE121" s="799"/>
      <c r="AF121" s="800">
        <v>233752</v>
      </c>
      <c r="AG121" s="798"/>
      <c r="AH121" s="798"/>
      <c r="AI121" s="798"/>
      <c r="AJ121" s="799"/>
      <c r="AK121" s="800">
        <v>181877</v>
      </c>
      <c r="AL121" s="798"/>
      <c r="AM121" s="798"/>
      <c r="AN121" s="798"/>
      <c r="AO121" s="799"/>
      <c r="AP121" s="845">
        <v>0.8</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785393</v>
      </c>
      <c r="BR121" s="835"/>
      <c r="BS121" s="835"/>
      <c r="BT121" s="835"/>
      <c r="BU121" s="835"/>
      <c r="BV121" s="835">
        <v>655771</v>
      </c>
      <c r="BW121" s="835"/>
      <c r="BX121" s="835"/>
      <c r="BY121" s="835"/>
      <c r="BZ121" s="835"/>
      <c r="CA121" s="835">
        <v>538399</v>
      </c>
      <c r="CB121" s="835"/>
      <c r="CC121" s="835"/>
      <c r="CD121" s="835"/>
      <c r="CE121" s="835"/>
      <c r="CF121" s="896">
        <v>2.2999999999999998</v>
      </c>
      <c r="CG121" s="897"/>
      <c r="CH121" s="897"/>
      <c r="CI121" s="897"/>
      <c r="CJ121" s="897"/>
      <c r="CK121" s="890"/>
      <c r="CL121" s="876"/>
      <c r="CM121" s="876"/>
      <c r="CN121" s="876"/>
      <c r="CO121" s="877"/>
      <c r="CP121" s="856" t="s">
        <v>446</v>
      </c>
      <c r="CQ121" s="857"/>
      <c r="CR121" s="857"/>
      <c r="CS121" s="857"/>
      <c r="CT121" s="857"/>
      <c r="CU121" s="857"/>
      <c r="CV121" s="857"/>
      <c r="CW121" s="857"/>
      <c r="CX121" s="857"/>
      <c r="CY121" s="857"/>
      <c r="CZ121" s="857"/>
      <c r="DA121" s="857"/>
      <c r="DB121" s="857"/>
      <c r="DC121" s="857"/>
      <c r="DD121" s="857"/>
      <c r="DE121" s="857"/>
      <c r="DF121" s="858"/>
      <c r="DG121" s="834">
        <v>8271159</v>
      </c>
      <c r="DH121" s="835"/>
      <c r="DI121" s="835"/>
      <c r="DJ121" s="835"/>
      <c r="DK121" s="835"/>
      <c r="DL121" s="835">
        <v>7544171</v>
      </c>
      <c r="DM121" s="835"/>
      <c r="DN121" s="835"/>
      <c r="DO121" s="835"/>
      <c r="DP121" s="835"/>
      <c r="DQ121" s="835">
        <v>7150115</v>
      </c>
      <c r="DR121" s="835"/>
      <c r="DS121" s="835"/>
      <c r="DT121" s="835"/>
      <c r="DU121" s="835"/>
      <c r="DV121" s="812">
        <v>30.3</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412</v>
      </c>
      <c r="AB122" s="798"/>
      <c r="AC122" s="798"/>
      <c r="AD122" s="798"/>
      <c r="AE122" s="799"/>
      <c r="AF122" s="800" t="s">
        <v>412</v>
      </c>
      <c r="AG122" s="798"/>
      <c r="AH122" s="798"/>
      <c r="AI122" s="798"/>
      <c r="AJ122" s="799"/>
      <c r="AK122" s="800" t="s">
        <v>412</v>
      </c>
      <c r="AL122" s="798"/>
      <c r="AM122" s="798"/>
      <c r="AN122" s="798"/>
      <c r="AO122" s="799"/>
      <c r="AP122" s="845" t="s">
        <v>412</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54764688</v>
      </c>
      <c r="BR122" s="866"/>
      <c r="BS122" s="866"/>
      <c r="BT122" s="866"/>
      <c r="BU122" s="866"/>
      <c r="BV122" s="866">
        <v>56014553</v>
      </c>
      <c r="BW122" s="866"/>
      <c r="BX122" s="866"/>
      <c r="BY122" s="866"/>
      <c r="BZ122" s="866"/>
      <c r="CA122" s="866">
        <v>56215401</v>
      </c>
      <c r="CB122" s="866"/>
      <c r="CC122" s="866"/>
      <c r="CD122" s="866"/>
      <c r="CE122" s="866"/>
      <c r="CF122" s="867">
        <v>238.1</v>
      </c>
      <c r="CG122" s="868"/>
      <c r="CH122" s="868"/>
      <c r="CI122" s="868"/>
      <c r="CJ122" s="868"/>
      <c r="CK122" s="890"/>
      <c r="CL122" s="876"/>
      <c r="CM122" s="876"/>
      <c r="CN122" s="876"/>
      <c r="CO122" s="877"/>
      <c r="CP122" s="856" t="s">
        <v>448</v>
      </c>
      <c r="CQ122" s="857"/>
      <c r="CR122" s="857"/>
      <c r="CS122" s="857"/>
      <c r="CT122" s="857"/>
      <c r="CU122" s="857"/>
      <c r="CV122" s="857"/>
      <c r="CW122" s="857"/>
      <c r="CX122" s="857"/>
      <c r="CY122" s="857"/>
      <c r="CZ122" s="857"/>
      <c r="DA122" s="857"/>
      <c r="DB122" s="857"/>
      <c r="DC122" s="857"/>
      <c r="DD122" s="857"/>
      <c r="DE122" s="857"/>
      <c r="DF122" s="858"/>
      <c r="DG122" s="834">
        <v>4521135</v>
      </c>
      <c r="DH122" s="835"/>
      <c r="DI122" s="835"/>
      <c r="DJ122" s="835"/>
      <c r="DK122" s="835"/>
      <c r="DL122" s="835">
        <v>4539518</v>
      </c>
      <c r="DM122" s="835"/>
      <c r="DN122" s="835"/>
      <c r="DO122" s="835"/>
      <c r="DP122" s="835"/>
      <c r="DQ122" s="835">
        <v>4569743</v>
      </c>
      <c r="DR122" s="835"/>
      <c r="DS122" s="835"/>
      <c r="DT122" s="835"/>
      <c r="DU122" s="835"/>
      <c r="DV122" s="812">
        <v>19.399999999999999</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412</v>
      </c>
      <c r="AB123" s="798"/>
      <c r="AC123" s="798"/>
      <c r="AD123" s="798"/>
      <c r="AE123" s="799"/>
      <c r="AF123" s="800" t="s">
        <v>412</v>
      </c>
      <c r="AG123" s="798"/>
      <c r="AH123" s="798"/>
      <c r="AI123" s="798"/>
      <c r="AJ123" s="799"/>
      <c r="AK123" s="800" t="s">
        <v>412</v>
      </c>
      <c r="AL123" s="798"/>
      <c r="AM123" s="798"/>
      <c r="AN123" s="798"/>
      <c r="AO123" s="799"/>
      <c r="AP123" s="845" t="s">
        <v>412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449</v>
      </c>
      <c r="BP123" s="899"/>
      <c r="BQ123" s="853">
        <v>78977629</v>
      </c>
      <c r="BR123" s="854"/>
      <c r="BS123" s="854"/>
      <c r="BT123" s="854"/>
      <c r="BU123" s="854"/>
      <c r="BV123" s="854">
        <v>81078977</v>
      </c>
      <c r="BW123" s="854"/>
      <c r="BX123" s="854"/>
      <c r="BY123" s="854"/>
      <c r="BZ123" s="854"/>
      <c r="CA123" s="854">
        <v>80785548</v>
      </c>
      <c r="CB123" s="854"/>
      <c r="CC123" s="854"/>
      <c r="CD123" s="854"/>
      <c r="CE123" s="854"/>
      <c r="CF123" s="764"/>
      <c r="CG123" s="765"/>
      <c r="CH123" s="765"/>
      <c r="CI123" s="765"/>
      <c r="CJ123" s="855"/>
      <c r="CK123" s="890"/>
      <c r="CL123" s="876"/>
      <c r="CM123" s="876"/>
      <c r="CN123" s="876"/>
      <c r="CO123" s="877"/>
      <c r="CP123" s="856" t="s">
        <v>450</v>
      </c>
      <c r="CQ123" s="857"/>
      <c r="CR123" s="857"/>
      <c r="CS123" s="857"/>
      <c r="CT123" s="857"/>
      <c r="CU123" s="857"/>
      <c r="CV123" s="857"/>
      <c r="CW123" s="857"/>
      <c r="CX123" s="857"/>
      <c r="CY123" s="857"/>
      <c r="CZ123" s="857"/>
      <c r="DA123" s="857"/>
      <c r="DB123" s="857"/>
      <c r="DC123" s="857"/>
      <c r="DD123" s="857"/>
      <c r="DE123" s="857"/>
      <c r="DF123" s="858"/>
      <c r="DG123" s="797">
        <v>1978062</v>
      </c>
      <c r="DH123" s="798"/>
      <c r="DI123" s="798"/>
      <c r="DJ123" s="798"/>
      <c r="DK123" s="799"/>
      <c r="DL123" s="800">
        <v>1858436</v>
      </c>
      <c r="DM123" s="798"/>
      <c r="DN123" s="798"/>
      <c r="DO123" s="798"/>
      <c r="DP123" s="799"/>
      <c r="DQ123" s="800">
        <v>1874528</v>
      </c>
      <c r="DR123" s="798"/>
      <c r="DS123" s="798"/>
      <c r="DT123" s="798"/>
      <c r="DU123" s="799"/>
      <c r="DV123" s="845">
        <v>7.9</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412</v>
      </c>
      <c r="AB124" s="798"/>
      <c r="AC124" s="798"/>
      <c r="AD124" s="798"/>
      <c r="AE124" s="799"/>
      <c r="AF124" s="800" t="s">
        <v>412</v>
      </c>
      <c r="AG124" s="798"/>
      <c r="AH124" s="798"/>
      <c r="AI124" s="798"/>
      <c r="AJ124" s="799"/>
      <c r="AK124" s="800" t="s">
        <v>412</v>
      </c>
      <c r="AL124" s="798"/>
      <c r="AM124" s="798"/>
      <c r="AN124" s="798"/>
      <c r="AO124" s="799"/>
      <c r="AP124" s="845" t="s">
        <v>412</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67</v>
      </c>
      <c r="BR124" s="852"/>
      <c r="BS124" s="852"/>
      <c r="BT124" s="852"/>
      <c r="BU124" s="852"/>
      <c r="BV124" s="852">
        <v>61.5</v>
      </c>
      <c r="BW124" s="852"/>
      <c r="BX124" s="852"/>
      <c r="BY124" s="852"/>
      <c r="BZ124" s="852"/>
      <c r="CA124" s="852">
        <v>55.1</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v>2073991</v>
      </c>
      <c r="DH124" s="781"/>
      <c r="DI124" s="781"/>
      <c r="DJ124" s="781"/>
      <c r="DK124" s="782"/>
      <c r="DL124" s="783">
        <v>2775622</v>
      </c>
      <c r="DM124" s="781"/>
      <c r="DN124" s="781"/>
      <c r="DO124" s="781"/>
      <c r="DP124" s="782"/>
      <c r="DQ124" s="783">
        <v>1031098</v>
      </c>
      <c r="DR124" s="781"/>
      <c r="DS124" s="781"/>
      <c r="DT124" s="781"/>
      <c r="DU124" s="782"/>
      <c r="DV124" s="869">
        <v>4.4000000000000004</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12444</v>
      </c>
      <c r="AB126" s="798"/>
      <c r="AC126" s="798"/>
      <c r="AD126" s="798"/>
      <c r="AE126" s="799"/>
      <c r="AF126" s="800">
        <v>6828</v>
      </c>
      <c r="AG126" s="798"/>
      <c r="AH126" s="798"/>
      <c r="AI126" s="798"/>
      <c r="AJ126" s="799"/>
      <c r="AK126" s="800">
        <v>1169</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10558</v>
      </c>
      <c r="AB127" s="798"/>
      <c r="AC127" s="798"/>
      <c r="AD127" s="798"/>
      <c r="AE127" s="799"/>
      <c r="AF127" s="800">
        <v>14619</v>
      </c>
      <c r="AG127" s="798"/>
      <c r="AH127" s="798"/>
      <c r="AI127" s="798"/>
      <c r="AJ127" s="799"/>
      <c r="AK127" s="800">
        <v>14799</v>
      </c>
      <c r="AL127" s="798"/>
      <c r="AM127" s="798"/>
      <c r="AN127" s="798"/>
      <c r="AO127" s="799"/>
      <c r="AP127" s="845">
        <v>0.1</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159236</v>
      </c>
      <c r="AB128" s="819"/>
      <c r="AC128" s="819"/>
      <c r="AD128" s="819"/>
      <c r="AE128" s="820"/>
      <c r="AF128" s="821">
        <v>143469</v>
      </c>
      <c r="AG128" s="819"/>
      <c r="AH128" s="819"/>
      <c r="AI128" s="819"/>
      <c r="AJ128" s="820"/>
      <c r="AK128" s="821">
        <v>135863</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112</v>
      </c>
      <c r="BG128" s="805"/>
      <c r="BH128" s="805"/>
      <c r="BI128" s="805"/>
      <c r="BJ128" s="805"/>
      <c r="BK128" s="805"/>
      <c r="BL128" s="828"/>
      <c r="BM128" s="804">
        <v>11.86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v>4935</v>
      </c>
      <c r="DH128" s="809"/>
      <c r="DI128" s="809"/>
      <c r="DJ128" s="809"/>
      <c r="DK128" s="809"/>
      <c r="DL128" s="809">
        <v>8996</v>
      </c>
      <c r="DM128" s="809"/>
      <c r="DN128" s="809"/>
      <c r="DO128" s="809"/>
      <c r="DP128" s="809"/>
      <c r="DQ128" s="809">
        <v>10627</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29437477</v>
      </c>
      <c r="AB129" s="798"/>
      <c r="AC129" s="798"/>
      <c r="AD129" s="798"/>
      <c r="AE129" s="799"/>
      <c r="AF129" s="800">
        <v>29424631</v>
      </c>
      <c r="AG129" s="798"/>
      <c r="AH129" s="798"/>
      <c r="AI129" s="798"/>
      <c r="AJ129" s="799"/>
      <c r="AK129" s="800">
        <v>28922084</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414</v>
      </c>
      <c r="BG129" s="788"/>
      <c r="BH129" s="788"/>
      <c r="BI129" s="788"/>
      <c r="BJ129" s="788"/>
      <c r="BK129" s="788"/>
      <c r="BL129" s="789"/>
      <c r="BM129" s="787">
        <v>16.86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5161307</v>
      </c>
      <c r="AB130" s="798"/>
      <c r="AC130" s="798"/>
      <c r="AD130" s="798"/>
      <c r="AE130" s="799"/>
      <c r="AF130" s="800">
        <v>5129859</v>
      </c>
      <c r="AG130" s="798"/>
      <c r="AH130" s="798"/>
      <c r="AI130" s="798"/>
      <c r="AJ130" s="799"/>
      <c r="AK130" s="800">
        <v>5313403</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9.5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24276170</v>
      </c>
      <c r="AB131" s="781"/>
      <c r="AC131" s="781"/>
      <c r="AD131" s="781"/>
      <c r="AE131" s="782"/>
      <c r="AF131" s="783">
        <v>24294772</v>
      </c>
      <c r="AG131" s="781"/>
      <c r="AH131" s="781"/>
      <c r="AI131" s="781"/>
      <c r="AJ131" s="782"/>
      <c r="AK131" s="783">
        <v>23608681</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55.1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9.6277460569999995</v>
      </c>
      <c r="AB132" s="761"/>
      <c r="AC132" s="761"/>
      <c r="AD132" s="761"/>
      <c r="AE132" s="762"/>
      <c r="AF132" s="763">
        <v>8.5182812170000002</v>
      </c>
      <c r="AG132" s="761"/>
      <c r="AH132" s="761"/>
      <c r="AI132" s="761"/>
      <c r="AJ132" s="762"/>
      <c r="AK132" s="763">
        <v>10.42545748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10.5</v>
      </c>
      <c r="AB133" s="740"/>
      <c r="AC133" s="740"/>
      <c r="AD133" s="740"/>
      <c r="AE133" s="741"/>
      <c r="AF133" s="739">
        <v>9.6</v>
      </c>
      <c r="AG133" s="740"/>
      <c r="AH133" s="740"/>
      <c r="AI133" s="740"/>
      <c r="AJ133" s="741"/>
      <c r="AK133" s="739">
        <v>9.5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7456640</v>
      </c>
      <c r="L9" s="266">
        <v>105723</v>
      </c>
      <c r="M9" s="267">
        <v>72433</v>
      </c>
      <c r="N9" s="268">
        <v>46</v>
      </c>
    </row>
    <row r="10" spans="1:16" x14ac:dyDescent="0.15">
      <c r="A10" s="250"/>
      <c r="B10" s="246"/>
      <c r="C10" s="246"/>
      <c r="D10" s="246"/>
      <c r="E10" s="246"/>
      <c r="F10" s="246"/>
      <c r="G10" s="1166" t="s">
        <v>484</v>
      </c>
      <c r="H10" s="1167"/>
      <c r="I10" s="1167"/>
      <c r="J10" s="1168"/>
      <c r="K10" s="269">
        <v>431870</v>
      </c>
      <c r="L10" s="270">
        <v>6123</v>
      </c>
      <c r="M10" s="271">
        <v>5807</v>
      </c>
      <c r="N10" s="272">
        <v>5.4</v>
      </c>
    </row>
    <row r="11" spans="1:16" ht="13.5" customHeight="1" x14ac:dyDescent="0.15">
      <c r="A11" s="250"/>
      <c r="B11" s="246"/>
      <c r="C11" s="246"/>
      <c r="D11" s="246"/>
      <c r="E11" s="246"/>
      <c r="F11" s="246"/>
      <c r="G11" s="1166" t="s">
        <v>485</v>
      </c>
      <c r="H11" s="1167"/>
      <c r="I11" s="1167"/>
      <c r="J11" s="1168"/>
      <c r="K11" s="269">
        <v>1833</v>
      </c>
      <c r="L11" s="270">
        <v>26</v>
      </c>
      <c r="M11" s="271">
        <v>5465</v>
      </c>
      <c r="N11" s="272">
        <v>-99.5</v>
      </c>
    </row>
    <row r="12" spans="1:16" ht="13.5" customHeight="1" x14ac:dyDescent="0.15">
      <c r="A12" s="250"/>
      <c r="B12" s="246"/>
      <c r="C12" s="246"/>
      <c r="D12" s="246"/>
      <c r="E12" s="246"/>
      <c r="F12" s="246"/>
      <c r="G12" s="1166" t="s">
        <v>486</v>
      </c>
      <c r="H12" s="1167"/>
      <c r="I12" s="1167"/>
      <c r="J12" s="1168"/>
      <c r="K12" s="269">
        <v>1099114</v>
      </c>
      <c r="L12" s="270">
        <v>15584</v>
      </c>
      <c r="M12" s="271">
        <v>1191</v>
      </c>
      <c r="N12" s="272">
        <v>1208.5</v>
      </c>
    </row>
    <row r="13" spans="1:16" ht="13.5" customHeight="1" x14ac:dyDescent="0.15">
      <c r="A13" s="250"/>
      <c r="B13" s="246"/>
      <c r="C13" s="246"/>
      <c r="D13" s="246"/>
      <c r="E13" s="246"/>
      <c r="F13" s="246"/>
      <c r="G13" s="1166" t="s">
        <v>487</v>
      </c>
      <c r="H13" s="1167"/>
      <c r="I13" s="1167"/>
      <c r="J13" s="1168"/>
      <c r="K13" s="269" t="s">
        <v>488</v>
      </c>
      <c r="L13" s="270" t="s">
        <v>488</v>
      </c>
      <c r="M13" s="271">
        <v>3</v>
      </c>
      <c r="N13" s="272" t="s">
        <v>488</v>
      </c>
    </row>
    <row r="14" spans="1:16" ht="13.5" customHeight="1" x14ac:dyDescent="0.15">
      <c r="A14" s="250"/>
      <c r="B14" s="246"/>
      <c r="C14" s="246"/>
      <c r="D14" s="246"/>
      <c r="E14" s="246"/>
      <c r="F14" s="246"/>
      <c r="G14" s="1166" t="s">
        <v>489</v>
      </c>
      <c r="H14" s="1167"/>
      <c r="I14" s="1167"/>
      <c r="J14" s="1168"/>
      <c r="K14" s="269">
        <v>206286</v>
      </c>
      <c r="L14" s="270">
        <v>2925</v>
      </c>
      <c r="M14" s="271">
        <v>3078</v>
      </c>
      <c r="N14" s="272">
        <v>-5</v>
      </c>
    </row>
    <row r="15" spans="1:16" ht="13.5" customHeight="1" x14ac:dyDescent="0.15">
      <c r="A15" s="250"/>
      <c r="B15" s="246"/>
      <c r="C15" s="246"/>
      <c r="D15" s="246"/>
      <c r="E15" s="246"/>
      <c r="F15" s="246"/>
      <c r="G15" s="1166" t="s">
        <v>490</v>
      </c>
      <c r="H15" s="1167"/>
      <c r="I15" s="1167"/>
      <c r="J15" s="1168"/>
      <c r="K15" s="269">
        <v>24527</v>
      </c>
      <c r="L15" s="270">
        <v>348</v>
      </c>
      <c r="M15" s="271">
        <v>1624</v>
      </c>
      <c r="N15" s="272">
        <v>-78.599999999999994</v>
      </c>
    </row>
    <row r="16" spans="1:16" x14ac:dyDescent="0.15">
      <c r="A16" s="250"/>
      <c r="B16" s="246"/>
      <c r="C16" s="246"/>
      <c r="D16" s="246"/>
      <c r="E16" s="246"/>
      <c r="F16" s="246"/>
      <c r="G16" s="1169" t="s">
        <v>491</v>
      </c>
      <c r="H16" s="1170"/>
      <c r="I16" s="1170"/>
      <c r="J16" s="1171"/>
      <c r="K16" s="270">
        <v>-892867</v>
      </c>
      <c r="L16" s="270">
        <v>-12659</v>
      </c>
      <c r="M16" s="271">
        <v>-7680</v>
      </c>
      <c r="N16" s="272">
        <v>64.8</v>
      </c>
    </row>
    <row r="17" spans="1:16" x14ac:dyDescent="0.15">
      <c r="A17" s="250"/>
      <c r="B17" s="246"/>
      <c r="C17" s="246"/>
      <c r="D17" s="246"/>
      <c r="E17" s="246"/>
      <c r="F17" s="246"/>
      <c r="G17" s="1169" t="s">
        <v>169</v>
      </c>
      <c r="H17" s="1170"/>
      <c r="I17" s="1170"/>
      <c r="J17" s="1171"/>
      <c r="K17" s="270">
        <v>8327403</v>
      </c>
      <c r="L17" s="270">
        <v>118069</v>
      </c>
      <c r="M17" s="271">
        <v>81920</v>
      </c>
      <c r="N17" s="272">
        <v>44.1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13.14</v>
      </c>
      <c r="L21" s="283">
        <v>8.2100000000000009</v>
      </c>
      <c r="M21" s="284">
        <v>4.93</v>
      </c>
      <c r="N21" s="251"/>
      <c r="O21" s="285"/>
      <c r="P21" s="281"/>
    </row>
    <row r="22" spans="1:16" s="286" customFormat="1" x14ac:dyDescent="0.15">
      <c r="A22" s="281"/>
      <c r="B22" s="251"/>
      <c r="C22" s="251"/>
      <c r="D22" s="251"/>
      <c r="E22" s="251"/>
      <c r="F22" s="251"/>
      <c r="G22" s="1163" t="s">
        <v>497</v>
      </c>
      <c r="H22" s="1164"/>
      <c r="I22" s="1164"/>
      <c r="J22" s="1165"/>
      <c r="K22" s="287">
        <v>94</v>
      </c>
      <c r="L22" s="288">
        <v>98.1</v>
      </c>
      <c r="M22" s="289">
        <v>-4.0999999999999996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4910553</v>
      </c>
      <c r="L32" s="296">
        <v>69624</v>
      </c>
      <c r="M32" s="297">
        <v>53781</v>
      </c>
      <c r="N32" s="298">
        <v>29.5</v>
      </c>
    </row>
    <row r="33" spans="1:16" ht="13.5" customHeight="1" x14ac:dyDescent="0.15">
      <c r="A33" s="250"/>
      <c r="B33" s="246"/>
      <c r="C33" s="246"/>
      <c r="D33" s="246"/>
      <c r="E33" s="246"/>
      <c r="F33" s="246"/>
      <c r="G33" s="1154" t="s">
        <v>502</v>
      </c>
      <c r="H33" s="1155"/>
      <c r="I33" s="1155"/>
      <c r="J33" s="1156"/>
      <c r="K33" s="296" t="s">
        <v>488</v>
      </c>
      <c r="L33" s="296" t="s">
        <v>488</v>
      </c>
      <c r="M33" s="297" t="s">
        <v>488</v>
      </c>
      <c r="N33" s="298" t="s">
        <v>488</v>
      </c>
    </row>
    <row r="34" spans="1:16" ht="27" customHeight="1" x14ac:dyDescent="0.15">
      <c r="A34" s="250"/>
      <c r="B34" s="246"/>
      <c r="C34" s="246"/>
      <c r="D34" s="246"/>
      <c r="E34" s="246"/>
      <c r="F34" s="246"/>
      <c r="G34" s="1154" t="s">
        <v>503</v>
      </c>
      <c r="H34" s="1155"/>
      <c r="I34" s="1155"/>
      <c r="J34" s="1156"/>
      <c r="K34" s="296">
        <v>86667</v>
      </c>
      <c r="L34" s="296">
        <v>1229</v>
      </c>
      <c r="M34" s="297">
        <v>41</v>
      </c>
      <c r="N34" s="298">
        <v>2897.6</v>
      </c>
    </row>
    <row r="35" spans="1:16" ht="27" customHeight="1" x14ac:dyDescent="0.15">
      <c r="A35" s="250"/>
      <c r="B35" s="246"/>
      <c r="C35" s="246"/>
      <c r="D35" s="246"/>
      <c r="E35" s="246"/>
      <c r="F35" s="246"/>
      <c r="G35" s="1154" t="s">
        <v>504</v>
      </c>
      <c r="H35" s="1155"/>
      <c r="I35" s="1155"/>
      <c r="J35" s="1156"/>
      <c r="K35" s="296">
        <v>2715514</v>
      </c>
      <c r="L35" s="296">
        <v>38502</v>
      </c>
      <c r="M35" s="297">
        <v>14373</v>
      </c>
      <c r="N35" s="298">
        <v>167.9</v>
      </c>
    </row>
    <row r="36" spans="1:16" ht="27" customHeight="1" x14ac:dyDescent="0.15">
      <c r="A36" s="250"/>
      <c r="B36" s="246"/>
      <c r="C36" s="246"/>
      <c r="D36" s="246"/>
      <c r="E36" s="246"/>
      <c r="F36" s="246"/>
      <c r="G36" s="1154" t="s">
        <v>505</v>
      </c>
      <c r="H36" s="1155"/>
      <c r="I36" s="1155"/>
      <c r="J36" s="1156"/>
      <c r="K36" s="296" t="s">
        <v>488</v>
      </c>
      <c r="L36" s="296" t="s">
        <v>488</v>
      </c>
      <c r="M36" s="297">
        <v>1414</v>
      </c>
      <c r="N36" s="298" t="s">
        <v>488</v>
      </c>
    </row>
    <row r="37" spans="1:16" ht="13.5" customHeight="1" x14ac:dyDescent="0.15">
      <c r="A37" s="250"/>
      <c r="B37" s="246"/>
      <c r="C37" s="246"/>
      <c r="D37" s="246"/>
      <c r="E37" s="246"/>
      <c r="F37" s="246"/>
      <c r="G37" s="1154" t="s">
        <v>506</v>
      </c>
      <c r="H37" s="1155"/>
      <c r="I37" s="1155"/>
      <c r="J37" s="1156"/>
      <c r="K37" s="296">
        <v>197845</v>
      </c>
      <c r="L37" s="296">
        <v>2805</v>
      </c>
      <c r="M37" s="297">
        <v>886</v>
      </c>
      <c r="N37" s="298">
        <v>216.6</v>
      </c>
    </row>
    <row r="38" spans="1:16" ht="27" customHeight="1" x14ac:dyDescent="0.15">
      <c r="A38" s="250"/>
      <c r="B38" s="246"/>
      <c r="C38" s="246"/>
      <c r="D38" s="246"/>
      <c r="E38" s="246"/>
      <c r="F38" s="246"/>
      <c r="G38" s="1157" t="s">
        <v>507</v>
      </c>
      <c r="H38" s="1158"/>
      <c r="I38" s="1158"/>
      <c r="J38" s="1159"/>
      <c r="K38" s="299" t="s">
        <v>488</v>
      </c>
      <c r="L38" s="299" t="s">
        <v>488</v>
      </c>
      <c r="M38" s="300">
        <v>2</v>
      </c>
      <c r="N38" s="301" t="s">
        <v>488</v>
      </c>
      <c r="O38" s="295"/>
    </row>
    <row r="39" spans="1:16" x14ac:dyDescent="0.15">
      <c r="A39" s="250"/>
      <c r="B39" s="246"/>
      <c r="C39" s="246"/>
      <c r="D39" s="246"/>
      <c r="E39" s="246"/>
      <c r="F39" s="246"/>
      <c r="G39" s="1157" t="s">
        <v>508</v>
      </c>
      <c r="H39" s="1158"/>
      <c r="I39" s="1158"/>
      <c r="J39" s="1159"/>
      <c r="K39" s="302">
        <v>-135863</v>
      </c>
      <c r="L39" s="302">
        <v>-1926</v>
      </c>
      <c r="M39" s="303">
        <v>-4261</v>
      </c>
      <c r="N39" s="304">
        <v>-54.8</v>
      </c>
      <c r="O39" s="295"/>
    </row>
    <row r="40" spans="1:16" ht="27" customHeight="1" x14ac:dyDescent="0.15">
      <c r="A40" s="250"/>
      <c r="B40" s="246"/>
      <c r="C40" s="246"/>
      <c r="D40" s="246"/>
      <c r="E40" s="246"/>
      <c r="F40" s="246"/>
      <c r="G40" s="1154" t="s">
        <v>509</v>
      </c>
      <c r="H40" s="1155"/>
      <c r="I40" s="1155"/>
      <c r="J40" s="1156"/>
      <c r="K40" s="302">
        <v>-5313403</v>
      </c>
      <c r="L40" s="302">
        <v>-75335</v>
      </c>
      <c r="M40" s="303">
        <v>-47768</v>
      </c>
      <c r="N40" s="304">
        <v>57.7</v>
      </c>
      <c r="O40" s="295"/>
    </row>
    <row r="41" spans="1:16" x14ac:dyDescent="0.15">
      <c r="A41" s="250"/>
      <c r="B41" s="246"/>
      <c r="C41" s="246"/>
      <c r="D41" s="246"/>
      <c r="E41" s="246"/>
      <c r="F41" s="246"/>
      <c r="G41" s="1160" t="s">
        <v>280</v>
      </c>
      <c r="H41" s="1161"/>
      <c r="I41" s="1161"/>
      <c r="J41" s="1162"/>
      <c r="K41" s="296">
        <v>2461313</v>
      </c>
      <c r="L41" s="302">
        <v>34897</v>
      </c>
      <c r="M41" s="303">
        <v>18468</v>
      </c>
      <c r="N41" s="304">
        <v>89</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7952139</v>
      </c>
      <c r="J51" s="322">
        <v>106787</v>
      </c>
      <c r="K51" s="323">
        <v>25.7</v>
      </c>
      <c r="L51" s="324">
        <v>50880</v>
      </c>
      <c r="M51" s="325">
        <v>7</v>
      </c>
      <c r="N51" s="326">
        <v>18.7</v>
      </c>
    </row>
    <row r="52" spans="1:14" x14ac:dyDescent="0.15">
      <c r="A52" s="250"/>
      <c r="B52" s="246"/>
      <c r="C52" s="246"/>
      <c r="D52" s="246"/>
      <c r="E52" s="246"/>
      <c r="F52" s="246"/>
      <c r="G52" s="327"/>
      <c r="H52" s="328" t="s">
        <v>520</v>
      </c>
      <c r="I52" s="329">
        <v>4057505</v>
      </c>
      <c r="J52" s="330">
        <v>54487</v>
      </c>
      <c r="K52" s="331">
        <v>4.5</v>
      </c>
      <c r="L52" s="332">
        <v>26879</v>
      </c>
      <c r="M52" s="333">
        <v>2.4</v>
      </c>
      <c r="N52" s="334">
        <v>2.1</v>
      </c>
    </row>
    <row r="53" spans="1:14" x14ac:dyDescent="0.15">
      <c r="A53" s="250"/>
      <c r="B53" s="246"/>
      <c r="C53" s="246"/>
      <c r="D53" s="246"/>
      <c r="E53" s="246"/>
      <c r="F53" s="246"/>
      <c r="G53" s="312" t="s">
        <v>521</v>
      </c>
      <c r="H53" s="313"/>
      <c r="I53" s="321">
        <v>9052173</v>
      </c>
      <c r="J53" s="322">
        <v>122509</v>
      </c>
      <c r="K53" s="323">
        <v>14.7</v>
      </c>
      <c r="L53" s="324">
        <v>63956</v>
      </c>
      <c r="M53" s="325">
        <v>25.7</v>
      </c>
      <c r="N53" s="326">
        <v>-11</v>
      </c>
    </row>
    <row r="54" spans="1:14" x14ac:dyDescent="0.15">
      <c r="A54" s="250"/>
      <c r="B54" s="246"/>
      <c r="C54" s="246"/>
      <c r="D54" s="246"/>
      <c r="E54" s="246"/>
      <c r="F54" s="246"/>
      <c r="G54" s="327"/>
      <c r="H54" s="328" t="s">
        <v>520</v>
      </c>
      <c r="I54" s="329">
        <v>4957185</v>
      </c>
      <c r="J54" s="330">
        <v>67089</v>
      </c>
      <c r="K54" s="331">
        <v>23.1</v>
      </c>
      <c r="L54" s="332">
        <v>29239</v>
      </c>
      <c r="M54" s="333">
        <v>8.8000000000000007</v>
      </c>
      <c r="N54" s="334">
        <v>14.3</v>
      </c>
    </row>
    <row r="55" spans="1:14" x14ac:dyDescent="0.15">
      <c r="A55" s="250"/>
      <c r="B55" s="246"/>
      <c r="C55" s="246"/>
      <c r="D55" s="246"/>
      <c r="E55" s="246"/>
      <c r="F55" s="246"/>
      <c r="G55" s="312" t="s">
        <v>522</v>
      </c>
      <c r="H55" s="313"/>
      <c r="I55" s="321">
        <v>8371344</v>
      </c>
      <c r="J55" s="322">
        <v>115116</v>
      </c>
      <c r="K55" s="323">
        <v>-6</v>
      </c>
      <c r="L55" s="324">
        <v>66255</v>
      </c>
      <c r="M55" s="325">
        <v>3.6</v>
      </c>
      <c r="N55" s="326">
        <v>-9.6</v>
      </c>
    </row>
    <row r="56" spans="1:14" x14ac:dyDescent="0.15">
      <c r="A56" s="250"/>
      <c r="B56" s="246"/>
      <c r="C56" s="246"/>
      <c r="D56" s="246"/>
      <c r="E56" s="246"/>
      <c r="F56" s="246"/>
      <c r="G56" s="327"/>
      <c r="H56" s="328" t="s">
        <v>520</v>
      </c>
      <c r="I56" s="329">
        <v>6141046</v>
      </c>
      <c r="J56" s="330">
        <v>84447</v>
      </c>
      <c r="K56" s="331">
        <v>25.9</v>
      </c>
      <c r="L56" s="332">
        <v>31822</v>
      </c>
      <c r="M56" s="333">
        <v>8.8000000000000007</v>
      </c>
      <c r="N56" s="334">
        <v>17.100000000000001</v>
      </c>
    </row>
    <row r="57" spans="1:14" x14ac:dyDescent="0.15">
      <c r="A57" s="250"/>
      <c r="B57" s="246"/>
      <c r="C57" s="246"/>
      <c r="D57" s="246"/>
      <c r="E57" s="246"/>
      <c r="F57" s="246"/>
      <c r="G57" s="312" t="s">
        <v>523</v>
      </c>
      <c r="H57" s="313"/>
      <c r="I57" s="321">
        <v>10026711</v>
      </c>
      <c r="J57" s="322">
        <v>139749</v>
      </c>
      <c r="K57" s="323">
        <v>21.4</v>
      </c>
      <c r="L57" s="324">
        <v>92247</v>
      </c>
      <c r="M57" s="325">
        <v>39.200000000000003</v>
      </c>
      <c r="N57" s="326">
        <v>-17.8</v>
      </c>
    </row>
    <row r="58" spans="1:14" x14ac:dyDescent="0.15">
      <c r="A58" s="250"/>
      <c r="B58" s="246"/>
      <c r="C58" s="246"/>
      <c r="D58" s="246"/>
      <c r="E58" s="246"/>
      <c r="F58" s="246"/>
      <c r="G58" s="327"/>
      <c r="H58" s="328" t="s">
        <v>520</v>
      </c>
      <c r="I58" s="329">
        <v>5823755</v>
      </c>
      <c r="J58" s="330">
        <v>81170</v>
      </c>
      <c r="K58" s="331">
        <v>-3.9</v>
      </c>
      <c r="L58" s="332">
        <v>37204</v>
      </c>
      <c r="M58" s="333">
        <v>16.899999999999999</v>
      </c>
      <c r="N58" s="334">
        <v>-20.8</v>
      </c>
    </row>
    <row r="59" spans="1:14" x14ac:dyDescent="0.15">
      <c r="A59" s="250"/>
      <c r="B59" s="246"/>
      <c r="C59" s="246"/>
      <c r="D59" s="246"/>
      <c r="E59" s="246"/>
      <c r="F59" s="246"/>
      <c r="G59" s="312" t="s">
        <v>524</v>
      </c>
      <c r="H59" s="313"/>
      <c r="I59" s="321">
        <v>8166491</v>
      </c>
      <c r="J59" s="322">
        <v>115787</v>
      </c>
      <c r="K59" s="323">
        <v>-17.100000000000001</v>
      </c>
      <c r="L59" s="324">
        <v>67319</v>
      </c>
      <c r="M59" s="325">
        <v>-27</v>
      </c>
      <c r="N59" s="326">
        <v>9.9</v>
      </c>
    </row>
    <row r="60" spans="1:14" x14ac:dyDescent="0.15">
      <c r="A60" s="250"/>
      <c r="B60" s="246"/>
      <c r="C60" s="246"/>
      <c r="D60" s="246"/>
      <c r="E60" s="246"/>
      <c r="F60" s="246"/>
      <c r="G60" s="327"/>
      <c r="H60" s="328" t="s">
        <v>520</v>
      </c>
      <c r="I60" s="335">
        <v>6362992</v>
      </c>
      <c r="J60" s="330">
        <v>90217</v>
      </c>
      <c r="K60" s="331">
        <v>11.1</v>
      </c>
      <c r="L60" s="332">
        <v>38101</v>
      </c>
      <c r="M60" s="333">
        <v>2.4</v>
      </c>
      <c r="N60" s="334">
        <v>8.6999999999999993</v>
      </c>
    </row>
    <row r="61" spans="1:14" x14ac:dyDescent="0.15">
      <c r="A61" s="250"/>
      <c r="B61" s="246"/>
      <c r="C61" s="246"/>
      <c r="D61" s="246"/>
      <c r="E61" s="246"/>
      <c r="F61" s="246"/>
      <c r="G61" s="312" t="s">
        <v>525</v>
      </c>
      <c r="H61" s="336"/>
      <c r="I61" s="337">
        <v>8713772</v>
      </c>
      <c r="J61" s="338">
        <v>119990</v>
      </c>
      <c r="K61" s="339">
        <v>7.7</v>
      </c>
      <c r="L61" s="340">
        <v>68131</v>
      </c>
      <c r="M61" s="341">
        <v>9.6999999999999993</v>
      </c>
      <c r="N61" s="326">
        <v>-2</v>
      </c>
    </row>
    <row r="62" spans="1:14" x14ac:dyDescent="0.15">
      <c r="A62" s="250"/>
      <c r="B62" s="246"/>
      <c r="C62" s="246"/>
      <c r="D62" s="246"/>
      <c r="E62" s="246"/>
      <c r="F62" s="246"/>
      <c r="G62" s="327"/>
      <c r="H62" s="328" t="s">
        <v>520</v>
      </c>
      <c r="I62" s="329">
        <v>5468497</v>
      </c>
      <c r="J62" s="330">
        <v>75482</v>
      </c>
      <c r="K62" s="331">
        <v>12.1</v>
      </c>
      <c r="L62" s="332">
        <v>32649</v>
      </c>
      <c r="M62" s="333">
        <v>7.9</v>
      </c>
      <c r="N62" s="334">
        <v>4.2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26.15</v>
      </c>
      <c r="G47" s="12">
        <v>33.18</v>
      </c>
      <c r="H47" s="12">
        <v>39.340000000000003</v>
      </c>
      <c r="I47" s="12">
        <v>41.54</v>
      </c>
      <c r="J47" s="13">
        <v>42.24</v>
      </c>
    </row>
    <row r="48" spans="2:10" ht="57.75" customHeight="1" x14ac:dyDescent="0.15">
      <c r="B48" s="14"/>
      <c r="C48" s="1174" t="s">
        <v>4</v>
      </c>
      <c r="D48" s="1174"/>
      <c r="E48" s="1175"/>
      <c r="F48" s="15">
        <v>3.58</v>
      </c>
      <c r="G48" s="16">
        <v>3.34</v>
      </c>
      <c r="H48" s="16">
        <v>3.28</v>
      </c>
      <c r="I48" s="16">
        <v>3.29</v>
      </c>
      <c r="J48" s="17">
        <v>3.64</v>
      </c>
    </row>
    <row r="49" spans="2:10" ht="57.75" customHeight="1" thickBot="1" x14ac:dyDescent="0.2">
      <c r="B49" s="18"/>
      <c r="C49" s="1176" t="s">
        <v>5</v>
      </c>
      <c r="D49" s="1176"/>
      <c r="E49" s="1177"/>
      <c r="F49" s="19">
        <v>4.01</v>
      </c>
      <c r="G49" s="20">
        <v>7.29</v>
      </c>
      <c r="H49" s="20">
        <v>5.81</v>
      </c>
      <c r="I49" s="20">
        <v>2.2000000000000002</v>
      </c>
      <c r="J49" s="21">
        <v>0.26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2018-10-30T02:49:35Z</cp:lastPrinted>
  <dcterms:created xsi:type="dcterms:W3CDTF">2018-01-24T03:41:30Z</dcterms:created>
  <dcterms:modified xsi:type="dcterms:W3CDTF">2018-11-06T07:22:05Z</dcterms:modified>
  <cp:category/>
</cp:coreProperties>
</file>