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AM36" i="9"/>
  <c r="CO35"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AM35" i="9" s="1"/>
  <c r="BE34" i="9" l="1"/>
  <c r="BE35" i="9" s="1"/>
  <c r="BE36" i="9" s="1"/>
  <c r="BE37" i="9" s="1"/>
  <c r="BW34" i="9" s="1"/>
  <c r="BW35" i="9" s="1"/>
  <c r="CO34" i="9" l="1"/>
</calcChain>
</file>

<file path=xl/sharedStrings.xml><?xml version="1.0" encoding="utf-8"?>
<sst xmlns="http://schemas.openxmlformats.org/spreadsheetml/2006/main" count="1019" uniqueCount="559">
  <si>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</si>
  <si>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</si>
  <si>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</si>
  <si>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</si>
  <si>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</si>
  <si>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</si>
  <si>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</si>
  <si>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</si>
  <si>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</si>
  <si>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</si>
  <si>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</si>
  <si>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</si>
  <si>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</si>
  <si>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</si>
  <si>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</si>
  <si>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</si>
  <si>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</si>
  <si>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</si>
  <si>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</si>
  <si>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</si>
  <si>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</si>
  <si>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</si>
  <si>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</si>
  <si>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</si>
  <si>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</si>
  <si>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</si>
  <si>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</si>
  <si>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</si>
  <si>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</si>
  <si>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</si>
  <si>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</si>
  <si>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</si>
  <si>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</si>
  <si>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</si>
  <si>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</si>
  <si>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</si>
  <si>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</si>
  <si>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</si>
  <si>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</si>
  <si>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</si>
  <si>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</si>
  <si>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</si>
  <si>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</si>
  <si>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</si>
  <si>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</si>
  <si>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</si>
  <si>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</si>
  <si>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</si>
  <si>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</si>
  <si>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</si>
  <si>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</si>
  <si>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</si>
  <si>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</si>
  <si>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</si>
  <si>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</si>
  <si>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</si>
  <si>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</si>
  <si>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</si>
  <si>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</si>
  <si>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</si>
  <si>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</si>
  <si>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</si>
  <si>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</si>
  <si>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</si>
  <si>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</si>
  <si>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</si>
  <si>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</si>
  <si>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</si>
  <si>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</si>
  <si>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</si>
  <si>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</si>
  <si>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</si>
  <si>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</si>
  <si>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</si>
  <si>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</si>
  <si>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</si>
  <si>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</si>
  <si>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</si>
  <si>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</si>
  <si>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</si>
  <si>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</si>
  <si>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</si>
  <si>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</si>
  <si>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</si>
  <si>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</si>
  <si>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</si>
  <si>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</si>
  <si>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</si>
  <si>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</si>
  <si>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</si>
  <si>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</si>
  <si>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</si>
  <si>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</si>
  <si>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</si>
  <si>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</si>
  <si>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</si>
  <si>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</si>
  <si>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</si>
  <si>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</si>
  <si>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</si>
  <si>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</si>
  <si>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</si>
  <si>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</si>
  <si>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</si>
  <si>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</si>
  <si>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</si>
  <si>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</si>
  <si>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</si>
  <si>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</si>
  <si>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</si>
  <si>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</si>
  <si>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</si>
  <si>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</si>
  <si>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</si>
  <si>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</si>
  <si>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</si>
  <si>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</si>
  <si>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</si>
  <si>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</si>
  <si>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</si>
  <si>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</si>
  <si>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</si>
  <si>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</si>
  <si>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</si>
  <si>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</si>
  <si>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</si>
  <si>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</si>
  <si>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</si>
  <si>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</si>
  <si>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</si>
  <si>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</si>
  <si>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</si>
  <si>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</si>
  <si>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</si>
  <si>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</si>
  <si>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</si>
  <si>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</si>
  <si>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</si>
  <si>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</si>
  <si>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</si>
  <si>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</si>
  <si>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</si>
  <si>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</si>
  <si>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</si>
  <si>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</si>
  <si>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</si>
  <si>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</si>
  <si>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</si>
  <si>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</si>
  <si>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</si>
  <si>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</si>
  <si>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</si>
  <si>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</si>
  <si>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</si>
  <si>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</si>
  <si>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</si>
  <si>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</si>
  <si>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</si>
  <si>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</si>
  <si>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</si>
  <si>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</si>
  <si>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</si>
  <si>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</si>
  <si>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</si>
  <si>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</si>
  <si>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</si>
  <si>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</si>
  <si>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</si>
  <si>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</si>
  <si>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</si>
  <si>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</si>
  <si>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</si>
  <si>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</si>
  <si>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</si>
  <si>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</si>
  <si>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</si>
  <si>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</si>
  <si>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</si>
  <si>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</si>
  <si>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</si>
  <si>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</si>
  <si>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</si>
  <si>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</si>
  <si>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</si>
  <si>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</si>
  <si>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</si>
  <si>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</si>
  <si>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</si>
  <si>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</si>
  <si>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</si>
  <si>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</si>
  <si>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</si>
  <si>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</si>
  <si>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</si>
  <si>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</si>
  <si>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</si>
  <si>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宮城県塩竈市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</si>
  <si>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</si>
  <si>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</si>
  <si>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</si>
  <si>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</si>
  <si>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</si>
  <si>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</si>
  <si>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</si>
  <si>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</si>
  <si>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</si>
  <si>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</si>
  <si>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</si>
  <si>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</si>
  <si>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</si>
  <si>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</si>
  <si>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</si>
  <si>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</si>
  <si>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</si>
  <si>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</si>
  <si>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</si>
  <si>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</si>
  <si>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</si>
  <si>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</si>
  <si>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</si>
  <si>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</si>
  <si>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</si>
  <si>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</si>
  <si>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</si>
  <si>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</si>
  <si>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</si>
  <si>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</si>
  <si>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</si>
  <si>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</si>
  <si>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</si>
  <si>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</si>
  <si>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</si>
  <si>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</si>
  <si>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</si>
  <si>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</si>
  <si>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</si>
  <si>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</si>
  <si>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</si>
  <si>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</si>
  <si>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</si>
  <si>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</si>
  <si>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</si>
  <si>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</si>
  <si>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</si>
  <si>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</si>
  <si>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</si>
  <si>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</si>
  <si>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</si>
  <si>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</si>
  <si>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</si>
  <si>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</si>
  <si>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</si>
  <si>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</si>
  <si>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</si>
  <si>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</si>
  <si>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</si>
  <si>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</si>
  <si>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</si>
  <si>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</si>
  <si>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</si>
  <si>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</si>
  <si>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</si>
  <si>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</si>
  <si>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</si>
  <si>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</si>
  <si>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</si>
  <si>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</si>
  <si>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</si>
  <si>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</si>
  <si>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</si>
  <si>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</si>
  <si>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</si>
  <si>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</si>
  <si>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</si>
  <si>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</si>
  <si>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</si>
  <si>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</si>
  <si>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</si>
  <si>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</si>
  <si>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</si>
  <si>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</si>
  <si>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</si>
  <si>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</si>
  <si>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</si>
  <si>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</si>
  <si>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</si>
  <si>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</si>
  <si>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</si>
  <si>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</si>
  <si>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</si>
  <si>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</si>
  <si>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</si>
  <si>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</si>
  <si>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</si>
  <si>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</si>
  <si>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</si>
  <si>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</si>
  <si>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</si>
  <si>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</si>
  <si>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</si>
  <si>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</si>
  <si>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</si>
  <si>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</si>
  <si>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</si>
  <si>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</si>
  <si>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</si>
  <si>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</si>
  <si>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</si>
  <si>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</si>
  <si>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</si>
  <si>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</si>
  <si>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</si>
  <si>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</si>
  <si>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</si>
  <si>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</si>
  <si>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</si>
  <si>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</si>
  <si>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</si>
  <si>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</si>
  <si>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</si>
  <si>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</si>
  <si>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</si>
  <si>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</si>
  <si>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</si>
  <si>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</si>
  <si>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</si>
  <si>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</si>
  <si>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</si>
  <si>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</si>
  <si>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</si>
  <si>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</si>
  <si>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</si>
  <si>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</si>
  <si>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</si>
  <si>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</si>
  <si>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</si>
  <si>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</si>
  <si>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</si>
  <si>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</si>
  <si>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</si>
  <si>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</si>
  <si>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</si>
  <si>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</si>
  <si>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</si>
  <si>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</si>
  <si>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宮城県塩竈市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</si>
  <si>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</si>
  <si>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</si>
  <si>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</si>
  <si>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</si>
  <si>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</si>
  <si>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</si>
  <si>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</si>
  <si>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</si>
  <si>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</si>
  <si>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</si>
  <si>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</si>
  <si>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</si>
  <si>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</si>
  <si>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</si>
  <si>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</si>
  <si>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</si>
  <si>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</si>
  <si>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</si>
  <si>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</si>
  <si>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</si>
  <si>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</si>
  <si>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</si>
  <si>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</si>
  <si>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</si>
  <si>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</si>
  <si>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</si>
  <si>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</si>
  <si>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</si>
  <si>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</si>
  <si>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</si>
  <si>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</si>
  <si>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</si>
  <si>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</si>
  <si>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</si>
  <si>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</si>
  <si>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</si>
  <si>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</si>
  <si>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</si>
  <si>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</si>
  <si>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</si>
  <si>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</si>
  <si>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</si>
  <si>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塩竈市交通事業特別会計</t>
    <phoneticPr fontId="5"/>
  </si>
  <si>
    <t>法非適用企業</t>
    <phoneticPr fontId="5"/>
  </si>
  <si>
    <t>塩竈市魚市場事業特別会計</t>
    <phoneticPr fontId="5"/>
  </si>
  <si>
    <t>塩竈市下水道事業特別会計</t>
    <phoneticPr fontId="5"/>
  </si>
  <si>
    <t>塩竈市漁業集落排水事業特別会計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</si>
  <si>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</si>
  <si>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</si>
  <si>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</si>
  <si>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</si>
  <si>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</si>
  <si>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</si>
  <si>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</si>
  <si>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</si>
  <si>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</si>
  <si>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</si>
  <si>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</si>
  <si>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</si>
  <si>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</si>
  <si>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</si>
  <si>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</si>
  <si>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</si>
  <si>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</si>
  <si>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</si>
  <si>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</si>
  <si>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</si>
  <si>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</si>
  <si>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</si>
  <si>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</si>
  <si>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</si>
  <si>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</si>
  <si>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</si>
  <si>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</si>
  <si>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</si>
  <si>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</si>
  <si>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</si>
  <si>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</si>
  <si>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</si>
  <si>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</si>
  <si>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</si>
  <si>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</si>
  <si>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</si>
  <si>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</si>
  <si>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</si>
  <si>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</si>
  <si>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</si>
  <si>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</si>
  <si>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</si>
  <si>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</si>
  <si>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</si>
  <si>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</si>
  <si>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</si>
  <si>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</si>
  <si>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</si>
  <si>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</si>
  <si>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</si>
  <si>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</si>
  <si>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</si>
  <si>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</si>
  <si>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</si>
  <si>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</si>
  <si>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</si>
  <si>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</si>
  <si>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</si>
  <si>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</si>
  <si>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</si>
  <si>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</si>
  <si>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</si>
  <si>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</si>
  <si>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</si>
  <si>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</si>
  <si>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</si>
  <si>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</si>
  <si>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</si>
  <si>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</si>
  <si>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</si>
  <si>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</si>
  <si>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</si>
  <si>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</si>
  <si>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</si>
  <si>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</si>
  <si>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</si>
  <si>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</si>
  <si>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</si>
  <si>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</si>
  <si>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</si>
  <si>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</si>
  <si>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</si>
  <si>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</si>
  <si>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</si>
  <si>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</si>
  <si>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</si>
  <si>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</si>
  <si>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</si>
  <si>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</si>
  <si>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</si>
  <si>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</si>
  <si>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</si>
  <si>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</si>
  <si>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</si>
  <si>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</si>
  <si>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</si>
  <si>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</si>
  <si>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</si>
  <si>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</si>
  <si>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</si>
  <si>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</si>
  <si>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</si>
  <si>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</si>
  <si>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</si>
  <si>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</si>
  <si>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</si>
  <si>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</si>
  <si>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</si>
  <si>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</si>
  <si>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</si>
  <si>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</si>
  <si>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</si>
  <si>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</si>
  <si>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</si>
  <si>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</si>
  <si>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</si>
  <si>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</si>
  <si>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</si>
  <si>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</si>
  <si>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</si>
  <si>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</si>
  <si>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</si>
  <si>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</si>
  <si>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</si>
  <si>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</si>
  <si>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</si>
  <si>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</si>
  <si>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</si>
  <si>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</si>
  <si>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</si>
  <si>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</si>
  <si>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</si>
  <si>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</si>
  <si>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</si>
  <si>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</si>
  <si>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4.76</t>
  </si>
  <si>
    <t>▲ 19.55</t>
  </si>
  <si>
    <t>塩竈市水道事業会計</t>
  </si>
  <si>
    <t>一般会計</t>
  </si>
  <si>
    <t>塩竈市国民健康保険事業特別会計</t>
  </si>
  <si>
    <t>塩竈市下水道事業特別会計</t>
  </si>
  <si>
    <t>塩竈市北浜地区復興土地区画整理事業特別会計</t>
  </si>
  <si>
    <t>塩竈市漁業集落排水事業特別会計</t>
  </si>
  <si>
    <t>塩竈市後期高齢者医療事業特別会計</t>
  </si>
  <si>
    <t>塩竈市立病院事業会計</t>
  </si>
  <si>
    <t>▲ 0.71</t>
  </si>
  <si>
    <t>その他会計（赤字）</t>
  </si>
  <si>
    <t>その他会計（黒字）</t>
  </si>
  <si>
    <t>基金からの繰入金</t>
    <rPh sb="0" eb="2">
      <t>キキン</t>
    </rPh>
    <rPh sb="5" eb="7">
      <t>クリイレ</t>
    </rPh>
    <rPh sb="7" eb="8">
      <t>キン</t>
    </rPh>
    <phoneticPr fontId="2"/>
  </si>
  <si>
    <t>-</t>
    <phoneticPr fontId="2"/>
  </si>
  <si>
    <t>塩釜地区消防事務組合</t>
    <rPh sb="0" eb="2">
      <t>シオガマ</t>
    </rPh>
    <rPh sb="2" eb="4">
      <t>チク</t>
    </rPh>
    <rPh sb="4" eb="6">
      <t>ショウボウ</t>
    </rPh>
    <rPh sb="6" eb="8">
      <t>ジム</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</si>
  <si>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</si>
  <si>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塩釜港開発</t>
    <rPh sb="0" eb="2">
      <t>シオガマ</t>
    </rPh>
    <rPh sb="2" eb="3">
      <t>コウ</t>
    </rPh>
    <rPh sb="3" eb="5">
      <t>カイハツ</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</si>
  <si>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</si>
  <si>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</si>
  <si>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</si>
  <si>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</si>
  <si>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</si>
  <si>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</si>
  <si>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</si>
  <si>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</si>
  <si>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</si>
  <si>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</si>
  <si>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</si>
  <si>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</si>
  <si>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類似団体平均と比較すると、将来負担比率は下回っているが、実質公債比率は、依然として高い数値で推移している。地方債の発行抑制により起債残高、公債費ともに年々減少傾向となっているが、本市は病院事業会計や魚市場事業会計、下水道事業会計など、建設企業債残高を抱える公営企業会計を有しており、特に下水道事業会計においては、本市の面積の2/3が埋立地で形成されているため地盤沈下が激しく、他市町村に比べ管渠の建設単価が割高となっており、各比率への影響を与えていることなどが要因となっている。
前年度と比較すると、起債残高、公債費の減により実質公債費比率は改善されたものの、将来負担比率に関しては、下水道事業の公営企業債等繰入見込額の増などにより増加している。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</si>
</sst>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17471</c:v>
                </c:pt>
                <c:pt idx="1">
                  <c:v>128531</c:v>
                </c:pt>
                <c:pt idx="2">
                  <c:v>202922</c:v>
                </c:pt>
                <c:pt idx="3">
                  <c:v>208391</c:v>
                </c:pt>
                <c:pt idx="4">
                  <c:v>242380</c:v>
                </c:pt>
              </c:numCache>
            </c:numRef>
          </c:val>
          <c:smooth val="0"/>
        </c:ser>
        <c:dLbls>
          <c:showLegendKey val="0"/>
          <c:showVal val="0"/>
          <c:showCatName val="0"/>
          <c:showSerName val="0"/>
          <c:showPercent val="0"/>
          <c:showBubbleSize val="0"/>
        </c:dLbls>
        <c:marker val="1"/>
        <c:smooth val="0"/>
        <c:axId val="119150080"/>
        <c:axId val="119152000"/>
      </c:lineChart>
      <c:catAx>
        <c:axId val="11915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52000"/>
        <c:crosses val="autoZero"/>
        <c:auto val="1"/>
        <c:lblAlgn val="ctr"/>
        <c:lblOffset val="100"/>
        <c:tickLblSkip val="1"/>
        <c:tickMarkSkip val="1"/>
        <c:noMultiLvlLbl val="0"/>
      </c:catAx>
      <c:valAx>
        <c:axId val="1191520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5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9.4499999999999993</c:v>
                </c:pt>
                <c:pt idx="1">
                  <c:v>11.47</c:v>
                </c:pt>
                <c:pt idx="2">
                  <c:v>12.25</c:v>
                </c:pt>
                <c:pt idx="3">
                  <c:v>17.55</c:v>
                </c:pt>
                <c:pt idx="4">
                  <c:v>6.87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5.67</c:v>
                </c:pt>
                <c:pt idx="1">
                  <c:v>8.41</c:v>
                </c:pt>
                <c:pt idx="2">
                  <c:v>9.06</c:v>
                </c:pt>
                <c:pt idx="3">
                  <c:v>14.7</c:v>
                </c:pt>
                <c:pt idx="4">
                  <c:v>14.79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536320"/>
        <c:axId val="14653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3.26</c:v>
                </c:pt>
                <c:pt idx="1">
                  <c:v>2.0299999999999998</c:v>
                </c:pt>
                <c:pt idx="2">
                  <c:v>-4.76</c:v>
                </c:pt>
                <c:pt idx="3">
                  <c:v>4.97</c:v>
                </c:pt>
                <c:pt idx="4">
                  <c:v>-19.55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536320"/>
        <c:axId val="146537856"/>
      </c:lineChart>
      <c:catAx>
        <c:axId val="14653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537856"/>
        <c:crosses val="autoZero"/>
        <c:auto val="1"/>
        <c:lblAlgn val="ctr"/>
        <c:lblOffset val="100"/>
        <c:tickLblSkip val="1"/>
        <c:tickMarkSkip val="1"/>
        <c:noMultiLvlLbl val="0"/>
      </c:catAx>
      <c:valAx>
        <c:axId val="14653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3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塩竈市立病院事業会計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0.71</c:v>
                </c:pt>
                <c:pt idx="1">
                  <c:v>#N/A</c:v>
                </c:pt>
                <c:pt idx="2">
                  <c:v>#N/A</c:v>
                </c:pt>
                <c:pt idx="3">
                  <c:v>0</c:v>
                </c:pt>
                <c:pt idx="4">
                  <c:v>#N/A</c:v>
                </c:pt>
                <c:pt idx="5">
                  <c:v>0</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塩竈市後期高齢者医療事業特別会計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0.09</c:v>
                </c:pt>
                <c:pt idx="4">
                  <c:v>#N/A</c:v>
                </c:pt>
                <c:pt idx="5">
                  <c:v>0.06</c:v>
                </c:pt>
                <c:pt idx="6">
                  <c:v>#N/A</c:v>
                </c:pt>
                <c:pt idx="7">
                  <c:v>0.11</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塩竈市漁業集落排水事業特別会計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塩竈市北浜地区復興土地区画整理事業特別会計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塩竈市下水道事業特別会計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塩竈市国民健康保険事業特別会計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1.17</c:v>
                </c:pt>
                <c:pt idx="2">
                  <c:v>#N/A</c:v>
                </c:pt>
                <c:pt idx="3">
                  <c:v>1.1000000000000001</c:v>
                </c:pt>
                <c:pt idx="4">
                  <c:v>#N/A</c:v>
                </c:pt>
                <c:pt idx="5">
                  <c:v>2.92</c:v>
                </c:pt>
                <c:pt idx="6">
                  <c:v>#N/A</c:v>
                </c:pt>
                <c:pt idx="7">
                  <c:v>1.53</c:v>
                </c:pt>
                <c:pt idx="8">
                  <c:v>#N/A</c:v>
                </c:pt>
                <c:pt idx="9">
                  <c:v>1.54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9.4499999999999993</c:v>
                </c:pt>
                <c:pt idx="2">
                  <c:v>#N/A</c:v>
                </c:pt>
                <c:pt idx="3">
                  <c:v>11.47</c:v>
                </c:pt>
                <c:pt idx="4">
                  <c:v>#N/A</c:v>
                </c:pt>
                <c:pt idx="5">
                  <c:v>12.24</c:v>
                </c:pt>
                <c:pt idx="6">
                  <c:v>#N/A</c:v>
                </c:pt>
                <c:pt idx="7">
                  <c:v>17.55</c:v>
                </c:pt>
                <c:pt idx="8">
                  <c:v>#N/A</c:v>
                </c:pt>
                <c:pt idx="9">
                  <c:v>6.68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塩竈市水道事業会計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9.3000000000000007</c:v>
                </c:pt>
                <c:pt idx="2">
                  <c:v>#N/A</c:v>
                </c:pt>
                <c:pt idx="3">
                  <c:v>10.39</c:v>
                </c:pt>
                <c:pt idx="4">
                  <c:v>#N/A</c:v>
                </c:pt>
                <c:pt idx="5">
                  <c:v>11.37</c:v>
                </c:pt>
                <c:pt idx="6">
                  <c:v>#N/A</c:v>
                </c:pt>
                <c:pt idx="7">
                  <c:v>11.9</c:v>
                </c:pt>
                <c:pt idx="8">
                  <c:v>#N/A</c:v>
                </c:pt>
                <c:pt idx="9">
                  <c:v>11.86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6222464"/>
        <c:axId val="146240640"/>
      </c:barChart>
      <c:catAx>
        <c:axId val="1462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240640"/>
        <c:crosses val="autoZero"/>
        <c:auto val="1"/>
        <c:lblAlgn val="ctr"/>
        <c:lblOffset val="100"/>
        <c:tickLblSkip val="1"/>
        <c:tickMarkSkip val="1"/>
        <c:noMultiLvlLbl val="0"/>
      </c:catAx>
      <c:valAx>
        <c:axId val="14624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22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2741</c:v>
                </c:pt>
                <c:pt idx="5">
                  <c:v>2691</c:v>
                </c:pt>
                <c:pt idx="8">
                  <c:v>2644</c:v>
                </c:pt>
                <c:pt idx="11">
                  <c:v>2480</c:v>
                </c:pt>
                <c:pt idx="14">
                  <c:v>2580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15</c:v>
                </c:pt>
                <c:pt idx="6">
                  <c:v>14</c:v>
                </c:pt>
                <c:pt idx="9">
                  <c:v>11</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124</c:v>
                </c:pt>
                <c:pt idx="3">
                  <c:v>105</c:v>
                </c:pt>
                <c:pt idx="6">
                  <c:v>12</c:v>
                </c:pt>
                <c:pt idx="9">
                  <c:v>14</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1365</c:v>
                </c:pt>
                <c:pt idx="3">
                  <c:v>1407</c:v>
                </c:pt>
                <c:pt idx="6">
                  <c:v>1251</c:v>
                </c:pt>
                <c:pt idx="9">
                  <c:v>1294</c:v>
                </c:pt>
                <c:pt idx="12">
                  <c:v>1376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2474</c:v>
                </c:pt>
                <c:pt idx="3">
                  <c:v>2405</c:v>
                </c:pt>
                <c:pt idx="6">
                  <c:v>2299</c:v>
                </c:pt>
                <c:pt idx="9">
                  <c:v>2284</c:v>
                </c:pt>
                <c:pt idx="12">
                  <c:v>2250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042432"/>
        <c:axId val="11904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1239</c:v>
                </c:pt>
                <c:pt idx="2">
                  <c:v>#N/A</c:v>
                </c:pt>
                <c:pt idx="3">
                  <c:v>#N/A</c:v>
                </c:pt>
                <c:pt idx="4">
                  <c:v>1241</c:v>
                </c:pt>
                <c:pt idx="5">
                  <c:v>#N/A</c:v>
                </c:pt>
                <c:pt idx="6">
                  <c:v>#N/A</c:v>
                </c:pt>
                <c:pt idx="7">
                  <c:v>932</c:v>
                </c:pt>
                <c:pt idx="8">
                  <c:v>#N/A</c:v>
                </c:pt>
                <c:pt idx="9">
                  <c:v>#N/A</c:v>
                </c:pt>
                <c:pt idx="10">
                  <c:v>1123</c:v>
                </c:pt>
                <c:pt idx="11">
                  <c:v>#N/A</c:v>
                </c:pt>
                <c:pt idx="12">
                  <c:v>#N/A</c:v>
                </c:pt>
                <c:pt idx="13">
                  <c:v>1070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042432"/>
        <c:axId val="119044352"/>
      </c:lineChart>
      <c:catAx>
        <c:axId val="1190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44352"/>
        <c:crosses val="autoZero"/>
        <c:auto val="1"/>
        <c:lblAlgn val="ctr"/>
        <c:lblOffset val="100"/>
        <c:tickLblSkip val="1"/>
        <c:tickMarkSkip val="1"/>
        <c:noMultiLvlLbl val="0"/>
      </c:catAx>
      <c:valAx>
        <c:axId val="11904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29641</c:v>
                </c:pt>
                <c:pt idx="5">
                  <c:v>29300</c:v>
                </c:pt>
                <c:pt idx="8">
                  <c:v>28581</c:v>
                </c:pt>
                <c:pt idx="11">
                  <c:v>27775</c:v>
                </c:pt>
                <c:pt idx="14">
                  <c:v>26824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7112</c:v>
                </c:pt>
                <c:pt idx="5">
                  <c:v>6200</c:v>
                </c:pt>
                <c:pt idx="8">
                  <c:v>6098</c:v>
                </c:pt>
                <c:pt idx="11">
                  <c:v>5652</c:v>
                </c:pt>
                <c:pt idx="14">
                  <c:v>6085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4686</c:v>
                </c:pt>
                <c:pt idx="5">
                  <c:v>5621</c:v>
                </c:pt>
                <c:pt idx="8">
                  <c:v>5494</c:v>
                </c:pt>
                <c:pt idx="11">
                  <c:v>6689</c:v>
                </c:pt>
                <c:pt idx="14">
                  <c:v>7148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157</c:v>
                </c:pt>
                <c:pt idx="3">
                  <c:v>202</c:v>
                </c:pt>
                <c:pt idx="6">
                  <c:v>205</c:v>
                </c:pt>
                <c:pt idx="9">
                  <c:v>54</c:v>
                </c:pt>
                <c:pt idx="12">
                  <c:v>191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3929</c:v>
                </c:pt>
                <c:pt idx="3">
                  <c:v>3665</c:v>
                </c:pt>
                <c:pt idx="6">
                  <c:v>4749</c:v>
                </c:pt>
                <c:pt idx="9">
                  <c:v>4349</c:v>
                </c:pt>
                <c:pt idx="12">
                  <c:v>4288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165</c:v>
                </c:pt>
                <c:pt idx="3">
                  <c:v>68</c:v>
                </c:pt>
                <c:pt idx="6">
                  <c:v>73</c:v>
                </c:pt>
                <c:pt idx="9">
                  <c:v>73</c:v>
                </c:pt>
                <c:pt idx="12">
                  <c:v>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19379</c:v>
                </c:pt>
                <c:pt idx="3">
                  <c:v>18542</c:v>
                </c:pt>
                <c:pt idx="6">
                  <c:v>17710</c:v>
                </c:pt>
                <c:pt idx="9">
                  <c:v>16800</c:v>
                </c:pt>
                <c:pt idx="12">
                  <c:v>17699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68</c:v>
                </c:pt>
                <c:pt idx="3">
                  <c:v>54</c:v>
                </c:pt>
                <c:pt idx="6">
                  <c:v>40</c:v>
                </c:pt>
                <c:pt idx="9">
                  <c:v>29</c:v>
                </c:pt>
                <c:pt idx="12">
                  <c:v>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22421</c:v>
                </c:pt>
                <c:pt idx="3">
                  <c:v>21818</c:v>
                </c:pt>
                <c:pt idx="6">
                  <c:v>21610</c:v>
                </c:pt>
                <c:pt idx="9">
                  <c:v>20645</c:v>
                </c:pt>
                <c:pt idx="12">
                  <c:v>20640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324928"/>
        <c:axId val="147326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4680</c:v>
                </c:pt>
                <c:pt idx="2">
                  <c:v>#N/A</c:v>
                </c:pt>
                <c:pt idx="3">
                  <c:v>#N/A</c:v>
                </c:pt>
                <c:pt idx="4">
                  <c:v>3228</c:v>
                </c:pt>
                <c:pt idx="5">
                  <c:v>#N/A</c:v>
                </c:pt>
                <c:pt idx="6">
                  <c:v>#N/A</c:v>
                </c:pt>
                <c:pt idx="7">
                  <c:v>4214</c:v>
                </c:pt>
                <c:pt idx="8">
                  <c:v>#N/A</c:v>
                </c:pt>
                <c:pt idx="9">
                  <c:v>#N/A</c:v>
                </c:pt>
                <c:pt idx="10">
                  <c:v>1835</c:v>
                </c:pt>
                <c:pt idx="11">
                  <c:v>#N/A</c:v>
                </c:pt>
                <c:pt idx="12">
                  <c:v>#N/A</c:v>
                </c:pt>
                <c:pt idx="13">
                  <c:v>2848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324928"/>
        <c:axId val="147326464"/>
      </c:lineChart>
      <c:catAx>
        <c:axId val="1473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326464"/>
        <c:crosses val="autoZero"/>
        <c:auto val="1"/>
        <c:lblAlgn val="ctr"/>
        <c:lblOffset val="100"/>
        <c:tickLblSkip val="1"/>
        <c:tickMarkSkip val="1"/>
        <c:noMultiLvlLbl val="0"/>
      </c:catAx>
      <c:valAx>
        <c:axId val="14732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{58BDF8ED-64E0-4593-A4A1-4268AB98E71A}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{5A2A26B0-AA70-4630-BA95-9F15B670546E}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{570D1A93-2E99-4222-8EE1-413A7AF580CC}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{A53AAF35-8109-4944-85F5-8EFDC3E7CDBA}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{B43DA620-4481-4704-B754-EABE2E744444}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{3BE7C6AA-2333-4CFB-9347-CFB8512FCC85}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{644DD168-0790-4856-B74F-C88C42F09BE2}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{542A7CE9-E818-46F0-B83C-7F596083C6C5}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{36C85EDE-3605-495F-B3E6-19731496AA53}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{19B037C6-40FA-4EB0-8BCD-247004EC5AEB}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181568"/>
        <c:axId val="147183488"/>
      </c:scatterChart>
      <c:valAx>
        <c:axId val="147181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183488"/>
        <c:crosses val="autoZero"/>
        <c:crossBetween val="midCat"/>
      </c:valAx>
      <c:valAx>
        <c:axId val="147183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18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{DA41493E-225C-495C-9AA3-CAF213EEF3B4}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{55B1EC1F-90D4-43FD-BD27-AF8E9C0B922B}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{CBC5F6F8-854C-45B9-834C-157CC14299F8}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{2BE9279F-4C4B-45D1-A708-B5061FD53AB1}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{EB616BB9-0099-4241-B035-4440B762C46B}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12.8</c:v>
                </c:pt>
                <c:pt idx="2">
                  <c:v>11.5</c:v>
                </c:pt>
                <c:pt idx="3">
                  <c:v>11</c:v>
                </c:pt>
                <c:pt idx="4">
                  <c:v>10.5</c:v>
                </c:pt>
              </c:numCache>
            </c:numRef>
          </c:xVal>
          <c:yVal>
            <c:numRef>
              <c:f>公会計指標分析・財政指標組合せ分析表!$K$73:$O$73</c:f>
              <c:numCache>
                <c:formatCode>#,##0.0;"▲ "#,##0.0</c:formatCode>
                <c:ptCount val="5"/>
                <c:pt idx="0">
                  <c:v>47.9</c:v>
                </c:pt>
                <c:pt idx="1">
                  <c:v>32.299999999999997</c:v>
                </c:pt>
                <c:pt idx="2">
                  <c:v>42.9</c:v>
                </c:pt>
                <c:pt idx="3">
                  <c:v>18.399999999999999</c:v>
                </c:pt>
                <c:pt idx="4">
                  <c:v>28.8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{E91D1BC7-9D64-41C1-AC4C-4D198B624012}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{E592DC4F-53CD-47AC-9FCA-B1A1AF2B7067}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{E382717C-AE84-455C-B66E-233D34E31688}</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37785222127671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{A272C479-2EFF-4808-9C2A-5E07F44F147A}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03307230235071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{B5EA7214-C7AF-4C46-92F9-35EDE823AA73}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247104"/>
        <c:axId val="147249024"/>
      </c:scatterChart>
      <c:valAx>
        <c:axId val="147247104"/>
        <c:scaling>
          <c:orientation val="minMax"/>
          <c:max val="13.4"/>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249024"/>
        <c:crosses val="autoZero"/>
        <c:crossBetween val="midCat"/>
      </c:valAx>
      <c:valAx>
        <c:axId val="147249024"/>
        <c:scaling>
          <c:orientation val="minMax"/>
          <c:max val="7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247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年度においては、下水道事業債などの元利償還金に対する繰入金</a:t>
          </a:r>
          <a:r>
            <a:rPr kumimoji="1" lang="ja-JP" altLang="en-US" sz="1300">
              <a:solidFill>
                <a:schemeClr val="dk1"/>
              </a:solidFill>
              <a:effectLst/>
              <a:latin typeface="+mn-lt"/>
              <a:ea typeface="+mn-ea"/>
              <a:cs typeface="+mn-cs"/>
            </a:rPr>
            <a:t>が増加しているものの</a:t>
          </a:r>
          <a:r>
            <a:rPr kumimoji="1" lang="ja-JP" altLang="ja-JP" sz="1300">
              <a:solidFill>
                <a:schemeClr val="dk1"/>
              </a:solidFill>
              <a:effectLst/>
              <a:latin typeface="+mn-lt"/>
              <a:ea typeface="+mn-ea"/>
              <a:cs typeface="+mn-cs"/>
            </a:rPr>
            <a:t>、元利償還金の減</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臨時財政対策債</a:t>
          </a:r>
          <a:r>
            <a:rPr kumimoji="1" lang="ja-JP" altLang="ja-JP" sz="1300">
              <a:solidFill>
                <a:schemeClr val="dk1"/>
              </a:solidFill>
              <a:effectLst/>
              <a:latin typeface="+mn-lt"/>
              <a:ea typeface="+mn-ea"/>
              <a:cs typeface="+mn-cs"/>
            </a:rPr>
            <a:t>等の算入公債費等の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により、実質公債費比率の分子部分は前年度より</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地方債現在高や退職手当負担見込額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となったものの、</a:t>
          </a:r>
          <a:r>
            <a:rPr kumimoji="1" lang="ja-JP" altLang="ja-JP" sz="1300">
              <a:solidFill>
                <a:schemeClr val="dk1"/>
              </a:solidFill>
              <a:effectLst/>
              <a:latin typeface="+mn-lt"/>
              <a:ea typeface="+mn-ea"/>
              <a:cs typeface="+mn-cs"/>
            </a:rPr>
            <a:t>公営企業債等繰入見込額の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により将来負担額は</a:t>
          </a:r>
          <a:r>
            <a:rPr kumimoji="1" lang="ja-JP" altLang="en-US" sz="1300">
              <a:solidFill>
                <a:schemeClr val="dk1"/>
              </a:solidFill>
              <a:effectLst/>
              <a:latin typeface="+mn-lt"/>
              <a:ea typeface="+mn-ea"/>
              <a:cs typeface="+mn-cs"/>
            </a:rPr>
            <a:t>増となった。</a:t>
          </a:r>
          <a:endParaRPr lang="ja-JP" altLang="ja-JP" sz="1300">
            <a:effectLst/>
          </a:endParaRPr>
        </a:p>
        <a:p>
          <a:r>
            <a:rPr kumimoji="1" lang="ja-JP" altLang="ja-JP" sz="1300">
              <a:solidFill>
                <a:schemeClr val="dk1"/>
              </a:solidFill>
              <a:effectLst/>
              <a:latin typeface="+mn-lt"/>
              <a:ea typeface="+mn-ea"/>
              <a:cs typeface="+mn-cs"/>
            </a:rPr>
            <a:t>　また、充当可能財源では、</a:t>
          </a:r>
          <a:r>
            <a:rPr kumimoji="1" lang="ja-JP" altLang="en-US" sz="1300">
              <a:solidFill>
                <a:schemeClr val="dk1"/>
              </a:solidFill>
              <a:effectLst/>
              <a:latin typeface="+mn-lt"/>
              <a:ea typeface="+mn-ea"/>
              <a:cs typeface="+mn-cs"/>
            </a:rPr>
            <a:t>各種基金の残高や公営住宅債に係る使用料充当見込額は増となっているが</a:t>
          </a:r>
          <a:r>
            <a:rPr kumimoji="1" lang="ja-JP" altLang="ja-JP" sz="1300">
              <a:solidFill>
                <a:schemeClr val="dk1"/>
              </a:solidFill>
              <a:effectLst/>
              <a:latin typeface="+mn-lt"/>
              <a:ea typeface="+mn-ea"/>
              <a:cs typeface="+mn-cs"/>
            </a:rPr>
            <a:t>、基準財政需要額算入見込額は公債費の償還終了に伴い減少傾向となっている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55,233
54,804
17.37
39,920,661
37,650,917
830,706
12,084,345
20,640,141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55,233
54,804
17.37
39,920,661
37,650,917
830,706
12,084,345
20,640,141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55,233
54,804
17.37
39,920,661
37,650,917
830,706
12,084,345
20,640,141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55,233
54,804
17.37
39,920,661
37,650,917
830,706
12,084,345
20,640,141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東日本大震災の影響により減少していた市税は、市民所得や企業収益の改善、被災建物の新築修繕、収納率の向上などにより増加傾向となっているが、指数は</a:t>
          </a:r>
          <a:r>
            <a:rPr kumimoji="1" lang="en-US" altLang="ja-JP" sz="1300">
              <a:latin typeface="ＭＳ Ｐゴシック"/>
            </a:rPr>
            <a:t>0.51</a:t>
          </a:r>
          <a:r>
            <a:rPr kumimoji="1" lang="ja-JP" altLang="en-US" sz="1300">
              <a:latin typeface="ＭＳ Ｐゴシック"/>
            </a:rPr>
            <a:t>と類似団体比較において下位に位置している。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事業のスクラップアンドビルド及びキャップ制等による政策的経費、</a:t>
          </a:r>
          <a:r>
            <a:rPr kumimoji="1" lang="ja-JP" altLang="ja-JP" sz="1300">
              <a:solidFill>
                <a:schemeClr val="dk1"/>
              </a:solidFill>
              <a:effectLst/>
              <a:latin typeface="+mn-lt"/>
              <a:ea typeface="+mn-ea"/>
              <a:cs typeface="+mn-cs"/>
            </a:rPr>
            <a:t>投資的経費の抑制など歳出の見直しを実施するとともに、さらに収納率の向上や市有財産の有効活用などを図りながら自主財源の確保に努める。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119380</xdr:rowOff>
    </xdr:to>
    <xdr:cxnSp macro="">
      <xdr:nvCxnSpPr>
        <xdr:cNvPr id="66" name="直線コネクタ 65"/>
        <xdr:cNvCxnSpPr/>
      </xdr:nvCxnSpPr>
      <xdr:spPr>
        <a:xfrm flipV="1">
          <a:off x="4114800" y="74434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167640</xdr:rowOff>
    </xdr:to>
    <xdr:cxnSp macro="">
      <xdr:nvCxnSpPr>
        <xdr:cNvPr id="69" name="直線コネクタ 68"/>
        <xdr:cNvCxnSpPr/>
      </xdr:nvCxnSpPr>
      <xdr:spPr>
        <a:xfrm flipV="1">
          <a:off x="3225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43</xdr:row>
      <xdr:rowOff>167640</xdr:rowOff>
    </xdr:to>
    <xdr:cxnSp macro="">
      <xdr:nvCxnSpPr>
        <xdr:cNvPr id="72" name="直線コネクタ 71"/>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43</xdr:row>
      <xdr:rowOff>167640</xdr:rowOff>
    </xdr:to>
    <xdr:cxnSp macro="">
      <xdr:nvCxnSpPr>
        <xdr:cNvPr id="75" name="直線コネクタ 74"/>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5" name="円/楕円 84"/>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163847</xdr:rowOff>
    </xdr:from>
    <xdr:ext cx="762000" cy="259045"/>
    <xdr:sp macro="" textlink="">
      <xdr:nvSpPr>
        <xdr:cNvPr id="86"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68580</xdr:rowOff>
    </xdr:from>
    <xdr:to>
      <xdr:col>6</xdr:col>
      <xdr:colOff>50800</xdr:colOff>
      <xdr:row>43</xdr:row>
      <xdr:rowOff>170180</xdr:rowOff>
    </xdr:to>
    <xdr:sp macro="" textlink="">
      <xdr:nvSpPr>
        <xdr:cNvPr id="87" name="円/楕円 86"/>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154957</xdr:rowOff>
    </xdr:from>
    <xdr:ext cx="736600" cy="259045"/>
    <xdr:sp macro="" textlink="">
      <xdr:nvSpPr>
        <xdr:cNvPr id="88" name="テキスト ボックス 87"/>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9" name="円/楕円 88"/>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0" name="テキスト ボックス 89"/>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1" name="円/楕円 90"/>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2" name="テキスト ボックス 91"/>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3" name="円/楕円 92"/>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4" name="テキスト ボックス 93"/>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年度に東日本大震災の影響により</a:t>
          </a:r>
          <a:r>
            <a:rPr kumimoji="1" lang="en-US" altLang="ja-JP" sz="1300">
              <a:latin typeface="ＭＳ Ｐゴシック"/>
            </a:rPr>
            <a:t>10.0</a:t>
          </a:r>
          <a:r>
            <a:rPr kumimoji="1" lang="ja-JP" altLang="en-US" sz="1300">
              <a:latin typeface="ＭＳ Ｐゴシック"/>
            </a:rPr>
            <a:t>ポイントの大幅な増となって以降、</a:t>
          </a:r>
          <a:r>
            <a:rPr kumimoji="1" lang="en-US" altLang="ja-JP" sz="1300">
              <a:latin typeface="ＭＳ Ｐゴシック"/>
            </a:rPr>
            <a:t>95%</a:t>
          </a:r>
          <a:r>
            <a:rPr kumimoji="1" lang="ja-JP" altLang="en-US" sz="1300">
              <a:latin typeface="ＭＳ Ｐゴシック"/>
            </a:rPr>
            <a:t>を超える高い水準にあり、</a:t>
          </a:r>
          <a:r>
            <a:rPr kumimoji="1" lang="en-US" altLang="ja-JP" sz="1300">
              <a:latin typeface="ＭＳ Ｐゴシック"/>
            </a:rPr>
            <a:t>28</a:t>
          </a:r>
          <a:r>
            <a:rPr kumimoji="1" lang="ja-JP" altLang="en-US" sz="1300">
              <a:latin typeface="ＭＳ Ｐゴシック"/>
            </a:rPr>
            <a:t>年度では前年度より</a:t>
          </a:r>
          <a:r>
            <a:rPr kumimoji="1" lang="en-US" altLang="ja-JP" sz="1300">
              <a:latin typeface="ＭＳ Ｐゴシック"/>
            </a:rPr>
            <a:t>0.8</a:t>
          </a:r>
          <a:r>
            <a:rPr kumimoji="1" lang="ja-JP" altLang="en-US" sz="1300">
              <a:latin typeface="ＭＳ Ｐゴシック"/>
            </a:rPr>
            <a:t>ポイント増の</a:t>
          </a:r>
          <a:r>
            <a:rPr kumimoji="1" lang="en-US" altLang="ja-JP" sz="1300">
              <a:latin typeface="ＭＳ Ｐゴシック"/>
            </a:rPr>
            <a:t>98.8%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新魚市場整備事業や区画整理事業といった、復旧・復興事業を通し、産業基盤の復興やまちの賑いを取り戻し、かつ定住人口の増加を目指すことで更なる税収確保の基盤固めを推進する。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5588</xdr:rowOff>
    </xdr:to>
    <xdr:cxnSp macro="">
      <xdr:nvCxnSpPr>
        <xdr:cNvPr id="127" name="直線コネクタ 126"/>
        <xdr:cNvCxnSpPr/>
      </xdr:nvCxnSpPr>
      <xdr:spPr>
        <a:xfrm>
          <a:off x="4114800" y="109397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53848</xdr:rowOff>
    </xdr:to>
    <xdr:cxnSp macro="">
      <xdr:nvCxnSpPr>
        <xdr:cNvPr id="130" name="直線コネクタ 129"/>
        <xdr:cNvCxnSpPr/>
      </xdr:nvCxnSpPr>
      <xdr:spPr>
        <a:xfrm flipV="1">
          <a:off x="3225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56388</xdr:rowOff>
    </xdr:from>
    <xdr:to>
      <xdr:col>4</xdr:col>
      <xdr:colOff>482600</xdr:colOff>
      <xdr:row>64</xdr:row>
      <xdr:rowOff>53848</xdr:rowOff>
    </xdr:to>
    <xdr:cxnSp macro="">
      <xdr:nvCxnSpPr>
        <xdr:cNvPr id="133" name="直線コネクタ 132"/>
        <xdr:cNvCxnSpPr/>
      </xdr:nvCxnSpPr>
      <xdr:spPr>
        <a:xfrm>
          <a:off x="2336800" y="1085773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35" name="テキスト ボックス 134"/>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56388</xdr:rowOff>
    </xdr:from>
    <xdr:to>
      <xdr:col>3</xdr:col>
      <xdr:colOff>279400</xdr:colOff>
      <xdr:row>63</xdr:row>
      <xdr:rowOff>152908</xdr:rowOff>
    </xdr:to>
    <xdr:cxnSp macro="">
      <xdr:nvCxnSpPr>
        <xdr:cNvPr id="136" name="直線コネクタ 135"/>
        <xdr:cNvCxnSpPr/>
      </xdr:nvCxnSpPr>
      <xdr:spPr>
        <a:xfrm flipV="1">
          <a:off x="1447800" y="1085773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38" name="テキスト ボックス 137"/>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6" name="円/楕円 145"/>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7"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48" name="円/楕円 147"/>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49" name="テキスト ボックス 148"/>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0" name="円/楕円 149"/>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89425</xdr:rowOff>
    </xdr:from>
    <xdr:ext cx="762000" cy="259045"/>
    <xdr:sp macro="" textlink="">
      <xdr:nvSpPr>
        <xdr:cNvPr id="151" name="テキスト ボックス 150"/>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5588</xdr:rowOff>
    </xdr:from>
    <xdr:to>
      <xdr:col>3</xdr:col>
      <xdr:colOff>330200</xdr:colOff>
      <xdr:row>63</xdr:row>
      <xdr:rowOff>107188</xdr:rowOff>
    </xdr:to>
    <xdr:sp macro="" textlink="">
      <xdr:nvSpPr>
        <xdr:cNvPr id="152" name="円/楕円 151"/>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91965</xdr:rowOff>
    </xdr:from>
    <xdr:ext cx="762000" cy="259045"/>
    <xdr:sp macro="" textlink="">
      <xdr:nvSpPr>
        <xdr:cNvPr id="153" name="テキスト ボックス 152"/>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4" name="円/楕円 153"/>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5" name="テキスト ボックス 154"/>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年度から東日本大震災の影響により災害廃棄物処理事業等の物件費が一時的に増加した。</a:t>
          </a:r>
          <a:r>
            <a:rPr kumimoji="1" lang="en-US" altLang="ja-JP" sz="1300">
              <a:latin typeface="ＭＳ Ｐゴシック"/>
            </a:rPr>
            <a:t>28</a:t>
          </a:r>
          <a:r>
            <a:rPr kumimoji="1" lang="ja-JP" altLang="en-US" sz="1300">
              <a:latin typeface="ＭＳ Ｐゴシック"/>
            </a:rPr>
            <a:t>年度決算額は、職員給で退職者と新規採用職員による新陳代謝等が図られたこと等により前年度と比べて減となり、全国平均、県平均、類似団体平均を下回っている。</a:t>
          </a:r>
          <a:endParaRPr kumimoji="1" lang="en-US" altLang="ja-JP" sz="1300">
            <a:latin typeface="ＭＳ Ｐゴシック"/>
          </a:endParaRPr>
        </a:p>
        <a:p>
          <a:r>
            <a:rPr kumimoji="1" lang="ja-JP" altLang="en-US" sz="1300">
              <a:latin typeface="ＭＳ Ｐゴシック"/>
            </a:rPr>
            <a:t>　しかしながら、今後、復興事業により整備した各施設の維持管理経費の増大などが見込まれるため、更なる適正化に努める。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147251</xdr:rowOff>
    </xdr:from>
    <xdr:to>
      <xdr:col>7</xdr:col>
      <xdr:colOff>152400</xdr:colOff>
      <xdr:row>84</xdr:row>
      <xdr:rowOff>9824</xdr:rowOff>
    </xdr:to>
    <xdr:cxnSp macro="">
      <xdr:nvCxnSpPr>
        <xdr:cNvPr id="190" name="直線コネクタ 189"/>
        <xdr:cNvCxnSpPr/>
      </xdr:nvCxnSpPr>
      <xdr:spPr>
        <a:xfrm flipV="1">
          <a:off x="4114800" y="14377601"/>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166100</xdr:rowOff>
    </xdr:from>
    <xdr:to>
      <xdr:col>6</xdr:col>
      <xdr:colOff>0</xdr:colOff>
      <xdr:row>84</xdr:row>
      <xdr:rowOff>9824</xdr:rowOff>
    </xdr:to>
    <xdr:cxnSp macro="">
      <xdr:nvCxnSpPr>
        <xdr:cNvPr id="193" name="直線コネクタ 192"/>
        <xdr:cNvCxnSpPr/>
      </xdr:nvCxnSpPr>
      <xdr:spPr>
        <a:xfrm>
          <a:off x="3225800" y="14396450"/>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109395</xdr:rowOff>
    </xdr:from>
    <xdr:to>
      <xdr:col>4</xdr:col>
      <xdr:colOff>482600</xdr:colOff>
      <xdr:row>83</xdr:row>
      <xdr:rowOff>166100</xdr:rowOff>
    </xdr:to>
    <xdr:cxnSp macro="">
      <xdr:nvCxnSpPr>
        <xdr:cNvPr id="196" name="直線コネクタ 195"/>
        <xdr:cNvCxnSpPr/>
      </xdr:nvCxnSpPr>
      <xdr:spPr>
        <a:xfrm>
          <a:off x="2336800" y="14339745"/>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103649</xdr:rowOff>
    </xdr:from>
    <xdr:ext cx="762000" cy="259045"/>
    <xdr:sp macro="" textlink="">
      <xdr:nvSpPr>
        <xdr:cNvPr id="198" name="テキスト ボックス 197"/>
        <xdr:cNvSpPr txBox="1"/>
      </xdr:nvSpPr>
      <xdr:spPr>
        <a:xfrm>
          <a:off x="2844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109395</xdr:rowOff>
    </xdr:from>
    <xdr:to>
      <xdr:col>3</xdr:col>
      <xdr:colOff>279400</xdr:colOff>
      <xdr:row>87</xdr:row>
      <xdr:rowOff>43185</xdr:rowOff>
    </xdr:to>
    <xdr:cxnSp macro="">
      <xdr:nvCxnSpPr>
        <xdr:cNvPr id="199" name="直線コネクタ 198"/>
        <xdr:cNvCxnSpPr/>
      </xdr:nvCxnSpPr>
      <xdr:spPr>
        <a:xfrm flipV="1">
          <a:off x="1447800" y="14339745"/>
          <a:ext cx="889000" cy="61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59331</xdr:rowOff>
    </xdr:from>
    <xdr:ext cx="762000" cy="259045"/>
    <xdr:sp macro="" textlink="">
      <xdr:nvSpPr>
        <xdr:cNvPr id="201" name="テキスト ボックス 200"/>
        <xdr:cNvSpPr txBox="1"/>
      </xdr:nvSpPr>
      <xdr:spPr>
        <a:xfrm>
          <a:off x="1955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147683</xdr:rowOff>
    </xdr:from>
    <xdr:ext cx="762000" cy="259045"/>
    <xdr:sp macro="" textlink="">
      <xdr:nvSpPr>
        <xdr:cNvPr id="203" name="テキスト ボックス 202"/>
        <xdr:cNvSpPr txBox="1"/>
      </xdr:nvSpPr>
      <xdr:spPr>
        <a:xfrm>
          <a:off x="1066800" y="142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96451</xdr:rowOff>
    </xdr:from>
    <xdr:to>
      <xdr:col>7</xdr:col>
      <xdr:colOff>203200</xdr:colOff>
      <xdr:row>84</xdr:row>
      <xdr:rowOff>26601</xdr:rowOff>
    </xdr:to>
    <xdr:sp macro="" textlink="">
      <xdr:nvSpPr>
        <xdr:cNvPr id="209" name="円/楕円 208"/>
        <xdr:cNvSpPr/>
      </xdr:nvSpPr>
      <xdr:spPr>
        <a:xfrm>
          <a:off x="4902200" y="1432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112978</xdr:rowOff>
    </xdr:from>
    <xdr:ext cx="762000" cy="259045"/>
    <xdr:sp macro="" textlink="">
      <xdr:nvSpPr>
        <xdr:cNvPr id="210" name="人件費・物件費等の状況該当値テキスト"/>
        <xdr:cNvSpPr txBox="1"/>
      </xdr:nvSpPr>
      <xdr:spPr>
        <a:xfrm>
          <a:off x="5041900" y="1417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130474</xdr:rowOff>
    </xdr:from>
    <xdr:to>
      <xdr:col>6</xdr:col>
      <xdr:colOff>50800</xdr:colOff>
      <xdr:row>84</xdr:row>
      <xdr:rowOff>60624</xdr:rowOff>
    </xdr:to>
    <xdr:sp macro="" textlink="">
      <xdr:nvSpPr>
        <xdr:cNvPr id="211" name="円/楕円 210"/>
        <xdr:cNvSpPr/>
      </xdr:nvSpPr>
      <xdr:spPr>
        <a:xfrm>
          <a:off x="4064000" y="143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70801</xdr:rowOff>
    </xdr:from>
    <xdr:ext cx="736600" cy="259045"/>
    <xdr:sp macro="" textlink="">
      <xdr:nvSpPr>
        <xdr:cNvPr id="212" name="テキスト ボックス 211"/>
        <xdr:cNvSpPr txBox="1"/>
      </xdr:nvSpPr>
      <xdr:spPr>
        <a:xfrm>
          <a:off x="3733800" y="1412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115300</xdr:rowOff>
    </xdr:from>
    <xdr:to>
      <xdr:col>4</xdr:col>
      <xdr:colOff>533400</xdr:colOff>
      <xdr:row>84</xdr:row>
      <xdr:rowOff>45450</xdr:rowOff>
    </xdr:to>
    <xdr:sp macro="" textlink="">
      <xdr:nvSpPr>
        <xdr:cNvPr id="213" name="円/楕円 212"/>
        <xdr:cNvSpPr/>
      </xdr:nvSpPr>
      <xdr:spPr>
        <a:xfrm>
          <a:off x="3175000" y="143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55627</xdr:rowOff>
    </xdr:from>
    <xdr:ext cx="762000" cy="259045"/>
    <xdr:sp macro="" textlink="">
      <xdr:nvSpPr>
        <xdr:cNvPr id="214" name="テキスト ボックス 213"/>
        <xdr:cNvSpPr txBox="1"/>
      </xdr:nvSpPr>
      <xdr:spPr>
        <a:xfrm>
          <a:off x="2844800" y="14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58595</xdr:rowOff>
    </xdr:from>
    <xdr:to>
      <xdr:col>3</xdr:col>
      <xdr:colOff>330200</xdr:colOff>
      <xdr:row>83</xdr:row>
      <xdr:rowOff>160195</xdr:rowOff>
    </xdr:to>
    <xdr:sp macro="" textlink="">
      <xdr:nvSpPr>
        <xdr:cNvPr id="215" name="円/楕円 214"/>
        <xdr:cNvSpPr/>
      </xdr:nvSpPr>
      <xdr:spPr>
        <a:xfrm>
          <a:off x="2286000" y="142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170372</xdr:rowOff>
    </xdr:from>
    <xdr:ext cx="762000" cy="259045"/>
    <xdr:sp macro="" textlink="">
      <xdr:nvSpPr>
        <xdr:cNvPr id="216" name="テキスト ボックス 215"/>
        <xdr:cNvSpPr txBox="1"/>
      </xdr:nvSpPr>
      <xdr:spPr>
        <a:xfrm>
          <a:off x="1955800" y="1405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100,213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163835</xdr:rowOff>
    </xdr:from>
    <xdr:to>
      <xdr:col>2</xdr:col>
      <xdr:colOff>127000</xdr:colOff>
      <xdr:row>87</xdr:row>
      <xdr:rowOff>93985</xdr:rowOff>
    </xdr:to>
    <xdr:sp macro="" textlink="">
      <xdr:nvSpPr>
        <xdr:cNvPr id="217" name="円/楕円 216"/>
        <xdr:cNvSpPr/>
      </xdr:nvSpPr>
      <xdr:spPr>
        <a:xfrm>
          <a:off x="1397000" y="149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78762</xdr:rowOff>
    </xdr:from>
    <xdr:ext cx="762000" cy="259045"/>
    <xdr:sp macro="" textlink="">
      <xdr:nvSpPr>
        <xdr:cNvPr id="218" name="テキスト ボックス 217"/>
        <xdr:cNvSpPr txBox="1"/>
      </xdr:nvSpPr>
      <xdr:spPr>
        <a:xfrm>
          <a:off x="1066800" y="1499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ラスパイレス指数は類似団体平均、全国市平均いずれも下回っている。今後も給与の適正化に努める。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87</xdr:row>
      <xdr:rowOff>158045</xdr:rowOff>
    </xdr:to>
    <xdr:cxnSp macro="">
      <xdr:nvCxnSpPr>
        <xdr:cNvPr id="247" name="直線コネクタ 246"/>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130122</xdr:rowOff>
    </xdr:from>
    <xdr:ext cx="762000" cy="259045"/>
    <xdr:sp macro="" textlink="">
      <xdr:nvSpPr>
        <xdr:cNvPr id="248"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158045</xdr:rowOff>
    </xdr:from>
    <xdr:to>
      <xdr:col>24</xdr:col>
      <xdr:colOff>647700</xdr:colOff>
      <xdr:row>87</xdr:row>
      <xdr:rowOff>158045</xdr:rowOff>
    </xdr:to>
    <xdr:cxnSp macro="">
      <xdr:nvCxnSpPr>
        <xdr:cNvPr id="249" name="直線コネクタ 248"/>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0"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1" name="直線コネクタ 250"/>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133350</xdr:rowOff>
    </xdr:to>
    <xdr:cxnSp macro="">
      <xdr:nvCxnSpPr>
        <xdr:cNvPr id="252" name="直線コネクタ 251"/>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3"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4" name="フローチャート : 判断 253"/>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83</xdr:row>
      <xdr:rowOff>52916</xdr:rowOff>
    </xdr:to>
    <xdr:cxnSp macro="">
      <xdr:nvCxnSpPr>
        <xdr:cNvPr id="255" name="直線コネクタ 254"/>
        <xdr:cNvCxnSpPr/>
      </xdr:nvCxnSpPr>
      <xdr:spPr>
        <a:xfrm>
          <a:off x="15290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6" name="フローチャート : 判断 255"/>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57" name="テキスト ボックス 25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82</xdr:row>
      <xdr:rowOff>103716</xdr:rowOff>
    </xdr:to>
    <xdr:cxnSp macro="">
      <xdr:nvCxnSpPr>
        <xdr:cNvPr id="258" name="直線コネクタ 257"/>
        <xdr:cNvCxnSpPr/>
      </xdr:nvCxnSpPr>
      <xdr:spPr>
        <a:xfrm>
          <a:off x="14401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59" name="フローチャート : 判断 258"/>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0" name="テキスト ボックス 259"/>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88</xdr:row>
      <xdr:rowOff>80434</xdr:rowOff>
    </xdr:to>
    <xdr:cxnSp macro="">
      <xdr:nvCxnSpPr>
        <xdr:cNvPr id="261" name="直線コネクタ 260"/>
        <xdr:cNvCxnSpPr/>
      </xdr:nvCxnSpPr>
      <xdr:spPr>
        <a:xfrm flipV="1">
          <a:off x="13512800" y="14162616"/>
          <a:ext cx="889000" cy="10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2" name="フローチャート : 判断 261"/>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3" name="テキスト ボックス 262"/>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4" name="フローチャート : 判断 263"/>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5" name="テキスト ボックス 264"/>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1" name="円/楕円 270"/>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2"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3" name="円/楕円 272"/>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4" name="テキスト ボックス 273"/>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5" name="円/楕円 274"/>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76" name="テキスト ボックス 275"/>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77" name="円/楕円 276"/>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78" name="テキスト ボックス 277"/>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9" name="円/楕円 278"/>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0" name="テキスト ボックス 279"/>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ポイント上回っているが、全国平均、県平均は下回っている。今後も「定員適正化計画」に基づき職員数の適正化に努める。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103294</xdr:rowOff>
    </xdr:from>
    <xdr:to>
      <xdr:col>24</xdr:col>
      <xdr:colOff>558800</xdr:colOff>
      <xdr:row>61</xdr:row>
      <xdr:rowOff>107315</xdr:rowOff>
    </xdr:to>
    <xdr:cxnSp macro="">
      <xdr:nvCxnSpPr>
        <xdr:cNvPr id="315" name="直線コネクタ 314"/>
        <xdr:cNvCxnSpPr/>
      </xdr:nvCxnSpPr>
      <xdr:spPr>
        <a:xfrm flipV="1">
          <a:off x="16179800" y="1056174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107315</xdr:rowOff>
    </xdr:from>
    <xdr:to>
      <xdr:col>23</xdr:col>
      <xdr:colOff>406400</xdr:colOff>
      <xdr:row>61</xdr:row>
      <xdr:rowOff>109326</xdr:rowOff>
    </xdr:to>
    <xdr:cxnSp macro="">
      <xdr:nvCxnSpPr>
        <xdr:cNvPr id="318" name="直線コネクタ 317"/>
        <xdr:cNvCxnSpPr/>
      </xdr:nvCxnSpPr>
      <xdr:spPr>
        <a:xfrm flipV="1">
          <a:off x="15290800" y="105657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109326</xdr:rowOff>
    </xdr:from>
    <xdr:to>
      <xdr:col>22</xdr:col>
      <xdr:colOff>203200</xdr:colOff>
      <xdr:row>61</xdr:row>
      <xdr:rowOff>125413</xdr:rowOff>
    </xdr:to>
    <xdr:cxnSp macro="">
      <xdr:nvCxnSpPr>
        <xdr:cNvPr id="321" name="直線コネクタ 320"/>
        <xdr:cNvCxnSpPr/>
      </xdr:nvCxnSpPr>
      <xdr:spPr>
        <a:xfrm flipV="1">
          <a:off x="14401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23" name="テキスト ボックス 322"/>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93239</xdr:rowOff>
    </xdr:from>
    <xdr:to>
      <xdr:col>21</xdr:col>
      <xdr:colOff>0</xdr:colOff>
      <xdr:row>61</xdr:row>
      <xdr:rowOff>125413</xdr:rowOff>
    </xdr:to>
    <xdr:cxnSp macro="">
      <xdr:nvCxnSpPr>
        <xdr:cNvPr id="324" name="直線コネクタ 323"/>
        <xdr:cNvCxnSpPr/>
      </xdr:nvCxnSpPr>
      <xdr:spPr>
        <a:xfrm>
          <a:off x="13512800" y="105516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136119</xdr:rowOff>
    </xdr:from>
    <xdr:ext cx="762000" cy="259045"/>
    <xdr:sp macro="" textlink="">
      <xdr:nvSpPr>
        <xdr:cNvPr id="326" name="テキスト ボックス 32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150195</xdr:rowOff>
    </xdr:from>
    <xdr:ext cx="762000" cy="259045"/>
    <xdr:sp macro="" textlink="">
      <xdr:nvSpPr>
        <xdr:cNvPr id="328" name="テキスト ボックス 327"/>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52494</xdr:rowOff>
    </xdr:from>
    <xdr:to>
      <xdr:col>24</xdr:col>
      <xdr:colOff>609600</xdr:colOff>
      <xdr:row>61</xdr:row>
      <xdr:rowOff>154094</xdr:rowOff>
    </xdr:to>
    <xdr:sp macro="" textlink="">
      <xdr:nvSpPr>
        <xdr:cNvPr id="334" name="円/楕円 333"/>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24571</xdr:rowOff>
    </xdr:from>
    <xdr:ext cx="762000" cy="259045"/>
    <xdr:sp macro="" textlink="">
      <xdr:nvSpPr>
        <xdr:cNvPr id="335" name="定員管理の状況該当値テキスト"/>
        <xdr:cNvSpPr txBox="1"/>
      </xdr:nvSpPr>
      <xdr:spPr>
        <a:xfrm>
          <a:off x="17106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56515</xdr:rowOff>
    </xdr:from>
    <xdr:to>
      <xdr:col>23</xdr:col>
      <xdr:colOff>457200</xdr:colOff>
      <xdr:row>61</xdr:row>
      <xdr:rowOff>158115</xdr:rowOff>
    </xdr:to>
    <xdr:sp macro="" textlink="">
      <xdr:nvSpPr>
        <xdr:cNvPr id="336" name="円/楕円 335"/>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142892</xdr:rowOff>
    </xdr:from>
    <xdr:ext cx="736600" cy="259045"/>
    <xdr:sp macro="" textlink="">
      <xdr:nvSpPr>
        <xdr:cNvPr id="337" name="テキスト ボックス 336"/>
        <xdr:cNvSpPr txBox="1"/>
      </xdr:nvSpPr>
      <xdr:spPr>
        <a:xfrm>
          <a:off x="15798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58526</xdr:rowOff>
    </xdr:from>
    <xdr:to>
      <xdr:col>22</xdr:col>
      <xdr:colOff>254000</xdr:colOff>
      <xdr:row>61</xdr:row>
      <xdr:rowOff>160126</xdr:rowOff>
    </xdr:to>
    <xdr:sp macro="" textlink="">
      <xdr:nvSpPr>
        <xdr:cNvPr id="338" name="円/楕円 337"/>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144903</xdr:rowOff>
    </xdr:from>
    <xdr:ext cx="762000" cy="259045"/>
    <xdr:sp macro="" textlink="">
      <xdr:nvSpPr>
        <xdr:cNvPr id="339" name="テキスト ボックス 338"/>
        <xdr:cNvSpPr txBox="1"/>
      </xdr:nvSpPr>
      <xdr:spPr>
        <a:xfrm>
          <a:off x="14909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74613</xdr:rowOff>
    </xdr:from>
    <xdr:to>
      <xdr:col>21</xdr:col>
      <xdr:colOff>50800</xdr:colOff>
      <xdr:row>62</xdr:row>
      <xdr:rowOff>4763</xdr:rowOff>
    </xdr:to>
    <xdr:sp macro="" textlink="">
      <xdr:nvSpPr>
        <xdr:cNvPr id="340" name="円/楕円 339"/>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160990</xdr:rowOff>
    </xdr:from>
    <xdr:ext cx="762000" cy="259045"/>
    <xdr:sp macro="" textlink="">
      <xdr:nvSpPr>
        <xdr:cNvPr id="341" name="テキスト ボックス 340"/>
        <xdr:cNvSpPr txBox="1"/>
      </xdr:nvSpPr>
      <xdr:spPr>
        <a:xfrm>
          <a:off x="14020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42439</xdr:rowOff>
    </xdr:from>
    <xdr:to>
      <xdr:col>19</xdr:col>
      <xdr:colOff>533400</xdr:colOff>
      <xdr:row>61</xdr:row>
      <xdr:rowOff>144039</xdr:rowOff>
    </xdr:to>
    <xdr:sp macro="" textlink="">
      <xdr:nvSpPr>
        <xdr:cNvPr id="342" name="円/楕円 341"/>
        <xdr:cNvSpPr/>
      </xdr:nvSpPr>
      <xdr:spPr>
        <a:xfrm>
          <a:off x="13462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128816</xdr:rowOff>
    </xdr:from>
    <xdr:ext cx="762000" cy="259045"/>
    <xdr:sp macro="" textlink="">
      <xdr:nvSpPr>
        <xdr:cNvPr id="343" name="テキスト ボックス 342"/>
        <xdr:cNvSpPr txBox="1"/>
      </xdr:nvSpPr>
      <xdr:spPr>
        <a:xfrm>
          <a:off x="13131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これまでの地方債発行抑制による公債費の減少により</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ポイント減となっているが、類似団体平均を上回っている。　引き続き、普通建設事業の抑制に努めるとともに、収納体制の強化を図り税収確保に努める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15875</xdr:rowOff>
    </xdr:to>
    <xdr:cxnSp macro="">
      <xdr:nvCxnSpPr>
        <xdr:cNvPr id="373" name="直線コネクタ 372"/>
        <xdr:cNvCxnSpPr/>
      </xdr:nvCxnSpPr>
      <xdr:spPr>
        <a:xfrm flipV="1">
          <a:off x="16179800" y="70151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46038</xdr:rowOff>
    </xdr:to>
    <xdr:cxnSp macro="">
      <xdr:nvCxnSpPr>
        <xdr:cNvPr id="376" name="直線コネクタ 375"/>
        <xdr:cNvCxnSpPr/>
      </xdr:nvCxnSpPr>
      <xdr:spPr>
        <a:xfrm flipV="1">
          <a:off x="15290800" y="70453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124460</xdr:rowOff>
    </xdr:to>
    <xdr:cxnSp macro="">
      <xdr:nvCxnSpPr>
        <xdr:cNvPr id="379" name="直線コネクタ 378"/>
        <xdr:cNvCxnSpPr/>
      </xdr:nvCxnSpPr>
      <xdr:spPr>
        <a:xfrm flipV="1">
          <a:off x="14401800" y="70754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1" name="テキスト ボックス 380"/>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130493</xdr:rowOff>
    </xdr:to>
    <xdr:cxnSp macro="">
      <xdr:nvCxnSpPr>
        <xdr:cNvPr id="382" name="直線コネクタ 381"/>
        <xdr:cNvCxnSpPr/>
      </xdr:nvCxnSpPr>
      <xdr:spPr>
        <a:xfrm flipV="1">
          <a:off x="13512800" y="71539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28592</xdr:rowOff>
    </xdr:from>
    <xdr:ext cx="762000" cy="259045"/>
    <xdr:sp macro="" textlink="">
      <xdr:nvSpPr>
        <xdr:cNvPr id="386" name="テキスト ボックス 385"/>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2" name="円/楕円 391"/>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3"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394" name="円/楕円 393"/>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395" name="テキスト ボックス 394"/>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6" name="円/楕円 395"/>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397" name="テキスト ボックス 396"/>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398" name="円/楕円 39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9" name="テキスト ボックス 398"/>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400" name="円/楕円 399"/>
        <xdr:cNvSpPr/>
      </xdr:nvSpPr>
      <xdr:spPr>
        <a:xfrm>
          <a:off x="13462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401" name="テキスト ボックス 400"/>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地方債残高の減や充当可能基金の増額等の要因により将来負担比率は徐々に改善傾向にあったが、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公営企業債繰入</a:t>
          </a:r>
          <a:r>
            <a:rPr kumimoji="1" lang="ja-JP" altLang="ja-JP" sz="1300">
              <a:solidFill>
                <a:schemeClr val="dk1"/>
              </a:solidFill>
              <a:effectLst/>
              <a:latin typeface="+mn-lt"/>
              <a:ea typeface="+mn-ea"/>
              <a:cs typeface="+mn-cs"/>
            </a:rPr>
            <a:t>見込額の増等により増加した。</a:t>
          </a:r>
          <a:endParaRPr lang="ja-JP" altLang="ja-JP" sz="1300">
            <a:effectLst/>
          </a:endParaRPr>
        </a:p>
        <a:p>
          <a:r>
            <a:rPr kumimoji="1" lang="ja-JP" altLang="ja-JP" sz="1300">
              <a:solidFill>
                <a:schemeClr val="dk1"/>
              </a:solidFill>
              <a:effectLst/>
              <a:latin typeface="+mn-lt"/>
              <a:ea typeface="+mn-ea"/>
              <a:cs typeface="+mn-cs"/>
            </a:rPr>
            <a:t>　今後も公債費等の義務的経費の削減に取り組み、財政の健全化に努める。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118364</xdr:rowOff>
    </xdr:from>
    <xdr:to>
      <xdr:col>24</xdr:col>
      <xdr:colOff>558800</xdr:colOff>
      <xdr:row>15</xdr:row>
      <xdr:rowOff>30565</xdr:rowOff>
    </xdr:to>
    <xdr:cxnSp macro="">
      <xdr:nvCxnSpPr>
        <xdr:cNvPr id="435" name="直線コネクタ 434"/>
        <xdr:cNvCxnSpPr/>
      </xdr:nvCxnSpPr>
      <xdr:spPr>
        <a:xfrm>
          <a:off x="16179800" y="2518664"/>
          <a:ext cx="8382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118364</xdr:rowOff>
    </xdr:from>
    <xdr:to>
      <xdr:col>23</xdr:col>
      <xdr:colOff>406400</xdr:colOff>
      <xdr:row>15</xdr:row>
      <xdr:rowOff>143976</xdr:rowOff>
    </xdr:to>
    <xdr:cxnSp macro="">
      <xdr:nvCxnSpPr>
        <xdr:cNvPr id="438" name="直線コネクタ 437"/>
        <xdr:cNvCxnSpPr/>
      </xdr:nvCxnSpPr>
      <xdr:spPr>
        <a:xfrm flipV="1">
          <a:off x="15290800" y="2518664"/>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0" name="テキスト ボックス 439"/>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58716</xdr:rowOff>
    </xdr:from>
    <xdr:to>
      <xdr:col>22</xdr:col>
      <xdr:colOff>203200</xdr:colOff>
      <xdr:row>15</xdr:row>
      <xdr:rowOff>143976</xdr:rowOff>
    </xdr:to>
    <xdr:cxnSp macro="">
      <xdr:nvCxnSpPr>
        <xdr:cNvPr id="441" name="直線コネクタ 440"/>
        <xdr:cNvCxnSpPr/>
      </xdr:nvCxnSpPr>
      <xdr:spPr>
        <a:xfrm>
          <a:off x="14401800" y="2630466"/>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2" name="フローチャート : 判断 441"/>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156100</xdr:rowOff>
    </xdr:from>
    <xdr:ext cx="762000" cy="259045"/>
    <xdr:sp macro="" textlink="">
      <xdr:nvSpPr>
        <xdr:cNvPr id="443" name="テキスト ボックス 442"/>
        <xdr:cNvSpPr txBox="1"/>
      </xdr:nvSpPr>
      <xdr:spPr>
        <a:xfrm>
          <a:off x="14909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58716</xdr:rowOff>
    </xdr:from>
    <xdr:to>
      <xdr:col>21</xdr:col>
      <xdr:colOff>0</xdr:colOff>
      <xdr:row>16</xdr:row>
      <xdr:rowOff>12742</xdr:rowOff>
    </xdr:to>
    <xdr:cxnSp macro="">
      <xdr:nvCxnSpPr>
        <xdr:cNvPr id="444" name="直線コネクタ 443"/>
        <xdr:cNvCxnSpPr/>
      </xdr:nvCxnSpPr>
      <xdr:spPr>
        <a:xfrm flipV="1">
          <a:off x="13512800" y="26304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5" name="フローチャート : 判断 444"/>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118296</xdr:rowOff>
    </xdr:from>
    <xdr:ext cx="762000" cy="259045"/>
    <xdr:sp macro="" textlink="">
      <xdr:nvSpPr>
        <xdr:cNvPr id="446" name="テキスト ボックス 445"/>
        <xdr:cNvSpPr txBox="1"/>
      </xdr:nvSpPr>
      <xdr:spPr>
        <a:xfrm>
          <a:off x="14020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7" name="フローチャート : 判断 446"/>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37736</xdr:rowOff>
    </xdr:from>
    <xdr:ext cx="762000" cy="259045"/>
    <xdr:sp macro="" textlink="">
      <xdr:nvSpPr>
        <xdr:cNvPr id="448" name="テキスト ボックス 447"/>
        <xdr:cNvSpPr txBox="1"/>
      </xdr:nvSpPr>
      <xdr:spPr>
        <a:xfrm>
          <a:off x="13131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151215</xdr:rowOff>
    </xdr:from>
    <xdr:to>
      <xdr:col>24</xdr:col>
      <xdr:colOff>609600</xdr:colOff>
      <xdr:row>15</xdr:row>
      <xdr:rowOff>81365</xdr:rowOff>
    </xdr:to>
    <xdr:sp macro="" textlink="">
      <xdr:nvSpPr>
        <xdr:cNvPr id="454" name="円/楕円 453"/>
        <xdr:cNvSpPr/>
      </xdr:nvSpPr>
      <xdr:spPr>
        <a:xfrm>
          <a:off x="169672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167742</xdr:rowOff>
    </xdr:from>
    <xdr:ext cx="762000" cy="259045"/>
    <xdr:sp macro="" textlink="">
      <xdr:nvSpPr>
        <xdr:cNvPr id="455" name="将来負担の状況該当値テキスト"/>
        <xdr:cNvSpPr txBox="1"/>
      </xdr:nvSpPr>
      <xdr:spPr>
        <a:xfrm>
          <a:off x="17106900" y="239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67564</xdr:rowOff>
    </xdr:from>
    <xdr:to>
      <xdr:col>23</xdr:col>
      <xdr:colOff>457200</xdr:colOff>
      <xdr:row>14</xdr:row>
      <xdr:rowOff>169164</xdr:rowOff>
    </xdr:to>
    <xdr:sp macro="" textlink="">
      <xdr:nvSpPr>
        <xdr:cNvPr id="456" name="円/楕円 455"/>
        <xdr:cNvSpPr/>
      </xdr:nvSpPr>
      <xdr:spPr>
        <a:xfrm>
          <a:off x="16129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7891</xdr:rowOff>
    </xdr:from>
    <xdr:ext cx="736600" cy="259045"/>
    <xdr:sp macro="" textlink="">
      <xdr:nvSpPr>
        <xdr:cNvPr id="457" name="テキスト ボックス 456"/>
        <xdr:cNvSpPr txBox="1"/>
      </xdr:nvSpPr>
      <xdr:spPr>
        <a:xfrm>
          <a:off x="15798800" y="223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93176</xdr:rowOff>
    </xdr:from>
    <xdr:to>
      <xdr:col>22</xdr:col>
      <xdr:colOff>254000</xdr:colOff>
      <xdr:row>16</xdr:row>
      <xdr:rowOff>23326</xdr:rowOff>
    </xdr:to>
    <xdr:sp macro="" textlink="">
      <xdr:nvSpPr>
        <xdr:cNvPr id="458" name="円/楕円 457"/>
        <xdr:cNvSpPr/>
      </xdr:nvSpPr>
      <xdr:spPr>
        <a:xfrm>
          <a:off x="152400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33503</xdr:rowOff>
    </xdr:from>
    <xdr:ext cx="762000" cy="259045"/>
    <xdr:sp macro="" textlink="">
      <xdr:nvSpPr>
        <xdr:cNvPr id="459" name="テキスト ボックス 458"/>
        <xdr:cNvSpPr txBox="1"/>
      </xdr:nvSpPr>
      <xdr:spPr>
        <a:xfrm>
          <a:off x="14909800" y="24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7916</xdr:rowOff>
    </xdr:from>
    <xdr:to>
      <xdr:col>21</xdr:col>
      <xdr:colOff>50800</xdr:colOff>
      <xdr:row>15</xdr:row>
      <xdr:rowOff>109516</xdr:rowOff>
    </xdr:to>
    <xdr:sp macro="" textlink="">
      <xdr:nvSpPr>
        <xdr:cNvPr id="460" name="円/楕円 459"/>
        <xdr:cNvSpPr/>
      </xdr:nvSpPr>
      <xdr:spPr>
        <a:xfrm>
          <a:off x="14351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119693</xdr:rowOff>
    </xdr:from>
    <xdr:ext cx="762000" cy="259045"/>
    <xdr:sp macro="" textlink="">
      <xdr:nvSpPr>
        <xdr:cNvPr id="461" name="テキスト ボックス 460"/>
        <xdr:cNvSpPr txBox="1"/>
      </xdr:nvSpPr>
      <xdr:spPr>
        <a:xfrm>
          <a:off x="14020800" y="23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133392</xdr:rowOff>
    </xdr:from>
    <xdr:to>
      <xdr:col>19</xdr:col>
      <xdr:colOff>533400</xdr:colOff>
      <xdr:row>16</xdr:row>
      <xdr:rowOff>63542</xdr:rowOff>
    </xdr:to>
    <xdr:sp macro="" textlink="">
      <xdr:nvSpPr>
        <xdr:cNvPr id="462" name="円/楕円 461"/>
        <xdr:cNvSpPr/>
      </xdr:nvSpPr>
      <xdr:spPr>
        <a:xfrm>
          <a:off x="13462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73719</xdr:rowOff>
    </xdr:from>
    <xdr:ext cx="762000" cy="259045"/>
    <xdr:sp macro="" textlink="">
      <xdr:nvSpPr>
        <xdr:cNvPr id="463" name="テキスト ボックス 462"/>
        <xdr:cNvSpPr txBox="1"/>
      </xdr:nvSpPr>
      <xdr:spPr>
        <a:xfrm>
          <a:off x="13131800" y="24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55,233
54,804
17.37
39,920,661
37,650,917
830,706
12,084,345
20,640,141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「定員適正化計画」に基づく職員数削減の推進により、人件費については</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年度まで</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平均を下回る値で推移していたが、</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年度より国家公務員の削減と同様の給与減額の復元や、人事院勧告のプラス改定の影響により</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平均を上回る結果となっている。</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年度においては定年退職者と新規採用職員による新陳代謝が図られ、前年度より減額となっている。引き続き行財政改革への取り組みを通じて人件費の削減に努める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136797</xdr:rowOff>
    </xdr:from>
    <xdr:to>
      <xdr:col>7</xdr:col>
      <xdr:colOff>15875</xdr:colOff>
      <xdr:row>37</xdr:row>
      <xdr:rowOff>4536</xdr:rowOff>
    </xdr:to>
    <xdr:cxnSp macro="">
      <xdr:nvCxnSpPr>
        <xdr:cNvPr id="68" name="直線コネクタ 67"/>
        <xdr:cNvCxnSpPr/>
      </xdr:nvCxnSpPr>
      <xdr:spPr>
        <a:xfrm flipV="1">
          <a:off x="3987800" y="630899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82913</xdr:rowOff>
    </xdr:to>
    <xdr:cxnSp macro="">
      <xdr:nvCxnSpPr>
        <xdr:cNvPr id="71" name="直線コネクタ 70"/>
        <xdr:cNvCxnSpPr/>
      </xdr:nvCxnSpPr>
      <xdr:spPr>
        <a:xfrm flipV="1">
          <a:off x="3098800" y="63481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117203</xdr:rowOff>
    </xdr:from>
    <xdr:to>
      <xdr:col>4</xdr:col>
      <xdr:colOff>346075</xdr:colOff>
      <xdr:row>37</xdr:row>
      <xdr:rowOff>82913</xdr:rowOff>
    </xdr:to>
    <xdr:cxnSp macro="">
      <xdr:nvCxnSpPr>
        <xdr:cNvPr id="74" name="直線コネクタ 73"/>
        <xdr:cNvCxnSpPr/>
      </xdr:nvCxnSpPr>
      <xdr:spPr>
        <a:xfrm>
          <a:off x="2209800" y="628940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19793</xdr:rowOff>
    </xdr:from>
    <xdr:ext cx="762000" cy="259045"/>
    <xdr:sp macro="" textlink="">
      <xdr:nvSpPr>
        <xdr:cNvPr id="76" name="テキスト ボックス 75"/>
        <xdr:cNvSpPr txBox="1"/>
      </xdr:nvSpPr>
      <xdr:spPr>
        <a:xfrm>
          <a:off x="2717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117203</xdr:rowOff>
    </xdr:from>
    <xdr:to>
      <xdr:col>3</xdr:col>
      <xdr:colOff>142875</xdr:colOff>
      <xdr:row>37</xdr:row>
      <xdr:rowOff>4536</xdr:rowOff>
    </xdr:to>
    <xdr:cxnSp macro="">
      <xdr:nvCxnSpPr>
        <xdr:cNvPr id="77" name="直線コネクタ 76"/>
        <xdr:cNvCxnSpPr/>
      </xdr:nvCxnSpPr>
      <xdr:spPr>
        <a:xfrm flipV="1">
          <a:off x="1320800" y="62894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924</xdr:rowOff>
    </xdr:from>
    <xdr:ext cx="762000" cy="259045"/>
    <xdr:sp macro="" textlink="">
      <xdr:nvSpPr>
        <xdr:cNvPr id="79" name="テキスト ボックス 78"/>
        <xdr:cNvSpPr txBox="1"/>
      </xdr:nvSpPr>
      <xdr:spPr>
        <a:xfrm>
          <a:off x="1828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81" name="テキスト ボックス 80"/>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85997</xdr:rowOff>
    </xdr:from>
    <xdr:to>
      <xdr:col>7</xdr:col>
      <xdr:colOff>66675</xdr:colOff>
      <xdr:row>37</xdr:row>
      <xdr:rowOff>16147</xdr:rowOff>
    </xdr:to>
    <xdr:sp macro="" textlink="">
      <xdr:nvSpPr>
        <xdr:cNvPr id="87" name="円/楕円 86"/>
        <xdr:cNvSpPr/>
      </xdr:nvSpPr>
      <xdr:spPr>
        <a:xfrm>
          <a:off x="4775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58074</xdr:rowOff>
    </xdr:from>
    <xdr:ext cx="762000" cy="259045"/>
    <xdr:sp macro="" textlink="">
      <xdr:nvSpPr>
        <xdr:cNvPr id="88" name="人件費該当値テキスト"/>
        <xdr:cNvSpPr txBox="1"/>
      </xdr:nvSpPr>
      <xdr:spPr>
        <a:xfrm>
          <a:off x="4914900" y="623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9" name="円/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32113</xdr:rowOff>
    </xdr:from>
    <xdr:to>
      <xdr:col>4</xdr:col>
      <xdr:colOff>396875</xdr:colOff>
      <xdr:row>37</xdr:row>
      <xdr:rowOff>133713</xdr:rowOff>
    </xdr:to>
    <xdr:sp macro="" textlink="">
      <xdr:nvSpPr>
        <xdr:cNvPr id="91" name="円/楕円 90"/>
        <xdr:cNvSpPr/>
      </xdr:nvSpPr>
      <xdr:spPr>
        <a:xfrm>
          <a:off x="3048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118490</xdr:rowOff>
    </xdr:from>
    <xdr:ext cx="762000" cy="259045"/>
    <xdr:sp macro="" textlink="">
      <xdr:nvSpPr>
        <xdr:cNvPr id="92" name="テキスト ボックス 91"/>
        <xdr:cNvSpPr txBox="1"/>
      </xdr:nvSpPr>
      <xdr:spPr>
        <a:xfrm>
          <a:off x="2717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66403</xdr:rowOff>
    </xdr:from>
    <xdr:to>
      <xdr:col>3</xdr:col>
      <xdr:colOff>193675</xdr:colOff>
      <xdr:row>36</xdr:row>
      <xdr:rowOff>168003</xdr:rowOff>
    </xdr:to>
    <xdr:sp macro="" textlink="">
      <xdr:nvSpPr>
        <xdr:cNvPr id="93" name="円/楕円 92"/>
        <xdr:cNvSpPr/>
      </xdr:nvSpPr>
      <xdr:spPr>
        <a:xfrm>
          <a:off x="2159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6730</xdr:rowOff>
    </xdr:from>
    <xdr:ext cx="762000" cy="259045"/>
    <xdr:sp macro="" textlink="">
      <xdr:nvSpPr>
        <xdr:cNvPr id="94" name="テキスト ボックス 93"/>
        <xdr:cNvSpPr txBox="1"/>
      </xdr:nvSpPr>
      <xdr:spPr>
        <a:xfrm>
          <a:off x="1828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5" name="円/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物件費に係る経常収支比率は、類似団体平均より低い傾向が続いている。</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年度も類似団体平均と比べて</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ポイント低い</a:t>
          </a:r>
          <a:r>
            <a:rPr kumimoji="1" lang="en-US" altLang="ja-JP" sz="1300">
              <a:solidFill>
                <a:schemeClr val="dk1"/>
              </a:solidFill>
              <a:effectLst/>
              <a:latin typeface="+mn-lt"/>
              <a:ea typeface="+mn-ea"/>
              <a:cs typeface="+mn-cs"/>
            </a:rPr>
            <a:t>11.3%</a:t>
          </a:r>
          <a:r>
            <a:rPr kumimoji="1" lang="ja-JP" altLang="ja-JP" sz="1300">
              <a:solidFill>
                <a:schemeClr val="dk1"/>
              </a:solidFill>
              <a:effectLst/>
              <a:latin typeface="+mn-lt"/>
              <a:ea typeface="+mn-ea"/>
              <a:cs typeface="+mn-cs"/>
            </a:rPr>
            <a:t>となった。一件審査方式による予算編成により、物件費の抑制に努めている成果が表れている。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143002</xdr:rowOff>
    </xdr:from>
    <xdr:to>
      <xdr:col>24</xdr:col>
      <xdr:colOff>31750</xdr:colOff>
      <xdr:row>14</xdr:row>
      <xdr:rowOff>17272</xdr:rowOff>
    </xdr:to>
    <xdr:cxnSp macro="">
      <xdr:nvCxnSpPr>
        <xdr:cNvPr id="127" name="直線コネクタ 126"/>
        <xdr:cNvCxnSpPr/>
      </xdr:nvCxnSpPr>
      <xdr:spPr>
        <a:xfrm>
          <a:off x="15671800" y="23718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143002</xdr:rowOff>
    </xdr:from>
    <xdr:to>
      <xdr:col>22</xdr:col>
      <xdr:colOff>565150</xdr:colOff>
      <xdr:row>13</xdr:row>
      <xdr:rowOff>143002</xdr:rowOff>
    </xdr:to>
    <xdr:cxnSp macro="">
      <xdr:nvCxnSpPr>
        <xdr:cNvPr id="130" name="直線コネクタ 129"/>
        <xdr:cNvCxnSpPr/>
      </xdr:nvCxnSpPr>
      <xdr:spPr>
        <a:xfrm>
          <a:off x="14782800" y="2371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51562</xdr:rowOff>
    </xdr:from>
    <xdr:to>
      <xdr:col>21</xdr:col>
      <xdr:colOff>361950</xdr:colOff>
      <xdr:row>13</xdr:row>
      <xdr:rowOff>143002</xdr:rowOff>
    </xdr:to>
    <xdr:cxnSp macro="">
      <xdr:nvCxnSpPr>
        <xdr:cNvPr id="133" name="直線コネクタ 132"/>
        <xdr:cNvCxnSpPr/>
      </xdr:nvCxnSpPr>
      <xdr:spPr>
        <a:xfrm>
          <a:off x="13893800" y="22804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155719</xdr:rowOff>
    </xdr:from>
    <xdr:ext cx="762000" cy="259045"/>
    <xdr:sp macro="" textlink="">
      <xdr:nvSpPr>
        <xdr:cNvPr id="135" name="テキスト ボックス 134"/>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14986</xdr:rowOff>
    </xdr:from>
    <xdr:to>
      <xdr:col>20</xdr:col>
      <xdr:colOff>158750</xdr:colOff>
      <xdr:row>13</xdr:row>
      <xdr:rowOff>51562</xdr:rowOff>
    </xdr:to>
    <xdr:cxnSp macro="">
      <xdr:nvCxnSpPr>
        <xdr:cNvPr id="136" name="直線コネクタ 135"/>
        <xdr:cNvCxnSpPr/>
      </xdr:nvCxnSpPr>
      <xdr:spPr>
        <a:xfrm>
          <a:off x="13004800" y="22438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100855</xdr:rowOff>
    </xdr:from>
    <xdr:ext cx="762000" cy="259045"/>
    <xdr:sp macro="" textlink="">
      <xdr:nvSpPr>
        <xdr:cNvPr id="138" name="テキスト ボックス 137"/>
        <xdr:cNvSpPr txBox="1"/>
      </xdr:nvSpPr>
      <xdr:spPr>
        <a:xfrm>
          <a:off x="13512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64279</xdr:rowOff>
    </xdr:from>
    <xdr:ext cx="762000" cy="259045"/>
    <xdr:sp macro="" textlink="">
      <xdr:nvSpPr>
        <xdr:cNvPr id="140" name="テキスト ボックス 139"/>
        <xdr:cNvSpPr txBox="1"/>
      </xdr:nvSpPr>
      <xdr:spPr>
        <a:xfrm>
          <a:off x="12623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137922</xdr:rowOff>
    </xdr:from>
    <xdr:to>
      <xdr:col>24</xdr:col>
      <xdr:colOff>82550</xdr:colOff>
      <xdr:row>14</xdr:row>
      <xdr:rowOff>68072</xdr:rowOff>
    </xdr:to>
    <xdr:sp macro="" textlink="">
      <xdr:nvSpPr>
        <xdr:cNvPr id="146" name="円/楕円 145"/>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154449</xdr:rowOff>
    </xdr:from>
    <xdr:ext cx="762000" cy="259045"/>
    <xdr:sp macro="" textlink="">
      <xdr:nvSpPr>
        <xdr:cNvPr id="147" name="物件費該当値テキスト"/>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92202</xdr:rowOff>
    </xdr:from>
    <xdr:to>
      <xdr:col>22</xdr:col>
      <xdr:colOff>615950</xdr:colOff>
      <xdr:row>14</xdr:row>
      <xdr:rowOff>22352</xdr:rowOff>
    </xdr:to>
    <xdr:sp macro="" textlink="">
      <xdr:nvSpPr>
        <xdr:cNvPr id="148" name="円/楕円 147"/>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32529</xdr:rowOff>
    </xdr:from>
    <xdr:ext cx="736600" cy="259045"/>
    <xdr:sp macro="" textlink="">
      <xdr:nvSpPr>
        <xdr:cNvPr id="149" name="テキスト ボックス 148"/>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92202</xdr:rowOff>
    </xdr:from>
    <xdr:to>
      <xdr:col>21</xdr:col>
      <xdr:colOff>412750</xdr:colOff>
      <xdr:row>14</xdr:row>
      <xdr:rowOff>22352</xdr:rowOff>
    </xdr:to>
    <xdr:sp macro="" textlink="">
      <xdr:nvSpPr>
        <xdr:cNvPr id="150" name="円/楕円 149"/>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32529</xdr:rowOff>
    </xdr:from>
    <xdr:ext cx="762000" cy="259045"/>
    <xdr:sp macro="" textlink="">
      <xdr:nvSpPr>
        <xdr:cNvPr id="151" name="テキスト ボックス 150"/>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762</xdr:rowOff>
    </xdr:from>
    <xdr:to>
      <xdr:col>20</xdr:col>
      <xdr:colOff>209550</xdr:colOff>
      <xdr:row>13</xdr:row>
      <xdr:rowOff>102362</xdr:rowOff>
    </xdr:to>
    <xdr:sp macro="" textlink="">
      <xdr:nvSpPr>
        <xdr:cNvPr id="152" name="円/楕円 151"/>
        <xdr:cNvSpPr/>
      </xdr:nvSpPr>
      <xdr:spPr>
        <a:xfrm>
          <a:off x="13843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112539</xdr:rowOff>
    </xdr:from>
    <xdr:ext cx="762000" cy="259045"/>
    <xdr:sp macro="" textlink="">
      <xdr:nvSpPr>
        <xdr:cNvPr id="153" name="テキスト ボックス 152"/>
        <xdr:cNvSpPr txBox="1"/>
      </xdr:nvSpPr>
      <xdr:spPr>
        <a:xfrm>
          <a:off x="13512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135636</xdr:rowOff>
    </xdr:from>
    <xdr:to>
      <xdr:col>19</xdr:col>
      <xdr:colOff>6350</xdr:colOff>
      <xdr:row>13</xdr:row>
      <xdr:rowOff>65786</xdr:rowOff>
    </xdr:to>
    <xdr:sp macro="" textlink="">
      <xdr:nvSpPr>
        <xdr:cNvPr id="154" name="円/楕円 153"/>
        <xdr:cNvSpPr/>
      </xdr:nvSpPr>
      <xdr:spPr>
        <a:xfrm>
          <a:off x="12954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75963</xdr:rowOff>
    </xdr:from>
    <xdr:ext cx="762000" cy="259045"/>
    <xdr:sp macro="" textlink="">
      <xdr:nvSpPr>
        <xdr:cNvPr id="155" name="テキスト ボックス 154"/>
        <xdr:cNvSpPr txBox="1"/>
      </xdr:nvSpPr>
      <xdr:spPr>
        <a:xfrm>
          <a:off x="12623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扶助費にかかる経常収支比率は前年度比較で</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ポイント増となった。これは</a:t>
          </a:r>
          <a:r>
            <a:rPr kumimoji="1" lang="ja-JP" altLang="en-US" sz="1300">
              <a:solidFill>
                <a:schemeClr val="dk1"/>
              </a:solidFill>
              <a:effectLst/>
              <a:latin typeface="+mn-lt"/>
              <a:ea typeface="+mn-ea"/>
              <a:cs typeface="+mn-cs"/>
            </a:rPr>
            <a:t>障害児通所給付費が放課後児童クラブ事業との利用連携により増となったことや、</a:t>
          </a:r>
          <a:r>
            <a:rPr kumimoji="1" lang="ja-JP" altLang="ja-JP" sz="1300">
              <a:solidFill>
                <a:schemeClr val="dk1"/>
              </a:solidFill>
              <a:effectLst/>
              <a:latin typeface="+mn-lt"/>
              <a:ea typeface="+mn-ea"/>
              <a:cs typeface="+mn-cs"/>
            </a:rPr>
            <a:t>福祉サービス費の増が主な要因である。</a:t>
          </a:r>
          <a:endParaRPr lang="ja-JP" altLang="ja-JP" sz="1300">
            <a:effectLst/>
          </a:endParaRPr>
        </a:p>
        <a:p>
          <a:r>
            <a:rPr kumimoji="1" lang="ja-JP" altLang="ja-JP" sz="1300">
              <a:solidFill>
                <a:schemeClr val="dk1"/>
              </a:solidFill>
              <a:effectLst/>
              <a:latin typeface="+mn-lt"/>
              <a:ea typeface="+mn-ea"/>
              <a:cs typeface="+mn-cs"/>
            </a:rPr>
            <a:t>　今後は高齢化の進展等により、社会保障関係費の更なる上昇が見込まれる。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148772</xdr:rowOff>
    </xdr:to>
    <xdr:cxnSp macro="">
      <xdr:nvCxnSpPr>
        <xdr:cNvPr id="190" name="直線コネクタ 189"/>
        <xdr:cNvCxnSpPr/>
      </xdr:nvCxnSpPr>
      <xdr:spPr>
        <a:xfrm>
          <a:off x="3987800" y="9385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137885</xdr:rowOff>
    </xdr:to>
    <xdr:cxnSp macro="">
      <xdr:nvCxnSpPr>
        <xdr:cNvPr id="193" name="直線コネクタ 192"/>
        <xdr:cNvCxnSpPr/>
      </xdr:nvCxnSpPr>
      <xdr:spPr>
        <a:xfrm flipV="1">
          <a:off x="3098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54</xdr:row>
      <xdr:rowOff>137885</xdr:rowOff>
    </xdr:to>
    <xdr:cxnSp macro="">
      <xdr:nvCxnSpPr>
        <xdr:cNvPr id="196" name="直線コネクタ 195"/>
        <xdr:cNvCxnSpPr/>
      </xdr:nvCxnSpPr>
      <xdr:spPr>
        <a:xfrm>
          <a:off x="2209800" y="9330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8" name="テキスト ボックス 19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72572</xdr:rowOff>
    </xdr:from>
    <xdr:to>
      <xdr:col>3</xdr:col>
      <xdr:colOff>142875</xdr:colOff>
      <xdr:row>54</xdr:row>
      <xdr:rowOff>105228</xdr:rowOff>
    </xdr:to>
    <xdr:cxnSp macro="">
      <xdr:nvCxnSpPr>
        <xdr:cNvPr id="199" name="直線コネクタ 198"/>
        <xdr:cNvCxnSpPr/>
      </xdr:nvCxnSpPr>
      <xdr:spPr>
        <a:xfrm flipV="1">
          <a:off x="1320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5" name="円/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その他に係る経常収支比率は、類似団体平均より大幅な増加で推移しており、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年度も類似団体平均と比べて</a:t>
          </a:r>
          <a:r>
            <a:rPr kumimoji="1" lang="en-US" altLang="ja-JP" sz="1300">
              <a:solidFill>
                <a:schemeClr val="dk1"/>
              </a:solidFill>
              <a:effectLst/>
              <a:latin typeface="+mn-lt"/>
              <a:ea typeface="+mn-ea"/>
              <a:cs typeface="+mn-cs"/>
            </a:rPr>
            <a:t>11.5</a:t>
          </a:r>
          <a:r>
            <a:rPr kumimoji="1" lang="ja-JP" altLang="ja-JP" sz="1300">
              <a:solidFill>
                <a:schemeClr val="dk1"/>
              </a:solidFill>
              <a:effectLst/>
              <a:latin typeface="+mn-lt"/>
              <a:ea typeface="+mn-ea"/>
              <a:cs typeface="+mn-cs"/>
            </a:rPr>
            <a:t>ポイント高い</a:t>
          </a:r>
          <a:r>
            <a:rPr kumimoji="1" lang="en-US" altLang="ja-JP" sz="1300">
              <a:solidFill>
                <a:schemeClr val="dk1"/>
              </a:solidFill>
              <a:effectLst/>
              <a:latin typeface="+mn-lt"/>
              <a:ea typeface="+mn-ea"/>
              <a:cs typeface="+mn-cs"/>
            </a:rPr>
            <a:t>25.6%</a:t>
          </a:r>
          <a:r>
            <a:rPr kumimoji="1" lang="ja-JP" altLang="ja-JP" sz="1300">
              <a:solidFill>
                <a:schemeClr val="dk1"/>
              </a:solidFill>
              <a:effectLst/>
              <a:latin typeface="+mn-lt"/>
              <a:ea typeface="+mn-ea"/>
              <a:cs typeface="+mn-cs"/>
            </a:rPr>
            <a:t>となった。その他に含まれる経費は、維持補修費と繰出金である。</a:t>
          </a:r>
          <a:endParaRPr lang="ja-JP" altLang="ja-JP" sz="1300">
            <a:effectLst/>
          </a:endParaRPr>
        </a:p>
        <a:p>
          <a:r>
            <a:rPr kumimoji="1" lang="ja-JP" altLang="ja-JP" sz="1300">
              <a:solidFill>
                <a:schemeClr val="dk1"/>
              </a:solidFill>
              <a:effectLst/>
              <a:latin typeface="+mn-lt"/>
              <a:ea typeface="+mn-ea"/>
              <a:cs typeface="+mn-cs"/>
            </a:rPr>
            <a:t>　本市の場合は、社会保障関係の特別会計のほか、交通会計や市場会計など独自の会計が多いこと、さらに、各会計への繰出金が年々増加していることが増要因としてあげられる</a:t>
          </a:r>
          <a:r>
            <a:rPr kumimoji="1" lang="ja-JP" altLang="en-US" sz="13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138430</xdr:rowOff>
    </xdr:from>
    <xdr:to>
      <xdr:col>24</xdr:col>
      <xdr:colOff>31750</xdr:colOff>
      <xdr:row>62</xdr:row>
      <xdr:rowOff>20320</xdr:rowOff>
    </xdr:to>
    <xdr:cxnSp macro="">
      <xdr:nvCxnSpPr>
        <xdr:cNvPr id="251" name="直線コネクタ 250"/>
        <xdr:cNvCxnSpPr/>
      </xdr:nvCxnSpPr>
      <xdr:spPr>
        <a:xfrm>
          <a:off x="15671800" y="10596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107950</xdr:rowOff>
    </xdr:from>
    <xdr:to>
      <xdr:col>22</xdr:col>
      <xdr:colOff>565150</xdr:colOff>
      <xdr:row>61</xdr:row>
      <xdr:rowOff>138430</xdr:rowOff>
    </xdr:to>
    <xdr:cxnSp macro="">
      <xdr:nvCxnSpPr>
        <xdr:cNvPr id="254" name="直線コネクタ 253"/>
        <xdr:cNvCxnSpPr/>
      </xdr:nvCxnSpPr>
      <xdr:spPr>
        <a:xfrm>
          <a:off x="14782800" y="1056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85090</xdr:rowOff>
    </xdr:from>
    <xdr:to>
      <xdr:col>21</xdr:col>
      <xdr:colOff>361950</xdr:colOff>
      <xdr:row>61</xdr:row>
      <xdr:rowOff>107950</xdr:rowOff>
    </xdr:to>
    <xdr:cxnSp macro="">
      <xdr:nvCxnSpPr>
        <xdr:cNvPr id="257" name="直線コネクタ 256"/>
        <xdr:cNvCxnSpPr/>
      </xdr:nvCxnSpPr>
      <xdr:spPr>
        <a:xfrm>
          <a:off x="13893800" y="1054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168927</xdr:rowOff>
    </xdr:from>
    <xdr:ext cx="762000" cy="259045"/>
    <xdr:sp macro="" textlink="">
      <xdr:nvSpPr>
        <xdr:cNvPr id="259" name="テキスト ボックス 258"/>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77470</xdr:rowOff>
    </xdr:from>
    <xdr:to>
      <xdr:col>20</xdr:col>
      <xdr:colOff>158750</xdr:colOff>
      <xdr:row>61</xdr:row>
      <xdr:rowOff>85090</xdr:rowOff>
    </xdr:to>
    <xdr:cxnSp macro="">
      <xdr:nvCxnSpPr>
        <xdr:cNvPr id="260" name="直線コネクタ 259"/>
        <xdr:cNvCxnSpPr/>
      </xdr:nvCxnSpPr>
      <xdr:spPr>
        <a:xfrm>
          <a:off x="13004800" y="1053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4" name="テキスト ボックス 263"/>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140970</xdr:rowOff>
    </xdr:from>
    <xdr:to>
      <xdr:col>24</xdr:col>
      <xdr:colOff>82550</xdr:colOff>
      <xdr:row>62</xdr:row>
      <xdr:rowOff>71120</xdr:rowOff>
    </xdr:to>
    <xdr:sp macro="" textlink="">
      <xdr:nvSpPr>
        <xdr:cNvPr id="270" name="円/楕円 269"/>
        <xdr:cNvSpPr/>
      </xdr:nvSpPr>
      <xdr:spPr>
        <a:xfrm>
          <a:off x="16459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49547</xdr:rowOff>
    </xdr:from>
    <xdr:ext cx="762000" cy="259045"/>
    <xdr:sp macro="" textlink="">
      <xdr:nvSpPr>
        <xdr:cNvPr id="271" name="その他該当値テキスト"/>
        <xdr:cNvSpPr txBox="1"/>
      </xdr:nvSpPr>
      <xdr:spPr>
        <a:xfrm>
          <a:off x="16598900" y="1050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87630</xdr:rowOff>
    </xdr:from>
    <xdr:to>
      <xdr:col>22</xdr:col>
      <xdr:colOff>615950</xdr:colOff>
      <xdr:row>62</xdr:row>
      <xdr:rowOff>17780</xdr:rowOff>
    </xdr:to>
    <xdr:sp macro="" textlink="">
      <xdr:nvSpPr>
        <xdr:cNvPr id="272" name="円/楕円 271"/>
        <xdr:cNvSpPr/>
      </xdr:nvSpPr>
      <xdr:spPr>
        <a:xfrm>
          <a:off x="15621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2557</xdr:rowOff>
    </xdr:from>
    <xdr:ext cx="736600" cy="259045"/>
    <xdr:sp macro="" textlink="">
      <xdr:nvSpPr>
        <xdr:cNvPr id="273" name="テキスト ボックス 272"/>
        <xdr:cNvSpPr txBox="1"/>
      </xdr:nvSpPr>
      <xdr:spPr>
        <a:xfrm>
          <a:off x="15290800" y="1063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57150</xdr:rowOff>
    </xdr:from>
    <xdr:to>
      <xdr:col>21</xdr:col>
      <xdr:colOff>412750</xdr:colOff>
      <xdr:row>61</xdr:row>
      <xdr:rowOff>158750</xdr:rowOff>
    </xdr:to>
    <xdr:sp macro="" textlink="">
      <xdr:nvSpPr>
        <xdr:cNvPr id="274" name="円/楕円 273"/>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143527</xdr:rowOff>
    </xdr:from>
    <xdr:ext cx="762000" cy="259045"/>
    <xdr:sp macro="" textlink="">
      <xdr:nvSpPr>
        <xdr:cNvPr id="275" name="テキスト ボックス 274"/>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34290</xdr:rowOff>
    </xdr:from>
    <xdr:to>
      <xdr:col>20</xdr:col>
      <xdr:colOff>209550</xdr:colOff>
      <xdr:row>61</xdr:row>
      <xdr:rowOff>135890</xdr:rowOff>
    </xdr:to>
    <xdr:sp macro="" textlink="">
      <xdr:nvSpPr>
        <xdr:cNvPr id="276" name="円/楕円 275"/>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120667</xdr:rowOff>
    </xdr:from>
    <xdr:ext cx="762000" cy="259045"/>
    <xdr:sp macro="" textlink="">
      <xdr:nvSpPr>
        <xdr:cNvPr id="277" name="テキスト ボックス 276"/>
        <xdr:cNvSpPr txBox="1"/>
      </xdr:nvSpPr>
      <xdr:spPr>
        <a:xfrm>
          <a:off x="13512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26670</xdr:rowOff>
    </xdr:from>
    <xdr:to>
      <xdr:col>19</xdr:col>
      <xdr:colOff>6350</xdr:colOff>
      <xdr:row>61</xdr:row>
      <xdr:rowOff>128270</xdr:rowOff>
    </xdr:to>
    <xdr:sp macro="" textlink="">
      <xdr:nvSpPr>
        <xdr:cNvPr id="278" name="円/楕円 277"/>
        <xdr:cNvSpPr/>
      </xdr:nvSpPr>
      <xdr:spPr>
        <a:xfrm>
          <a:off x="12954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113047</xdr:rowOff>
    </xdr:from>
    <xdr:ext cx="762000" cy="259045"/>
    <xdr:sp macro="" textlink="">
      <xdr:nvSpPr>
        <xdr:cNvPr id="279" name="テキスト ボックス 278"/>
        <xdr:cNvSpPr txBox="1"/>
      </xdr:nvSpPr>
      <xdr:spPr>
        <a:xfrm>
          <a:off x="126238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補助費等に係る経常収支比率は、類似団体平均より低い傾向が続いており、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年度も類似団体平均と比べて</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ポイント低い</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となった。一件審査方式による予算編成により、補助費等の抑制に努めている成果が表れている。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120142</xdr:rowOff>
    </xdr:to>
    <xdr:cxnSp macro="">
      <xdr:nvCxnSpPr>
        <xdr:cNvPr id="309" name="直線コネクタ 308"/>
        <xdr:cNvCxnSpPr/>
      </xdr:nvCxnSpPr>
      <xdr:spPr>
        <a:xfrm>
          <a:off x="15671800" y="6107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115570</xdr:rowOff>
    </xdr:to>
    <xdr:cxnSp macro="">
      <xdr:nvCxnSpPr>
        <xdr:cNvPr id="312" name="直線コネクタ 311"/>
        <xdr:cNvCxnSpPr/>
      </xdr:nvCxnSpPr>
      <xdr:spPr>
        <a:xfrm flipV="1">
          <a:off x="14782800" y="6107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129286</xdr:rowOff>
    </xdr:to>
    <xdr:cxnSp macro="">
      <xdr:nvCxnSpPr>
        <xdr:cNvPr id="315" name="直線コネクタ 314"/>
        <xdr:cNvCxnSpPr/>
      </xdr:nvCxnSpPr>
      <xdr:spPr>
        <a:xfrm flipV="1">
          <a:off x="13893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152146</xdr:rowOff>
    </xdr:to>
    <xdr:cxnSp macro="">
      <xdr:nvCxnSpPr>
        <xdr:cNvPr id="318" name="直線コネクタ 317"/>
        <xdr:cNvCxnSpPr/>
      </xdr:nvCxnSpPr>
      <xdr:spPr>
        <a:xfrm flipV="1">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22" name="テキスト ボックス 321"/>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69342</xdr:rowOff>
    </xdr:from>
    <xdr:to>
      <xdr:col>24</xdr:col>
      <xdr:colOff>82550</xdr:colOff>
      <xdr:row>35</xdr:row>
      <xdr:rowOff>170942</xdr:rowOff>
    </xdr:to>
    <xdr:sp macro="" textlink="">
      <xdr:nvSpPr>
        <xdr:cNvPr id="328" name="円/楕円 327"/>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85869</xdr:rowOff>
    </xdr:from>
    <xdr:ext cx="762000" cy="259045"/>
    <xdr:sp macro="" textlink="">
      <xdr:nvSpPr>
        <xdr:cNvPr id="329"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30" name="円/楕円 329"/>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31" name="テキスト ボックス 330"/>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2" name="円/楕円 331"/>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3" name="テキスト ボックス 332"/>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34" name="円/楕円 333"/>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5" name="テキスト ボックス 334"/>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6" name="円/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公債費は過去の地方債の発行抑制により改善傾向で</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年度は前年度より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ポイント減少しているが、</a:t>
          </a:r>
          <a:r>
            <a:rPr kumimoji="1" lang="ja-JP" altLang="ja-JP" sz="1300">
              <a:solidFill>
                <a:schemeClr val="dk1"/>
              </a:solidFill>
              <a:effectLst/>
              <a:latin typeface="+mn-lt"/>
              <a:ea typeface="+mn-ea"/>
              <a:cs typeface="+mn-cs"/>
            </a:rPr>
            <a:t>依然として類似団体平均を上回っている。</a:t>
          </a:r>
          <a:endParaRPr lang="ja-JP" altLang="ja-JP" sz="1300">
            <a:effectLst/>
          </a:endParaRPr>
        </a:p>
        <a:p>
          <a:r>
            <a:rPr kumimoji="1" lang="ja-JP" altLang="ja-JP" sz="1300">
              <a:solidFill>
                <a:schemeClr val="dk1"/>
              </a:solidFill>
              <a:effectLst/>
              <a:latin typeface="+mn-lt"/>
              <a:ea typeface="+mn-ea"/>
              <a:cs typeface="+mn-cs"/>
            </a:rPr>
            <a:t>　公債費の増大は財政構造の弾力性を失わせることから、今後も、普通建設事業費等の抑制</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高利率の地方債の借換え等により</a:t>
          </a:r>
          <a:r>
            <a:rPr kumimoji="1" lang="ja-JP" altLang="ja-JP" sz="1300">
              <a:solidFill>
                <a:schemeClr val="dk1"/>
              </a:solidFill>
              <a:effectLst/>
              <a:latin typeface="+mn-lt"/>
              <a:ea typeface="+mn-ea"/>
              <a:cs typeface="+mn-cs"/>
            </a:rPr>
            <a:t>公債費の縮減を図っていく。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44704</xdr:rowOff>
    </xdr:to>
    <xdr:cxnSp macro="">
      <xdr:nvCxnSpPr>
        <xdr:cNvPr id="367" name="直線コネクタ 366"/>
        <xdr:cNvCxnSpPr/>
      </xdr:nvCxnSpPr>
      <xdr:spPr>
        <a:xfrm flipV="1">
          <a:off x="3987800" y="134040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76708</xdr:rowOff>
    </xdr:to>
    <xdr:cxnSp macro="">
      <xdr:nvCxnSpPr>
        <xdr:cNvPr id="370" name="直線コネクタ 369"/>
        <xdr:cNvCxnSpPr/>
      </xdr:nvCxnSpPr>
      <xdr:spPr>
        <a:xfrm flipV="1">
          <a:off x="3098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85852</xdr:rowOff>
    </xdr:to>
    <xdr:cxnSp macro="">
      <xdr:nvCxnSpPr>
        <xdr:cNvPr id="373" name="直線コネクタ 372"/>
        <xdr:cNvCxnSpPr/>
      </xdr:nvCxnSpPr>
      <xdr:spPr>
        <a:xfrm flipV="1">
          <a:off x="2209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75" name="テキスト ボックス 374"/>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122428</xdr:rowOff>
    </xdr:to>
    <xdr:cxnSp macro="">
      <xdr:nvCxnSpPr>
        <xdr:cNvPr id="376" name="直線コネクタ 375"/>
        <xdr:cNvCxnSpPr/>
      </xdr:nvCxnSpPr>
      <xdr:spPr>
        <a:xfrm flipV="1">
          <a:off x="1320800" y="13458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6" name="円/楕円 385"/>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7"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8" name="円/楕円 387"/>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9" name="テキスト ボックス 388"/>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90" name="円/楕円 389"/>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91" name="テキスト ボックス 390"/>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92" name="円/楕円 391"/>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93" name="テキスト ボックス 392"/>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94" name="円/楕円 393"/>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95" name="テキスト ボックス 394"/>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年度においては、前年度と比較して</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増加しており</a:t>
          </a:r>
          <a:r>
            <a:rPr kumimoji="1" lang="ja-JP" altLang="ja-JP" sz="1300">
              <a:solidFill>
                <a:schemeClr val="dk1"/>
              </a:solidFill>
              <a:effectLst/>
              <a:latin typeface="+mn-lt"/>
              <a:ea typeface="+mn-ea"/>
              <a:cs typeface="+mn-cs"/>
            </a:rPr>
            <a:t>、類似団体平均と比較</a:t>
          </a:r>
          <a:r>
            <a:rPr kumimoji="1" lang="ja-JP" altLang="en-US" sz="1300">
              <a:solidFill>
                <a:schemeClr val="dk1"/>
              </a:solidFill>
              <a:effectLst/>
              <a:latin typeface="+mn-lt"/>
              <a:ea typeface="+mn-ea"/>
              <a:cs typeface="+mn-cs"/>
            </a:rPr>
            <a:t>しても</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ポイント高くなっている。</a:t>
          </a:r>
          <a:endParaRPr lang="ja-JP" altLang="ja-JP" sz="1300">
            <a:effectLst/>
          </a:endParaRPr>
        </a:p>
        <a:p>
          <a:r>
            <a:rPr kumimoji="1" lang="ja-JP" altLang="ja-JP" sz="1300">
              <a:solidFill>
                <a:schemeClr val="dk1"/>
              </a:solidFill>
              <a:effectLst/>
              <a:latin typeface="+mn-lt"/>
              <a:ea typeface="+mn-ea"/>
              <a:cs typeface="+mn-cs"/>
            </a:rPr>
            <a:t>　前年度比較では物件費、維持補修費、</a:t>
          </a:r>
          <a:r>
            <a:rPr kumimoji="1" lang="ja-JP" altLang="en-US" sz="1300">
              <a:solidFill>
                <a:schemeClr val="dk1"/>
              </a:solidFill>
              <a:effectLst/>
              <a:latin typeface="+mn-lt"/>
              <a:ea typeface="+mn-ea"/>
              <a:cs typeface="+mn-cs"/>
            </a:rPr>
            <a:t>扶助費、補助費等、</a:t>
          </a:r>
          <a:r>
            <a:rPr kumimoji="1" lang="ja-JP" altLang="ja-JP" sz="1300">
              <a:solidFill>
                <a:schemeClr val="dk1"/>
              </a:solidFill>
              <a:effectLst/>
              <a:latin typeface="+mn-lt"/>
              <a:ea typeface="+mn-ea"/>
              <a:cs typeface="+mn-cs"/>
            </a:rPr>
            <a:t>繰出金が増となっている。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77</xdr:row>
      <xdr:rowOff>104139</xdr:rowOff>
    </xdr:to>
    <xdr:cxnSp macro="">
      <xdr:nvCxnSpPr>
        <xdr:cNvPr id="428" name="直線コネクタ 427"/>
        <xdr:cNvCxnSpPr/>
      </xdr:nvCxnSpPr>
      <xdr:spPr>
        <a:xfrm>
          <a:off x="15671800" y="13263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77</xdr:row>
      <xdr:rowOff>104139</xdr:rowOff>
    </xdr:to>
    <xdr:cxnSp macro="">
      <xdr:nvCxnSpPr>
        <xdr:cNvPr id="431" name="直線コネクタ 430"/>
        <xdr:cNvCxnSpPr/>
      </xdr:nvCxnSpPr>
      <xdr:spPr>
        <a:xfrm flipV="1">
          <a:off x="14782800" y="13263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104139</xdr:rowOff>
    </xdr:to>
    <xdr:cxnSp macro="">
      <xdr:nvCxnSpPr>
        <xdr:cNvPr id="434" name="直線コネクタ 433"/>
        <xdr:cNvCxnSpPr/>
      </xdr:nvCxnSpPr>
      <xdr:spPr>
        <a:xfrm>
          <a:off x="13893800" y="131648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6" name="テキスト ボックス 43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8889</xdr:rowOff>
    </xdr:to>
    <xdr:cxnSp macro="">
      <xdr:nvCxnSpPr>
        <xdr:cNvPr id="437" name="直線コネクタ 436"/>
        <xdr:cNvCxnSpPr/>
      </xdr:nvCxnSpPr>
      <xdr:spPr>
        <a:xfrm flipV="1">
          <a:off x="13004800" y="13164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9" name="テキスト ボックス 43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1" name="テキスト ボックス 44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7" name="円/楕円 446"/>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8"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xdr:rowOff>
    </xdr:from>
    <xdr:to>
      <xdr:col>22</xdr:col>
      <xdr:colOff>615950</xdr:colOff>
      <xdr:row>77</xdr:row>
      <xdr:rowOff>113030</xdr:rowOff>
    </xdr:to>
    <xdr:sp macro="" textlink="">
      <xdr:nvSpPr>
        <xdr:cNvPr id="449" name="円/楕円 448"/>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50" name="テキスト ボックス 449"/>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1" name="円/楕円 450"/>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2" name="テキスト ボックス 451"/>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3" name="円/楕円 452"/>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170197</xdr:rowOff>
    </xdr:from>
    <xdr:ext cx="762000" cy="259045"/>
    <xdr:sp macro="" textlink="">
      <xdr:nvSpPr>
        <xdr:cNvPr id="454" name="テキスト ボックス 453"/>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5" name="円/楕円 454"/>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56" name="テキスト ボックス 455"/>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宮城県塩竈市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4375</xdr:rowOff>
    </xdr:from>
    <xdr:to>
      <xdr:col>4</xdr:col>
      <xdr:colOff>1117600</xdr:colOff>
      <xdr:row>16</xdr:row>
      <xdr:rowOff>43599</xdr:rowOff>
    </xdr:to>
    <xdr:cxnSp macro="">
      <xdr:nvCxnSpPr>
        <xdr:cNvPr id="50" name="直線コネクタ 49"/>
        <xdr:cNvCxnSpPr/>
      </xdr:nvCxnSpPr>
      <xdr:spPr bwMode="auto">
        <a:xfrm flipV="1">
          <a:off x="5003800" y="2795200"/>
          <a:ext cx="647700" cy="39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43599</xdr:rowOff>
    </xdr:from>
    <xdr:to>
      <xdr:col>4</xdr:col>
      <xdr:colOff>469900</xdr:colOff>
      <xdr:row>16</xdr:row>
      <xdr:rowOff>45885</xdr:rowOff>
    </xdr:to>
    <xdr:cxnSp macro="">
      <xdr:nvCxnSpPr>
        <xdr:cNvPr id="53" name="直線コネクタ 52"/>
        <xdr:cNvCxnSpPr/>
      </xdr:nvCxnSpPr>
      <xdr:spPr bwMode="auto">
        <a:xfrm flipV="1">
          <a:off x="4305300" y="2834424"/>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45885</xdr:rowOff>
    </xdr:from>
    <xdr:to>
      <xdr:col>3</xdr:col>
      <xdr:colOff>904875</xdr:colOff>
      <xdr:row>16</xdr:row>
      <xdr:rowOff>103568</xdr:rowOff>
    </xdr:to>
    <xdr:cxnSp macro="">
      <xdr:nvCxnSpPr>
        <xdr:cNvPr id="56" name="直線コネクタ 55"/>
        <xdr:cNvCxnSpPr/>
      </xdr:nvCxnSpPr>
      <xdr:spPr bwMode="auto">
        <a:xfrm flipV="1">
          <a:off x="3606800" y="2836710"/>
          <a:ext cx="698500" cy="5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126211</xdr:rowOff>
    </xdr:from>
    <xdr:ext cx="762000" cy="259045"/>
    <xdr:sp macro="" textlink="">
      <xdr:nvSpPr>
        <xdr:cNvPr id="58" name="テキスト ボックス 57"/>
        <xdr:cNvSpPr txBox="1"/>
      </xdr:nvSpPr>
      <xdr:spPr>
        <a:xfrm>
          <a:off x="3924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66440</xdr:rowOff>
    </xdr:from>
    <xdr:to>
      <xdr:col>3</xdr:col>
      <xdr:colOff>206375</xdr:colOff>
      <xdr:row>16</xdr:row>
      <xdr:rowOff>103568</xdr:rowOff>
    </xdr:to>
    <xdr:cxnSp macro="">
      <xdr:nvCxnSpPr>
        <xdr:cNvPr id="59" name="直線コネクタ 58"/>
        <xdr:cNvCxnSpPr/>
      </xdr:nvCxnSpPr>
      <xdr:spPr bwMode="auto">
        <a:xfrm>
          <a:off x="2908300" y="2857265"/>
          <a:ext cx="698500" cy="3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19245</xdr:rowOff>
    </xdr:from>
    <xdr:ext cx="762000" cy="259045"/>
    <xdr:sp macro="" textlink="">
      <xdr:nvSpPr>
        <xdr:cNvPr id="61" name="テキスト ボックス 60"/>
        <xdr:cNvSpPr txBox="1"/>
      </xdr:nvSpPr>
      <xdr:spPr>
        <a:xfrm>
          <a:off x="32258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158234</xdr:rowOff>
    </xdr:from>
    <xdr:ext cx="762000" cy="259045"/>
    <xdr:sp macro="" textlink="">
      <xdr:nvSpPr>
        <xdr:cNvPr id="63" name="テキスト ボックス 62"/>
        <xdr:cNvSpPr txBox="1"/>
      </xdr:nvSpPr>
      <xdr:spPr>
        <a:xfrm>
          <a:off x="25273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125025</xdr:rowOff>
    </xdr:from>
    <xdr:to>
      <xdr:col>5</xdr:col>
      <xdr:colOff>34925</xdr:colOff>
      <xdr:row>16</xdr:row>
      <xdr:rowOff>55175</xdr:rowOff>
    </xdr:to>
    <xdr:sp macro="" textlink="">
      <xdr:nvSpPr>
        <xdr:cNvPr id="69" name="円/楕円 68"/>
        <xdr:cNvSpPr/>
      </xdr:nvSpPr>
      <xdr:spPr bwMode="auto">
        <a:xfrm>
          <a:off x="5600700" y="274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141552</xdr:rowOff>
    </xdr:from>
    <xdr:ext cx="762000" cy="259045"/>
    <xdr:sp macro="" textlink="">
      <xdr:nvSpPr>
        <xdr:cNvPr id="70" name="人口1人当たり決算額の推移該当値テキスト130"/>
        <xdr:cNvSpPr txBox="1"/>
      </xdr:nvSpPr>
      <xdr:spPr>
        <a:xfrm>
          <a:off x="5740400" y="25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79,937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164249</xdr:rowOff>
    </xdr:from>
    <xdr:to>
      <xdr:col>4</xdr:col>
      <xdr:colOff>520700</xdr:colOff>
      <xdr:row>16</xdr:row>
      <xdr:rowOff>94399</xdr:rowOff>
    </xdr:to>
    <xdr:sp macro="" textlink="">
      <xdr:nvSpPr>
        <xdr:cNvPr id="71" name="円/楕円 70"/>
        <xdr:cNvSpPr/>
      </xdr:nvSpPr>
      <xdr:spPr bwMode="auto">
        <a:xfrm>
          <a:off x="4953000" y="278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104576</xdr:rowOff>
    </xdr:from>
    <xdr:ext cx="736600" cy="259045"/>
    <xdr:sp macro="" textlink="">
      <xdr:nvSpPr>
        <xdr:cNvPr id="72" name="テキスト ボックス 71"/>
        <xdr:cNvSpPr txBox="1"/>
      </xdr:nvSpPr>
      <xdr:spPr>
        <a:xfrm>
          <a:off x="4622800" y="255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77,878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166535</xdr:rowOff>
    </xdr:from>
    <xdr:to>
      <xdr:col>3</xdr:col>
      <xdr:colOff>955675</xdr:colOff>
      <xdr:row>16</xdr:row>
      <xdr:rowOff>96685</xdr:rowOff>
    </xdr:to>
    <xdr:sp macro="" textlink="">
      <xdr:nvSpPr>
        <xdr:cNvPr id="73" name="円/楕円 72"/>
        <xdr:cNvSpPr/>
      </xdr:nvSpPr>
      <xdr:spPr bwMode="auto">
        <a:xfrm>
          <a:off x="4254500" y="278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106862</xdr:rowOff>
    </xdr:from>
    <xdr:ext cx="762000" cy="259045"/>
    <xdr:sp macro="" textlink="">
      <xdr:nvSpPr>
        <xdr:cNvPr id="74" name="テキスト ボックス 73"/>
        <xdr:cNvSpPr txBox="1"/>
      </xdr:nvSpPr>
      <xdr:spPr>
        <a:xfrm>
          <a:off x="3924300" y="25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52768</xdr:rowOff>
    </xdr:from>
    <xdr:to>
      <xdr:col>3</xdr:col>
      <xdr:colOff>257175</xdr:colOff>
      <xdr:row>16</xdr:row>
      <xdr:rowOff>154368</xdr:rowOff>
    </xdr:to>
    <xdr:sp macro="" textlink="">
      <xdr:nvSpPr>
        <xdr:cNvPr id="75" name="円/楕円 74"/>
        <xdr:cNvSpPr/>
      </xdr:nvSpPr>
      <xdr:spPr bwMode="auto">
        <a:xfrm>
          <a:off x="3556000" y="284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164545</xdr:rowOff>
    </xdr:from>
    <xdr:ext cx="762000" cy="259045"/>
    <xdr:sp macro="" textlink="">
      <xdr:nvSpPr>
        <xdr:cNvPr id="76" name="テキスト ボックス 75"/>
        <xdr:cNvSpPr txBox="1"/>
      </xdr:nvSpPr>
      <xdr:spPr>
        <a:xfrm>
          <a:off x="3225800" y="261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15640</xdr:rowOff>
    </xdr:from>
    <xdr:to>
      <xdr:col>2</xdr:col>
      <xdr:colOff>692150</xdr:colOff>
      <xdr:row>16</xdr:row>
      <xdr:rowOff>117240</xdr:rowOff>
    </xdr:to>
    <xdr:sp macro="" textlink="">
      <xdr:nvSpPr>
        <xdr:cNvPr id="77" name="円/楕円 76"/>
        <xdr:cNvSpPr/>
      </xdr:nvSpPr>
      <xdr:spPr bwMode="auto">
        <a:xfrm>
          <a:off x="2857500" y="280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127417</xdr:rowOff>
    </xdr:from>
    <xdr:ext cx="762000" cy="259045"/>
    <xdr:sp macro="" textlink="">
      <xdr:nvSpPr>
        <xdr:cNvPr id="78" name="テキスト ボックス 77"/>
        <xdr:cNvSpPr txBox="1"/>
      </xdr:nvSpPr>
      <xdr:spPr>
        <a:xfrm>
          <a:off x="2527300" y="25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179825</xdr:rowOff>
    </xdr:from>
    <xdr:to>
      <xdr:col>4</xdr:col>
      <xdr:colOff>1117600</xdr:colOff>
      <xdr:row>35</xdr:row>
      <xdr:rowOff>196114</xdr:rowOff>
    </xdr:to>
    <xdr:cxnSp macro="">
      <xdr:nvCxnSpPr>
        <xdr:cNvPr id="111" name="直線コネクタ 110"/>
        <xdr:cNvCxnSpPr/>
      </xdr:nvCxnSpPr>
      <xdr:spPr bwMode="auto">
        <a:xfrm>
          <a:off x="5003800" y="6790175"/>
          <a:ext cx="647700" cy="1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179825</xdr:rowOff>
    </xdr:from>
    <xdr:to>
      <xdr:col>4</xdr:col>
      <xdr:colOff>469900</xdr:colOff>
      <xdr:row>35</xdr:row>
      <xdr:rowOff>248062</xdr:rowOff>
    </xdr:to>
    <xdr:cxnSp macro="">
      <xdr:nvCxnSpPr>
        <xdr:cNvPr id="114" name="直線コネクタ 113"/>
        <xdr:cNvCxnSpPr/>
      </xdr:nvCxnSpPr>
      <xdr:spPr bwMode="auto">
        <a:xfrm flipV="1">
          <a:off x="4305300" y="6790175"/>
          <a:ext cx="698500" cy="6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144964</xdr:rowOff>
    </xdr:from>
    <xdr:to>
      <xdr:col>3</xdr:col>
      <xdr:colOff>904875</xdr:colOff>
      <xdr:row>35</xdr:row>
      <xdr:rowOff>248062</xdr:rowOff>
    </xdr:to>
    <xdr:cxnSp macro="">
      <xdr:nvCxnSpPr>
        <xdr:cNvPr id="117" name="直線コネクタ 116"/>
        <xdr:cNvCxnSpPr/>
      </xdr:nvCxnSpPr>
      <xdr:spPr bwMode="auto">
        <a:xfrm>
          <a:off x="3606800" y="6755314"/>
          <a:ext cx="698500" cy="10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298163</xdr:rowOff>
    </xdr:from>
    <xdr:ext cx="762000" cy="259045"/>
    <xdr:sp macro="" textlink="">
      <xdr:nvSpPr>
        <xdr:cNvPr id="119" name="テキスト ボックス 118"/>
        <xdr:cNvSpPr txBox="1"/>
      </xdr:nvSpPr>
      <xdr:spPr>
        <a:xfrm>
          <a:off x="3924300" y="65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144964</xdr:rowOff>
    </xdr:from>
    <xdr:to>
      <xdr:col>3</xdr:col>
      <xdr:colOff>206375</xdr:colOff>
      <xdr:row>35</xdr:row>
      <xdr:rowOff>146565</xdr:rowOff>
    </xdr:to>
    <xdr:cxnSp macro="">
      <xdr:nvCxnSpPr>
        <xdr:cNvPr id="120" name="直線コネクタ 119"/>
        <xdr:cNvCxnSpPr/>
      </xdr:nvCxnSpPr>
      <xdr:spPr bwMode="auto">
        <a:xfrm flipV="1">
          <a:off x="2908300" y="6755314"/>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286269</xdr:rowOff>
    </xdr:from>
    <xdr:ext cx="762000" cy="259045"/>
    <xdr:sp macro="" textlink="">
      <xdr:nvSpPr>
        <xdr:cNvPr id="122" name="テキスト ボックス 121"/>
        <xdr:cNvSpPr txBox="1"/>
      </xdr:nvSpPr>
      <xdr:spPr>
        <a:xfrm>
          <a:off x="3225800" y="6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264857</xdr:rowOff>
    </xdr:from>
    <xdr:ext cx="762000" cy="259045"/>
    <xdr:sp macro="" textlink="">
      <xdr:nvSpPr>
        <xdr:cNvPr id="124" name="テキスト ボックス 123"/>
        <xdr:cNvSpPr txBox="1"/>
      </xdr:nvSpPr>
      <xdr:spPr>
        <a:xfrm>
          <a:off x="2527300" y="68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145314</xdr:rowOff>
    </xdr:from>
    <xdr:to>
      <xdr:col>5</xdr:col>
      <xdr:colOff>34925</xdr:colOff>
      <xdr:row>35</xdr:row>
      <xdr:rowOff>246914</xdr:rowOff>
    </xdr:to>
    <xdr:sp macro="" textlink="">
      <xdr:nvSpPr>
        <xdr:cNvPr id="130" name="円/楕円 129"/>
        <xdr:cNvSpPr/>
      </xdr:nvSpPr>
      <xdr:spPr bwMode="auto">
        <a:xfrm>
          <a:off x="5600700" y="675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333291</xdr:rowOff>
    </xdr:from>
    <xdr:ext cx="762000" cy="259045"/>
    <xdr:sp macro="" textlink="">
      <xdr:nvSpPr>
        <xdr:cNvPr id="131" name="人口1人当たり決算額の推移該当値テキスト445"/>
        <xdr:cNvSpPr txBox="1"/>
      </xdr:nvSpPr>
      <xdr:spPr>
        <a:xfrm>
          <a:off x="5740400" y="66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129025</xdr:rowOff>
    </xdr:from>
    <xdr:to>
      <xdr:col>4</xdr:col>
      <xdr:colOff>520700</xdr:colOff>
      <xdr:row>35</xdr:row>
      <xdr:rowOff>230625</xdr:rowOff>
    </xdr:to>
    <xdr:sp macro="" textlink="">
      <xdr:nvSpPr>
        <xdr:cNvPr id="132" name="円/楕円 131"/>
        <xdr:cNvSpPr/>
      </xdr:nvSpPr>
      <xdr:spPr bwMode="auto">
        <a:xfrm>
          <a:off x="4953000" y="673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240802</xdr:rowOff>
    </xdr:from>
    <xdr:ext cx="736600" cy="259045"/>
    <xdr:sp macro="" textlink="">
      <xdr:nvSpPr>
        <xdr:cNvPr id="133" name="テキスト ボックス 132"/>
        <xdr:cNvSpPr txBox="1"/>
      </xdr:nvSpPr>
      <xdr:spPr>
        <a:xfrm>
          <a:off x="4622800" y="650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197262</xdr:rowOff>
    </xdr:from>
    <xdr:to>
      <xdr:col>3</xdr:col>
      <xdr:colOff>955675</xdr:colOff>
      <xdr:row>35</xdr:row>
      <xdr:rowOff>298862</xdr:rowOff>
    </xdr:to>
    <xdr:sp macro="" textlink="">
      <xdr:nvSpPr>
        <xdr:cNvPr id="134" name="円/楕円 133"/>
        <xdr:cNvSpPr/>
      </xdr:nvSpPr>
      <xdr:spPr bwMode="auto">
        <a:xfrm>
          <a:off x="4254500" y="680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283639</xdr:rowOff>
    </xdr:from>
    <xdr:ext cx="762000" cy="259045"/>
    <xdr:sp macro="" textlink="">
      <xdr:nvSpPr>
        <xdr:cNvPr id="135" name="テキスト ボックス 134"/>
        <xdr:cNvSpPr txBox="1"/>
      </xdr:nvSpPr>
      <xdr:spPr>
        <a:xfrm>
          <a:off x="3924300" y="689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94164</xdr:rowOff>
    </xdr:from>
    <xdr:to>
      <xdr:col>3</xdr:col>
      <xdr:colOff>257175</xdr:colOff>
      <xdr:row>35</xdr:row>
      <xdr:rowOff>195764</xdr:rowOff>
    </xdr:to>
    <xdr:sp macro="" textlink="">
      <xdr:nvSpPr>
        <xdr:cNvPr id="136" name="円/楕円 135"/>
        <xdr:cNvSpPr/>
      </xdr:nvSpPr>
      <xdr:spPr bwMode="auto">
        <a:xfrm>
          <a:off x="3556000" y="670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205941</xdr:rowOff>
    </xdr:from>
    <xdr:ext cx="762000" cy="259045"/>
    <xdr:sp macro="" textlink="">
      <xdr:nvSpPr>
        <xdr:cNvPr id="137" name="テキスト ボックス 136"/>
        <xdr:cNvSpPr txBox="1"/>
      </xdr:nvSpPr>
      <xdr:spPr>
        <a:xfrm>
          <a:off x="3225800" y="647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95765</xdr:rowOff>
    </xdr:from>
    <xdr:to>
      <xdr:col>2</xdr:col>
      <xdr:colOff>692150</xdr:colOff>
      <xdr:row>35</xdr:row>
      <xdr:rowOff>197365</xdr:rowOff>
    </xdr:to>
    <xdr:sp macro="" textlink="">
      <xdr:nvSpPr>
        <xdr:cNvPr id="138" name="円/楕円 137"/>
        <xdr:cNvSpPr/>
      </xdr:nvSpPr>
      <xdr:spPr bwMode="auto">
        <a:xfrm>
          <a:off x="2857500" y="670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207542</xdr:rowOff>
    </xdr:from>
    <xdr:ext cx="762000" cy="259045"/>
    <xdr:sp macro="" textlink="">
      <xdr:nvSpPr>
        <xdr:cNvPr id="139" name="テキスト ボックス 138"/>
        <xdr:cNvSpPr txBox="1"/>
      </xdr:nvSpPr>
      <xdr:spPr>
        <a:xfrm>
          <a:off x="2527300" y="647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55,233
54,804
17.37
39,920,661
37,650,917
830,706
12,084,345
20,640,141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23228</xdr:rowOff>
    </xdr:from>
    <xdr:to>
      <xdr:col>6</xdr:col>
      <xdr:colOff>511175</xdr:colOff>
      <xdr:row>35</xdr:row>
      <xdr:rowOff>56421</xdr:rowOff>
    </xdr:to>
    <xdr:cxnSp macro="">
      <xdr:nvCxnSpPr>
        <xdr:cNvPr id="59" name="直線コネクタ 58"/>
        <xdr:cNvCxnSpPr/>
      </xdr:nvCxnSpPr>
      <xdr:spPr>
        <a:xfrm>
          <a:off x="3797300" y="6023978"/>
          <a:ext cx="8382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23228</xdr:rowOff>
    </xdr:from>
    <xdr:to>
      <xdr:col>5</xdr:col>
      <xdr:colOff>358775</xdr:colOff>
      <xdr:row>35</xdr:row>
      <xdr:rowOff>31526</xdr:rowOff>
    </xdr:to>
    <xdr:cxnSp macro="">
      <xdr:nvCxnSpPr>
        <xdr:cNvPr id="62" name="直線コネクタ 61"/>
        <xdr:cNvCxnSpPr/>
      </xdr:nvCxnSpPr>
      <xdr:spPr>
        <a:xfrm flipV="1">
          <a:off x="2908300" y="6023978"/>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31526</xdr:rowOff>
    </xdr:from>
    <xdr:to>
      <xdr:col>4</xdr:col>
      <xdr:colOff>155575</xdr:colOff>
      <xdr:row>35</xdr:row>
      <xdr:rowOff>99741</xdr:rowOff>
    </xdr:to>
    <xdr:cxnSp macro="">
      <xdr:nvCxnSpPr>
        <xdr:cNvPr id="65" name="直線コネクタ 64"/>
        <xdr:cNvCxnSpPr/>
      </xdr:nvCxnSpPr>
      <xdr:spPr>
        <a:xfrm flipV="1">
          <a:off x="2019300" y="6032276"/>
          <a:ext cx="889000" cy="6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144320</xdr:rowOff>
    </xdr:from>
    <xdr:ext cx="534377" cy="259045"/>
    <xdr:sp macro="" textlink="">
      <xdr:nvSpPr>
        <xdr:cNvPr id="67" name="テキスト ボックス 66"/>
        <xdr:cNvSpPr txBox="1"/>
      </xdr:nvSpPr>
      <xdr:spPr>
        <a:xfrm>
          <a:off x="2641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91877</xdr:rowOff>
    </xdr:from>
    <xdr:to>
      <xdr:col>2</xdr:col>
      <xdr:colOff>638175</xdr:colOff>
      <xdr:row>35</xdr:row>
      <xdr:rowOff>99741</xdr:rowOff>
    </xdr:to>
    <xdr:cxnSp macro="">
      <xdr:nvCxnSpPr>
        <xdr:cNvPr id="68" name="直線コネクタ 67"/>
        <xdr:cNvCxnSpPr/>
      </xdr:nvCxnSpPr>
      <xdr:spPr>
        <a:xfrm>
          <a:off x="1130300" y="609262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153760</xdr:rowOff>
    </xdr:from>
    <xdr:ext cx="534377" cy="259045"/>
    <xdr:sp macro="" textlink="">
      <xdr:nvSpPr>
        <xdr:cNvPr id="70" name="テキスト ボックス 69"/>
        <xdr:cNvSpPr txBox="1"/>
      </xdr:nvSpPr>
      <xdr:spPr>
        <a:xfrm>
          <a:off x="1752111" y="6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5621</xdr:rowOff>
    </xdr:from>
    <xdr:to>
      <xdr:col>6</xdr:col>
      <xdr:colOff>561975</xdr:colOff>
      <xdr:row>35</xdr:row>
      <xdr:rowOff>107221</xdr:rowOff>
    </xdr:to>
    <xdr:sp macro="" textlink="">
      <xdr:nvSpPr>
        <xdr:cNvPr id="78" name="円/楕円 77"/>
        <xdr:cNvSpPr/>
      </xdr:nvSpPr>
      <xdr:spPr>
        <a:xfrm>
          <a:off x="4584700" y="60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28498</xdr:rowOff>
    </xdr:from>
    <xdr:ext cx="534377" cy="259045"/>
    <xdr:sp macro="" textlink="">
      <xdr:nvSpPr>
        <xdr:cNvPr id="79" name="人件費該当値テキスト"/>
        <xdr:cNvSpPr txBox="1"/>
      </xdr:nvSpPr>
      <xdr:spPr>
        <a:xfrm>
          <a:off x="4686300" y="585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143878</xdr:rowOff>
    </xdr:from>
    <xdr:to>
      <xdr:col>5</xdr:col>
      <xdr:colOff>409575</xdr:colOff>
      <xdr:row>35</xdr:row>
      <xdr:rowOff>74028</xdr:rowOff>
    </xdr:to>
    <xdr:sp macro="" textlink="">
      <xdr:nvSpPr>
        <xdr:cNvPr id="80" name="円/楕円 79"/>
        <xdr:cNvSpPr/>
      </xdr:nvSpPr>
      <xdr:spPr>
        <a:xfrm>
          <a:off x="3746500" y="59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90555</xdr:rowOff>
    </xdr:from>
    <xdr:ext cx="534377" cy="259045"/>
    <xdr:sp macro="" textlink="">
      <xdr:nvSpPr>
        <xdr:cNvPr id="81" name="テキスト ボックス 80"/>
        <xdr:cNvSpPr txBox="1"/>
      </xdr:nvSpPr>
      <xdr:spPr>
        <a:xfrm>
          <a:off x="3530111" y="57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152176</xdr:rowOff>
    </xdr:from>
    <xdr:to>
      <xdr:col>4</xdr:col>
      <xdr:colOff>206375</xdr:colOff>
      <xdr:row>35</xdr:row>
      <xdr:rowOff>82326</xdr:rowOff>
    </xdr:to>
    <xdr:sp macro="" textlink="">
      <xdr:nvSpPr>
        <xdr:cNvPr id="82" name="円/楕円 81"/>
        <xdr:cNvSpPr/>
      </xdr:nvSpPr>
      <xdr:spPr>
        <a:xfrm>
          <a:off x="2857500" y="59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98853</xdr:rowOff>
    </xdr:from>
    <xdr:ext cx="534377" cy="259045"/>
    <xdr:sp macro="" textlink="">
      <xdr:nvSpPr>
        <xdr:cNvPr id="83" name="テキスト ボックス 82"/>
        <xdr:cNvSpPr txBox="1"/>
      </xdr:nvSpPr>
      <xdr:spPr>
        <a:xfrm>
          <a:off x="2641111" y="57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48941</xdr:rowOff>
    </xdr:from>
    <xdr:to>
      <xdr:col>3</xdr:col>
      <xdr:colOff>3175</xdr:colOff>
      <xdr:row>35</xdr:row>
      <xdr:rowOff>150541</xdr:rowOff>
    </xdr:to>
    <xdr:sp macro="" textlink="">
      <xdr:nvSpPr>
        <xdr:cNvPr id="84" name="円/楕円 83"/>
        <xdr:cNvSpPr/>
      </xdr:nvSpPr>
      <xdr:spPr>
        <a:xfrm>
          <a:off x="1968500" y="60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167068</xdr:rowOff>
    </xdr:from>
    <xdr:ext cx="534377" cy="259045"/>
    <xdr:sp macro="" textlink="">
      <xdr:nvSpPr>
        <xdr:cNvPr id="85" name="テキスト ボックス 84"/>
        <xdr:cNvSpPr txBox="1"/>
      </xdr:nvSpPr>
      <xdr:spPr>
        <a:xfrm>
          <a:off x="1752111" y="5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41077</xdr:rowOff>
    </xdr:from>
    <xdr:to>
      <xdr:col>1</xdr:col>
      <xdr:colOff>485775</xdr:colOff>
      <xdr:row>35</xdr:row>
      <xdr:rowOff>142677</xdr:rowOff>
    </xdr:to>
    <xdr:sp macro="" textlink="">
      <xdr:nvSpPr>
        <xdr:cNvPr id="86" name="円/楕円 85"/>
        <xdr:cNvSpPr/>
      </xdr:nvSpPr>
      <xdr:spPr>
        <a:xfrm>
          <a:off x="1079500" y="60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133804</xdr:rowOff>
    </xdr:from>
    <xdr:ext cx="534377" cy="259045"/>
    <xdr:sp macro="" textlink="">
      <xdr:nvSpPr>
        <xdr:cNvPr id="87" name="テキスト ボックス 86"/>
        <xdr:cNvSpPr txBox="1"/>
      </xdr:nvSpPr>
      <xdr:spPr>
        <a:xfrm>
          <a:off x="863111" y="61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147110</xdr:rowOff>
    </xdr:from>
    <xdr:to>
      <xdr:col>6</xdr:col>
      <xdr:colOff>510540</xdr:colOff>
      <xdr:row>57</xdr:row>
      <xdr:rowOff>153378</xdr:rowOff>
    </xdr:to>
    <xdr:cxnSp macro="">
      <xdr:nvCxnSpPr>
        <xdr:cNvPr id="112" name="直線コネクタ 111"/>
        <xdr:cNvCxnSpPr/>
      </xdr:nvCxnSpPr>
      <xdr:spPr>
        <a:xfrm flipV="1">
          <a:off x="4633595" y="9062510"/>
          <a:ext cx="1270" cy="86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157205</xdr:rowOff>
    </xdr:from>
    <xdr:ext cx="534377" cy="259045"/>
    <xdr:sp macro="" textlink="">
      <xdr:nvSpPr>
        <xdr:cNvPr id="113" name="物件費最小値テキスト"/>
        <xdr:cNvSpPr txBox="1"/>
      </xdr:nvSpPr>
      <xdr:spPr>
        <a:xfrm>
          <a:off x="4686300" y="992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57</xdr:row>
      <xdr:rowOff>153378</xdr:rowOff>
    </xdr:from>
    <xdr:to>
      <xdr:col>6</xdr:col>
      <xdr:colOff>600075</xdr:colOff>
      <xdr:row>57</xdr:row>
      <xdr:rowOff>153378</xdr:rowOff>
    </xdr:to>
    <xdr:cxnSp macro="">
      <xdr:nvCxnSpPr>
        <xdr:cNvPr id="114" name="直線コネクタ 113"/>
        <xdr:cNvCxnSpPr/>
      </xdr:nvCxnSpPr>
      <xdr:spPr>
        <a:xfrm>
          <a:off x="4546600" y="992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93787</xdr:rowOff>
    </xdr:from>
    <xdr:ext cx="534377" cy="259045"/>
    <xdr:sp macro="" textlink="">
      <xdr:nvSpPr>
        <xdr:cNvPr id="115" name="物件費最大値テキスト"/>
        <xdr:cNvSpPr txBox="1"/>
      </xdr:nvSpPr>
      <xdr:spPr>
        <a:xfrm>
          <a:off x="4686300" y="88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52</xdr:row>
      <xdr:rowOff>147110</xdr:rowOff>
    </xdr:from>
    <xdr:to>
      <xdr:col>6</xdr:col>
      <xdr:colOff>600075</xdr:colOff>
      <xdr:row>52</xdr:row>
      <xdr:rowOff>147110</xdr:rowOff>
    </xdr:to>
    <xdr:cxnSp macro="">
      <xdr:nvCxnSpPr>
        <xdr:cNvPr id="116" name="直線コネクタ 115"/>
        <xdr:cNvCxnSpPr/>
      </xdr:nvCxnSpPr>
      <xdr:spPr>
        <a:xfrm>
          <a:off x="4546600" y="906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132214</xdr:rowOff>
    </xdr:from>
    <xdr:to>
      <xdr:col>6</xdr:col>
      <xdr:colOff>511175</xdr:colOff>
      <xdr:row>56</xdr:row>
      <xdr:rowOff>155397</xdr:rowOff>
    </xdr:to>
    <xdr:cxnSp macro="">
      <xdr:nvCxnSpPr>
        <xdr:cNvPr id="117" name="直線コネクタ 116"/>
        <xdr:cNvCxnSpPr/>
      </xdr:nvCxnSpPr>
      <xdr:spPr>
        <a:xfrm>
          <a:off x="3797300" y="9733414"/>
          <a:ext cx="838200" cy="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125531</xdr:rowOff>
    </xdr:from>
    <xdr:ext cx="534377" cy="259045"/>
    <xdr:sp macro="" textlink="">
      <xdr:nvSpPr>
        <xdr:cNvPr id="118" name="物件費平均値テキスト"/>
        <xdr:cNvSpPr txBox="1"/>
      </xdr:nvSpPr>
      <xdr:spPr>
        <a:xfrm>
          <a:off x="4686300" y="938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102654</xdr:rowOff>
    </xdr:from>
    <xdr:to>
      <xdr:col>6</xdr:col>
      <xdr:colOff>561975</xdr:colOff>
      <xdr:row>56</xdr:row>
      <xdr:rowOff>32804</xdr:rowOff>
    </xdr:to>
    <xdr:sp macro="" textlink="">
      <xdr:nvSpPr>
        <xdr:cNvPr id="119" name="フローチャート : 判断 118"/>
        <xdr:cNvSpPr/>
      </xdr:nvSpPr>
      <xdr:spPr>
        <a:xfrm>
          <a:off x="4584700" y="953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132214</xdr:rowOff>
    </xdr:from>
    <xdr:to>
      <xdr:col>5</xdr:col>
      <xdr:colOff>358775</xdr:colOff>
      <xdr:row>56</xdr:row>
      <xdr:rowOff>132614</xdr:rowOff>
    </xdr:to>
    <xdr:cxnSp macro="">
      <xdr:nvCxnSpPr>
        <xdr:cNvPr id="120" name="直線コネクタ 119"/>
        <xdr:cNvCxnSpPr/>
      </xdr:nvCxnSpPr>
      <xdr:spPr>
        <a:xfrm flipV="1">
          <a:off x="2908300" y="973341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130810</xdr:rowOff>
    </xdr:from>
    <xdr:to>
      <xdr:col>5</xdr:col>
      <xdr:colOff>409575</xdr:colOff>
      <xdr:row>56</xdr:row>
      <xdr:rowOff>60960</xdr:rowOff>
    </xdr:to>
    <xdr:sp macro="" textlink="">
      <xdr:nvSpPr>
        <xdr:cNvPr id="121" name="フローチャート : 判断 120"/>
        <xdr:cNvSpPr/>
      </xdr:nvSpPr>
      <xdr:spPr>
        <a:xfrm>
          <a:off x="3746500" y="95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77487</xdr:rowOff>
    </xdr:from>
    <xdr:ext cx="534377" cy="259045"/>
    <xdr:sp macro="" textlink="">
      <xdr:nvSpPr>
        <xdr:cNvPr id="122" name="テキスト ボックス 121"/>
        <xdr:cNvSpPr txBox="1"/>
      </xdr:nvSpPr>
      <xdr:spPr>
        <a:xfrm>
          <a:off x="3530111" y="93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132614</xdr:rowOff>
    </xdr:from>
    <xdr:to>
      <xdr:col>4</xdr:col>
      <xdr:colOff>155575</xdr:colOff>
      <xdr:row>57</xdr:row>
      <xdr:rowOff>730</xdr:rowOff>
    </xdr:to>
    <xdr:cxnSp macro="">
      <xdr:nvCxnSpPr>
        <xdr:cNvPr id="123" name="直線コネクタ 122"/>
        <xdr:cNvCxnSpPr/>
      </xdr:nvCxnSpPr>
      <xdr:spPr>
        <a:xfrm flipV="1">
          <a:off x="2019300" y="9733814"/>
          <a:ext cx="8890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142583</xdr:rowOff>
    </xdr:from>
    <xdr:to>
      <xdr:col>4</xdr:col>
      <xdr:colOff>206375</xdr:colOff>
      <xdr:row>56</xdr:row>
      <xdr:rowOff>72733</xdr:rowOff>
    </xdr:to>
    <xdr:sp macro="" textlink="">
      <xdr:nvSpPr>
        <xdr:cNvPr id="124" name="フローチャート : 判断 123"/>
        <xdr:cNvSpPr/>
      </xdr:nvSpPr>
      <xdr:spPr>
        <a:xfrm>
          <a:off x="2857500" y="957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89260</xdr:rowOff>
    </xdr:from>
    <xdr:ext cx="534377" cy="259045"/>
    <xdr:sp macro="" textlink="">
      <xdr:nvSpPr>
        <xdr:cNvPr id="125" name="テキスト ボックス 124"/>
        <xdr:cNvSpPr txBox="1"/>
      </xdr:nvSpPr>
      <xdr:spPr>
        <a:xfrm>
          <a:off x="2641111" y="93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145434</xdr:rowOff>
    </xdr:from>
    <xdr:to>
      <xdr:col>2</xdr:col>
      <xdr:colOff>638175</xdr:colOff>
      <xdr:row>57</xdr:row>
      <xdr:rowOff>730</xdr:rowOff>
    </xdr:to>
    <xdr:cxnSp macro="">
      <xdr:nvCxnSpPr>
        <xdr:cNvPr id="126" name="直線コネクタ 125"/>
        <xdr:cNvCxnSpPr/>
      </xdr:nvCxnSpPr>
      <xdr:spPr>
        <a:xfrm>
          <a:off x="1130300" y="8889384"/>
          <a:ext cx="889000" cy="88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16814</xdr:rowOff>
    </xdr:from>
    <xdr:to>
      <xdr:col>3</xdr:col>
      <xdr:colOff>3175</xdr:colOff>
      <xdr:row>56</xdr:row>
      <xdr:rowOff>118414</xdr:rowOff>
    </xdr:to>
    <xdr:sp macro="" textlink="">
      <xdr:nvSpPr>
        <xdr:cNvPr id="127" name="フローチャート : 判断 126"/>
        <xdr:cNvSpPr/>
      </xdr:nvSpPr>
      <xdr:spPr>
        <a:xfrm>
          <a:off x="1968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134941</xdr:rowOff>
    </xdr:from>
    <xdr:ext cx="534377" cy="259045"/>
    <xdr:sp macro="" textlink="">
      <xdr:nvSpPr>
        <xdr:cNvPr id="128" name="テキスト ボックス 127"/>
        <xdr:cNvSpPr txBox="1"/>
      </xdr:nvSpPr>
      <xdr:spPr>
        <a:xfrm>
          <a:off x="1752111" y="93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127591</xdr:rowOff>
    </xdr:from>
    <xdr:to>
      <xdr:col>1</xdr:col>
      <xdr:colOff>485775</xdr:colOff>
      <xdr:row>56</xdr:row>
      <xdr:rowOff>57741</xdr:rowOff>
    </xdr:to>
    <xdr:sp macro="" textlink="">
      <xdr:nvSpPr>
        <xdr:cNvPr id="129" name="フローチャート : 判断 128"/>
        <xdr:cNvSpPr/>
      </xdr:nvSpPr>
      <xdr:spPr>
        <a:xfrm>
          <a:off x="1079500" y="95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48868</xdr:rowOff>
    </xdr:from>
    <xdr:ext cx="534377" cy="259045"/>
    <xdr:sp macro="" textlink="">
      <xdr:nvSpPr>
        <xdr:cNvPr id="130" name="テキスト ボックス 129"/>
        <xdr:cNvSpPr txBox="1"/>
      </xdr:nvSpPr>
      <xdr:spPr>
        <a:xfrm>
          <a:off x="863111" y="9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104597</xdr:rowOff>
    </xdr:from>
    <xdr:to>
      <xdr:col>6</xdr:col>
      <xdr:colOff>561975</xdr:colOff>
      <xdr:row>57</xdr:row>
      <xdr:rowOff>34747</xdr:rowOff>
    </xdr:to>
    <xdr:sp macro="" textlink="">
      <xdr:nvSpPr>
        <xdr:cNvPr id="136" name="円/楕円 135"/>
        <xdr:cNvSpPr/>
      </xdr:nvSpPr>
      <xdr:spPr>
        <a:xfrm>
          <a:off x="4584700" y="9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83024</xdr:rowOff>
    </xdr:from>
    <xdr:ext cx="534377" cy="259045"/>
    <xdr:sp macro="" textlink="">
      <xdr:nvSpPr>
        <xdr:cNvPr id="137" name="物件費該当値テキスト"/>
        <xdr:cNvSpPr txBox="1"/>
      </xdr:nvSpPr>
      <xdr:spPr>
        <a:xfrm>
          <a:off x="4686300" y="96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81414</xdr:rowOff>
    </xdr:from>
    <xdr:to>
      <xdr:col>5</xdr:col>
      <xdr:colOff>409575</xdr:colOff>
      <xdr:row>57</xdr:row>
      <xdr:rowOff>11564</xdr:rowOff>
    </xdr:to>
    <xdr:sp macro="" textlink="">
      <xdr:nvSpPr>
        <xdr:cNvPr id="138" name="円/楕円 137"/>
        <xdr:cNvSpPr/>
      </xdr:nvSpPr>
      <xdr:spPr>
        <a:xfrm>
          <a:off x="3746500" y="96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2691</xdr:rowOff>
    </xdr:from>
    <xdr:ext cx="534377" cy="259045"/>
    <xdr:sp macro="" textlink="">
      <xdr:nvSpPr>
        <xdr:cNvPr id="139" name="テキスト ボックス 138"/>
        <xdr:cNvSpPr txBox="1"/>
      </xdr:nvSpPr>
      <xdr:spPr>
        <a:xfrm>
          <a:off x="3530111" y="97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81814</xdr:rowOff>
    </xdr:from>
    <xdr:to>
      <xdr:col>4</xdr:col>
      <xdr:colOff>206375</xdr:colOff>
      <xdr:row>57</xdr:row>
      <xdr:rowOff>11964</xdr:rowOff>
    </xdr:to>
    <xdr:sp macro="" textlink="">
      <xdr:nvSpPr>
        <xdr:cNvPr id="140" name="円/楕円 139"/>
        <xdr:cNvSpPr/>
      </xdr:nvSpPr>
      <xdr:spPr>
        <a:xfrm>
          <a:off x="2857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3091</xdr:rowOff>
    </xdr:from>
    <xdr:ext cx="534377" cy="259045"/>
    <xdr:sp macro="" textlink="">
      <xdr:nvSpPr>
        <xdr:cNvPr id="141" name="テキスト ボックス 140"/>
        <xdr:cNvSpPr txBox="1"/>
      </xdr:nvSpPr>
      <xdr:spPr>
        <a:xfrm>
          <a:off x="2641111" y="97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121380</xdr:rowOff>
    </xdr:from>
    <xdr:to>
      <xdr:col>3</xdr:col>
      <xdr:colOff>3175</xdr:colOff>
      <xdr:row>57</xdr:row>
      <xdr:rowOff>51530</xdr:rowOff>
    </xdr:to>
    <xdr:sp macro="" textlink="">
      <xdr:nvSpPr>
        <xdr:cNvPr id="142" name="円/楕円 141"/>
        <xdr:cNvSpPr/>
      </xdr:nvSpPr>
      <xdr:spPr>
        <a:xfrm>
          <a:off x="1968500" y="97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42657</xdr:rowOff>
    </xdr:from>
    <xdr:ext cx="534377" cy="259045"/>
    <xdr:sp macro="" textlink="">
      <xdr:nvSpPr>
        <xdr:cNvPr id="143" name="テキスト ボックス 142"/>
        <xdr:cNvSpPr txBox="1"/>
      </xdr:nvSpPr>
      <xdr:spPr>
        <a:xfrm>
          <a:off x="1752111" y="98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40,295</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94634</xdr:rowOff>
    </xdr:from>
    <xdr:to>
      <xdr:col>1</xdr:col>
      <xdr:colOff>485775</xdr:colOff>
      <xdr:row>52</xdr:row>
      <xdr:rowOff>24784</xdr:rowOff>
    </xdr:to>
    <xdr:sp macro="" textlink="">
      <xdr:nvSpPr>
        <xdr:cNvPr id="144" name="円/楕円 143"/>
        <xdr:cNvSpPr/>
      </xdr:nvSpPr>
      <xdr:spPr>
        <a:xfrm>
          <a:off x="1079500" y="88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41311</xdr:rowOff>
    </xdr:from>
    <xdr:ext cx="534377" cy="259045"/>
    <xdr:sp macro="" textlink="">
      <xdr:nvSpPr>
        <xdr:cNvPr id="145" name="テキスト ボックス 144"/>
        <xdr:cNvSpPr txBox="1"/>
      </xdr:nvSpPr>
      <xdr:spPr>
        <a:xfrm>
          <a:off x="863111" y="86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5" name="直線コネクタ 164"/>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6"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7" name="直線コネクタ 166"/>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68"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69" name="直線コネクタ 168"/>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44145</xdr:rowOff>
    </xdr:from>
    <xdr:to>
      <xdr:col>6</xdr:col>
      <xdr:colOff>511175</xdr:colOff>
      <xdr:row>77</xdr:row>
      <xdr:rowOff>62776</xdr:rowOff>
    </xdr:to>
    <xdr:cxnSp macro="">
      <xdr:nvCxnSpPr>
        <xdr:cNvPr id="170" name="直線コネクタ 169"/>
        <xdr:cNvCxnSpPr/>
      </xdr:nvCxnSpPr>
      <xdr:spPr>
        <a:xfrm flipV="1">
          <a:off x="3797300" y="13245795"/>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1"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2" name="フローチャート : 判断 171"/>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62776</xdr:rowOff>
    </xdr:from>
    <xdr:to>
      <xdr:col>5</xdr:col>
      <xdr:colOff>358775</xdr:colOff>
      <xdr:row>77</xdr:row>
      <xdr:rowOff>92608</xdr:rowOff>
    </xdr:to>
    <xdr:cxnSp macro="">
      <xdr:nvCxnSpPr>
        <xdr:cNvPr id="173" name="直線コネクタ 172"/>
        <xdr:cNvCxnSpPr/>
      </xdr:nvCxnSpPr>
      <xdr:spPr>
        <a:xfrm flipV="1">
          <a:off x="2908300" y="1326442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4" name="フローチャート : 判断 173"/>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5" name="テキスト ボックス 174"/>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48431</xdr:rowOff>
    </xdr:from>
    <xdr:to>
      <xdr:col>4</xdr:col>
      <xdr:colOff>155575</xdr:colOff>
      <xdr:row>77</xdr:row>
      <xdr:rowOff>92608</xdr:rowOff>
    </xdr:to>
    <xdr:cxnSp macro="">
      <xdr:nvCxnSpPr>
        <xdr:cNvPr id="176" name="直線コネクタ 175"/>
        <xdr:cNvCxnSpPr/>
      </xdr:nvCxnSpPr>
      <xdr:spPr>
        <a:xfrm>
          <a:off x="2019300" y="13250081"/>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7" name="フローチャート : 判断 176"/>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78" name="テキスト ボックス 177"/>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48431</xdr:rowOff>
    </xdr:from>
    <xdr:to>
      <xdr:col>2</xdr:col>
      <xdr:colOff>638175</xdr:colOff>
      <xdr:row>77</xdr:row>
      <xdr:rowOff>60204</xdr:rowOff>
    </xdr:to>
    <xdr:cxnSp macro="">
      <xdr:nvCxnSpPr>
        <xdr:cNvPr id="179" name="直線コネクタ 178"/>
        <xdr:cNvCxnSpPr/>
      </xdr:nvCxnSpPr>
      <xdr:spPr>
        <a:xfrm flipV="1">
          <a:off x="1130300" y="1325008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0" name="フローチャート : 判断 179"/>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1" name="テキスト ボックス 180"/>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2" name="フローチャート : 判断 181"/>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3" name="テキスト ボックス 182"/>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164795</xdr:rowOff>
    </xdr:from>
    <xdr:to>
      <xdr:col>6</xdr:col>
      <xdr:colOff>561975</xdr:colOff>
      <xdr:row>77</xdr:row>
      <xdr:rowOff>94945</xdr:rowOff>
    </xdr:to>
    <xdr:sp macro="" textlink="">
      <xdr:nvSpPr>
        <xdr:cNvPr id="189" name="円/楕円 188"/>
        <xdr:cNvSpPr/>
      </xdr:nvSpPr>
      <xdr:spPr>
        <a:xfrm>
          <a:off x="45847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143222</xdr:rowOff>
    </xdr:from>
    <xdr:ext cx="469744" cy="259045"/>
    <xdr:sp macro="" textlink="">
      <xdr:nvSpPr>
        <xdr:cNvPr id="190" name="維持補修費該当値テキスト"/>
        <xdr:cNvSpPr txBox="1"/>
      </xdr:nvSpPr>
      <xdr:spPr>
        <a:xfrm>
          <a:off x="4686300"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11976</xdr:rowOff>
    </xdr:from>
    <xdr:to>
      <xdr:col>5</xdr:col>
      <xdr:colOff>409575</xdr:colOff>
      <xdr:row>77</xdr:row>
      <xdr:rowOff>113576</xdr:rowOff>
    </xdr:to>
    <xdr:sp macro="" textlink="">
      <xdr:nvSpPr>
        <xdr:cNvPr id="191" name="円/楕円 190"/>
        <xdr:cNvSpPr/>
      </xdr:nvSpPr>
      <xdr:spPr>
        <a:xfrm>
          <a:off x="3746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104703</xdr:rowOff>
    </xdr:from>
    <xdr:ext cx="469744" cy="259045"/>
    <xdr:sp macro="" textlink="">
      <xdr:nvSpPr>
        <xdr:cNvPr id="192" name="テキスト ボックス 191"/>
        <xdr:cNvSpPr txBox="1"/>
      </xdr:nvSpPr>
      <xdr:spPr>
        <a:xfrm>
          <a:off x="3562427" y="133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41808</xdr:rowOff>
    </xdr:from>
    <xdr:to>
      <xdr:col>4</xdr:col>
      <xdr:colOff>206375</xdr:colOff>
      <xdr:row>77</xdr:row>
      <xdr:rowOff>143408</xdr:rowOff>
    </xdr:to>
    <xdr:sp macro="" textlink="">
      <xdr:nvSpPr>
        <xdr:cNvPr id="193" name="円/楕円 192"/>
        <xdr:cNvSpPr/>
      </xdr:nvSpPr>
      <xdr:spPr>
        <a:xfrm>
          <a:off x="2857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134535</xdr:rowOff>
    </xdr:from>
    <xdr:ext cx="469744" cy="259045"/>
    <xdr:sp macro="" textlink="">
      <xdr:nvSpPr>
        <xdr:cNvPr id="194" name="テキスト ボックス 193"/>
        <xdr:cNvSpPr txBox="1"/>
      </xdr:nvSpPr>
      <xdr:spPr>
        <a:xfrm>
          <a:off x="2673427" y="133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169081</xdr:rowOff>
    </xdr:from>
    <xdr:to>
      <xdr:col>3</xdr:col>
      <xdr:colOff>3175</xdr:colOff>
      <xdr:row>77</xdr:row>
      <xdr:rowOff>99231</xdr:rowOff>
    </xdr:to>
    <xdr:sp macro="" textlink="">
      <xdr:nvSpPr>
        <xdr:cNvPr id="195" name="円/楕円 194"/>
        <xdr:cNvSpPr/>
      </xdr:nvSpPr>
      <xdr:spPr>
        <a:xfrm>
          <a:off x="1968500" y="131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90358</xdr:rowOff>
    </xdr:from>
    <xdr:ext cx="469744" cy="259045"/>
    <xdr:sp macro="" textlink="">
      <xdr:nvSpPr>
        <xdr:cNvPr id="196" name="テキスト ボックス 195"/>
        <xdr:cNvSpPr txBox="1"/>
      </xdr:nvSpPr>
      <xdr:spPr>
        <a:xfrm>
          <a:off x="1784427" y="132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9404</xdr:rowOff>
    </xdr:from>
    <xdr:to>
      <xdr:col>1</xdr:col>
      <xdr:colOff>485775</xdr:colOff>
      <xdr:row>77</xdr:row>
      <xdr:rowOff>111004</xdr:rowOff>
    </xdr:to>
    <xdr:sp macro="" textlink="">
      <xdr:nvSpPr>
        <xdr:cNvPr id="197" name="円/楕円 196"/>
        <xdr:cNvSpPr/>
      </xdr:nvSpPr>
      <xdr:spPr>
        <a:xfrm>
          <a:off x="1079500" y="13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102131</xdr:rowOff>
    </xdr:from>
    <xdr:ext cx="469744" cy="259045"/>
    <xdr:sp macro="" textlink="">
      <xdr:nvSpPr>
        <xdr:cNvPr id="198" name="テキスト ボックス 197"/>
        <xdr:cNvSpPr txBox="1"/>
      </xdr:nvSpPr>
      <xdr:spPr>
        <a:xfrm>
          <a:off x="895427" y="133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5" name="直線コネクタ 224"/>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6"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7" name="直線コネクタ 226"/>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28"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29" name="直線コネクタ 228"/>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144484</xdr:rowOff>
    </xdr:from>
    <xdr:to>
      <xdr:col>6</xdr:col>
      <xdr:colOff>511175</xdr:colOff>
      <xdr:row>96</xdr:row>
      <xdr:rowOff>72442</xdr:rowOff>
    </xdr:to>
    <xdr:cxnSp macro="">
      <xdr:nvCxnSpPr>
        <xdr:cNvPr id="230" name="直線コネクタ 229"/>
        <xdr:cNvCxnSpPr/>
      </xdr:nvCxnSpPr>
      <xdr:spPr>
        <a:xfrm flipV="1">
          <a:off x="3797300" y="16432234"/>
          <a:ext cx="838200" cy="9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1"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2" name="フローチャート : 判断 231"/>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46382</xdr:rowOff>
    </xdr:from>
    <xdr:to>
      <xdr:col>5</xdr:col>
      <xdr:colOff>358775</xdr:colOff>
      <xdr:row>96</xdr:row>
      <xdr:rowOff>72442</xdr:rowOff>
    </xdr:to>
    <xdr:cxnSp macro="">
      <xdr:nvCxnSpPr>
        <xdr:cNvPr id="233" name="直線コネクタ 232"/>
        <xdr:cNvCxnSpPr/>
      </xdr:nvCxnSpPr>
      <xdr:spPr>
        <a:xfrm>
          <a:off x="2908300" y="1650558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4" name="フローチャート : 判断 233"/>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5" name="テキスト ボックス 234"/>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46382</xdr:rowOff>
    </xdr:from>
    <xdr:to>
      <xdr:col>4</xdr:col>
      <xdr:colOff>155575</xdr:colOff>
      <xdr:row>96</xdr:row>
      <xdr:rowOff>101442</xdr:rowOff>
    </xdr:to>
    <xdr:cxnSp macro="">
      <xdr:nvCxnSpPr>
        <xdr:cNvPr id="236" name="直線コネクタ 235"/>
        <xdr:cNvCxnSpPr/>
      </xdr:nvCxnSpPr>
      <xdr:spPr>
        <a:xfrm flipV="1">
          <a:off x="2019300" y="16505582"/>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7" name="フローチャート : 判断 236"/>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38" name="テキスト ボックス 237"/>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30037</xdr:rowOff>
    </xdr:from>
    <xdr:to>
      <xdr:col>2</xdr:col>
      <xdr:colOff>638175</xdr:colOff>
      <xdr:row>96</xdr:row>
      <xdr:rowOff>101442</xdr:rowOff>
    </xdr:to>
    <xdr:cxnSp macro="">
      <xdr:nvCxnSpPr>
        <xdr:cNvPr id="239" name="直線コネクタ 238"/>
        <xdr:cNvCxnSpPr/>
      </xdr:nvCxnSpPr>
      <xdr:spPr>
        <a:xfrm>
          <a:off x="1130300" y="16489237"/>
          <a:ext cx="8890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0" name="フローチャート : 判断 239"/>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1" name="テキスト ボックス 240"/>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2" name="フローチャート : 判断 241"/>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3" name="テキスト ボックス 242"/>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93684</xdr:rowOff>
    </xdr:from>
    <xdr:to>
      <xdr:col>6</xdr:col>
      <xdr:colOff>561975</xdr:colOff>
      <xdr:row>96</xdr:row>
      <xdr:rowOff>23834</xdr:rowOff>
    </xdr:to>
    <xdr:sp macro="" textlink="">
      <xdr:nvSpPr>
        <xdr:cNvPr id="249" name="円/楕円 248"/>
        <xdr:cNvSpPr/>
      </xdr:nvSpPr>
      <xdr:spPr>
        <a:xfrm>
          <a:off x="4584700" y="163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72111</xdr:rowOff>
    </xdr:from>
    <xdr:ext cx="534377" cy="259045"/>
    <xdr:sp macro="" textlink="">
      <xdr:nvSpPr>
        <xdr:cNvPr id="250" name="扶助費該当値テキスト"/>
        <xdr:cNvSpPr txBox="1"/>
      </xdr:nvSpPr>
      <xdr:spPr>
        <a:xfrm>
          <a:off x="4686300" y="163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21642</xdr:rowOff>
    </xdr:from>
    <xdr:to>
      <xdr:col>5</xdr:col>
      <xdr:colOff>409575</xdr:colOff>
      <xdr:row>96</xdr:row>
      <xdr:rowOff>123242</xdr:rowOff>
    </xdr:to>
    <xdr:sp macro="" textlink="">
      <xdr:nvSpPr>
        <xdr:cNvPr id="251" name="円/楕円 250"/>
        <xdr:cNvSpPr/>
      </xdr:nvSpPr>
      <xdr:spPr>
        <a:xfrm>
          <a:off x="3746500" y="16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114369</xdr:rowOff>
    </xdr:from>
    <xdr:ext cx="534377" cy="259045"/>
    <xdr:sp macro="" textlink="">
      <xdr:nvSpPr>
        <xdr:cNvPr id="252" name="テキスト ボックス 251"/>
        <xdr:cNvSpPr txBox="1"/>
      </xdr:nvSpPr>
      <xdr:spPr>
        <a:xfrm>
          <a:off x="3530111" y="165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167032</xdr:rowOff>
    </xdr:from>
    <xdr:to>
      <xdr:col>4</xdr:col>
      <xdr:colOff>206375</xdr:colOff>
      <xdr:row>96</xdr:row>
      <xdr:rowOff>97182</xdr:rowOff>
    </xdr:to>
    <xdr:sp macro="" textlink="">
      <xdr:nvSpPr>
        <xdr:cNvPr id="253" name="円/楕円 252"/>
        <xdr:cNvSpPr/>
      </xdr:nvSpPr>
      <xdr:spPr>
        <a:xfrm>
          <a:off x="2857500" y="164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88309</xdr:rowOff>
    </xdr:from>
    <xdr:ext cx="534377" cy="259045"/>
    <xdr:sp macro="" textlink="">
      <xdr:nvSpPr>
        <xdr:cNvPr id="254" name="テキスト ボックス 253"/>
        <xdr:cNvSpPr txBox="1"/>
      </xdr:nvSpPr>
      <xdr:spPr>
        <a:xfrm>
          <a:off x="2641111" y="165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50642</xdr:rowOff>
    </xdr:from>
    <xdr:to>
      <xdr:col>3</xdr:col>
      <xdr:colOff>3175</xdr:colOff>
      <xdr:row>96</xdr:row>
      <xdr:rowOff>152242</xdr:rowOff>
    </xdr:to>
    <xdr:sp macro="" textlink="">
      <xdr:nvSpPr>
        <xdr:cNvPr id="255" name="円/楕円 254"/>
        <xdr:cNvSpPr/>
      </xdr:nvSpPr>
      <xdr:spPr>
        <a:xfrm>
          <a:off x="1968500" y="165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143369</xdr:rowOff>
    </xdr:from>
    <xdr:ext cx="534377" cy="259045"/>
    <xdr:sp macro="" textlink="">
      <xdr:nvSpPr>
        <xdr:cNvPr id="256" name="テキスト ボックス 255"/>
        <xdr:cNvSpPr txBox="1"/>
      </xdr:nvSpPr>
      <xdr:spPr>
        <a:xfrm>
          <a:off x="1752111" y="166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150687</xdr:rowOff>
    </xdr:from>
    <xdr:to>
      <xdr:col>1</xdr:col>
      <xdr:colOff>485775</xdr:colOff>
      <xdr:row>96</xdr:row>
      <xdr:rowOff>80837</xdr:rowOff>
    </xdr:to>
    <xdr:sp macro="" textlink="">
      <xdr:nvSpPr>
        <xdr:cNvPr id="257" name="円/楕円 256"/>
        <xdr:cNvSpPr/>
      </xdr:nvSpPr>
      <xdr:spPr>
        <a:xfrm>
          <a:off x="1079500" y="164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71964</xdr:rowOff>
    </xdr:from>
    <xdr:ext cx="534377" cy="259045"/>
    <xdr:sp macro="" textlink="">
      <xdr:nvSpPr>
        <xdr:cNvPr id="258" name="テキスト ボックス 257"/>
        <xdr:cNvSpPr txBox="1"/>
      </xdr:nvSpPr>
      <xdr:spPr>
        <a:xfrm>
          <a:off x="863111" y="16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2" name="直線コネクタ 281"/>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3"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4" name="直線コネクタ 283"/>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5"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6" name="直線コネクタ 285"/>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135128</xdr:rowOff>
    </xdr:from>
    <xdr:to>
      <xdr:col>15</xdr:col>
      <xdr:colOff>180975</xdr:colOff>
      <xdr:row>36</xdr:row>
      <xdr:rowOff>28105</xdr:rowOff>
    </xdr:to>
    <xdr:cxnSp macro="">
      <xdr:nvCxnSpPr>
        <xdr:cNvPr id="287" name="直線コネクタ 286"/>
        <xdr:cNvCxnSpPr/>
      </xdr:nvCxnSpPr>
      <xdr:spPr>
        <a:xfrm>
          <a:off x="9639300" y="6135878"/>
          <a:ext cx="8382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88"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89" name="フローチャート : 判断 288"/>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135128</xdr:rowOff>
    </xdr:from>
    <xdr:to>
      <xdr:col>14</xdr:col>
      <xdr:colOff>28575</xdr:colOff>
      <xdr:row>35</xdr:row>
      <xdr:rowOff>159195</xdr:rowOff>
    </xdr:to>
    <xdr:cxnSp macro="">
      <xdr:nvCxnSpPr>
        <xdr:cNvPr id="290" name="直線コネクタ 289"/>
        <xdr:cNvCxnSpPr/>
      </xdr:nvCxnSpPr>
      <xdr:spPr>
        <a:xfrm flipV="1">
          <a:off x="8750300" y="6135878"/>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1" name="フローチャート : 判断 290"/>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2" name="テキスト ボックス 291"/>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84226</xdr:rowOff>
    </xdr:from>
    <xdr:to>
      <xdr:col>12</xdr:col>
      <xdr:colOff>511175</xdr:colOff>
      <xdr:row>35</xdr:row>
      <xdr:rowOff>159195</xdr:rowOff>
    </xdr:to>
    <xdr:cxnSp macro="">
      <xdr:nvCxnSpPr>
        <xdr:cNvPr id="293" name="直線コネクタ 292"/>
        <xdr:cNvCxnSpPr/>
      </xdr:nvCxnSpPr>
      <xdr:spPr>
        <a:xfrm>
          <a:off x="7861300" y="5227726"/>
          <a:ext cx="889000" cy="93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4" name="フローチャート : 判断 293"/>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130382</xdr:rowOff>
    </xdr:from>
    <xdr:ext cx="534377" cy="259045"/>
    <xdr:sp macro="" textlink="">
      <xdr:nvSpPr>
        <xdr:cNvPr id="295" name="テキスト ボックス 294"/>
        <xdr:cNvSpPr txBox="1"/>
      </xdr:nvSpPr>
      <xdr:spPr>
        <a:xfrm>
          <a:off x="8483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84226</xdr:rowOff>
    </xdr:from>
    <xdr:to>
      <xdr:col>11</xdr:col>
      <xdr:colOff>307975</xdr:colOff>
      <xdr:row>31</xdr:row>
      <xdr:rowOff>46190</xdr:rowOff>
    </xdr:to>
    <xdr:cxnSp macro="">
      <xdr:nvCxnSpPr>
        <xdr:cNvPr id="296" name="直線コネクタ 295"/>
        <xdr:cNvCxnSpPr/>
      </xdr:nvCxnSpPr>
      <xdr:spPr>
        <a:xfrm flipV="1">
          <a:off x="6972300" y="5227726"/>
          <a:ext cx="889000" cy="1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7" name="フローチャート : 判断 296"/>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159364</xdr:rowOff>
    </xdr:from>
    <xdr:ext cx="534377" cy="259045"/>
    <xdr:sp macro="" textlink="">
      <xdr:nvSpPr>
        <xdr:cNvPr id="298" name="テキスト ボックス 297"/>
        <xdr:cNvSpPr txBox="1"/>
      </xdr:nvSpPr>
      <xdr:spPr>
        <a:xfrm>
          <a:off x="7594111" y="59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299" name="フローチャート : 判断 298"/>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156316</xdr:rowOff>
    </xdr:from>
    <xdr:ext cx="534377" cy="259045"/>
    <xdr:sp macro="" textlink="">
      <xdr:nvSpPr>
        <xdr:cNvPr id="300" name="テキスト ボックス 299"/>
        <xdr:cNvSpPr txBox="1"/>
      </xdr:nvSpPr>
      <xdr:spPr>
        <a:xfrm>
          <a:off x="6705111" y="61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148755</xdr:rowOff>
    </xdr:from>
    <xdr:to>
      <xdr:col>15</xdr:col>
      <xdr:colOff>231775</xdr:colOff>
      <xdr:row>36</xdr:row>
      <xdr:rowOff>78905</xdr:rowOff>
    </xdr:to>
    <xdr:sp macro="" textlink="">
      <xdr:nvSpPr>
        <xdr:cNvPr id="306" name="円/楕円 305"/>
        <xdr:cNvSpPr/>
      </xdr:nvSpPr>
      <xdr:spPr>
        <a:xfrm>
          <a:off x="10426700" y="61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182</xdr:rowOff>
    </xdr:from>
    <xdr:ext cx="534377" cy="259045"/>
    <xdr:sp macro="" textlink="">
      <xdr:nvSpPr>
        <xdr:cNvPr id="307" name="補助費等該当値テキスト"/>
        <xdr:cNvSpPr txBox="1"/>
      </xdr:nvSpPr>
      <xdr:spPr>
        <a:xfrm>
          <a:off x="10528300" y="60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84328</xdr:rowOff>
    </xdr:from>
    <xdr:to>
      <xdr:col>14</xdr:col>
      <xdr:colOff>79375</xdr:colOff>
      <xdr:row>36</xdr:row>
      <xdr:rowOff>14478</xdr:rowOff>
    </xdr:to>
    <xdr:sp macro="" textlink="">
      <xdr:nvSpPr>
        <xdr:cNvPr id="308" name="円/楕円 307"/>
        <xdr:cNvSpPr/>
      </xdr:nvSpPr>
      <xdr:spPr>
        <a:xfrm>
          <a:off x="9588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31005</xdr:rowOff>
    </xdr:from>
    <xdr:ext cx="534377" cy="259045"/>
    <xdr:sp macro="" textlink="">
      <xdr:nvSpPr>
        <xdr:cNvPr id="309" name="テキスト ボックス 308"/>
        <xdr:cNvSpPr txBox="1"/>
      </xdr:nvSpPr>
      <xdr:spPr>
        <a:xfrm>
          <a:off x="9372111" y="58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108395</xdr:rowOff>
    </xdr:from>
    <xdr:to>
      <xdr:col>12</xdr:col>
      <xdr:colOff>561975</xdr:colOff>
      <xdr:row>36</xdr:row>
      <xdr:rowOff>38545</xdr:rowOff>
    </xdr:to>
    <xdr:sp macro="" textlink="">
      <xdr:nvSpPr>
        <xdr:cNvPr id="310" name="円/楕円 309"/>
        <xdr:cNvSpPr/>
      </xdr:nvSpPr>
      <xdr:spPr>
        <a:xfrm>
          <a:off x="8699500" y="61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55072</xdr:rowOff>
    </xdr:from>
    <xdr:ext cx="534377" cy="259045"/>
    <xdr:sp macro="" textlink="">
      <xdr:nvSpPr>
        <xdr:cNvPr id="311" name="テキスト ボックス 310"/>
        <xdr:cNvSpPr txBox="1"/>
      </xdr:nvSpPr>
      <xdr:spPr>
        <a:xfrm>
          <a:off x="8483111" y="58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33426</xdr:rowOff>
    </xdr:from>
    <xdr:to>
      <xdr:col>11</xdr:col>
      <xdr:colOff>358775</xdr:colOff>
      <xdr:row>30</xdr:row>
      <xdr:rowOff>135026</xdr:rowOff>
    </xdr:to>
    <xdr:sp macro="" textlink="">
      <xdr:nvSpPr>
        <xdr:cNvPr id="312" name="円/楕円 311"/>
        <xdr:cNvSpPr/>
      </xdr:nvSpPr>
      <xdr:spPr>
        <a:xfrm>
          <a:off x="7810500" y="51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151553</xdr:rowOff>
    </xdr:from>
    <xdr:ext cx="599010" cy="259045"/>
    <xdr:sp macro="" textlink="">
      <xdr:nvSpPr>
        <xdr:cNvPr id="313" name="テキスト ボックス 312"/>
        <xdr:cNvSpPr txBox="1"/>
      </xdr:nvSpPr>
      <xdr:spPr>
        <a:xfrm>
          <a:off x="7561794" y="495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118,368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166840</xdr:rowOff>
    </xdr:from>
    <xdr:to>
      <xdr:col>10</xdr:col>
      <xdr:colOff>155575</xdr:colOff>
      <xdr:row>31</xdr:row>
      <xdr:rowOff>96990</xdr:rowOff>
    </xdr:to>
    <xdr:sp macro="" textlink="">
      <xdr:nvSpPr>
        <xdr:cNvPr id="314" name="円/楕円 313"/>
        <xdr:cNvSpPr/>
      </xdr:nvSpPr>
      <xdr:spPr>
        <a:xfrm>
          <a:off x="6921500" y="53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113517</xdr:rowOff>
    </xdr:from>
    <xdr:ext cx="599010" cy="259045"/>
    <xdr:sp macro="" textlink="">
      <xdr:nvSpPr>
        <xdr:cNvPr id="315" name="テキスト ボックス 314"/>
        <xdr:cNvSpPr txBox="1"/>
      </xdr:nvSpPr>
      <xdr:spPr>
        <a:xfrm>
          <a:off x="6672794" y="5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39" name="直線コネクタ 338"/>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0"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1" name="直線コネクタ 340"/>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2"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3" name="直線コネクタ 342"/>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149682</xdr:rowOff>
    </xdr:from>
    <xdr:to>
      <xdr:col>15</xdr:col>
      <xdr:colOff>180975</xdr:colOff>
      <xdr:row>54</xdr:row>
      <xdr:rowOff>107731</xdr:rowOff>
    </xdr:to>
    <xdr:cxnSp macro="">
      <xdr:nvCxnSpPr>
        <xdr:cNvPr id="344" name="直線コネクタ 343"/>
        <xdr:cNvCxnSpPr/>
      </xdr:nvCxnSpPr>
      <xdr:spPr>
        <a:xfrm flipV="1">
          <a:off x="9639300" y="9236532"/>
          <a:ext cx="838200" cy="1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5"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6" name="フローチャート : 判断 345"/>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107731</xdr:rowOff>
    </xdr:from>
    <xdr:to>
      <xdr:col>14</xdr:col>
      <xdr:colOff>28575</xdr:colOff>
      <xdr:row>54</xdr:row>
      <xdr:rowOff>128567</xdr:rowOff>
    </xdr:to>
    <xdr:cxnSp macro="">
      <xdr:nvCxnSpPr>
        <xdr:cNvPr id="347" name="直線コネクタ 346"/>
        <xdr:cNvCxnSpPr/>
      </xdr:nvCxnSpPr>
      <xdr:spPr>
        <a:xfrm flipV="1">
          <a:off x="8750300" y="9366031"/>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48" name="フローチャート : 判断 347"/>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49" name="テキスト ボックス 348"/>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128567</xdr:rowOff>
    </xdr:from>
    <xdr:to>
      <xdr:col>12</xdr:col>
      <xdr:colOff>511175</xdr:colOff>
      <xdr:row>56</xdr:row>
      <xdr:rowOff>69097</xdr:rowOff>
    </xdr:to>
    <xdr:cxnSp macro="">
      <xdr:nvCxnSpPr>
        <xdr:cNvPr id="350" name="直線コネクタ 349"/>
        <xdr:cNvCxnSpPr/>
      </xdr:nvCxnSpPr>
      <xdr:spPr>
        <a:xfrm flipV="1">
          <a:off x="7861300" y="9386867"/>
          <a:ext cx="889000" cy="2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1" name="フローチャート : 判断 350"/>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52483</xdr:rowOff>
    </xdr:from>
    <xdr:ext cx="534377" cy="259045"/>
    <xdr:sp macro="" textlink="">
      <xdr:nvSpPr>
        <xdr:cNvPr id="352" name="テキスト ボックス 351"/>
        <xdr:cNvSpPr txBox="1"/>
      </xdr:nvSpPr>
      <xdr:spPr>
        <a:xfrm>
          <a:off x="8483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69097</xdr:rowOff>
    </xdr:from>
    <xdr:to>
      <xdr:col>11</xdr:col>
      <xdr:colOff>307975</xdr:colOff>
      <xdr:row>58</xdr:row>
      <xdr:rowOff>149336</xdr:rowOff>
    </xdr:to>
    <xdr:cxnSp macro="">
      <xdr:nvCxnSpPr>
        <xdr:cNvPr id="353" name="直線コネクタ 352"/>
        <xdr:cNvCxnSpPr/>
      </xdr:nvCxnSpPr>
      <xdr:spPr>
        <a:xfrm flipV="1">
          <a:off x="6972300" y="9670297"/>
          <a:ext cx="889000" cy="4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4" name="フローチャート : 判断 353"/>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20631</xdr:rowOff>
    </xdr:from>
    <xdr:ext cx="534377" cy="259045"/>
    <xdr:sp macro="" textlink="">
      <xdr:nvSpPr>
        <xdr:cNvPr id="355" name="テキスト ボックス 354"/>
        <xdr:cNvSpPr txBox="1"/>
      </xdr:nvSpPr>
      <xdr:spPr>
        <a:xfrm>
          <a:off x="7594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6" name="フローチャート : 判断 355"/>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7" name="テキスト ボックス 356"/>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98882</xdr:rowOff>
    </xdr:from>
    <xdr:to>
      <xdr:col>15</xdr:col>
      <xdr:colOff>231775</xdr:colOff>
      <xdr:row>54</xdr:row>
      <xdr:rowOff>29032</xdr:rowOff>
    </xdr:to>
    <xdr:sp macro="" textlink="">
      <xdr:nvSpPr>
        <xdr:cNvPr id="363" name="円/楕円 362"/>
        <xdr:cNvSpPr/>
      </xdr:nvSpPr>
      <xdr:spPr>
        <a:xfrm>
          <a:off x="10426700" y="91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121759</xdr:rowOff>
    </xdr:from>
    <xdr:ext cx="599010" cy="259045"/>
    <xdr:sp macro="" textlink="">
      <xdr:nvSpPr>
        <xdr:cNvPr id="364" name="普通建設事業費該当値テキスト"/>
        <xdr:cNvSpPr txBox="1"/>
      </xdr:nvSpPr>
      <xdr:spPr>
        <a:xfrm>
          <a:off x="10528300" y="903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56931</xdr:rowOff>
    </xdr:from>
    <xdr:to>
      <xdr:col>14</xdr:col>
      <xdr:colOff>79375</xdr:colOff>
      <xdr:row>54</xdr:row>
      <xdr:rowOff>158531</xdr:rowOff>
    </xdr:to>
    <xdr:sp macro="" textlink="">
      <xdr:nvSpPr>
        <xdr:cNvPr id="365" name="円/楕円 364"/>
        <xdr:cNvSpPr/>
      </xdr:nvSpPr>
      <xdr:spPr>
        <a:xfrm>
          <a:off x="9588500" y="93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3608</xdr:rowOff>
    </xdr:from>
    <xdr:ext cx="599010" cy="259045"/>
    <xdr:sp macro="" textlink="">
      <xdr:nvSpPr>
        <xdr:cNvPr id="366" name="テキスト ボックス 365"/>
        <xdr:cNvSpPr txBox="1"/>
      </xdr:nvSpPr>
      <xdr:spPr>
        <a:xfrm>
          <a:off x="9339794" y="909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208,391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77767</xdr:rowOff>
    </xdr:from>
    <xdr:to>
      <xdr:col>12</xdr:col>
      <xdr:colOff>561975</xdr:colOff>
      <xdr:row>55</xdr:row>
      <xdr:rowOff>7917</xdr:rowOff>
    </xdr:to>
    <xdr:sp macro="" textlink="">
      <xdr:nvSpPr>
        <xdr:cNvPr id="367" name="円/楕円 366"/>
        <xdr:cNvSpPr/>
      </xdr:nvSpPr>
      <xdr:spPr>
        <a:xfrm>
          <a:off x="8699500" y="93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24444</xdr:rowOff>
    </xdr:from>
    <xdr:ext cx="599010" cy="259045"/>
    <xdr:sp macro="" textlink="">
      <xdr:nvSpPr>
        <xdr:cNvPr id="368" name="テキスト ボックス 367"/>
        <xdr:cNvSpPr txBox="1"/>
      </xdr:nvSpPr>
      <xdr:spPr>
        <a:xfrm>
          <a:off x="8450794" y="91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18297</xdr:rowOff>
    </xdr:from>
    <xdr:to>
      <xdr:col>11</xdr:col>
      <xdr:colOff>358775</xdr:colOff>
      <xdr:row>56</xdr:row>
      <xdr:rowOff>119897</xdr:rowOff>
    </xdr:to>
    <xdr:sp macro="" textlink="">
      <xdr:nvSpPr>
        <xdr:cNvPr id="369" name="円/楕円 368"/>
        <xdr:cNvSpPr/>
      </xdr:nvSpPr>
      <xdr:spPr>
        <a:xfrm>
          <a:off x="7810500" y="96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136424</xdr:rowOff>
    </xdr:from>
    <xdr:ext cx="599010" cy="259045"/>
    <xdr:sp macro="" textlink="">
      <xdr:nvSpPr>
        <xdr:cNvPr id="370" name="テキスト ボックス 369"/>
        <xdr:cNvSpPr txBox="1"/>
      </xdr:nvSpPr>
      <xdr:spPr>
        <a:xfrm>
          <a:off x="7561794" y="93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98536</xdr:rowOff>
    </xdr:from>
    <xdr:to>
      <xdr:col>10</xdr:col>
      <xdr:colOff>155575</xdr:colOff>
      <xdr:row>59</xdr:row>
      <xdr:rowOff>28686</xdr:rowOff>
    </xdr:to>
    <xdr:sp macro="" textlink="">
      <xdr:nvSpPr>
        <xdr:cNvPr id="371" name="円/楕円 370"/>
        <xdr:cNvSpPr/>
      </xdr:nvSpPr>
      <xdr:spPr>
        <a:xfrm>
          <a:off x="6921500" y="100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19813</xdr:rowOff>
    </xdr:from>
    <xdr:ext cx="534377" cy="259045"/>
    <xdr:sp macro="" textlink="">
      <xdr:nvSpPr>
        <xdr:cNvPr id="372" name="テキスト ボックス 371"/>
        <xdr:cNvSpPr txBox="1"/>
      </xdr:nvSpPr>
      <xdr:spPr>
        <a:xfrm>
          <a:off x="6705111" y="101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2" name="直線コネクタ 391"/>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5"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6" name="直線コネクタ 395"/>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120275</xdr:rowOff>
    </xdr:from>
    <xdr:to>
      <xdr:col>15</xdr:col>
      <xdr:colOff>180975</xdr:colOff>
      <xdr:row>72</xdr:row>
      <xdr:rowOff>132905</xdr:rowOff>
    </xdr:to>
    <xdr:cxnSp macro="">
      <xdr:nvCxnSpPr>
        <xdr:cNvPr id="397" name="直線コネクタ 396"/>
        <xdr:cNvCxnSpPr/>
      </xdr:nvCxnSpPr>
      <xdr:spPr>
        <a:xfrm flipV="1">
          <a:off x="9639300" y="12121775"/>
          <a:ext cx="838200" cy="3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398"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399" name="フローチャート : 判断 398"/>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132905</xdr:rowOff>
    </xdr:from>
    <xdr:to>
      <xdr:col>14</xdr:col>
      <xdr:colOff>28575</xdr:colOff>
      <xdr:row>73</xdr:row>
      <xdr:rowOff>167646</xdr:rowOff>
    </xdr:to>
    <xdr:cxnSp macro="">
      <xdr:nvCxnSpPr>
        <xdr:cNvPr id="400" name="直線コネクタ 399"/>
        <xdr:cNvCxnSpPr/>
      </xdr:nvCxnSpPr>
      <xdr:spPr>
        <a:xfrm flipV="1">
          <a:off x="8750300" y="12477305"/>
          <a:ext cx="889000" cy="20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1" name="フローチャート : 判断 400"/>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2" name="テキスト ボックス 401"/>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3" name="フローチャート : 判断 402"/>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128855</xdr:rowOff>
    </xdr:from>
    <xdr:ext cx="534377" cy="259045"/>
    <xdr:sp macro="" textlink="">
      <xdr:nvSpPr>
        <xdr:cNvPr id="404" name="テキスト ボックス 403"/>
        <xdr:cNvSpPr txBox="1"/>
      </xdr:nvSpPr>
      <xdr:spPr>
        <a:xfrm>
          <a:off x="8483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69475</xdr:rowOff>
    </xdr:from>
    <xdr:to>
      <xdr:col>15</xdr:col>
      <xdr:colOff>231775</xdr:colOff>
      <xdr:row>70</xdr:row>
      <xdr:rowOff>171075</xdr:rowOff>
    </xdr:to>
    <xdr:sp macro="" textlink="">
      <xdr:nvSpPr>
        <xdr:cNvPr id="410" name="円/楕円 409"/>
        <xdr:cNvSpPr/>
      </xdr:nvSpPr>
      <xdr:spPr>
        <a:xfrm>
          <a:off x="10426700" y="120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22502</xdr:rowOff>
    </xdr:from>
    <xdr:ext cx="599010" cy="259045"/>
    <xdr:sp macro="" textlink="">
      <xdr:nvSpPr>
        <xdr:cNvPr id="411" name="普通建設事業費 （ うち新規整備　）該当値テキスト"/>
        <xdr:cNvSpPr txBox="1"/>
      </xdr:nvSpPr>
      <xdr:spPr>
        <a:xfrm>
          <a:off x="10528300" y="120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223,399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82105</xdr:rowOff>
    </xdr:from>
    <xdr:to>
      <xdr:col>14</xdr:col>
      <xdr:colOff>79375</xdr:colOff>
      <xdr:row>73</xdr:row>
      <xdr:rowOff>12255</xdr:rowOff>
    </xdr:to>
    <xdr:sp macro="" textlink="">
      <xdr:nvSpPr>
        <xdr:cNvPr id="412" name="円/楕円 411"/>
        <xdr:cNvSpPr/>
      </xdr:nvSpPr>
      <xdr:spPr>
        <a:xfrm>
          <a:off x="9588500" y="124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28782</xdr:rowOff>
    </xdr:from>
    <xdr:ext cx="599010" cy="259045"/>
    <xdr:sp macro="" textlink="">
      <xdr:nvSpPr>
        <xdr:cNvPr id="413" name="テキスト ボックス 412"/>
        <xdr:cNvSpPr txBox="1"/>
      </xdr:nvSpPr>
      <xdr:spPr>
        <a:xfrm>
          <a:off x="9339794" y="1220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161,189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116846</xdr:rowOff>
    </xdr:from>
    <xdr:to>
      <xdr:col>12</xdr:col>
      <xdr:colOff>561975</xdr:colOff>
      <xdr:row>74</xdr:row>
      <xdr:rowOff>46996</xdr:rowOff>
    </xdr:to>
    <xdr:sp macro="" textlink="">
      <xdr:nvSpPr>
        <xdr:cNvPr id="414" name="円/楕円 413"/>
        <xdr:cNvSpPr/>
      </xdr:nvSpPr>
      <xdr:spPr>
        <a:xfrm>
          <a:off x="8699500" y="12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63523</xdr:rowOff>
    </xdr:from>
    <xdr:ext cx="599010" cy="259045"/>
    <xdr:sp macro="" textlink="">
      <xdr:nvSpPr>
        <xdr:cNvPr id="415" name="テキスト ボックス 414"/>
        <xdr:cNvSpPr txBox="1"/>
      </xdr:nvSpPr>
      <xdr:spPr>
        <a:xfrm>
          <a:off x="8450794" y="1240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39" name="直線コネクタ 438"/>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0"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1" name="直線コネクタ 440"/>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2"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3" name="直線コネクタ 442"/>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87218</xdr:rowOff>
    </xdr:from>
    <xdr:to>
      <xdr:col>15</xdr:col>
      <xdr:colOff>180975</xdr:colOff>
      <xdr:row>97</xdr:row>
      <xdr:rowOff>94951</xdr:rowOff>
    </xdr:to>
    <xdr:cxnSp macro="">
      <xdr:nvCxnSpPr>
        <xdr:cNvPr id="444" name="直線コネクタ 443"/>
        <xdr:cNvCxnSpPr/>
      </xdr:nvCxnSpPr>
      <xdr:spPr>
        <a:xfrm>
          <a:off x="9639300" y="16717868"/>
          <a:ext cx="8382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5"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6" name="フローチャート : 判断 445"/>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87218</xdr:rowOff>
    </xdr:from>
    <xdr:to>
      <xdr:col>14</xdr:col>
      <xdr:colOff>28575</xdr:colOff>
      <xdr:row>97</xdr:row>
      <xdr:rowOff>157245</xdr:rowOff>
    </xdr:to>
    <xdr:cxnSp macro="">
      <xdr:nvCxnSpPr>
        <xdr:cNvPr id="447" name="直線コネクタ 446"/>
        <xdr:cNvCxnSpPr/>
      </xdr:nvCxnSpPr>
      <xdr:spPr>
        <a:xfrm flipV="1">
          <a:off x="8750300" y="16717868"/>
          <a:ext cx="889000" cy="7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48" name="フローチャート : 判断 447"/>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49" name="テキスト ボックス 448"/>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0" name="フローチャート : 判断 449"/>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1" name="テキスト ボックス 450"/>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44151</xdr:rowOff>
    </xdr:from>
    <xdr:to>
      <xdr:col>15</xdr:col>
      <xdr:colOff>231775</xdr:colOff>
      <xdr:row>97</xdr:row>
      <xdr:rowOff>145751</xdr:rowOff>
    </xdr:to>
    <xdr:sp macro="" textlink="">
      <xdr:nvSpPr>
        <xdr:cNvPr id="457" name="円/楕円 456"/>
        <xdr:cNvSpPr/>
      </xdr:nvSpPr>
      <xdr:spPr>
        <a:xfrm>
          <a:off x="10426700" y="166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22578</xdr:rowOff>
    </xdr:from>
    <xdr:ext cx="534377" cy="259045"/>
    <xdr:sp macro="" textlink="">
      <xdr:nvSpPr>
        <xdr:cNvPr id="458" name="普通建設事業費 （ うち更新整備　）該当値テキスト"/>
        <xdr:cNvSpPr txBox="1"/>
      </xdr:nvSpPr>
      <xdr:spPr>
        <a:xfrm>
          <a:off x="10528300" y="1665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36418</xdr:rowOff>
    </xdr:from>
    <xdr:to>
      <xdr:col>14</xdr:col>
      <xdr:colOff>79375</xdr:colOff>
      <xdr:row>97</xdr:row>
      <xdr:rowOff>138018</xdr:rowOff>
    </xdr:to>
    <xdr:sp macro="" textlink="">
      <xdr:nvSpPr>
        <xdr:cNvPr id="459" name="円/楕円 458"/>
        <xdr:cNvSpPr/>
      </xdr:nvSpPr>
      <xdr:spPr>
        <a:xfrm>
          <a:off x="9588500" y="1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129145</xdr:rowOff>
    </xdr:from>
    <xdr:ext cx="534377" cy="259045"/>
    <xdr:sp macro="" textlink="">
      <xdr:nvSpPr>
        <xdr:cNvPr id="460" name="テキスト ボックス 459"/>
        <xdr:cNvSpPr txBox="1"/>
      </xdr:nvSpPr>
      <xdr:spPr>
        <a:xfrm>
          <a:off x="9372111" y="167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106445</xdr:rowOff>
    </xdr:from>
    <xdr:to>
      <xdr:col>12</xdr:col>
      <xdr:colOff>561975</xdr:colOff>
      <xdr:row>98</xdr:row>
      <xdr:rowOff>36595</xdr:rowOff>
    </xdr:to>
    <xdr:sp macro="" textlink="">
      <xdr:nvSpPr>
        <xdr:cNvPr id="461" name="円/楕円 460"/>
        <xdr:cNvSpPr/>
      </xdr:nvSpPr>
      <xdr:spPr>
        <a:xfrm>
          <a:off x="8699500" y="167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27722</xdr:rowOff>
    </xdr:from>
    <xdr:ext cx="534377" cy="259045"/>
    <xdr:sp macro="" textlink="">
      <xdr:nvSpPr>
        <xdr:cNvPr id="462" name="テキスト ボックス 461"/>
        <xdr:cNvSpPr txBox="1"/>
      </xdr:nvSpPr>
      <xdr:spPr>
        <a:xfrm>
          <a:off x="8483111" y="1682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4" name="直線コネクタ 483"/>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5"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7"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88" name="直線コネクタ 487"/>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103536</xdr:rowOff>
    </xdr:from>
    <xdr:to>
      <xdr:col>23</xdr:col>
      <xdr:colOff>517525</xdr:colOff>
      <xdr:row>36</xdr:row>
      <xdr:rowOff>99009</xdr:rowOff>
    </xdr:to>
    <xdr:cxnSp macro="">
      <xdr:nvCxnSpPr>
        <xdr:cNvPr id="489" name="直線コネクタ 488"/>
        <xdr:cNvCxnSpPr/>
      </xdr:nvCxnSpPr>
      <xdr:spPr>
        <a:xfrm flipV="1">
          <a:off x="15481300" y="6104286"/>
          <a:ext cx="838200" cy="1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0"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1" name="フローチャート : 判断 490"/>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99009</xdr:rowOff>
    </xdr:from>
    <xdr:to>
      <xdr:col>22</xdr:col>
      <xdr:colOff>365125</xdr:colOff>
      <xdr:row>36</xdr:row>
      <xdr:rowOff>119812</xdr:rowOff>
    </xdr:to>
    <xdr:cxnSp macro="">
      <xdr:nvCxnSpPr>
        <xdr:cNvPr id="492" name="直線コネクタ 491"/>
        <xdr:cNvCxnSpPr/>
      </xdr:nvCxnSpPr>
      <xdr:spPr>
        <a:xfrm flipV="1">
          <a:off x="14592300" y="627120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3" name="フローチャート : 判断 492"/>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4" name="テキスト ボックス 493"/>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57770</xdr:rowOff>
    </xdr:from>
    <xdr:to>
      <xdr:col>21</xdr:col>
      <xdr:colOff>161925</xdr:colOff>
      <xdr:row>36</xdr:row>
      <xdr:rowOff>119812</xdr:rowOff>
    </xdr:to>
    <xdr:cxnSp macro="">
      <xdr:nvCxnSpPr>
        <xdr:cNvPr id="495" name="直線コネクタ 494"/>
        <xdr:cNvCxnSpPr/>
      </xdr:nvCxnSpPr>
      <xdr:spPr>
        <a:xfrm>
          <a:off x="13703300" y="5887070"/>
          <a:ext cx="889000" cy="40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6" name="フローチャート : 判断 495"/>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134993</xdr:rowOff>
    </xdr:from>
    <xdr:ext cx="469744" cy="259045"/>
    <xdr:sp macro="" textlink="">
      <xdr:nvSpPr>
        <xdr:cNvPr id="497" name="テキスト ボックス 496"/>
        <xdr:cNvSpPr txBox="1"/>
      </xdr:nvSpPr>
      <xdr:spPr>
        <a:xfrm>
          <a:off x="14357427" y="66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34224</xdr:rowOff>
    </xdr:from>
    <xdr:to>
      <xdr:col>19</xdr:col>
      <xdr:colOff>644525</xdr:colOff>
      <xdr:row>34</xdr:row>
      <xdr:rowOff>57770</xdr:rowOff>
    </xdr:to>
    <xdr:cxnSp macro="">
      <xdr:nvCxnSpPr>
        <xdr:cNvPr id="498" name="直線コネクタ 497"/>
        <xdr:cNvCxnSpPr/>
      </xdr:nvCxnSpPr>
      <xdr:spPr>
        <a:xfrm>
          <a:off x="12814300" y="5520624"/>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499" name="フローチャート : 判断 498"/>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54983</xdr:rowOff>
    </xdr:from>
    <xdr:ext cx="469744" cy="259045"/>
    <xdr:sp macro="" textlink="">
      <xdr:nvSpPr>
        <xdr:cNvPr id="500" name="テキスト ボックス 499"/>
        <xdr:cNvSpPr txBox="1"/>
      </xdr:nvSpPr>
      <xdr:spPr>
        <a:xfrm>
          <a:off x="13468427" y="65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1" name="フローチャート : 判断 500"/>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19047</xdr:rowOff>
    </xdr:from>
    <xdr:ext cx="469744" cy="259045"/>
    <xdr:sp macro="" textlink="">
      <xdr:nvSpPr>
        <xdr:cNvPr id="502" name="テキスト ボックス 501"/>
        <xdr:cNvSpPr txBox="1"/>
      </xdr:nvSpPr>
      <xdr:spPr>
        <a:xfrm>
          <a:off x="12579427" y="636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52736</xdr:rowOff>
    </xdr:from>
    <xdr:to>
      <xdr:col>23</xdr:col>
      <xdr:colOff>568325</xdr:colOff>
      <xdr:row>35</xdr:row>
      <xdr:rowOff>154336</xdr:rowOff>
    </xdr:to>
    <xdr:sp macro="" textlink="">
      <xdr:nvSpPr>
        <xdr:cNvPr id="508" name="円/楕円 507"/>
        <xdr:cNvSpPr/>
      </xdr:nvSpPr>
      <xdr:spPr>
        <a:xfrm>
          <a:off x="16268700" y="60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75613</xdr:rowOff>
    </xdr:from>
    <xdr:ext cx="534377" cy="259045"/>
    <xdr:sp macro="" textlink="">
      <xdr:nvSpPr>
        <xdr:cNvPr id="509" name="災害復旧事業費該当値テキスト"/>
        <xdr:cNvSpPr txBox="1"/>
      </xdr:nvSpPr>
      <xdr:spPr>
        <a:xfrm>
          <a:off x="16370300" y="59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48209</xdr:rowOff>
    </xdr:from>
    <xdr:to>
      <xdr:col>22</xdr:col>
      <xdr:colOff>415925</xdr:colOff>
      <xdr:row>36</xdr:row>
      <xdr:rowOff>149809</xdr:rowOff>
    </xdr:to>
    <xdr:sp macro="" textlink="">
      <xdr:nvSpPr>
        <xdr:cNvPr id="510" name="円/楕円 509"/>
        <xdr:cNvSpPr/>
      </xdr:nvSpPr>
      <xdr:spPr>
        <a:xfrm>
          <a:off x="15430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166336</xdr:rowOff>
    </xdr:from>
    <xdr:ext cx="469744" cy="259045"/>
    <xdr:sp macro="" textlink="">
      <xdr:nvSpPr>
        <xdr:cNvPr id="511" name="テキスト ボックス 510"/>
        <xdr:cNvSpPr txBox="1"/>
      </xdr:nvSpPr>
      <xdr:spPr>
        <a:xfrm>
          <a:off x="15246427" y="59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69012</xdr:rowOff>
    </xdr:from>
    <xdr:to>
      <xdr:col>21</xdr:col>
      <xdr:colOff>212725</xdr:colOff>
      <xdr:row>36</xdr:row>
      <xdr:rowOff>170612</xdr:rowOff>
    </xdr:to>
    <xdr:sp macro="" textlink="">
      <xdr:nvSpPr>
        <xdr:cNvPr id="512" name="円/楕円 511"/>
        <xdr:cNvSpPr/>
      </xdr:nvSpPr>
      <xdr:spPr>
        <a:xfrm>
          <a:off x="14541500" y="62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15689</xdr:rowOff>
    </xdr:from>
    <xdr:ext cx="469744" cy="259045"/>
    <xdr:sp macro="" textlink="">
      <xdr:nvSpPr>
        <xdr:cNvPr id="513" name="テキスト ボックス 512"/>
        <xdr:cNvSpPr txBox="1"/>
      </xdr:nvSpPr>
      <xdr:spPr>
        <a:xfrm>
          <a:off x="14357427" y="60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6970</xdr:rowOff>
    </xdr:from>
    <xdr:to>
      <xdr:col>20</xdr:col>
      <xdr:colOff>9525</xdr:colOff>
      <xdr:row>34</xdr:row>
      <xdr:rowOff>108570</xdr:rowOff>
    </xdr:to>
    <xdr:sp macro="" textlink="">
      <xdr:nvSpPr>
        <xdr:cNvPr id="514" name="円/楕円 513"/>
        <xdr:cNvSpPr/>
      </xdr:nvSpPr>
      <xdr:spPr>
        <a:xfrm>
          <a:off x="13652500" y="58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125097</xdr:rowOff>
    </xdr:from>
    <xdr:ext cx="534377" cy="259045"/>
    <xdr:sp macro="" textlink="">
      <xdr:nvSpPr>
        <xdr:cNvPr id="515" name="テキスト ボックス 514"/>
        <xdr:cNvSpPr txBox="1"/>
      </xdr:nvSpPr>
      <xdr:spPr>
        <a:xfrm>
          <a:off x="13436111" y="56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16,792</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154874</xdr:rowOff>
    </xdr:from>
    <xdr:to>
      <xdr:col>18</xdr:col>
      <xdr:colOff>492125</xdr:colOff>
      <xdr:row>32</xdr:row>
      <xdr:rowOff>85024</xdr:rowOff>
    </xdr:to>
    <xdr:sp macro="" textlink="">
      <xdr:nvSpPr>
        <xdr:cNvPr id="516" name="円/楕円 515"/>
        <xdr:cNvSpPr/>
      </xdr:nvSpPr>
      <xdr:spPr>
        <a:xfrm>
          <a:off x="12763500" y="54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101551</xdr:rowOff>
    </xdr:from>
    <xdr:ext cx="534377" cy="259045"/>
    <xdr:sp macro="" textlink="">
      <xdr:nvSpPr>
        <xdr:cNvPr id="517" name="テキスト ボックス 516"/>
        <xdr:cNvSpPr txBox="1"/>
      </xdr:nvSpPr>
      <xdr:spPr>
        <a:xfrm>
          <a:off x="12547111" y="52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7" name="直線コネクタ 57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8" name="テキスト ボックス 57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9" name="直線コネクタ 57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0" name="テキスト ボックス 57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1" name="直線コネクタ 58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2" name="テキスト ボックス 58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5" name="直線コネクタ 58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6" name="テキスト ボックス 58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7" name="直線コネクタ 58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8" name="テキスト ボックス 58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9" name="直線コネクタ 58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0" name="テキスト ボックス 58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4" name="直線コネクタ 593"/>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5"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6" name="直線コネクタ 595"/>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7"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598" name="直線コネクタ 597"/>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66033</xdr:rowOff>
    </xdr:from>
    <xdr:to>
      <xdr:col>23</xdr:col>
      <xdr:colOff>517525</xdr:colOff>
      <xdr:row>76</xdr:row>
      <xdr:rowOff>71920</xdr:rowOff>
    </xdr:to>
    <xdr:cxnSp macro="">
      <xdr:nvCxnSpPr>
        <xdr:cNvPr id="599" name="直線コネクタ 598"/>
        <xdr:cNvCxnSpPr/>
      </xdr:nvCxnSpPr>
      <xdr:spPr>
        <a:xfrm>
          <a:off x="15481300" y="13096233"/>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0"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1" name="フローチャート : 判断 600"/>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66033</xdr:rowOff>
    </xdr:from>
    <xdr:to>
      <xdr:col>22</xdr:col>
      <xdr:colOff>365125</xdr:colOff>
      <xdr:row>76</xdr:row>
      <xdr:rowOff>67120</xdr:rowOff>
    </xdr:to>
    <xdr:cxnSp macro="">
      <xdr:nvCxnSpPr>
        <xdr:cNvPr id="602" name="直線コネクタ 601"/>
        <xdr:cNvCxnSpPr/>
      </xdr:nvCxnSpPr>
      <xdr:spPr>
        <a:xfrm flipV="1">
          <a:off x="14592300" y="13096233"/>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3" name="フローチャート : 判断 602"/>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4" name="テキスト ボックス 603"/>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160175</xdr:rowOff>
    </xdr:from>
    <xdr:to>
      <xdr:col>21</xdr:col>
      <xdr:colOff>161925</xdr:colOff>
      <xdr:row>76</xdr:row>
      <xdr:rowOff>67120</xdr:rowOff>
    </xdr:to>
    <xdr:cxnSp macro="">
      <xdr:nvCxnSpPr>
        <xdr:cNvPr id="605" name="直線コネクタ 604"/>
        <xdr:cNvCxnSpPr/>
      </xdr:nvCxnSpPr>
      <xdr:spPr>
        <a:xfrm>
          <a:off x="13703300" y="13018925"/>
          <a:ext cx="889000" cy="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6" name="フローチャート : 判断 605"/>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122159</xdr:rowOff>
    </xdr:from>
    <xdr:ext cx="534377" cy="259045"/>
    <xdr:sp macro="" textlink="">
      <xdr:nvSpPr>
        <xdr:cNvPr id="607" name="テキスト ボックス 606"/>
        <xdr:cNvSpPr txBox="1"/>
      </xdr:nvSpPr>
      <xdr:spPr>
        <a:xfrm>
          <a:off x="14325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160175</xdr:rowOff>
    </xdr:from>
    <xdr:to>
      <xdr:col>19</xdr:col>
      <xdr:colOff>644525</xdr:colOff>
      <xdr:row>76</xdr:row>
      <xdr:rowOff>26515</xdr:rowOff>
    </xdr:to>
    <xdr:cxnSp macro="">
      <xdr:nvCxnSpPr>
        <xdr:cNvPr id="608" name="直線コネクタ 607"/>
        <xdr:cNvCxnSpPr/>
      </xdr:nvCxnSpPr>
      <xdr:spPr>
        <a:xfrm flipV="1">
          <a:off x="12814300" y="13018925"/>
          <a:ext cx="889000" cy="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09" name="フローチャート : 判断 608"/>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106517</xdr:rowOff>
    </xdr:from>
    <xdr:ext cx="534377" cy="259045"/>
    <xdr:sp macro="" textlink="">
      <xdr:nvSpPr>
        <xdr:cNvPr id="610" name="テキスト ボックス 609"/>
        <xdr:cNvSpPr txBox="1"/>
      </xdr:nvSpPr>
      <xdr:spPr>
        <a:xfrm>
          <a:off x="13436111" y="131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1" name="フローチャート : 判断 610"/>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73599</xdr:rowOff>
    </xdr:from>
    <xdr:ext cx="534377" cy="259045"/>
    <xdr:sp macro="" textlink="">
      <xdr:nvSpPr>
        <xdr:cNvPr id="612" name="テキスト ボックス 611"/>
        <xdr:cNvSpPr txBox="1"/>
      </xdr:nvSpPr>
      <xdr:spPr>
        <a:xfrm>
          <a:off x="12547111" y="131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21120</xdr:rowOff>
    </xdr:from>
    <xdr:to>
      <xdr:col>23</xdr:col>
      <xdr:colOff>568325</xdr:colOff>
      <xdr:row>76</xdr:row>
      <xdr:rowOff>122720</xdr:rowOff>
    </xdr:to>
    <xdr:sp macro="" textlink="">
      <xdr:nvSpPr>
        <xdr:cNvPr id="618" name="円/楕円 617"/>
        <xdr:cNvSpPr/>
      </xdr:nvSpPr>
      <xdr:spPr>
        <a:xfrm>
          <a:off x="16268700" y="130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43997</xdr:rowOff>
    </xdr:from>
    <xdr:ext cx="534377" cy="259045"/>
    <xdr:sp macro="" textlink="">
      <xdr:nvSpPr>
        <xdr:cNvPr id="619" name="公債費該当値テキスト"/>
        <xdr:cNvSpPr txBox="1"/>
      </xdr:nvSpPr>
      <xdr:spPr>
        <a:xfrm>
          <a:off x="16370300" y="129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15233</xdr:rowOff>
    </xdr:from>
    <xdr:to>
      <xdr:col>22</xdr:col>
      <xdr:colOff>415925</xdr:colOff>
      <xdr:row>76</xdr:row>
      <xdr:rowOff>116833</xdr:rowOff>
    </xdr:to>
    <xdr:sp macro="" textlink="">
      <xdr:nvSpPr>
        <xdr:cNvPr id="620" name="円/楕円 619"/>
        <xdr:cNvSpPr/>
      </xdr:nvSpPr>
      <xdr:spPr>
        <a:xfrm>
          <a:off x="15430500" y="130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133361</xdr:rowOff>
    </xdr:from>
    <xdr:ext cx="534377" cy="259045"/>
    <xdr:sp macro="" textlink="">
      <xdr:nvSpPr>
        <xdr:cNvPr id="621" name="テキスト ボックス 620"/>
        <xdr:cNvSpPr txBox="1"/>
      </xdr:nvSpPr>
      <xdr:spPr>
        <a:xfrm>
          <a:off x="15214111" y="128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16320</xdr:rowOff>
    </xdr:from>
    <xdr:to>
      <xdr:col>21</xdr:col>
      <xdr:colOff>212725</xdr:colOff>
      <xdr:row>76</xdr:row>
      <xdr:rowOff>117920</xdr:rowOff>
    </xdr:to>
    <xdr:sp macro="" textlink="">
      <xdr:nvSpPr>
        <xdr:cNvPr id="622" name="円/楕円 621"/>
        <xdr:cNvSpPr/>
      </xdr:nvSpPr>
      <xdr:spPr>
        <a:xfrm>
          <a:off x="14541500" y="130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109047</xdr:rowOff>
    </xdr:from>
    <xdr:ext cx="534377" cy="259045"/>
    <xdr:sp macro="" textlink="">
      <xdr:nvSpPr>
        <xdr:cNvPr id="623" name="テキスト ボックス 622"/>
        <xdr:cNvSpPr txBox="1"/>
      </xdr:nvSpPr>
      <xdr:spPr>
        <a:xfrm>
          <a:off x="14325111" y="131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109374</xdr:rowOff>
    </xdr:from>
    <xdr:to>
      <xdr:col>20</xdr:col>
      <xdr:colOff>9525</xdr:colOff>
      <xdr:row>76</xdr:row>
      <xdr:rowOff>39523</xdr:rowOff>
    </xdr:to>
    <xdr:sp macro="" textlink="">
      <xdr:nvSpPr>
        <xdr:cNvPr id="624" name="円/楕円 623"/>
        <xdr:cNvSpPr/>
      </xdr:nvSpPr>
      <xdr:spPr>
        <a:xfrm>
          <a:off x="13652500" y="12968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56051</xdr:rowOff>
    </xdr:from>
    <xdr:ext cx="534377" cy="259045"/>
    <xdr:sp macro="" textlink="">
      <xdr:nvSpPr>
        <xdr:cNvPr id="625" name="テキスト ボックス 624"/>
        <xdr:cNvSpPr txBox="1"/>
      </xdr:nvSpPr>
      <xdr:spPr>
        <a:xfrm>
          <a:off x="13436111" y="127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147165</xdr:rowOff>
    </xdr:from>
    <xdr:to>
      <xdr:col>18</xdr:col>
      <xdr:colOff>492125</xdr:colOff>
      <xdr:row>76</xdr:row>
      <xdr:rowOff>77315</xdr:rowOff>
    </xdr:to>
    <xdr:sp macro="" textlink="">
      <xdr:nvSpPr>
        <xdr:cNvPr id="626" name="円/楕円 625"/>
        <xdr:cNvSpPr/>
      </xdr:nvSpPr>
      <xdr:spPr>
        <a:xfrm>
          <a:off x="12763500" y="130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93842</xdr:rowOff>
    </xdr:from>
    <xdr:ext cx="534377" cy="259045"/>
    <xdr:sp macro="" textlink="">
      <xdr:nvSpPr>
        <xdr:cNvPr id="627" name="テキスト ボックス 626"/>
        <xdr:cNvSpPr txBox="1"/>
      </xdr:nvSpPr>
      <xdr:spPr>
        <a:xfrm>
          <a:off x="12547111" y="127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1" name="テキスト ボックス 64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5" name="テキスト ボックス 64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140286</xdr:rowOff>
    </xdr:from>
    <xdr:to>
      <xdr:col>23</xdr:col>
      <xdr:colOff>516889</xdr:colOff>
      <xdr:row>99</xdr:row>
      <xdr:rowOff>44228</xdr:rowOff>
    </xdr:to>
    <xdr:cxnSp macro="">
      <xdr:nvCxnSpPr>
        <xdr:cNvPr id="651" name="直線コネクタ 650"/>
        <xdr:cNvCxnSpPr/>
      </xdr:nvCxnSpPr>
      <xdr:spPr>
        <a:xfrm flipV="1">
          <a:off x="16317595" y="16428036"/>
          <a:ext cx="1269" cy="589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64599</xdr:rowOff>
    </xdr:from>
    <xdr:ext cx="313932" cy="259045"/>
    <xdr:sp macro="" textlink="">
      <xdr:nvSpPr>
        <xdr:cNvPr id="652" name="積立金最小値テキスト"/>
        <xdr:cNvSpPr txBox="1"/>
      </xdr:nvSpPr>
      <xdr:spPr>
        <a:xfrm>
          <a:off x="16370300" y="17038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99</xdr:row>
      <xdr:rowOff>44228</xdr:rowOff>
    </xdr:from>
    <xdr:to>
      <xdr:col>23</xdr:col>
      <xdr:colOff>606425</xdr:colOff>
      <xdr:row>99</xdr:row>
      <xdr:rowOff>44228</xdr:rowOff>
    </xdr:to>
    <xdr:cxnSp macro="">
      <xdr:nvCxnSpPr>
        <xdr:cNvPr id="653" name="直線コネクタ 652"/>
        <xdr:cNvCxnSpPr/>
      </xdr:nvCxnSpPr>
      <xdr:spPr>
        <a:xfrm>
          <a:off x="16230600" y="1701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86963</xdr:rowOff>
    </xdr:from>
    <xdr:ext cx="599010" cy="259045"/>
    <xdr:sp macro="" textlink="">
      <xdr:nvSpPr>
        <xdr:cNvPr id="654" name="積立金最大値テキスト"/>
        <xdr:cNvSpPr txBox="1"/>
      </xdr:nvSpPr>
      <xdr:spPr>
        <a:xfrm>
          <a:off x="16370300" y="162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95</xdr:row>
      <xdr:rowOff>140286</xdr:rowOff>
    </xdr:from>
    <xdr:to>
      <xdr:col>23</xdr:col>
      <xdr:colOff>606425</xdr:colOff>
      <xdr:row>95</xdr:row>
      <xdr:rowOff>140286</xdr:rowOff>
    </xdr:to>
    <xdr:cxnSp macro="">
      <xdr:nvCxnSpPr>
        <xdr:cNvPr id="655" name="直線コネクタ 654"/>
        <xdr:cNvCxnSpPr/>
      </xdr:nvCxnSpPr>
      <xdr:spPr>
        <a:xfrm>
          <a:off x="16230600" y="1642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141674</xdr:rowOff>
    </xdr:from>
    <xdr:to>
      <xdr:col>23</xdr:col>
      <xdr:colOff>517525</xdr:colOff>
      <xdr:row>98</xdr:row>
      <xdr:rowOff>121576</xdr:rowOff>
    </xdr:to>
    <xdr:cxnSp macro="">
      <xdr:nvCxnSpPr>
        <xdr:cNvPr id="656" name="直線コネクタ 655"/>
        <xdr:cNvCxnSpPr/>
      </xdr:nvCxnSpPr>
      <xdr:spPr>
        <a:xfrm>
          <a:off x="15481300" y="16772324"/>
          <a:ext cx="838200" cy="1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109050</xdr:rowOff>
    </xdr:from>
    <xdr:ext cx="469744" cy="259045"/>
    <xdr:sp macro="" textlink="">
      <xdr:nvSpPr>
        <xdr:cNvPr id="657" name="積立金平均値テキスト"/>
        <xdr:cNvSpPr txBox="1"/>
      </xdr:nvSpPr>
      <xdr:spPr>
        <a:xfrm>
          <a:off x="16370300" y="1691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130623</xdr:rowOff>
    </xdr:from>
    <xdr:to>
      <xdr:col>23</xdr:col>
      <xdr:colOff>568325</xdr:colOff>
      <xdr:row>99</xdr:row>
      <xdr:rowOff>60773</xdr:rowOff>
    </xdr:to>
    <xdr:sp macro="" textlink="">
      <xdr:nvSpPr>
        <xdr:cNvPr id="658" name="フローチャート : 判断 657"/>
        <xdr:cNvSpPr/>
      </xdr:nvSpPr>
      <xdr:spPr>
        <a:xfrm>
          <a:off x="16268700" y="169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29606</xdr:rowOff>
    </xdr:from>
    <xdr:to>
      <xdr:col>22</xdr:col>
      <xdr:colOff>365125</xdr:colOff>
      <xdr:row>97</xdr:row>
      <xdr:rowOff>141674</xdr:rowOff>
    </xdr:to>
    <xdr:cxnSp macro="">
      <xdr:nvCxnSpPr>
        <xdr:cNvPr id="659" name="直線コネクタ 658"/>
        <xdr:cNvCxnSpPr/>
      </xdr:nvCxnSpPr>
      <xdr:spPr>
        <a:xfrm>
          <a:off x="14592300" y="16145906"/>
          <a:ext cx="889000" cy="6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114171</xdr:rowOff>
    </xdr:from>
    <xdr:to>
      <xdr:col>22</xdr:col>
      <xdr:colOff>415925</xdr:colOff>
      <xdr:row>99</xdr:row>
      <xdr:rowOff>44321</xdr:rowOff>
    </xdr:to>
    <xdr:sp macro="" textlink="">
      <xdr:nvSpPr>
        <xdr:cNvPr id="660" name="フローチャート : 判断 659"/>
        <xdr:cNvSpPr/>
      </xdr:nvSpPr>
      <xdr:spPr>
        <a:xfrm>
          <a:off x="154305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35448</xdr:rowOff>
    </xdr:from>
    <xdr:ext cx="534377" cy="259045"/>
    <xdr:sp macro="" textlink="">
      <xdr:nvSpPr>
        <xdr:cNvPr id="661" name="テキスト ボックス 660"/>
        <xdr:cNvSpPr txBox="1"/>
      </xdr:nvSpPr>
      <xdr:spPr>
        <a:xfrm>
          <a:off x="15214111" y="170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29606</xdr:rowOff>
    </xdr:from>
    <xdr:to>
      <xdr:col>21</xdr:col>
      <xdr:colOff>161925</xdr:colOff>
      <xdr:row>96</xdr:row>
      <xdr:rowOff>59629</xdr:rowOff>
    </xdr:to>
    <xdr:cxnSp macro="">
      <xdr:nvCxnSpPr>
        <xdr:cNvPr id="662" name="直線コネクタ 661"/>
        <xdr:cNvCxnSpPr/>
      </xdr:nvCxnSpPr>
      <xdr:spPr>
        <a:xfrm flipV="1">
          <a:off x="13703300" y="16145906"/>
          <a:ext cx="889000" cy="3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70479</xdr:rowOff>
    </xdr:from>
    <xdr:to>
      <xdr:col>21</xdr:col>
      <xdr:colOff>212725</xdr:colOff>
      <xdr:row>99</xdr:row>
      <xdr:rowOff>629</xdr:rowOff>
    </xdr:to>
    <xdr:sp macro="" textlink="">
      <xdr:nvSpPr>
        <xdr:cNvPr id="663" name="フローチャート : 判断 662"/>
        <xdr:cNvSpPr/>
      </xdr:nvSpPr>
      <xdr:spPr>
        <a:xfrm>
          <a:off x="14541500" y="168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163206</xdr:rowOff>
    </xdr:from>
    <xdr:ext cx="534377" cy="259045"/>
    <xdr:sp macro="" textlink="">
      <xdr:nvSpPr>
        <xdr:cNvPr id="664" name="テキスト ボックス 663"/>
        <xdr:cNvSpPr txBox="1"/>
      </xdr:nvSpPr>
      <xdr:spPr>
        <a:xfrm>
          <a:off x="14325111" y="169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11761</xdr:rowOff>
    </xdr:from>
    <xdr:to>
      <xdr:col>19</xdr:col>
      <xdr:colOff>644525</xdr:colOff>
      <xdr:row>96</xdr:row>
      <xdr:rowOff>59629</xdr:rowOff>
    </xdr:to>
    <xdr:cxnSp macro="">
      <xdr:nvCxnSpPr>
        <xdr:cNvPr id="665" name="直線コネクタ 664"/>
        <xdr:cNvCxnSpPr/>
      </xdr:nvCxnSpPr>
      <xdr:spPr>
        <a:xfrm>
          <a:off x="12814300" y="15613711"/>
          <a:ext cx="889000" cy="9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136902</xdr:rowOff>
    </xdr:from>
    <xdr:to>
      <xdr:col>20</xdr:col>
      <xdr:colOff>9525</xdr:colOff>
      <xdr:row>98</xdr:row>
      <xdr:rowOff>67052</xdr:rowOff>
    </xdr:to>
    <xdr:sp macro="" textlink="">
      <xdr:nvSpPr>
        <xdr:cNvPr id="666" name="フローチャート : 判断 665"/>
        <xdr:cNvSpPr/>
      </xdr:nvSpPr>
      <xdr:spPr>
        <a:xfrm>
          <a:off x="13652500" y="167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58179</xdr:rowOff>
    </xdr:from>
    <xdr:ext cx="534377" cy="259045"/>
    <xdr:sp macro="" textlink="">
      <xdr:nvSpPr>
        <xdr:cNvPr id="667" name="テキスト ボックス 666"/>
        <xdr:cNvSpPr txBox="1"/>
      </xdr:nvSpPr>
      <xdr:spPr>
        <a:xfrm>
          <a:off x="13436111" y="168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143308</xdr:rowOff>
    </xdr:from>
    <xdr:to>
      <xdr:col>18</xdr:col>
      <xdr:colOff>492125</xdr:colOff>
      <xdr:row>98</xdr:row>
      <xdr:rowOff>73458</xdr:rowOff>
    </xdr:to>
    <xdr:sp macro="" textlink="">
      <xdr:nvSpPr>
        <xdr:cNvPr id="668" name="フローチャート : 判断 667"/>
        <xdr:cNvSpPr/>
      </xdr:nvSpPr>
      <xdr:spPr>
        <a:xfrm>
          <a:off x="12763500" y="167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64585</xdr:rowOff>
    </xdr:from>
    <xdr:ext cx="534377" cy="259045"/>
    <xdr:sp macro="" textlink="">
      <xdr:nvSpPr>
        <xdr:cNvPr id="669" name="テキスト ボックス 668"/>
        <xdr:cNvSpPr txBox="1"/>
      </xdr:nvSpPr>
      <xdr:spPr>
        <a:xfrm>
          <a:off x="12547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70776</xdr:rowOff>
    </xdr:from>
    <xdr:to>
      <xdr:col>23</xdr:col>
      <xdr:colOff>568325</xdr:colOff>
      <xdr:row>99</xdr:row>
      <xdr:rowOff>926</xdr:rowOff>
    </xdr:to>
    <xdr:sp macro="" textlink="">
      <xdr:nvSpPr>
        <xdr:cNvPr id="675" name="円/楕円 674"/>
        <xdr:cNvSpPr/>
      </xdr:nvSpPr>
      <xdr:spPr>
        <a:xfrm>
          <a:off x="16268700" y="168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30153</xdr:rowOff>
    </xdr:from>
    <xdr:ext cx="534377" cy="259045"/>
    <xdr:sp macro="" textlink="">
      <xdr:nvSpPr>
        <xdr:cNvPr id="676" name="積立金該当値テキスト"/>
        <xdr:cNvSpPr txBox="1"/>
      </xdr:nvSpPr>
      <xdr:spPr>
        <a:xfrm>
          <a:off x="16370300" y="166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90874</xdr:rowOff>
    </xdr:from>
    <xdr:to>
      <xdr:col>22</xdr:col>
      <xdr:colOff>415925</xdr:colOff>
      <xdr:row>98</xdr:row>
      <xdr:rowOff>21024</xdr:rowOff>
    </xdr:to>
    <xdr:sp macro="" textlink="">
      <xdr:nvSpPr>
        <xdr:cNvPr id="677" name="円/楕円 676"/>
        <xdr:cNvSpPr/>
      </xdr:nvSpPr>
      <xdr:spPr>
        <a:xfrm>
          <a:off x="15430500" y="167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37551</xdr:rowOff>
    </xdr:from>
    <xdr:ext cx="534377" cy="259045"/>
    <xdr:sp macro="" textlink="">
      <xdr:nvSpPr>
        <xdr:cNvPr id="678" name="テキスト ボックス 677"/>
        <xdr:cNvSpPr txBox="1"/>
      </xdr:nvSpPr>
      <xdr:spPr>
        <a:xfrm>
          <a:off x="15214111" y="164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150256</xdr:rowOff>
    </xdr:from>
    <xdr:to>
      <xdr:col>21</xdr:col>
      <xdr:colOff>212725</xdr:colOff>
      <xdr:row>94</xdr:row>
      <xdr:rowOff>80406</xdr:rowOff>
    </xdr:to>
    <xdr:sp macro="" textlink="">
      <xdr:nvSpPr>
        <xdr:cNvPr id="679" name="円/楕円 678"/>
        <xdr:cNvSpPr/>
      </xdr:nvSpPr>
      <xdr:spPr>
        <a:xfrm>
          <a:off x="14541500" y="16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96933</xdr:rowOff>
    </xdr:from>
    <xdr:ext cx="599010" cy="259045"/>
    <xdr:sp macro="" textlink="">
      <xdr:nvSpPr>
        <xdr:cNvPr id="680" name="テキスト ボックス 679"/>
        <xdr:cNvSpPr txBox="1"/>
      </xdr:nvSpPr>
      <xdr:spPr>
        <a:xfrm>
          <a:off x="14292794" y="1587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8829</xdr:rowOff>
    </xdr:from>
    <xdr:to>
      <xdr:col>20</xdr:col>
      <xdr:colOff>9525</xdr:colOff>
      <xdr:row>96</xdr:row>
      <xdr:rowOff>110429</xdr:rowOff>
    </xdr:to>
    <xdr:sp macro="" textlink="">
      <xdr:nvSpPr>
        <xdr:cNvPr id="681" name="円/楕円 680"/>
        <xdr:cNvSpPr/>
      </xdr:nvSpPr>
      <xdr:spPr>
        <a:xfrm>
          <a:off x="13652500" y="164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126956</xdr:rowOff>
    </xdr:from>
    <xdr:ext cx="599010" cy="259045"/>
    <xdr:sp macro="" textlink="">
      <xdr:nvSpPr>
        <xdr:cNvPr id="682" name="テキスト ボックス 681"/>
        <xdr:cNvSpPr txBox="1"/>
      </xdr:nvSpPr>
      <xdr:spPr>
        <a:xfrm>
          <a:off x="13403794" y="1624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131,016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132411</xdr:rowOff>
    </xdr:from>
    <xdr:to>
      <xdr:col>18</xdr:col>
      <xdr:colOff>492125</xdr:colOff>
      <xdr:row>91</xdr:row>
      <xdr:rowOff>62561</xdr:rowOff>
    </xdr:to>
    <xdr:sp macro="" textlink="">
      <xdr:nvSpPr>
        <xdr:cNvPr id="683" name="円/楕円 682"/>
        <xdr:cNvSpPr/>
      </xdr:nvSpPr>
      <xdr:spPr>
        <a:xfrm>
          <a:off x="12763500" y="155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79088</xdr:rowOff>
    </xdr:from>
    <xdr:ext cx="599010" cy="259045"/>
    <xdr:sp macro="" textlink="">
      <xdr:nvSpPr>
        <xdr:cNvPr id="684" name="テキスト ボックス 683"/>
        <xdr:cNvSpPr txBox="1"/>
      </xdr:nvSpPr>
      <xdr:spPr>
        <a:xfrm>
          <a:off x="12514794" y="153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84183</xdr:rowOff>
    </xdr:from>
    <xdr:to>
      <xdr:col>32</xdr:col>
      <xdr:colOff>187325</xdr:colOff>
      <xdr:row>39</xdr:row>
      <xdr:rowOff>88864</xdr:rowOff>
    </xdr:to>
    <xdr:cxnSp macro="">
      <xdr:nvCxnSpPr>
        <xdr:cNvPr id="715" name="直線コネクタ 714"/>
        <xdr:cNvCxnSpPr/>
      </xdr:nvCxnSpPr>
      <xdr:spPr>
        <a:xfrm flipV="1">
          <a:off x="21323300" y="6770733"/>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88864</xdr:rowOff>
    </xdr:from>
    <xdr:to>
      <xdr:col>31</xdr:col>
      <xdr:colOff>34925</xdr:colOff>
      <xdr:row>39</xdr:row>
      <xdr:rowOff>95286</xdr:rowOff>
    </xdr:to>
    <xdr:cxnSp macro="">
      <xdr:nvCxnSpPr>
        <xdr:cNvPr id="718" name="直線コネクタ 717"/>
        <xdr:cNvCxnSpPr/>
      </xdr:nvCxnSpPr>
      <xdr:spPr>
        <a:xfrm flipV="1">
          <a:off x="20434300" y="6775414"/>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142204</xdr:rowOff>
    </xdr:from>
    <xdr:to>
      <xdr:col>29</xdr:col>
      <xdr:colOff>517525</xdr:colOff>
      <xdr:row>39</xdr:row>
      <xdr:rowOff>95286</xdr:rowOff>
    </xdr:to>
    <xdr:cxnSp macro="">
      <xdr:nvCxnSpPr>
        <xdr:cNvPr id="721" name="直線コネクタ 720"/>
        <xdr:cNvCxnSpPr/>
      </xdr:nvCxnSpPr>
      <xdr:spPr>
        <a:xfrm>
          <a:off x="19545300" y="6485854"/>
          <a:ext cx="889000" cy="29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142204</xdr:rowOff>
    </xdr:from>
    <xdr:to>
      <xdr:col>28</xdr:col>
      <xdr:colOff>314325</xdr:colOff>
      <xdr:row>37</xdr:row>
      <xdr:rowOff>153307</xdr:rowOff>
    </xdr:to>
    <xdr:cxnSp macro="">
      <xdr:nvCxnSpPr>
        <xdr:cNvPr id="724" name="直線コネクタ 723"/>
        <xdr:cNvCxnSpPr/>
      </xdr:nvCxnSpPr>
      <xdr:spPr>
        <a:xfrm flipV="1">
          <a:off x="18656300" y="648585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41746</xdr:rowOff>
    </xdr:from>
    <xdr:ext cx="469744" cy="259045"/>
    <xdr:sp macro="" textlink="">
      <xdr:nvSpPr>
        <xdr:cNvPr id="726" name="テキスト ボックス 725"/>
        <xdr:cNvSpPr txBox="1"/>
      </xdr:nvSpPr>
      <xdr:spPr>
        <a:xfrm>
          <a:off x="19310427" y="655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108693</xdr:rowOff>
    </xdr:from>
    <xdr:ext cx="469744" cy="259045"/>
    <xdr:sp macro="" textlink="">
      <xdr:nvSpPr>
        <xdr:cNvPr id="728" name="テキスト ボックス 727"/>
        <xdr:cNvSpPr txBox="1"/>
      </xdr:nvSpPr>
      <xdr:spPr>
        <a:xfrm>
          <a:off x="18421427" y="662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33383</xdr:rowOff>
    </xdr:from>
    <xdr:to>
      <xdr:col>32</xdr:col>
      <xdr:colOff>238125</xdr:colOff>
      <xdr:row>39</xdr:row>
      <xdr:rowOff>134983</xdr:rowOff>
    </xdr:to>
    <xdr:sp macro="" textlink="">
      <xdr:nvSpPr>
        <xdr:cNvPr id="734" name="円/楕円 733"/>
        <xdr:cNvSpPr/>
      </xdr:nvSpPr>
      <xdr:spPr>
        <a:xfrm>
          <a:off x="221107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119760</xdr:rowOff>
    </xdr:from>
    <xdr:ext cx="378565" cy="259045"/>
    <xdr:sp macro="" textlink="">
      <xdr:nvSpPr>
        <xdr:cNvPr id="735" name="投資及び出資金該当値テキスト"/>
        <xdr:cNvSpPr txBox="1"/>
      </xdr:nvSpPr>
      <xdr:spPr>
        <a:xfrm>
          <a:off x="22212300" y="663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38064</xdr:rowOff>
    </xdr:from>
    <xdr:to>
      <xdr:col>31</xdr:col>
      <xdr:colOff>85725</xdr:colOff>
      <xdr:row>39</xdr:row>
      <xdr:rowOff>139664</xdr:rowOff>
    </xdr:to>
    <xdr:sp macro="" textlink="">
      <xdr:nvSpPr>
        <xdr:cNvPr id="736" name="円/楕円 735"/>
        <xdr:cNvSpPr/>
      </xdr:nvSpPr>
      <xdr:spPr>
        <a:xfrm>
          <a:off x="21272500" y="67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130791</xdr:rowOff>
    </xdr:from>
    <xdr:ext cx="313932" cy="259045"/>
    <xdr:sp macro="" textlink="">
      <xdr:nvSpPr>
        <xdr:cNvPr id="737" name="テキスト ボックス 736"/>
        <xdr:cNvSpPr txBox="1"/>
      </xdr:nvSpPr>
      <xdr:spPr>
        <a:xfrm>
          <a:off x="21166333" y="681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44486</xdr:rowOff>
    </xdr:from>
    <xdr:to>
      <xdr:col>29</xdr:col>
      <xdr:colOff>568325</xdr:colOff>
      <xdr:row>39</xdr:row>
      <xdr:rowOff>146086</xdr:rowOff>
    </xdr:to>
    <xdr:sp macro="" textlink="">
      <xdr:nvSpPr>
        <xdr:cNvPr id="738" name="円/楕円 737"/>
        <xdr:cNvSpPr/>
      </xdr:nvSpPr>
      <xdr:spPr>
        <a:xfrm>
          <a:off x="20383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137213</xdr:rowOff>
    </xdr:from>
    <xdr:ext cx="313932" cy="259045"/>
    <xdr:sp macro="" textlink="">
      <xdr:nvSpPr>
        <xdr:cNvPr id="739" name="テキスト ボックス 738"/>
        <xdr:cNvSpPr txBox="1"/>
      </xdr:nvSpPr>
      <xdr:spPr>
        <a:xfrm>
          <a:off x="20277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91404</xdr:rowOff>
    </xdr:from>
    <xdr:to>
      <xdr:col>28</xdr:col>
      <xdr:colOff>365125</xdr:colOff>
      <xdr:row>38</xdr:row>
      <xdr:rowOff>21554</xdr:rowOff>
    </xdr:to>
    <xdr:sp macro="" textlink="">
      <xdr:nvSpPr>
        <xdr:cNvPr id="740" name="円/楕円 739"/>
        <xdr:cNvSpPr/>
      </xdr:nvSpPr>
      <xdr:spPr>
        <a:xfrm>
          <a:off x="19494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38081</xdr:rowOff>
    </xdr:from>
    <xdr:ext cx="469744" cy="259045"/>
    <xdr:sp macro="" textlink="">
      <xdr:nvSpPr>
        <xdr:cNvPr id="741" name="テキスト ボックス 740"/>
        <xdr:cNvSpPr txBox="1"/>
      </xdr:nvSpPr>
      <xdr:spPr>
        <a:xfrm>
          <a:off x="19310427" y="621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102507</xdr:rowOff>
    </xdr:from>
    <xdr:to>
      <xdr:col>27</xdr:col>
      <xdr:colOff>161925</xdr:colOff>
      <xdr:row>38</xdr:row>
      <xdr:rowOff>32657</xdr:rowOff>
    </xdr:to>
    <xdr:sp macro="" textlink="">
      <xdr:nvSpPr>
        <xdr:cNvPr id="742" name="円/楕円 741"/>
        <xdr:cNvSpPr/>
      </xdr:nvSpPr>
      <xdr:spPr>
        <a:xfrm>
          <a:off x="1860550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49184</xdr:rowOff>
    </xdr:from>
    <xdr:ext cx="469744" cy="259045"/>
    <xdr:sp macro="" textlink="">
      <xdr:nvSpPr>
        <xdr:cNvPr id="743" name="テキスト ボックス 742"/>
        <xdr:cNvSpPr txBox="1"/>
      </xdr:nvSpPr>
      <xdr:spPr>
        <a:xfrm>
          <a:off x="18421427" y="622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64353</xdr:rowOff>
    </xdr:from>
    <xdr:to>
      <xdr:col>32</xdr:col>
      <xdr:colOff>187325</xdr:colOff>
      <xdr:row>55</xdr:row>
      <xdr:rowOff>66914</xdr:rowOff>
    </xdr:to>
    <xdr:cxnSp macro="">
      <xdr:nvCxnSpPr>
        <xdr:cNvPr id="770" name="直線コネクタ 769"/>
        <xdr:cNvCxnSpPr/>
      </xdr:nvCxnSpPr>
      <xdr:spPr>
        <a:xfrm>
          <a:off x="21323300" y="9494103"/>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37013</xdr:rowOff>
    </xdr:from>
    <xdr:to>
      <xdr:col>31</xdr:col>
      <xdr:colOff>34925</xdr:colOff>
      <xdr:row>55</xdr:row>
      <xdr:rowOff>64353</xdr:rowOff>
    </xdr:to>
    <xdr:cxnSp macro="">
      <xdr:nvCxnSpPr>
        <xdr:cNvPr id="773" name="直線コネクタ 772"/>
        <xdr:cNvCxnSpPr/>
      </xdr:nvCxnSpPr>
      <xdr:spPr>
        <a:xfrm>
          <a:off x="20434300" y="9466763"/>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5" name="テキスト ボックス 774"/>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34589</xdr:rowOff>
    </xdr:from>
    <xdr:to>
      <xdr:col>29</xdr:col>
      <xdr:colOff>517525</xdr:colOff>
      <xdr:row>55</xdr:row>
      <xdr:rowOff>37013</xdr:rowOff>
    </xdr:to>
    <xdr:cxnSp macro="">
      <xdr:nvCxnSpPr>
        <xdr:cNvPr id="776" name="直線コネクタ 775"/>
        <xdr:cNvCxnSpPr/>
      </xdr:nvCxnSpPr>
      <xdr:spPr>
        <a:xfrm>
          <a:off x="19545300" y="9464339"/>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156618</xdr:rowOff>
    </xdr:from>
    <xdr:ext cx="469744" cy="259045"/>
    <xdr:sp macro="" textlink="">
      <xdr:nvSpPr>
        <xdr:cNvPr id="778" name="テキスト ボックス 777"/>
        <xdr:cNvSpPr txBox="1"/>
      </xdr:nvSpPr>
      <xdr:spPr>
        <a:xfrm>
          <a:off x="20199427"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10678</xdr:rowOff>
    </xdr:from>
    <xdr:to>
      <xdr:col>28</xdr:col>
      <xdr:colOff>314325</xdr:colOff>
      <xdr:row>55</xdr:row>
      <xdr:rowOff>34589</xdr:rowOff>
    </xdr:to>
    <xdr:cxnSp macro="">
      <xdr:nvCxnSpPr>
        <xdr:cNvPr id="779" name="直線コネクタ 778"/>
        <xdr:cNvCxnSpPr/>
      </xdr:nvCxnSpPr>
      <xdr:spPr>
        <a:xfrm>
          <a:off x="18656300" y="9268978"/>
          <a:ext cx="889000" cy="19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126397</xdr:rowOff>
    </xdr:from>
    <xdr:ext cx="469744" cy="259045"/>
    <xdr:sp macro="" textlink="">
      <xdr:nvSpPr>
        <xdr:cNvPr id="781" name="テキスト ボックス 780"/>
        <xdr:cNvSpPr txBox="1"/>
      </xdr:nvSpPr>
      <xdr:spPr>
        <a:xfrm>
          <a:off x="19310427" y="98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86667</xdr:rowOff>
    </xdr:from>
    <xdr:ext cx="469744" cy="259045"/>
    <xdr:sp macro="" textlink="">
      <xdr:nvSpPr>
        <xdr:cNvPr id="783" name="テキスト ボックス 782"/>
        <xdr:cNvSpPr txBox="1"/>
      </xdr:nvSpPr>
      <xdr:spPr>
        <a:xfrm>
          <a:off x="18421427" y="985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16114</xdr:rowOff>
    </xdr:from>
    <xdr:to>
      <xdr:col>32</xdr:col>
      <xdr:colOff>238125</xdr:colOff>
      <xdr:row>55</xdr:row>
      <xdr:rowOff>117714</xdr:rowOff>
    </xdr:to>
    <xdr:sp macro="" textlink="">
      <xdr:nvSpPr>
        <xdr:cNvPr id="789" name="円/楕円 788"/>
        <xdr:cNvSpPr/>
      </xdr:nvSpPr>
      <xdr:spPr>
        <a:xfrm>
          <a:off x="22110700" y="94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38991</xdr:rowOff>
    </xdr:from>
    <xdr:ext cx="534377" cy="259045"/>
    <xdr:sp macro="" textlink="">
      <xdr:nvSpPr>
        <xdr:cNvPr id="790" name="貸付金該当値テキスト"/>
        <xdr:cNvSpPr txBox="1"/>
      </xdr:nvSpPr>
      <xdr:spPr>
        <a:xfrm>
          <a:off x="22212300" y="92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13553</xdr:rowOff>
    </xdr:from>
    <xdr:to>
      <xdr:col>31</xdr:col>
      <xdr:colOff>85725</xdr:colOff>
      <xdr:row>55</xdr:row>
      <xdr:rowOff>115153</xdr:rowOff>
    </xdr:to>
    <xdr:sp macro="" textlink="">
      <xdr:nvSpPr>
        <xdr:cNvPr id="791" name="円/楕円 790"/>
        <xdr:cNvSpPr/>
      </xdr:nvSpPr>
      <xdr:spPr>
        <a:xfrm>
          <a:off x="21272500" y="94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131680</xdr:rowOff>
    </xdr:from>
    <xdr:ext cx="534377" cy="259045"/>
    <xdr:sp macro="" textlink="">
      <xdr:nvSpPr>
        <xdr:cNvPr id="792" name="テキスト ボックス 791"/>
        <xdr:cNvSpPr txBox="1"/>
      </xdr:nvSpPr>
      <xdr:spPr>
        <a:xfrm>
          <a:off x="21056111" y="921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157663</xdr:rowOff>
    </xdr:from>
    <xdr:to>
      <xdr:col>29</xdr:col>
      <xdr:colOff>568325</xdr:colOff>
      <xdr:row>55</xdr:row>
      <xdr:rowOff>87813</xdr:rowOff>
    </xdr:to>
    <xdr:sp macro="" textlink="">
      <xdr:nvSpPr>
        <xdr:cNvPr id="793" name="円/楕円 792"/>
        <xdr:cNvSpPr/>
      </xdr:nvSpPr>
      <xdr:spPr>
        <a:xfrm>
          <a:off x="20383500" y="94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104340</xdr:rowOff>
    </xdr:from>
    <xdr:ext cx="534377" cy="259045"/>
    <xdr:sp macro="" textlink="">
      <xdr:nvSpPr>
        <xdr:cNvPr id="794" name="テキスト ボックス 793"/>
        <xdr:cNvSpPr txBox="1"/>
      </xdr:nvSpPr>
      <xdr:spPr>
        <a:xfrm>
          <a:off x="20167111" y="91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155239</xdr:rowOff>
    </xdr:from>
    <xdr:to>
      <xdr:col>28</xdr:col>
      <xdr:colOff>365125</xdr:colOff>
      <xdr:row>55</xdr:row>
      <xdr:rowOff>85389</xdr:rowOff>
    </xdr:to>
    <xdr:sp macro="" textlink="">
      <xdr:nvSpPr>
        <xdr:cNvPr id="795" name="円/楕円 794"/>
        <xdr:cNvSpPr/>
      </xdr:nvSpPr>
      <xdr:spPr>
        <a:xfrm>
          <a:off x="19494500" y="941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101916</xdr:rowOff>
    </xdr:from>
    <xdr:ext cx="534377" cy="259045"/>
    <xdr:sp macro="" textlink="">
      <xdr:nvSpPr>
        <xdr:cNvPr id="796" name="テキスト ボックス 795"/>
        <xdr:cNvSpPr txBox="1"/>
      </xdr:nvSpPr>
      <xdr:spPr>
        <a:xfrm>
          <a:off x="19278111" y="91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131328</xdr:rowOff>
    </xdr:from>
    <xdr:to>
      <xdr:col>27</xdr:col>
      <xdr:colOff>161925</xdr:colOff>
      <xdr:row>54</xdr:row>
      <xdr:rowOff>61478</xdr:rowOff>
    </xdr:to>
    <xdr:sp macro="" textlink="">
      <xdr:nvSpPr>
        <xdr:cNvPr id="797" name="円/楕円 796"/>
        <xdr:cNvSpPr/>
      </xdr:nvSpPr>
      <xdr:spPr>
        <a:xfrm>
          <a:off x="18605500" y="92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78005</xdr:rowOff>
    </xdr:from>
    <xdr:ext cx="534377" cy="259045"/>
    <xdr:sp macro="" textlink="">
      <xdr:nvSpPr>
        <xdr:cNvPr id="798" name="テキスト ボックス 797"/>
        <xdr:cNvSpPr txBox="1"/>
      </xdr:nvSpPr>
      <xdr:spPr>
        <a:xfrm>
          <a:off x="18389111" y="89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0" name="テキスト ボックス 80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4" name="テキスト ボックス 813"/>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74</xdr:row>
      <xdr:rowOff>4118</xdr:rowOff>
    </xdr:from>
    <xdr:to>
      <xdr:col>32</xdr:col>
      <xdr:colOff>186689</xdr:colOff>
      <xdr:row>78</xdr:row>
      <xdr:rowOff>60978</xdr:rowOff>
    </xdr:to>
    <xdr:cxnSp macro="">
      <xdr:nvCxnSpPr>
        <xdr:cNvPr id="822" name="直線コネクタ 821"/>
        <xdr:cNvCxnSpPr/>
      </xdr:nvCxnSpPr>
      <xdr:spPr>
        <a:xfrm flipV="1">
          <a:off x="22159595" y="12691418"/>
          <a:ext cx="1269" cy="74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64805</xdr:rowOff>
    </xdr:from>
    <xdr:ext cx="534377" cy="259045"/>
    <xdr:sp macro="" textlink="">
      <xdr:nvSpPr>
        <xdr:cNvPr id="823" name="繰出金最小値テキスト"/>
        <xdr:cNvSpPr txBox="1"/>
      </xdr:nvSpPr>
      <xdr:spPr>
        <a:xfrm>
          <a:off x="22212300" y="134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78</xdr:row>
      <xdr:rowOff>60978</xdr:rowOff>
    </xdr:from>
    <xdr:to>
      <xdr:col>32</xdr:col>
      <xdr:colOff>276225</xdr:colOff>
      <xdr:row>78</xdr:row>
      <xdr:rowOff>60978</xdr:rowOff>
    </xdr:to>
    <xdr:cxnSp macro="">
      <xdr:nvCxnSpPr>
        <xdr:cNvPr id="824" name="直線コネクタ 823"/>
        <xdr:cNvCxnSpPr/>
      </xdr:nvCxnSpPr>
      <xdr:spPr>
        <a:xfrm>
          <a:off x="22072600" y="1343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122245</xdr:rowOff>
    </xdr:from>
    <xdr:ext cx="599010" cy="259045"/>
    <xdr:sp macro="" textlink="">
      <xdr:nvSpPr>
        <xdr:cNvPr id="825" name="繰出金最大値テキスト"/>
        <xdr:cNvSpPr txBox="1"/>
      </xdr:nvSpPr>
      <xdr:spPr>
        <a:xfrm>
          <a:off x="22212300" y="1246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74</xdr:row>
      <xdr:rowOff>4118</xdr:rowOff>
    </xdr:from>
    <xdr:to>
      <xdr:col>32</xdr:col>
      <xdr:colOff>276225</xdr:colOff>
      <xdr:row>74</xdr:row>
      <xdr:rowOff>4118</xdr:rowOff>
    </xdr:to>
    <xdr:cxnSp macro="">
      <xdr:nvCxnSpPr>
        <xdr:cNvPr id="826" name="直線コネクタ 825"/>
        <xdr:cNvCxnSpPr/>
      </xdr:nvCxnSpPr>
      <xdr:spPr>
        <a:xfrm>
          <a:off x="22072600" y="12691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19983</xdr:rowOff>
    </xdr:from>
    <xdr:to>
      <xdr:col>32</xdr:col>
      <xdr:colOff>187325</xdr:colOff>
      <xdr:row>74</xdr:row>
      <xdr:rowOff>4118</xdr:rowOff>
    </xdr:to>
    <xdr:cxnSp macro="">
      <xdr:nvCxnSpPr>
        <xdr:cNvPr id="827" name="直線コネクタ 826"/>
        <xdr:cNvCxnSpPr/>
      </xdr:nvCxnSpPr>
      <xdr:spPr>
        <a:xfrm>
          <a:off x="21323300" y="12192933"/>
          <a:ext cx="838200" cy="49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17896</xdr:rowOff>
    </xdr:from>
    <xdr:ext cx="534377" cy="259045"/>
    <xdr:sp macro="" textlink="">
      <xdr:nvSpPr>
        <xdr:cNvPr id="828" name="繰出金平均値テキスト"/>
        <xdr:cNvSpPr txBox="1"/>
      </xdr:nvSpPr>
      <xdr:spPr>
        <a:xfrm>
          <a:off x="22212300" y="1321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39469</xdr:rowOff>
    </xdr:from>
    <xdr:to>
      <xdr:col>32</xdr:col>
      <xdr:colOff>238125</xdr:colOff>
      <xdr:row>77</xdr:row>
      <xdr:rowOff>141069</xdr:rowOff>
    </xdr:to>
    <xdr:sp macro="" textlink="">
      <xdr:nvSpPr>
        <xdr:cNvPr id="829" name="フローチャート : 判断 828"/>
        <xdr:cNvSpPr/>
      </xdr:nvSpPr>
      <xdr:spPr>
        <a:xfrm>
          <a:off x="22110700" y="1324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19983</xdr:rowOff>
    </xdr:from>
    <xdr:to>
      <xdr:col>31</xdr:col>
      <xdr:colOff>34925</xdr:colOff>
      <xdr:row>75</xdr:row>
      <xdr:rowOff>65641</xdr:rowOff>
    </xdr:to>
    <xdr:cxnSp macro="">
      <xdr:nvCxnSpPr>
        <xdr:cNvPr id="830" name="直線コネクタ 829"/>
        <xdr:cNvCxnSpPr/>
      </xdr:nvCxnSpPr>
      <xdr:spPr>
        <a:xfrm flipV="1">
          <a:off x="20434300" y="12192933"/>
          <a:ext cx="889000" cy="7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17280</xdr:rowOff>
    </xdr:from>
    <xdr:to>
      <xdr:col>31</xdr:col>
      <xdr:colOff>85725</xdr:colOff>
      <xdr:row>77</xdr:row>
      <xdr:rowOff>118880</xdr:rowOff>
    </xdr:to>
    <xdr:sp macro="" textlink="">
      <xdr:nvSpPr>
        <xdr:cNvPr id="831" name="フローチャート : 判断 830"/>
        <xdr:cNvSpPr/>
      </xdr:nvSpPr>
      <xdr:spPr>
        <a:xfrm>
          <a:off x="212725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110007</xdr:rowOff>
    </xdr:from>
    <xdr:ext cx="534377" cy="259045"/>
    <xdr:sp macro="" textlink="">
      <xdr:nvSpPr>
        <xdr:cNvPr id="832" name="テキスト ボックス 831"/>
        <xdr:cNvSpPr txBox="1"/>
      </xdr:nvSpPr>
      <xdr:spPr>
        <a:xfrm>
          <a:off x="21056111" y="133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65641</xdr:rowOff>
    </xdr:from>
    <xdr:to>
      <xdr:col>29</xdr:col>
      <xdr:colOff>517525</xdr:colOff>
      <xdr:row>75</xdr:row>
      <xdr:rowOff>91062</xdr:rowOff>
    </xdr:to>
    <xdr:cxnSp macro="">
      <xdr:nvCxnSpPr>
        <xdr:cNvPr id="833" name="直線コネクタ 832"/>
        <xdr:cNvCxnSpPr/>
      </xdr:nvCxnSpPr>
      <xdr:spPr>
        <a:xfrm flipV="1">
          <a:off x="19545300" y="1292439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2665</xdr:rowOff>
    </xdr:from>
    <xdr:to>
      <xdr:col>29</xdr:col>
      <xdr:colOff>568325</xdr:colOff>
      <xdr:row>77</xdr:row>
      <xdr:rowOff>104265</xdr:rowOff>
    </xdr:to>
    <xdr:sp macro="" textlink="">
      <xdr:nvSpPr>
        <xdr:cNvPr id="834" name="フローチャート : 判断 833"/>
        <xdr:cNvSpPr/>
      </xdr:nvSpPr>
      <xdr:spPr>
        <a:xfrm>
          <a:off x="20383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95392</xdr:rowOff>
    </xdr:from>
    <xdr:ext cx="534377" cy="259045"/>
    <xdr:sp macro="" textlink="">
      <xdr:nvSpPr>
        <xdr:cNvPr id="835" name="テキスト ボックス 834"/>
        <xdr:cNvSpPr txBox="1"/>
      </xdr:nvSpPr>
      <xdr:spPr>
        <a:xfrm>
          <a:off x="20167111" y="132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91062</xdr:rowOff>
    </xdr:from>
    <xdr:to>
      <xdr:col>28</xdr:col>
      <xdr:colOff>314325</xdr:colOff>
      <xdr:row>76</xdr:row>
      <xdr:rowOff>36616</xdr:rowOff>
    </xdr:to>
    <xdr:cxnSp macro="">
      <xdr:nvCxnSpPr>
        <xdr:cNvPr id="836" name="直線コネクタ 835"/>
        <xdr:cNvCxnSpPr/>
      </xdr:nvCxnSpPr>
      <xdr:spPr>
        <a:xfrm flipV="1">
          <a:off x="18656300" y="12949812"/>
          <a:ext cx="889000" cy="1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18994</xdr:rowOff>
    </xdr:from>
    <xdr:to>
      <xdr:col>28</xdr:col>
      <xdr:colOff>365125</xdr:colOff>
      <xdr:row>77</xdr:row>
      <xdr:rowOff>120594</xdr:rowOff>
    </xdr:to>
    <xdr:sp macro="" textlink="">
      <xdr:nvSpPr>
        <xdr:cNvPr id="837" name="フローチャート : 判断 836"/>
        <xdr:cNvSpPr/>
      </xdr:nvSpPr>
      <xdr:spPr>
        <a:xfrm>
          <a:off x="19494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111721</xdr:rowOff>
    </xdr:from>
    <xdr:ext cx="534377" cy="259045"/>
    <xdr:sp macro="" textlink="">
      <xdr:nvSpPr>
        <xdr:cNvPr id="838" name="テキスト ボックス 837"/>
        <xdr:cNvSpPr txBox="1"/>
      </xdr:nvSpPr>
      <xdr:spPr>
        <a:xfrm>
          <a:off x="19278111" y="133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31682</xdr:rowOff>
    </xdr:from>
    <xdr:to>
      <xdr:col>27</xdr:col>
      <xdr:colOff>161925</xdr:colOff>
      <xdr:row>77</xdr:row>
      <xdr:rowOff>133282</xdr:rowOff>
    </xdr:to>
    <xdr:sp macro="" textlink="">
      <xdr:nvSpPr>
        <xdr:cNvPr id="839" name="フローチャート : 判断 838"/>
        <xdr:cNvSpPr/>
      </xdr:nvSpPr>
      <xdr:spPr>
        <a:xfrm>
          <a:off x="18605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124409</xdr:rowOff>
    </xdr:from>
    <xdr:ext cx="534377" cy="259045"/>
    <xdr:sp macro="" textlink="">
      <xdr:nvSpPr>
        <xdr:cNvPr id="840" name="テキスト ボックス 839"/>
        <xdr:cNvSpPr txBox="1"/>
      </xdr:nvSpPr>
      <xdr:spPr>
        <a:xfrm>
          <a:off x="18389111" y="13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124768</xdr:rowOff>
    </xdr:from>
    <xdr:to>
      <xdr:col>32</xdr:col>
      <xdr:colOff>238125</xdr:colOff>
      <xdr:row>74</xdr:row>
      <xdr:rowOff>54918</xdr:rowOff>
    </xdr:to>
    <xdr:sp macro="" textlink="">
      <xdr:nvSpPr>
        <xdr:cNvPr id="846" name="円/楕円 845"/>
        <xdr:cNvSpPr/>
      </xdr:nvSpPr>
      <xdr:spPr>
        <a:xfrm>
          <a:off x="22110700" y="12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77795</xdr:rowOff>
    </xdr:from>
    <xdr:ext cx="599010" cy="259045"/>
    <xdr:sp macro="" textlink="">
      <xdr:nvSpPr>
        <xdr:cNvPr id="847" name="繰出金該当値テキスト"/>
        <xdr:cNvSpPr txBox="1"/>
      </xdr:nvSpPr>
      <xdr:spPr>
        <a:xfrm>
          <a:off x="22212300" y="125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117,793</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140633</xdr:rowOff>
    </xdr:from>
    <xdr:to>
      <xdr:col>31</xdr:col>
      <xdr:colOff>85725</xdr:colOff>
      <xdr:row>71</xdr:row>
      <xdr:rowOff>70783</xdr:rowOff>
    </xdr:to>
    <xdr:sp macro="" textlink="">
      <xdr:nvSpPr>
        <xdr:cNvPr id="848" name="円/楕円 847"/>
        <xdr:cNvSpPr/>
      </xdr:nvSpPr>
      <xdr:spPr>
        <a:xfrm>
          <a:off x="21272500" y="12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87310</xdr:rowOff>
    </xdr:from>
    <xdr:ext cx="599010" cy="259045"/>
    <xdr:sp macro="" textlink="">
      <xdr:nvSpPr>
        <xdr:cNvPr id="849" name="テキスト ボックス 848"/>
        <xdr:cNvSpPr txBox="1"/>
      </xdr:nvSpPr>
      <xdr:spPr>
        <a:xfrm>
          <a:off x="21023794" y="1191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183,211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14841</xdr:rowOff>
    </xdr:from>
    <xdr:to>
      <xdr:col>29</xdr:col>
      <xdr:colOff>568325</xdr:colOff>
      <xdr:row>75</xdr:row>
      <xdr:rowOff>116441</xdr:rowOff>
    </xdr:to>
    <xdr:sp macro="" textlink="">
      <xdr:nvSpPr>
        <xdr:cNvPr id="850" name="円/楕円 849"/>
        <xdr:cNvSpPr/>
      </xdr:nvSpPr>
      <xdr:spPr>
        <a:xfrm>
          <a:off x="20383500" y="128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132968</xdr:rowOff>
    </xdr:from>
    <xdr:ext cx="534377" cy="259045"/>
    <xdr:sp macro="" textlink="">
      <xdr:nvSpPr>
        <xdr:cNvPr id="851" name="テキスト ボックス 850"/>
        <xdr:cNvSpPr txBox="1"/>
      </xdr:nvSpPr>
      <xdr:spPr>
        <a:xfrm>
          <a:off x="20167111" y="12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40262</xdr:rowOff>
    </xdr:from>
    <xdr:to>
      <xdr:col>28</xdr:col>
      <xdr:colOff>365125</xdr:colOff>
      <xdr:row>75</xdr:row>
      <xdr:rowOff>141862</xdr:rowOff>
    </xdr:to>
    <xdr:sp macro="" textlink="">
      <xdr:nvSpPr>
        <xdr:cNvPr id="852" name="円/楕円 851"/>
        <xdr:cNvSpPr/>
      </xdr:nvSpPr>
      <xdr:spPr>
        <a:xfrm>
          <a:off x="19494500" y="128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158389</xdr:rowOff>
    </xdr:from>
    <xdr:ext cx="534377" cy="259045"/>
    <xdr:sp macro="" textlink="">
      <xdr:nvSpPr>
        <xdr:cNvPr id="853" name="テキスト ボックス 852"/>
        <xdr:cNvSpPr txBox="1"/>
      </xdr:nvSpPr>
      <xdr:spPr>
        <a:xfrm>
          <a:off x="19278111" y="126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157266</xdr:rowOff>
    </xdr:from>
    <xdr:to>
      <xdr:col>27</xdr:col>
      <xdr:colOff>161925</xdr:colOff>
      <xdr:row>76</xdr:row>
      <xdr:rowOff>87416</xdr:rowOff>
    </xdr:to>
    <xdr:sp macro="" textlink="">
      <xdr:nvSpPr>
        <xdr:cNvPr id="854" name="円/楕円 853"/>
        <xdr:cNvSpPr/>
      </xdr:nvSpPr>
      <xdr:spPr>
        <a:xfrm>
          <a:off x="18605500" y="130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103943</xdr:rowOff>
    </xdr:from>
    <xdr:ext cx="534377" cy="259045"/>
    <xdr:sp macro="" textlink="">
      <xdr:nvSpPr>
        <xdr:cNvPr id="855" name="テキスト ボックス 854"/>
        <xdr:cNvSpPr txBox="1"/>
      </xdr:nvSpPr>
      <xdr:spPr>
        <a:xfrm>
          <a:off x="18389111" y="127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東日本大震災からの復旧・復興事業により、全体的に類団平均よりも高く推移している。</a:t>
          </a:r>
          <a:endParaRPr lang="ja-JP" altLang="ja-JP" sz="1300">
            <a:effectLst/>
          </a:endParaRPr>
        </a:p>
        <a:p>
          <a:r>
            <a:rPr kumimoji="1" lang="ja-JP" altLang="ja-JP" sz="1300">
              <a:solidFill>
                <a:schemeClr val="dk1"/>
              </a:solidFill>
              <a:effectLst/>
              <a:latin typeface="+mn-lt"/>
              <a:ea typeface="+mn-ea"/>
              <a:cs typeface="+mn-cs"/>
            </a:rPr>
            <a:t>　義務的経費では人件費が震災対応時間外手当や災害派遣職員手当などによりやや高めの推移を見せている一方、扶助費では災害義援金の減少傾向により、類団平均よりも低く推移している。</a:t>
          </a:r>
          <a:endParaRPr lang="ja-JP" altLang="ja-JP" sz="1300">
            <a:effectLst/>
          </a:endParaRPr>
        </a:p>
        <a:p>
          <a:r>
            <a:rPr kumimoji="1" lang="ja-JP" altLang="ja-JP" sz="1300">
              <a:solidFill>
                <a:schemeClr val="dk1"/>
              </a:solidFill>
              <a:effectLst/>
              <a:latin typeface="+mn-lt"/>
              <a:ea typeface="+mn-ea"/>
              <a:cs typeface="+mn-cs"/>
            </a:rPr>
            <a:t>　投資的経費では新規整備に係る普通建設事業が災害公営住宅整備事業や</a:t>
          </a:r>
          <a:r>
            <a:rPr kumimoji="1" lang="ja-JP" altLang="en-US" sz="1300">
              <a:solidFill>
                <a:schemeClr val="dk1"/>
              </a:solidFill>
              <a:effectLst/>
              <a:latin typeface="+mn-lt"/>
              <a:ea typeface="+mn-ea"/>
              <a:cs typeface="+mn-cs"/>
            </a:rPr>
            <a:t>高度衛生管理型荷さばき所整備事業</a:t>
          </a:r>
          <a:r>
            <a:rPr kumimoji="1" lang="ja-JP" altLang="ja-JP" sz="1300">
              <a:solidFill>
                <a:schemeClr val="dk1"/>
              </a:solidFill>
              <a:effectLst/>
              <a:latin typeface="+mn-lt"/>
              <a:ea typeface="+mn-ea"/>
              <a:cs typeface="+mn-cs"/>
            </a:rPr>
            <a:t>などの復興事業により高額で推移しており、災害復旧事業費においても東日本大震災からの各種災害復旧事業により類団平均を大きく上回っている。また、繰出金についても下水道事業特別会計や漁業集落排水事業特別会計での復興・復旧事業に対する繰出により高額となっている。</a:t>
          </a:r>
          <a:endParaRPr lang="ja-JP" altLang="ja-JP" sz="1300">
            <a:effectLst/>
          </a:endParaRPr>
        </a:p>
        <a:p>
          <a:r>
            <a:rPr kumimoji="1" lang="ja-JP" altLang="ja-JP" sz="1300">
              <a:solidFill>
                <a:schemeClr val="dk1"/>
              </a:solidFill>
              <a:effectLst/>
              <a:latin typeface="+mn-lt"/>
              <a:ea typeface="+mn-ea"/>
              <a:cs typeface="+mn-cs"/>
            </a:rPr>
            <a:t>　積立金は東日本大震災復興交付金基金への積立により各年度とも類団平均を大幅に上回っている。</a:t>
          </a:r>
          <a:endParaRPr lang="ja-JP" altLang="ja-JP" sz="1300">
            <a:effectLst/>
          </a:endParaRPr>
        </a:p>
        <a:p>
          <a:r>
            <a:rPr kumimoji="1" lang="ja-JP" altLang="ja-JP" sz="1300">
              <a:solidFill>
                <a:schemeClr val="dk1"/>
              </a:solidFill>
              <a:effectLst/>
              <a:latin typeface="+mn-lt"/>
              <a:ea typeface="+mn-ea"/>
              <a:cs typeface="+mn-cs"/>
            </a:rPr>
            <a:t>　今後は、復旧・復興事業の完了後も見据え、各性質ごとの推移を注視していく必要がある。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55,233
54,804
17.37
39,920,661
37,650,917
830,706
12,084,345
20,640,141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134214</xdr:rowOff>
    </xdr:from>
    <xdr:to>
      <xdr:col>6</xdr:col>
      <xdr:colOff>511175</xdr:colOff>
      <xdr:row>33</xdr:row>
      <xdr:rowOff>24028</xdr:rowOff>
    </xdr:to>
    <xdr:cxnSp macro="">
      <xdr:nvCxnSpPr>
        <xdr:cNvPr id="59" name="直線コネクタ 58"/>
        <xdr:cNvCxnSpPr/>
      </xdr:nvCxnSpPr>
      <xdr:spPr>
        <a:xfrm flipV="1">
          <a:off x="3797300" y="5620614"/>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24028</xdr:rowOff>
    </xdr:from>
    <xdr:to>
      <xdr:col>5</xdr:col>
      <xdr:colOff>358775</xdr:colOff>
      <xdr:row>34</xdr:row>
      <xdr:rowOff>67463</xdr:rowOff>
    </xdr:to>
    <xdr:cxnSp macro="">
      <xdr:nvCxnSpPr>
        <xdr:cNvPr id="62" name="直線コネクタ 61"/>
        <xdr:cNvCxnSpPr/>
      </xdr:nvCxnSpPr>
      <xdr:spPr>
        <a:xfrm flipV="1">
          <a:off x="2908300" y="568187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164389</xdr:rowOff>
    </xdr:from>
    <xdr:to>
      <xdr:col>4</xdr:col>
      <xdr:colOff>155575</xdr:colOff>
      <xdr:row>34</xdr:row>
      <xdr:rowOff>67463</xdr:rowOff>
    </xdr:to>
    <xdr:cxnSp macro="">
      <xdr:nvCxnSpPr>
        <xdr:cNvPr id="65" name="直線コネクタ 64"/>
        <xdr:cNvCxnSpPr/>
      </xdr:nvCxnSpPr>
      <xdr:spPr>
        <a:xfrm>
          <a:off x="2019300" y="582223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19575</xdr:rowOff>
    </xdr:from>
    <xdr:ext cx="469744" cy="259045"/>
    <xdr:sp macro="" textlink="">
      <xdr:nvSpPr>
        <xdr:cNvPr id="67" name="テキスト ボックス 66"/>
        <xdr:cNvSpPr txBox="1"/>
      </xdr:nvSpPr>
      <xdr:spPr>
        <a:xfrm>
          <a:off x="2673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110896</xdr:rowOff>
    </xdr:from>
    <xdr:to>
      <xdr:col>2</xdr:col>
      <xdr:colOff>638175</xdr:colOff>
      <xdr:row>33</xdr:row>
      <xdr:rowOff>164389</xdr:rowOff>
    </xdr:to>
    <xdr:cxnSp macro="">
      <xdr:nvCxnSpPr>
        <xdr:cNvPr id="68" name="直線コネクタ 67"/>
        <xdr:cNvCxnSpPr/>
      </xdr:nvCxnSpPr>
      <xdr:spPr>
        <a:xfrm>
          <a:off x="1130300" y="576874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40149</xdr:rowOff>
    </xdr:from>
    <xdr:ext cx="469744" cy="259045"/>
    <xdr:sp macro="" textlink="">
      <xdr:nvSpPr>
        <xdr:cNvPr id="70" name="テキスト ボックス 69"/>
        <xdr:cNvSpPr txBox="1"/>
      </xdr:nvSpPr>
      <xdr:spPr>
        <a:xfrm>
          <a:off x="178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83414</xdr:rowOff>
    </xdr:from>
    <xdr:to>
      <xdr:col>6</xdr:col>
      <xdr:colOff>561975</xdr:colOff>
      <xdr:row>33</xdr:row>
      <xdr:rowOff>13564</xdr:rowOff>
    </xdr:to>
    <xdr:sp macro="" textlink="">
      <xdr:nvSpPr>
        <xdr:cNvPr id="78" name="円/楕円 77"/>
        <xdr:cNvSpPr/>
      </xdr:nvSpPr>
      <xdr:spPr>
        <a:xfrm>
          <a:off x="4584700" y="55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106291</xdr:rowOff>
    </xdr:from>
    <xdr:ext cx="469744" cy="259045"/>
    <xdr:sp macro="" textlink="">
      <xdr:nvSpPr>
        <xdr:cNvPr id="79" name="議会費該当値テキスト"/>
        <xdr:cNvSpPr txBox="1"/>
      </xdr:nvSpPr>
      <xdr:spPr>
        <a:xfrm>
          <a:off x="4686300" y="542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144678</xdr:rowOff>
    </xdr:from>
    <xdr:to>
      <xdr:col>5</xdr:col>
      <xdr:colOff>409575</xdr:colOff>
      <xdr:row>33</xdr:row>
      <xdr:rowOff>74828</xdr:rowOff>
    </xdr:to>
    <xdr:sp macro="" textlink="">
      <xdr:nvSpPr>
        <xdr:cNvPr id="80" name="円/楕円 79"/>
        <xdr:cNvSpPr/>
      </xdr:nvSpPr>
      <xdr:spPr>
        <a:xfrm>
          <a:off x="37465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91355</xdr:rowOff>
    </xdr:from>
    <xdr:ext cx="469744" cy="259045"/>
    <xdr:sp macro="" textlink="">
      <xdr:nvSpPr>
        <xdr:cNvPr id="81" name="テキスト ボックス 80"/>
        <xdr:cNvSpPr txBox="1"/>
      </xdr:nvSpPr>
      <xdr:spPr>
        <a:xfrm>
          <a:off x="3562427" y="54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16663</xdr:rowOff>
    </xdr:from>
    <xdr:to>
      <xdr:col>4</xdr:col>
      <xdr:colOff>206375</xdr:colOff>
      <xdr:row>34</xdr:row>
      <xdr:rowOff>118263</xdr:rowOff>
    </xdr:to>
    <xdr:sp macro="" textlink="">
      <xdr:nvSpPr>
        <xdr:cNvPr id="82" name="円/楕円 81"/>
        <xdr:cNvSpPr/>
      </xdr:nvSpPr>
      <xdr:spPr>
        <a:xfrm>
          <a:off x="2857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109390</xdr:rowOff>
    </xdr:from>
    <xdr:ext cx="469744" cy="259045"/>
    <xdr:sp macro="" textlink="">
      <xdr:nvSpPr>
        <xdr:cNvPr id="83" name="テキスト ボックス 82"/>
        <xdr:cNvSpPr txBox="1"/>
      </xdr:nvSpPr>
      <xdr:spPr>
        <a:xfrm>
          <a:off x="2673427" y="59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113589</xdr:rowOff>
    </xdr:from>
    <xdr:to>
      <xdr:col>3</xdr:col>
      <xdr:colOff>3175</xdr:colOff>
      <xdr:row>34</xdr:row>
      <xdr:rowOff>43739</xdr:rowOff>
    </xdr:to>
    <xdr:sp macro="" textlink="">
      <xdr:nvSpPr>
        <xdr:cNvPr id="84" name="円/楕円 83"/>
        <xdr:cNvSpPr/>
      </xdr:nvSpPr>
      <xdr:spPr>
        <a:xfrm>
          <a:off x="1968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34866</xdr:rowOff>
    </xdr:from>
    <xdr:ext cx="469744" cy="259045"/>
    <xdr:sp macro="" textlink="">
      <xdr:nvSpPr>
        <xdr:cNvPr id="85" name="テキスト ボックス 84"/>
        <xdr:cNvSpPr txBox="1"/>
      </xdr:nvSpPr>
      <xdr:spPr>
        <a:xfrm>
          <a:off x="1784427" y="58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60096</xdr:rowOff>
    </xdr:from>
    <xdr:to>
      <xdr:col>1</xdr:col>
      <xdr:colOff>485775</xdr:colOff>
      <xdr:row>33</xdr:row>
      <xdr:rowOff>161696</xdr:rowOff>
    </xdr:to>
    <xdr:sp macro="" textlink="">
      <xdr:nvSpPr>
        <xdr:cNvPr id="86" name="円/楕円 85"/>
        <xdr:cNvSpPr/>
      </xdr:nvSpPr>
      <xdr:spPr>
        <a:xfrm>
          <a:off x="1079500" y="57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152823</xdr:rowOff>
    </xdr:from>
    <xdr:ext cx="469744" cy="259045"/>
    <xdr:sp macro="" textlink="">
      <xdr:nvSpPr>
        <xdr:cNvPr id="87" name="テキスト ボックス 86"/>
        <xdr:cNvSpPr txBox="1"/>
      </xdr:nvSpPr>
      <xdr:spPr>
        <a:xfrm>
          <a:off x="895427" y="581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138942</xdr:rowOff>
    </xdr:from>
    <xdr:to>
      <xdr:col>6</xdr:col>
      <xdr:colOff>510540</xdr:colOff>
      <xdr:row>58</xdr:row>
      <xdr:rowOff>111628</xdr:rowOff>
    </xdr:to>
    <xdr:cxnSp macro="">
      <xdr:nvCxnSpPr>
        <xdr:cNvPr id="111" name="直線コネクタ 110"/>
        <xdr:cNvCxnSpPr/>
      </xdr:nvCxnSpPr>
      <xdr:spPr>
        <a:xfrm flipV="1">
          <a:off x="4633595" y="9397242"/>
          <a:ext cx="1270" cy="65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115455</xdr:rowOff>
    </xdr:from>
    <xdr:ext cx="534377" cy="259045"/>
    <xdr:sp macro="" textlink="">
      <xdr:nvSpPr>
        <xdr:cNvPr id="112" name="総務費最小値テキスト"/>
        <xdr:cNvSpPr txBox="1"/>
      </xdr:nvSpPr>
      <xdr:spPr>
        <a:xfrm>
          <a:off x="4686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111628</xdr:rowOff>
    </xdr:from>
    <xdr:to>
      <xdr:col>6</xdr:col>
      <xdr:colOff>600075</xdr:colOff>
      <xdr:row>58</xdr:row>
      <xdr:rowOff>111628</xdr:rowOff>
    </xdr:to>
    <xdr:cxnSp macro="">
      <xdr:nvCxnSpPr>
        <xdr:cNvPr id="113" name="直線コネクタ 112"/>
        <xdr:cNvCxnSpPr/>
      </xdr:nvCxnSpPr>
      <xdr:spPr>
        <a:xfrm>
          <a:off x="4546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85619</xdr:rowOff>
    </xdr:from>
    <xdr:ext cx="599010" cy="259045"/>
    <xdr:sp macro="" textlink="">
      <xdr:nvSpPr>
        <xdr:cNvPr id="114" name="総務費最大値テキスト"/>
        <xdr:cNvSpPr txBox="1"/>
      </xdr:nvSpPr>
      <xdr:spPr>
        <a:xfrm>
          <a:off x="4686300" y="917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54</xdr:row>
      <xdr:rowOff>138942</xdr:rowOff>
    </xdr:from>
    <xdr:to>
      <xdr:col>6</xdr:col>
      <xdr:colOff>600075</xdr:colOff>
      <xdr:row>54</xdr:row>
      <xdr:rowOff>138942</xdr:rowOff>
    </xdr:to>
    <xdr:cxnSp macro="">
      <xdr:nvCxnSpPr>
        <xdr:cNvPr id="115" name="直線コネクタ 114"/>
        <xdr:cNvCxnSpPr/>
      </xdr:nvCxnSpPr>
      <xdr:spPr>
        <a:xfrm>
          <a:off x="4546600" y="939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103688</xdr:rowOff>
    </xdr:from>
    <xdr:to>
      <xdr:col>6</xdr:col>
      <xdr:colOff>511175</xdr:colOff>
      <xdr:row>57</xdr:row>
      <xdr:rowOff>130690</xdr:rowOff>
    </xdr:to>
    <xdr:cxnSp macro="">
      <xdr:nvCxnSpPr>
        <xdr:cNvPr id="116" name="直線コネクタ 115"/>
        <xdr:cNvCxnSpPr/>
      </xdr:nvCxnSpPr>
      <xdr:spPr>
        <a:xfrm>
          <a:off x="3797300" y="9704888"/>
          <a:ext cx="838200" cy="19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133419</xdr:rowOff>
    </xdr:from>
    <xdr:ext cx="534377" cy="259045"/>
    <xdr:sp macro="" textlink="">
      <xdr:nvSpPr>
        <xdr:cNvPr id="117" name="総務費平均値テキスト"/>
        <xdr:cNvSpPr txBox="1"/>
      </xdr:nvSpPr>
      <xdr:spPr>
        <a:xfrm>
          <a:off x="4686300" y="9906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154992</xdr:rowOff>
    </xdr:from>
    <xdr:to>
      <xdr:col>6</xdr:col>
      <xdr:colOff>561975</xdr:colOff>
      <xdr:row>58</xdr:row>
      <xdr:rowOff>85142</xdr:rowOff>
    </xdr:to>
    <xdr:sp macro="" textlink="">
      <xdr:nvSpPr>
        <xdr:cNvPr id="118" name="フローチャート : 判断 117"/>
        <xdr:cNvSpPr/>
      </xdr:nvSpPr>
      <xdr:spPr>
        <a:xfrm>
          <a:off x="4584700" y="99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33664</xdr:rowOff>
    </xdr:from>
    <xdr:to>
      <xdr:col>5</xdr:col>
      <xdr:colOff>358775</xdr:colOff>
      <xdr:row>56</xdr:row>
      <xdr:rowOff>103688</xdr:rowOff>
    </xdr:to>
    <xdr:cxnSp macro="">
      <xdr:nvCxnSpPr>
        <xdr:cNvPr id="119" name="直線コネクタ 118"/>
        <xdr:cNvCxnSpPr/>
      </xdr:nvCxnSpPr>
      <xdr:spPr>
        <a:xfrm>
          <a:off x="2908300" y="9120514"/>
          <a:ext cx="889000" cy="58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136087</xdr:rowOff>
    </xdr:from>
    <xdr:to>
      <xdr:col>5</xdr:col>
      <xdr:colOff>409575</xdr:colOff>
      <xdr:row>58</xdr:row>
      <xdr:rowOff>66237</xdr:rowOff>
    </xdr:to>
    <xdr:sp macro="" textlink="">
      <xdr:nvSpPr>
        <xdr:cNvPr id="120" name="フローチャート : 判断 119"/>
        <xdr:cNvSpPr/>
      </xdr:nvSpPr>
      <xdr:spPr>
        <a:xfrm>
          <a:off x="3746500" y="99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57364</xdr:rowOff>
    </xdr:from>
    <xdr:ext cx="534377" cy="259045"/>
    <xdr:sp macro="" textlink="">
      <xdr:nvSpPr>
        <xdr:cNvPr id="121" name="テキスト ボックス 120"/>
        <xdr:cNvSpPr txBox="1"/>
      </xdr:nvSpPr>
      <xdr:spPr>
        <a:xfrm>
          <a:off x="3530111" y="100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33664</xdr:rowOff>
    </xdr:from>
    <xdr:to>
      <xdr:col>4</xdr:col>
      <xdr:colOff>155575</xdr:colOff>
      <xdr:row>55</xdr:row>
      <xdr:rowOff>73417</xdr:rowOff>
    </xdr:to>
    <xdr:cxnSp macro="">
      <xdr:nvCxnSpPr>
        <xdr:cNvPr id="122" name="直線コネクタ 121"/>
        <xdr:cNvCxnSpPr/>
      </xdr:nvCxnSpPr>
      <xdr:spPr>
        <a:xfrm flipV="1">
          <a:off x="2019300" y="9120514"/>
          <a:ext cx="889000" cy="3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116473</xdr:rowOff>
    </xdr:from>
    <xdr:to>
      <xdr:col>4</xdr:col>
      <xdr:colOff>206375</xdr:colOff>
      <xdr:row>58</xdr:row>
      <xdr:rowOff>46623</xdr:rowOff>
    </xdr:to>
    <xdr:sp macro="" textlink="">
      <xdr:nvSpPr>
        <xdr:cNvPr id="123" name="フローチャート : 判断 122"/>
        <xdr:cNvSpPr/>
      </xdr:nvSpPr>
      <xdr:spPr>
        <a:xfrm>
          <a:off x="2857500" y="98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37750</xdr:rowOff>
    </xdr:from>
    <xdr:ext cx="534377" cy="259045"/>
    <xdr:sp macro="" textlink="">
      <xdr:nvSpPr>
        <xdr:cNvPr id="124" name="テキスト ボックス 123"/>
        <xdr:cNvSpPr txBox="1"/>
      </xdr:nvSpPr>
      <xdr:spPr>
        <a:xfrm>
          <a:off x="2641111" y="99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27309</xdr:rowOff>
    </xdr:from>
    <xdr:to>
      <xdr:col>2</xdr:col>
      <xdr:colOff>638175</xdr:colOff>
      <xdr:row>55</xdr:row>
      <xdr:rowOff>73417</xdr:rowOff>
    </xdr:to>
    <xdr:cxnSp macro="">
      <xdr:nvCxnSpPr>
        <xdr:cNvPr id="125" name="直線コネクタ 124"/>
        <xdr:cNvCxnSpPr/>
      </xdr:nvCxnSpPr>
      <xdr:spPr>
        <a:xfrm>
          <a:off x="1130300" y="8599809"/>
          <a:ext cx="889000" cy="9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129580</xdr:rowOff>
    </xdr:from>
    <xdr:to>
      <xdr:col>3</xdr:col>
      <xdr:colOff>3175</xdr:colOff>
      <xdr:row>57</xdr:row>
      <xdr:rowOff>59730</xdr:rowOff>
    </xdr:to>
    <xdr:sp macro="" textlink="">
      <xdr:nvSpPr>
        <xdr:cNvPr id="126" name="フローチャート : 判断 125"/>
        <xdr:cNvSpPr/>
      </xdr:nvSpPr>
      <xdr:spPr>
        <a:xfrm>
          <a:off x="1968500" y="973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50857</xdr:rowOff>
    </xdr:from>
    <xdr:ext cx="534377" cy="259045"/>
    <xdr:sp macro="" textlink="">
      <xdr:nvSpPr>
        <xdr:cNvPr id="127" name="テキスト ボックス 126"/>
        <xdr:cNvSpPr txBox="1"/>
      </xdr:nvSpPr>
      <xdr:spPr>
        <a:xfrm>
          <a:off x="1752111" y="98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17192</xdr:rowOff>
    </xdr:from>
    <xdr:to>
      <xdr:col>1</xdr:col>
      <xdr:colOff>485775</xdr:colOff>
      <xdr:row>57</xdr:row>
      <xdr:rowOff>118792</xdr:rowOff>
    </xdr:to>
    <xdr:sp macro="" textlink="">
      <xdr:nvSpPr>
        <xdr:cNvPr id="128" name="フローチャート : 判断 127"/>
        <xdr:cNvSpPr/>
      </xdr:nvSpPr>
      <xdr:spPr>
        <a:xfrm>
          <a:off x="1079500" y="9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109919</xdr:rowOff>
    </xdr:from>
    <xdr:ext cx="534377" cy="259045"/>
    <xdr:sp macro="" textlink="">
      <xdr:nvSpPr>
        <xdr:cNvPr id="129" name="テキスト ボックス 128"/>
        <xdr:cNvSpPr txBox="1"/>
      </xdr:nvSpPr>
      <xdr:spPr>
        <a:xfrm>
          <a:off x="863111" y="98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79890</xdr:rowOff>
    </xdr:from>
    <xdr:to>
      <xdr:col>6</xdr:col>
      <xdr:colOff>561975</xdr:colOff>
      <xdr:row>58</xdr:row>
      <xdr:rowOff>10040</xdr:rowOff>
    </xdr:to>
    <xdr:sp macro="" textlink="">
      <xdr:nvSpPr>
        <xdr:cNvPr id="135" name="円/楕円 134"/>
        <xdr:cNvSpPr/>
      </xdr:nvSpPr>
      <xdr:spPr>
        <a:xfrm>
          <a:off x="4584700" y="98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102767</xdr:rowOff>
    </xdr:from>
    <xdr:ext cx="534377" cy="259045"/>
    <xdr:sp macro="" textlink="">
      <xdr:nvSpPr>
        <xdr:cNvPr id="136" name="総務費該当値テキスト"/>
        <xdr:cNvSpPr txBox="1"/>
      </xdr:nvSpPr>
      <xdr:spPr>
        <a:xfrm>
          <a:off x="4686300" y="97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52888</xdr:rowOff>
    </xdr:from>
    <xdr:to>
      <xdr:col>5</xdr:col>
      <xdr:colOff>409575</xdr:colOff>
      <xdr:row>56</xdr:row>
      <xdr:rowOff>154488</xdr:rowOff>
    </xdr:to>
    <xdr:sp macro="" textlink="">
      <xdr:nvSpPr>
        <xdr:cNvPr id="137" name="円/楕円 136"/>
        <xdr:cNvSpPr/>
      </xdr:nvSpPr>
      <xdr:spPr>
        <a:xfrm>
          <a:off x="3746500" y="96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171015</xdr:rowOff>
    </xdr:from>
    <xdr:ext cx="599010" cy="259045"/>
    <xdr:sp macro="" textlink="">
      <xdr:nvSpPr>
        <xdr:cNvPr id="138" name="テキスト ボックス 137"/>
        <xdr:cNvSpPr txBox="1"/>
      </xdr:nvSpPr>
      <xdr:spPr>
        <a:xfrm>
          <a:off x="3497794" y="942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119,452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154314</xdr:rowOff>
    </xdr:from>
    <xdr:to>
      <xdr:col>4</xdr:col>
      <xdr:colOff>206375</xdr:colOff>
      <xdr:row>53</xdr:row>
      <xdr:rowOff>84464</xdr:rowOff>
    </xdr:to>
    <xdr:sp macro="" textlink="">
      <xdr:nvSpPr>
        <xdr:cNvPr id="139" name="円/楕円 138"/>
        <xdr:cNvSpPr/>
      </xdr:nvSpPr>
      <xdr:spPr>
        <a:xfrm>
          <a:off x="2857500" y="90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100991</xdr:rowOff>
    </xdr:from>
    <xdr:ext cx="599010" cy="259045"/>
    <xdr:sp macro="" textlink="">
      <xdr:nvSpPr>
        <xdr:cNvPr id="140" name="テキスト ボックス 139"/>
        <xdr:cNvSpPr txBox="1"/>
      </xdr:nvSpPr>
      <xdr:spPr>
        <a:xfrm>
          <a:off x="2608794" y="88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272,831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22617</xdr:rowOff>
    </xdr:from>
    <xdr:to>
      <xdr:col>3</xdr:col>
      <xdr:colOff>3175</xdr:colOff>
      <xdr:row>55</xdr:row>
      <xdr:rowOff>124217</xdr:rowOff>
    </xdr:to>
    <xdr:sp macro="" textlink="">
      <xdr:nvSpPr>
        <xdr:cNvPr id="141" name="円/楕円 140"/>
        <xdr:cNvSpPr/>
      </xdr:nvSpPr>
      <xdr:spPr>
        <a:xfrm>
          <a:off x="1968500" y="94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140744</xdr:rowOff>
    </xdr:from>
    <xdr:ext cx="599010" cy="259045"/>
    <xdr:sp macro="" textlink="">
      <xdr:nvSpPr>
        <xdr:cNvPr id="142" name="テキスト ボックス 141"/>
        <xdr:cNvSpPr txBox="1"/>
      </xdr:nvSpPr>
      <xdr:spPr>
        <a:xfrm>
          <a:off x="1719794" y="92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172,397</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147959</xdr:rowOff>
    </xdr:from>
    <xdr:to>
      <xdr:col>1</xdr:col>
      <xdr:colOff>485775</xdr:colOff>
      <xdr:row>50</xdr:row>
      <xdr:rowOff>78109</xdr:rowOff>
    </xdr:to>
    <xdr:sp macro="" textlink="">
      <xdr:nvSpPr>
        <xdr:cNvPr id="143" name="円/楕円 142"/>
        <xdr:cNvSpPr/>
      </xdr:nvSpPr>
      <xdr:spPr>
        <a:xfrm>
          <a:off x="1079500" y="85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94636</xdr:rowOff>
    </xdr:from>
    <xdr:ext cx="599010" cy="259045"/>
    <xdr:sp macro="" textlink="">
      <xdr:nvSpPr>
        <xdr:cNvPr id="144" name="テキスト ボックス 143"/>
        <xdr:cNvSpPr txBox="1"/>
      </xdr:nvSpPr>
      <xdr:spPr>
        <a:xfrm>
          <a:off x="830794" y="83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95341</xdr:rowOff>
    </xdr:from>
    <xdr:to>
      <xdr:col>6</xdr:col>
      <xdr:colOff>510540</xdr:colOff>
      <xdr:row>79</xdr:row>
      <xdr:rowOff>24093</xdr:rowOff>
    </xdr:to>
    <xdr:cxnSp macro="">
      <xdr:nvCxnSpPr>
        <xdr:cNvPr id="171" name="直線コネクタ 170"/>
        <xdr:cNvCxnSpPr/>
      </xdr:nvCxnSpPr>
      <xdr:spPr>
        <a:xfrm flipV="1">
          <a:off x="4633595" y="12268291"/>
          <a:ext cx="1270" cy="130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27920</xdr:rowOff>
    </xdr:from>
    <xdr:ext cx="534377" cy="259045"/>
    <xdr:sp macro="" textlink="">
      <xdr:nvSpPr>
        <xdr:cNvPr id="172" name="民生費最小値テキスト"/>
        <xdr:cNvSpPr txBox="1"/>
      </xdr:nvSpPr>
      <xdr:spPr>
        <a:xfrm>
          <a:off x="4686300" y="135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79</xdr:row>
      <xdr:rowOff>24093</xdr:rowOff>
    </xdr:from>
    <xdr:to>
      <xdr:col>6</xdr:col>
      <xdr:colOff>600075</xdr:colOff>
      <xdr:row>79</xdr:row>
      <xdr:rowOff>24093</xdr:rowOff>
    </xdr:to>
    <xdr:cxnSp macro="">
      <xdr:nvCxnSpPr>
        <xdr:cNvPr id="173" name="直線コネクタ 172"/>
        <xdr:cNvCxnSpPr/>
      </xdr:nvCxnSpPr>
      <xdr:spPr>
        <a:xfrm>
          <a:off x="4546600" y="13568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42018</xdr:rowOff>
    </xdr:from>
    <xdr:ext cx="599010" cy="259045"/>
    <xdr:sp macro="" textlink="">
      <xdr:nvSpPr>
        <xdr:cNvPr id="174" name="民生費最大値テキスト"/>
        <xdr:cNvSpPr txBox="1"/>
      </xdr:nvSpPr>
      <xdr:spPr>
        <a:xfrm>
          <a:off x="4686300" y="1204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71</xdr:row>
      <xdr:rowOff>95341</xdr:rowOff>
    </xdr:from>
    <xdr:to>
      <xdr:col>6</xdr:col>
      <xdr:colOff>600075</xdr:colOff>
      <xdr:row>71</xdr:row>
      <xdr:rowOff>95341</xdr:rowOff>
    </xdr:to>
    <xdr:cxnSp macro="">
      <xdr:nvCxnSpPr>
        <xdr:cNvPr id="175" name="直線コネクタ 174"/>
        <xdr:cNvCxnSpPr/>
      </xdr:nvCxnSpPr>
      <xdr:spPr>
        <a:xfrm>
          <a:off x="4546600" y="1226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103538</xdr:rowOff>
    </xdr:from>
    <xdr:to>
      <xdr:col>6</xdr:col>
      <xdr:colOff>511175</xdr:colOff>
      <xdr:row>76</xdr:row>
      <xdr:rowOff>123371</xdr:rowOff>
    </xdr:to>
    <xdr:cxnSp macro="">
      <xdr:nvCxnSpPr>
        <xdr:cNvPr id="176" name="直線コネクタ 175"/>
        <xdr:cNvCxnSpPr/>
      </xdr:nvCxnSpPr>
      <xdr:spPr>
        <a:xfrm flipV="1">
          <a:off x="3797300" y="13133738"/>
          <a:ext cx="8382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590</xdr:rowOff>
    </xdr:from>
    <xdr:ext cx="599010" cy="259045"/>
    <xdr:sp macro="" textlink="">
      <xdr:nvSpPr>
        <xdr:cNvPr id="177" name="民生費平均値テキスト"/>
        <xdr:cNvSpPr txBox="1"/>
      </xdr:nvSpPr>
      <xdr:spPr>
        <a:xfrm>
          <a:off x="4686300" y="12859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149163</xdr:rowOff>
    </xdr:from>
    <xdr:to>
      <xdr:col>6</xdr:col>
      <xdr:colOff>561975</xdr:colOff>
      <xdr:row>76</xdr:row>
      <xdr:rowOff>79313</xdr:rowOff>
    </xdr:to>
    <xdr:sp macro="" textlink="">
      <xdr:nvSpPr>
        <xdr:cNvPr id="178" name="フローチャート : 判断 177"/>
        <xdr:cNvSpPr/>
      </xdr:nvSpPr>
      <xdr:spPr>
        <a:xfrm>
          <a:off x="45847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123371</xdr:rowOff>
    </xdr:from>
    <xdr:to>
      <xdr:col>5</xdr:col>
      <xdr:colOff>358775</xdr:colOff>
      <xdr:row>76</xdr:row>
      <xdr:rowOff>144991</xdr:rowOff>
    </xdr:to>
    <xdr:cxnSp macro="">
      <xdr:nvCxnSpPr>
        <xdr:cNvPr id="179" name="直線コネクタ 178"/>
        <xdr:cNvCxnSpPr/>
      </xdr:nvCxnSpPr>
      <xdr:spPr>
        <a:xfrm flipV="1">
          <a:off x="2908300" y="13153571"/>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6429</xdr:rowOff>
    </xdr:from>
    <xdr:to>
      <xdr:col>5</xdr:col>
      <xdr:colOff>409575</xdr:colOff>
      <xdr:row>76</xdr:row>
      <xdr:rowOff>108029</xdr:rowOff>
    </xdr:to>
    <xdr:sp macro="" textlink="">
      <xdr:nvSpPr>
        <xdr:cNvPr id="180" name="フローチャート : 判断 179"/>
        <xdr:cNvSpPr/>
      </xdr:nvSpPr>
      <xdr:spPr>
        <a:xfrm>
          <a:off x="3746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124557</xdr:rowOff>
    </xdr:from>
    <xdr:ext cx="599010" cy="259045"/>
    <xdr:sp macro="" textlink="">
      <xdr:nvSpPr>
        <xdr:cNvPr id="181" name="テキスト ボックス 180"/>
        <xdr:cNvSpPr txBox="1"/>
      </xdr:nvSpPr>
      <xdr:spPr>
        <a:xfrm>
          <a:off x="3497794"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61389</xdr:rowOff>
    </xdr:from>
    <xdr:to>
      <xdr:col>4</xdr:col>
      <xdr:colOff>155575</xdr:colOff>
      <xdr:row>76</xdr:row>
      <xdr:rowOff>144991</xdr:rowOff>
    </xdr:to>
    <xdr:cxnSp macro="">
      <xdr:nvCxnSpPr>
        <xdr:cNvPr id="182" name="直線コネクタ 181"/>
        <xdr:cNvCxnSpPr/>
      </xdr:nvCxnSpPr>
      <xdr:spPr>
        <a:xfrm>
          <a:off x="2019300" y="12405789"/>
          <a:ext cx="889000" cy="7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60554</xdr:rowOff>
    </xdr:from>
    <xdr:to>
      <xdr:col>4</xdr:col>
      <xdr:colOff>206375</xdr:colOff>
      <xdr:row>75</xdr:row>
      <xdr:rowOff>162154</xdr:rowOff>
    </xdr:to>
    <xdr:sp macro="" textlink="">
      <xdr:nvSpPr>
        <xdr:cNvPr id="183" name="フローチャート : 判断 182"/>
        <xdr:cNvSpPr/>
      </xdr:nvSpPr>
      <xdr:spPr>
        <a:xfrm>
          <a:off x="2857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7231</xdr:rowOff>
    </xdr:from>
    <xdr:ext cx="599010" cy="259045"/>
    <xdr:sp macro="" textlink="">
      <xdr:nvSpPr>
        <xdr:cNvPr id="184" name="テキスト ボックス 183"/>
        <xdr:cNvSpPr txBox="1"/>
      </xdr:nvSpPr>
      <xdr:spPr>
        <a:xfrm>
          <a:off x="2608794"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69</xdr:row>
      <xdr:rowOff>135041</xdr:rowOff>
    </xdr:from>
    <xdr:to>
      <xdr:col>2</xdr:col>
      <xdr:colOff>638175</xdr:colOff>
      <xdr:row>72</xdr:row>
      <xdr:rowOff>61389</xdr:rowOff>
    </xdr:to>
    <xdr:cxnSp macro="">
      <xdr:nvCxnSpPr>
        <xdr:cNvPr id="185" name="直線コネクタ 184"/>
        <xdr:cNvCxnSpPr/>
      </xdr:nvCxnSpPr>
      <xdr:spPr>
        <a:xfrm>
          <a:off x="1130300" y="11965091"/>
          <a:ext cx="889000" cy="4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15346</xdr:rowOff>
    </xdr:from>
    <xdr:to>
      <xdr:col>3</xdr:col>
      <xdr:colOff>3175</xdr:colOff>
      <xdr:row>75</xdr:row>
      <xdr:rowOff>116946</xdr:rowOff>
    </xdr:to>
    <xdr:sp macro="" textlink="">
      <xdr:nvSpPr>
        <xdr:cNvPr id="186" name="フローチャート : 判断 185"/>
        <xdr:cNvSpPr/>
      </xdr:nvSpPr>
      <xdr:spPr>
        <a:xfrm>
          <a:off x="1968500" y="1287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108073</xdr:rowOff>
    </xdr:from>
    <xdr:ext cx="599010" cy="259045"/>
    <xdr:sp macro="" textlink="">
      <xdr:nvSpPr>
        <xdr:cNvPr id="187" name="テキスト ボックス 186"/>
        <xdr:cNvSpPr txBox="1"/>
      </xdr:nvSpPr>
      <xdr:spPr>
        <a:xfrm>
          <a:off x="1719794" y="1296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5776</xdr:rowOff>
    </xdr:from>
    <xdr:to>
      <xdr:col>1</xdr:col>
      <xdr:colOff>485775</xdr:colOff>
      <xdr:row>75</xdr:row>
      <xdr:rowOff>107376</xdr:rowOff>
    </xdr:to>
    <xdr:sp macro="" textlink="">
      <xdr:nvSpPr>
        <xdr:cNvPr id="188" name="フローチャート : 判断 187"/>
        <xdr:cNvSpPr/>
      </xdr:nvSpPr>
      <xdr:spPr>
        <a:xfrm>
          <a:off x="1079500" y="12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98503</xdr:rowOff>
    </xdr:from>
    <xdr:ext cx="599010" cy="259045"/>
    <xdr:sp macro="" textlink="">
      <xdr:nvSpPr>
        <xdr:cNvPr id="189" name="テキスト ボックス 188"/>
        <xdr:cNvSpPr txBox="1"/>
      </xdr:nvSpPr>
      <xdr:spPr>
        <a:xfrm>
          <a:off x="830794" y="1295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52738</xdr:rowOff>
    </xdr:from>
    <xdr:to>
      <xdr:col>6</xdr:col>
      <xdr:colOff>561975</xdr:colOff>
      <xdr:row>76</xdr:row>
      <xdr:rowOff>154338</xdr:rowOff>
    </xdr:to>
    <xdr:sp macro="" textlink="">
      <xdr:nvSpPr>
        <xdr:cNvPr id="195" name="円/楕円 194"/>
        <xdr:cNvSpPr/>
      </xdr:nvSpPr>
      <xdr:spPr>
        <a:xfrm>
          <a:off x="4584700" y="130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31165</xdr:rowOff>
    </xdr:from>
    <xdr:ext cx="599010" cy="259045"/>
    <xdr:sp macro="" textlink="">
      <xdr:nvSpPr>
        <xdr:cNvPr id="196" name="民生費該当値テキスト"/>
        <xdr:cNvSpPr txBox="1"/>
      </xdr:nvSpPr>
      <xdr:spPr>
        <a:xfrm>
          <a:off x="4686300" y="130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72571</xdr:rowOff>
    </xdr:from>
    <xdr:to>
      <xdr:col>5</xdr:col>
      <xdr:colOff>409575</xdr:colOff>
      <xdr:row>77</xdr:row>
      <xdr:rowOff>2721</xdr:rowOff>
    </xdr:to>
    <xdr:sp macro="" textlink="">
      <xdr:nvSpPr>
        <xdr:cNvPr id="197" name="円/楕円 196"/>
        <xdr:cNvSpPr/>
      </xdr:nvSpPr>
      <xdr:spPr>
        <a:xfrm>
          <a:off x="3746500" y="13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165298</xdr:rowOff>
    </xdr:from>
    <xdr:ext cx="599010" cy="259045"/>
    <xdr:sp macro="" textlink="">
      <xdr:nvSpPr>
        <xdr:cNvPr id="198" name="テキスト ボックス 197"/>
        <xdr:cNvSpPr txBox="1"/>
      </xdr:nvSpPr>
      <xdr:spPr>
        <a:xfrm>
          <a:off x="3497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94191</xdr:rowOff>
    </xdr:from>
    <xdr:to>
      <xdr:col>4</xdr:col>
      <xdr:colOff>206375</xdr:colOff>
      <xdr:row>77</xdr:row>
      <xdr:rowOff>24341</xdr:rowOff>
    </xdr:to>
    <xdr:sp macro="" textlink="">
      <xdr:nvSpPr>
        <xdr:cNvPr id="199" name="円/楕円 198"/>
        <xdr:cNvSpPr/>
      </xdr:nvSpPr>
      <xdr:spPr>
        <a:xfrm>
          <a:off x="2857500" y="131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15468</xdr:rowOff>
    </xdr:from>
    <xdr:ext cx="599010" cy="259045"/>
    <xdr:sp macro="" textlink="">
      <xdr:nvSpPr>
        <xdr:cNvPr id="200" name="テキスト ボックス 199"/>
        <xdr:cNvSpPr txBox="1"/>
      </xdr:nvSpPr>
      <xdr:spPr>
        <a:xfrm>
          <a:off x="2608794" y="1321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133,014</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10589</xdr:rowOff>
    </xdr:from>
    <xdr:to>
      <xdr:col>3</xdr:col>
      <xdr:colOff>3175</xdr:colOff>
      <xdr:row>72</xdr:row>
      <xdr:rowOff>112189</xdr:rowOff>
    </xdr:to>
    <xdr:sp macro="" textlink="">
      <xdr:nvSpPr>
        <xdr:cNvPr id="201" name="円/楕円 200"/>
        <xdr:cNvSpPr/>
      </xdr:nvSpPr>
      <xdr:spPr>
        <a:xfrm>
          <a:off x="1968500" y="123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128716</xdr:rowOff>
    </xdr:from>
    <xdr:ext cx="599010" cy="259045"/>
    <xdr:sp macro="" textlink="">
      <xdr:nvSpPr>
        <xdr:cNvPr id="202" name="テキスト ボックス 201"/>
        <xdr:cNvSpPr txBox="1"/>
      </xdr:nvSpPr>
      <xdr:spPr>
        <a:xfrm>
          <a:off x="1719794" y="1213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203,694</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84241</xdr:rowOff>
    </xdr:from>
    <xdr:to>
      <xdr:col>1</xdr:col>
      <xdr:colOff>485775</xdr:colOff>
      <xdr:row>70</xdr:row>
      <xdr:rowOff>14391</xdr:rowOff>
    </xdr:to>
    <xdr:sp macro="" textlink="">
      <xdr:nvSpPr>
        <xdr:cNvPr id="203" name="円/楕円 202"/>
        <xdr:cNvSpPr/>
      </xdr:nvSpPr>
      <xdr:spPr>
        <a:xfrm>
          <a:off x="1079500" y="11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68</xdr:row>
      <xdr:rowOff>30918</xdr:rowOff>
    </xdr:from>
    <xdr:ext cx="599010" cy="259045"/>
    <xdr:sp macro="" textlink="">
      <xdr:nvSpPr>
        <xdr:cNvPr id="204" name="テキスト ボックス 203"/>
        <xdr:cNvSpPr txBox="1"/>
      </xdr:nvSpPr>
      <xdr:spPr>
        <a:xfrm>
          <a:off x="830794" y="1168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9" name="直線コネクタ 228"/>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30"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31" name="直線コネクタ 230"/>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2"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3" name="直線コネクタ 232"/>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129775</xdr:rowOff>
    </xdr:from>
    <xdr:to>
      <xdr:col>6</xdr:col>
      <xdr:colOff>511175</xdr:colOff>
      <xdr:row>98</xdr:row>
      <xdr:rowOff>19171</xdr:rowOff>
    </xdr:to>
    <xdr:cxnSp macro="">
      <xdr:nvCxnSpPr>
        <xdr:cNvPr id="234" name="直線コネクタ 233"/>
        <xdr:cNvCxnSpPr/>
      </xdr:nvCxnSpPr>
      <xdr:spPr>
        <a:xfrm>
          <a:off x="3797300" y="16760425"/>
          <a:ext cx="8382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5"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6" name="フローチャート : 判断 235"/>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129775</xdr:rowOff>
    </xdr:from>
    <xdr:to>
      <xdr:col>5</xdr:col>
      <xdr:colOff>358775</xdr:colOff>
      <xdr:row>97</xdr:row>
      <xdr:rowOff>148292</xdr:rowOff>
    </xdr:to>
    <xdr:cxnSp macro="">
      <xdr:nvCxnSpPr>
        <xdr:cNvPr id="237" name="直線コネクタ 236"/>
        <xdr:cNvCxnSpPr/>
      </xdr:nvCxnSpPr>
      <xdr:spPr>
        <a:xfrm flipV="1">
          <a:off x="2908300" y="16760425"/>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8" name="フローチャート : 判断 237"/>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9" name="テキスト ボックス 238"/>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112477</xdr:rowOff>
    </xdr:from>
    <xdr:to>
      <xdr:col>4</xdr:col>
      <xdr:colOff>155575</xdr:colOff>
      <xdr:row>97</xdr:row>
      <xdr:rowOff>148292</xdr:rowOff>
    </xdr:to>
    <xdr:cxnSp macro="">
      <xdr:nvCxnSpPr>
        <xdr:cNvPr id="240" name="直線コネクタ 239"/>
        <xdr:cNvCxnSpPr/>
      </xdr:nvCxnSpPr>
      <xdr:spPr>
        <a:xfrm>
          <a:off x="2019300" y="16743127"/>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41" name="フローチャート : 判断 240"/>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2" name="テキスト ボックス 241"/>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90151</xdr:rowOff>
    </xdr:from>
    <xdr:to>
      <xdr:col>2</xdr:col>
      <xdr:colOff>638175</xdr:colOff>
      <xdr:row>97</xdr:row>
      <xdr:rowOff>112477</xdr:rowOff>
    </xdr:to>
    <xdr:cxnSp macro="">
      <xdr:nvCxnSpPr>
        <xdr:cNvPr id="243" name="直線コネクタ 242"/>
        <xdr:cNvCxnSpPr/>
      </xdr:nvCxnSpPr>
      <xdr:spPr>
        <a:xfrm>
          <a:off x="1130300" y="16720801"/>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4" name="フローチャート : 判断 243"/>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147001</xdr:rowOff>
    </xdr:from>
    <xdr:ext cx="534377" cy="259045"/>
    <xdr:sp macro="" textlink="">
      <xdr:nvSpPr>
        <xdr:cNvPr id="245" name="テキスト ボックス 244"/>
        <xdr:cNvSpPr txBox="1"/>
      </xdr:nvSpPr>
      <xdr:spPr>
        <a:xfrm>
          <a:off x="1752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6" name="フローチャート : 判断 245"/>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141685</xdr:rowOff>
    </xdr:from>
    <xdr:ext cx="534377" cy="259045"/>
    <xdr:sp macro="" textlink="">
      <xdr:nvSpPr>
        <xdr:cNvPr id="247" name="テキスト ボックス 246"/>
        <xdr:cNvSpPr txBox="1"/>
      </xdr:nvSpPr>
      <xdr:spPr>
        <a:xfrm>
          <a:off x="863111"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139821</xdr:rowOff>
    </xdr:from>
    <xdr:to>
      <xdr:col>6</xdr:col>
      <xdr:colOff>561975</xdr:colOff>
      <xdr:row>98</xdr:row>
      <xdr:rowOff>69971</xdr:rowOff>
    </xdr:to>
    <xdr:sp macro="" textlink="">
      <xdr:nvSpPr>
        <xdr:cNvPr id="253" name="円/楕円 252"/>
        <xdr:cNvSpPr/>
      </xdr:nvSpPr>
      <xdr:spPr>
        <a:xfrm>
          <a:off x="4584700" y="167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118248</xdr:rowOff>
    </xdr:from>
    <xdr:ext cx="534377" cy="259045"/>
    <xdr:sp macro="" textlink="">
      <xdr:nvSpPr>
        <xdr:cNvPr id="254" name="衛生費該当値テキスト"/>
        <xdr:cNvSpPr txBox="1"/>
      </xdr:nvSpPr>
      <xdr:spPr>
        <a:xfrm>
          <a:off x="4686300" y="167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78975</xdr:rowOff>
    </xdr:from>
    <xdr:to>
      <xdr:col>5</xdr:col>
      <xdr:colOff>409575</xdr:colOff>
      <xdr:row>98</xdr:row>
      <xdr:rowOff>9125</xdr:rowOff>
    </xdr:to>
    <xdr:sp macro="" textlink="">
      <xdr:nvSpPr>
        <xdr:cNvPr id="255" name="円/楕円 254"/>
        <xdr:cNvSpPr/>
      </xdr:nvSpPr>
      <xdr:spPr>
        <a:xfrm>
          <a:off x="3746500" y="167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25652</xdr:rowOff>
    </xdr:from>
    <xdr:ext cx="534377" cy="259045"/>
    <xdr:sp macro="" textlink="">
      <xdr:nvSpPr>
        <xdr:cNvPr id="256" name="テキスト ボックス 255"/>
        <xdr:cNvSpPr txBox="1"/>
      </xdr:nvSpPr>
      <xdr:spPr>
        <a:xfrm>
          <a:off x="3530111" y="164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97492</xdr:rowOff>
    </xdr:from>
    <xdr:to>
      <xdr:col>4</xdr:col>
      <xdr:colOff>206375</xdr:colOff>
      <xdr:row>98</xdr:row>
      <xdr:rowOff>27642</xdr:rowOff>
    </xdr:to>
    <xdr:sp macro="" textlink="">
      <xdr:nvSpPr>
        <xdr:cNvPr id="257" name="円/楕円 256"/>
        <xdr:cNvSpPr/>
      </xdr:nvSpPr>
      <xdr:spPr>
        <a:xfrm>
          <a:off x="2857500" y="167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18769</xdr:rowOff>
    </xdr:from>
    <xdr:ext cx="534377" cy="259045"/>
    <xdr:sp macro="" textlink="">
      <xdr:nvSpPr>
        <xdr:cNvPr id="258" name="テキスト ボックス 257"/>
        <xdr:cNvSpPr txBox="1"/>
      </xdr:nvSpPr>
      <xdr:spPr>
        <a:xfrm>
          <a:off x="2641111" y="168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61677</xdr:rowOff>
    </xdr:from>
    <xdr:to>
      <xdr:col>3</xdr:col>
      <xdr:colOff>3175</xdr:colOff>
      <xdr:row>97</xdr:row>
      <xdr:rowOff>163277</xdr:rowOff>
    </xdr:to>
    <xdr:sp macro="" textlink="">
      <xdr:nvSpPr>
        <xdr:cNvPr id="259" name="円/楕円 258"/>
        <xdr:cNvSpPr/>
      </xdr:nvSpPr>
      <xdr:spPr>
        <a:xfrm>
          <a:off x="1968500" y="166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154404</xdr:rowOff>
    </xdr:from>
    <xdr:ext cx="534377" cy="259045"/>
    <xdr:sp macro="" textlink="">
      <xdr:nvSpPr>
        <xdr:cNvPr id="260" name="テキスト ボックス 259"/>
        <xdr:cNvSpPr txBox="1"/>
      </xdr:nvSpPr>
      <xdr:spPr>
        <a:xfrm>
          <a:off x="1752111" y="167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39351</xdr:rowOff>
    </xdr:from>
    <xdr:to>
      <xdr:col>1</xdr:col>
      <xdr:colOff>485775</xdr:colOff>
      <xdr:row>97</xdr:row>
      <xdr:rowOff>140951</xdr:rowOff>
    </xdr:to>
    <xdr:sp macro="" textlink="">
      <xdr:nvSpPr>
        <xdr:cNvPr id="261" name="円/楕円 260"/>
        <xdr:cNvSpPr/>
      </xdr:nvSpPr>
      <xdr:spPr>
        <a:xfrm>
          <a:off x="1079500" y="166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132078</xdr:rowOff>
    </xdr:from>
    <xdr:ext cx="534377" cy="259045"/>
    <xdr:sp macro="" textlink="">
      <xdr:nvSpPr>
        <xdr:cNvPr id="262" name="テキスト ボックス 261"/>
        <xdr:cNvSpPr txBox="1"/>
      </xdr:nvSpPr>
      <xdr:spPr>
        <a:xfrm>
          <a:off x="863111" y="167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67691</xdr:rowOff>
    </xdr:from>
    <xdr:to>
      <xdr:col>15</xdr:col>
      <xdr:colOff>180340</xdr:colOff>
      <xdr:row>39</xdr:row>
      <xdr:rowOff>44450</xdr:rowOff>
    </xdr:to>
    <xdr:cxnSp macro="">
      <xdr:nvCxnSpPr>
        <xdr:cNvPr id="286" name="直線コネクタ 285"/>
        <xdr:cNvCxnSpPr/>
      </xdr:nvCxnSpPr>
      <xdr:spPr>
        <a:xfrm flipV="1">
          <a:off x="10475595" y="6068441"/>
          <a:ext cx="1270" cy="66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14368</xdr:rowOff>
    </xdr:from>
    <xdr:ext cx="469744" cy="259045"/>
    <xdr:sp macro="" textlink="">
      <xdr:nvSpPr>
        <xdr:cNvPr id="289" name="労働費最大値テキスト"/>
        <xdr:cNvSpPr txBox="1"/>
      </xdr:nvSpPr>
      <xdr:spPr>
        <a:xfrm>
          <a:off x="10528300" y="584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35</xdr:row>
      <xdr:rowOff>67691</xdr:rowOff>
    </xdr:from>
    <xdr:to>
      <xdr:col>15</xdr:col>
      <xdr:colOff>269875</xdr:colOff>
      <xdr:row>35</xdr:row>
      <xdr:rowOff>67691</xdr:rowOff>
    </xdr:to>
    <xdr:cxnSp macro="">
      <xdr:nvCxnSpPr>
        <xdr:cNvPr id="290" name="直線コネクタ 289"/>
        <xdr:cNvCxnSpPr/>
      </xdr:nvCxnSpPr>
      <xdr:spPr>
        <a:xfrm>
          <a:off x="10388600" y="606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10922</xdr:rowOff>
    </xdr:from>
    <xdr:to>
      <xdr:col>15</xdr:col>
      <xdr:colOff>180975</xdr:colOff>
      <xdr:row>37</xdr:row>
      <xdr:rowOff>93409</xdr:rowOff>
    </xdr:to>
    <xdr:cxnSp macro="">
      <xdr:nvCxnSpPr>
        <xdr:cNvPr id="291" name="直線コネクタ 290"/>
        <xdr:cNvCxnSpPr/>
      </xdr:nvCxnSpPr>
      <xdr:spPr>
        <a:xfrm>
          <a:off x="9639300" y="6011672"/>
          <a:ext cx="838200" cy="4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11510</xdr:rowOff>
    </xdr:from>
    <xdr:ext cx="378565" cy="259045"/>
    <xdr:sp macro="" textlink="">
      <xdr:nvSpPr>
        <xdr:cNvPr id="292" name="労働費平均値テキスト"/>
        <xdr:cNvSpPr txBox="1"/>
      </xdr:nvSpPr>
      <xdr:spPr>
        <a:xfrm>
          <a:off x="10528300" y="65266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33083</xdr:rowOff>
    </xdr:from>
    <xdr:to>
      <xdr:col>15</xdr:col>
      <xdr:colOff>231775</xdr:colOff>
      <xdr:row>38</xdr:row>
      <xdr:rowOff>134683</xdr:rowOff>
    </xdr:to>
    <xdr:sp macro="" textlink="">
      <xdr:nvSpPr>
        <xdr:cNvPr id="293" name="フローチャート : 判断 292"/>
        <xdr:cNvSpPr/>
      </xdr:nvSpPr>
      <xdr:spPr>
        <a:xfrm>
          <a:off x="104267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90551</xdr:rowOff>
    </xdr:from>
    <xdr:to>
      <xdr:col>14</xdr:col>
      <xdr:colOff>28575</xdr:colOff>
      <xdr:row>35</xdr:row>
      <xdr:rowOff>10922</xdr:rowOff>
    </xdr:to>
    <xdr:cxnSp macro="">
      <xdr:nvCxnSpPr>
        <xdr:cNvPr id="294" name="直線コネクタ 293"/>
        <xdr:cNvCxnSpPr/>
      </xdr:nvCxnSpPr>
      <xdr:spPr>
        <a:xfrm>
          <a:off x="8750300" y="5405501"/>
          <a:ext cx="889000" cy="6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30797</xdr:rowOff>
    </xdr:from>
    <xdr:to>
      <xdr:col>14</xdr:col>
      <xdr:colOff>79375</xdr:colOff>
      <xdr:row>38</xdr:row>
      <xdr:rowOff>132397</xdr:rowOff>
    </xdr:to>
    <xdr:sp macro="" textlink="">
      <xdr:nvSpPr>
        <xdr:cNvPr id="295" name="フローチャート : 判断 294"/>
        <xdr:cNvSpPr/>
      </xdr:nvSpPr>
      <xdr:spPr>
        <a:xfrm>
          <a:off x="9588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123524</xdr:rowOff>
    </xdr:from>
    <xdr:ext cx="378565" cy="259045"/>
    <xdr:sp macro="" textlink="">
      <xdr:nvSpPr>
        <xdr:cNvPr id="296" name="テキスト ボックス 295"/>
        <xdr:cNvSpPr txBox="1"/>
      </xdr:nvSpPr>
      <xdr:spPr>
        <a:xfrm>
          <a:off x="9450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17018</xdr:rowOff>
    </xdr:from>
    <xdr:to>
      <xdr:col>12</xdr:col>
      <xdr:colOff>511175</xdr:colOff>
      <xdr:row>31</xdr:row>
      <xdr:rowOff>90551</xdr:rowOff>
    </xdr:to>
    <xdr:cxnSp macro="">
      <xdr:nvCxnSpPr>
        <xdr:cNvPr id="297" name="直線コネクタ 296"/>
        <xdr:cNvCxnSpPr/>
      </xdr:nvCxnSpPr>
      <xdr:spPr>
        <a:xfrm>
          <a:off x="7861300" y="533196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24321</xdr:rowOff>
    </xdr:from>
    <xdr:to>
      <xdr:col>12</xdr:col>
      <xdr:colOff>561975</xdr:colOff>
      <xdr:row>37</xdr:row>
      <xdr:rowOff>125921</xdr:rowOff>
    </xdr:to>
    <xdr:sp macro="" textlink="">
      <xdr:nvSpPr>
        <xdr:cNvPr id="298" name="フローチャート : 判断 297"/>
        <xdr:cNvSpPr/>
      </xdr:nvSpPr>
      <xdr:spPr>
        <a:xfrm>
          <a:off x="8699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117048</xdr:rowOff>
    </xdr:from>
    <xdr:ext cx="469744" cy="259045"/>
    <xdr:sp macro="" textlink="">
      <xdr:nvSpPr>
        <xdr:cNvPr id="299" name="テキスト ボックス 298"/>
        <xdr:cNvSpPr txBox="1"/>
      </xdr:nvSpPr>
      <xdr:spPr>
        <a:xfrm>
          <a:off x="8515427"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17018</xdr:rowOff>
    </xdr:from>
    <xdr:to>
      <xdr:col>11</xdr:col>
      <xdr:colOff>307975</xdr:colOff>
      <xdr:row>31</xdr:row>
      <xdr:rowOff>54166</xdr:rowOff>
    </xdr:to>
    <xdr:cxnSp macro="">
      <xdr:nvCxnSpPr>
        <xdr:cNvPr id="300" name="直線コネクタ 299"/>
        <xdr:cNvCxnSpPr/>
      </xdr:nvCxnSpPr>
      <xdr:spPr>
        <a:xfrm flipV="1">
          <a:off x="6972300" y="533196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119571</xdr:rowOff>
    </xdr:from>
    <xdr:to>
      <xdr:col>11</xdr:col>
      <xdr:colOff>358775</xdr:colOff>
      <xdr:row>37</xdr:row>
      <xdr:rowOff>49721</xdr:rowOff>
    </xdr:to>
    <xdr:sp macro="" textlink="">
      <xdr:nvSpPr>
        <xdr:cNvPr id="301" name="フローチャート : 判断 300"/>
        <xdr:cNvSpPr/>
      </xdr:nvSpPr>
      <xdr:spPr>
        <a:xfrm>
          <a:off x="7810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40848</xdr:rowOff>
    </xdr:from>
    <xdr:ext cx="469744" cy="259045"/>
    <xdr:sp macro="" textlink="">
      <xdr:nvSpPr>
        <xdr:cNvPr id="302" name="テキスト ボックス 301"/>
        <xdr:cNvSpPr txBox="1"/>
      </xdr:nvSpPr>
      <xdr:spPr>
        <a:xfrm>
          <a:off x="7626427"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112522</xdr:rowOff>
    </xdr:from>
    <xdr:to>
      <xdr:col>10</xdr:col>
      <xdr:colOff>155575</xdr:colOff>
      <xdr:row>37</xdr:row>
      <xdr:rowOff>42672</xdr:rowOff>
    </xdr:to>
    <xdr:sp macro="" textlink="">
      <xdr:nvSpPr>
        <xdr:cNvPr id="303" name="フローチャート : 判断 302"/>
        <xdr:cNvSpPr/>
      </xdr:nvSpPr>
      <xdr:spPr>
        <a:xfrm>
          <a:off x="69215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33799</xdr:rowOff>
    </xdr:from>
    <xdr:ext cx="469744" cy="259045"/>
    <xdr:sp macro="" textlink="">
      <xdr:nvSpPr>
        <xdr:cNvPr id="304" name="テキスト ボックス 303"/>
        <xdr:cNvSpPr txBox="1"/>
      </xdr:nvSpPr>
      <xdr:spPr>
        <a:xfrm>
          <a:off x="6737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42609</xdr:rowOff>
    </xdr:from>
    <xdr:to>
      <xdr:col>15</xdr:col>
      <xdr:colOff>231775</xdr:colOff>
      <xdr:row>37</xdr:row>
      <xdr:rowOff>144209</xdr:rowOff>
    </xdr:to>
    <xdr:sp macro="" textlink="">
      <xdr:nvSpPr>
        <xdr:cNvPr id="310" name="円/楕円 309"/>
        <xdr:cNvSpPr/>
      </xdr:nvSpPr>
      <xdr:spPr>
        <a:xfrm>
          <a:off x="104267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65486</xdr:rowOff>
    </xdr:from>
    <xdr:ext cx="469744" cy="259045"/>
    <xdr:sp macro="" textlink="">
      <xdr:nvSpPr>
        <xdr:cNvPr id="311" name="労働費該当値テキスト"/>
        <xdr:cNvSpPr txBox="1"/>
      </xdr:nvSpPr>
      <xdr:spPr>
        <a:xfrm>
          <a:off x="10528300" y="623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131572</xdr:rowOff>
    </xdr:from>
    <xdr:to>
      <xdr:col>14</xdr:col>
      <xdr:colOff>79375</xdr:colOff>
      <xdr:row>35</xdr:row>
      <xdr:rowOff>61722</xdr:rowOff>
    </xdr:to>
    <xdr:sp macro="" textlink="">
      <xdr:nvSpPr>
        <xdr:cNvPr id="312" name="円/楕円 311"/>
        <xdr:cNvSpPr/>
      </xdr:nvSpPr>
      <xdr:spPr>
        <a:xfrm>
          <a:off x="9588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78249</xdr:rowOff>
    </xdr:from>
    <xdr:ext cx="469744" cy="259045"/>
    <xdr:sp macro="" textlink="">
      <xdr:nvSpPr>
        <xdr:cNvPr id="313" name="テキスト ボックス 312"/>
        <xdr:cNvSpPr txBox="1"/>
      </xdr:nvSpPr>
      <xdr:spPr>
        <a:xfrm>
          <a:off x="9404427"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39751</xdr:rowOff>
    </xdr:from>
    <xdr:to>
      <xdr:col>12</xdr:col>
      <xdr:colOff>561975</xdr:colOff>
      <xdr:row>31</xdr:row>
      <xdr:rowOff>141351</xdr:rowOff>
    </xdr:to>
    <xdr:sp macro="" textlink="">
      <xdr:nvSpPr>
        <xdr:cNvPr id="314" name="円/楕円 313"/>
        <xdr:cNvSpPr/>
      </xdr:nvSpPr>
      <xdr:spPr>
        <a:xfrm>
          <a:off x="8699500" y="53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157878</xdr:rowOff>
    </xdr:from>
    <xdr:ext cx="469744" cy="259045"/>
    <xdr:sp macro="" textlink="">
      <xdr:nvSpPr>
        <xdr:cNvPr id="315" name="テキスト ボックス 314"/>
        <xdr:cNvSpPr txBox="1"/>
      </xdr:nvSpPr>
      <xdr:spPr>
        <a:xfrm>
          <a:off x="8515427" y="51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137668</xdr:rowOff>
    </xdr:from>
    <xdr:to>
      <xdr:col>11</xdr:col>
      <xdr:colOff>358775</xdr:colOff>
      <xdr:row>31</xdr:row>
      <xdr:rowOff>67818</xdr:rowOff>
    </xdr:to>
    <xdr:sp macro="" textlink="">
      <xdr:nvSpPr>
        <xdr:cNvPr id="316" name="円/楕円 315"/>
        <xdr:cNvSpPr/>
      </xdr:nvSpPr>
      <xdr:spPr>
        <a:xfrm>
          <a:off x="7810500" y="5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84345</xdr:rowOff>
    </xdr:from>
    <xdr:ext cx="469744" cy="259045"/>
    <xdr:sp macro="" textlink="">
      <xdr:nvSpPr>
        <xdr:cNvPr id="317" name="テキスト ボックス 316"/>
        <xdr:cNvSpPr txBox="1"/>
      </xdr:nvSpPr>
      <xdr:spPr>
        <a:xfrm>
          <a:off x="7626427" y="50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3366</xdr:rowOff>
    </xdr:from>
    <xdr:to>
      <xdr:col>10</xdr:col>
      <xdr:colOff>155575</xdr:colOff>
      <xdr:row>31</xdr:row>
      <xdr:rowOff>104966</xdr:rowOff>
    </xdr:to>
    <xdr:sp macro="" textlink="">
      <xdr:nvSpPr>
        <xdr:cNvPr id="318" name="円/楕円 317"/>
        <xdr:cNvSpPr/>
      </xdr:nvSpPr>
      <xdr:spPr>
        <a:xfrm>
          <a:off x="6921500" y="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121493</xdr:rowOff>
    </xdr:from>
    <xdr:ext cx="469744" cy="259045"/>
    <xdr:sp macro="" textlink="">
      <xdr:nvSpPr>
        <xdr:cNvPr id="319" name="テキスト ボックス 318"/>
        <xdr:cNvSpPr txBox="1"/>
      </xdr:nvSpPr>
      <xdr:spPr>
        <a:xfrm>
          <a:off x="6737427" y="509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142875</xdr:rowOff>
    </xdr:from>
    <xdr:to>
      <xdr:col>15</xdr:col>
      <xdr:colOff>180340</xdr:colOff>
      <xdr:row>59</xdr:row>
      <xdr:rowOff>40221</xdr:rowOff>
    </xdr:to>
    <xdr:cxnSp macro="">
      <xdr:nvCxnSpPr>
        <xdr:cNvPr id="343" name="直線コネクタ 342"/>
        <xdr:cNvCxnSpPr/>
      </xdr:nvCxnSpPr>
      <xdr:spPr>
        <a:xfrm flipV="1">
          <a:off x="10475595" y="9401175"/>
          <a:ext cx="1270" cy="754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44048</xdr:rowOff>
    </xdr:from>
    <xdr:ext cx="378565" cy="259045"/>
    <xdr:sp macro="" textlink="">
      <xdr:nvSpPr>
        <xdr:cNvPr id="344" name="農林水産業費最小値テキスト"/>
        <xdr:cNvSpPr txBox="1"/>
      </xdr:nvSpPr>
      <xdr:spPr>
        <a:xfrm>
          <a:off x="10528300" y="1015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59</xdr:row>
      <xdr:rowOff>40221</xdr:rowOff>
    </xdr:from>
    <xdr:to>
      <xdr:col>15</xdr:col>
      <xdr:colOff>269875</xdr:colOff>
      <xdr:row>59</xdr:row>
      <xdr:rowOff>40221</xdr:rowOff>
    </xdr:to>
    <xdr:cxnSp macro="">
      <xdr:nvCxnSpPr>
        <xdr:cNvPr id="345" name="直線コネクタ 344"/>
        <xdr:cNvCxnSpPr/>
      </xdr:nvCxnSpPr>
      <xdr:spPr>
        <a:xfrm>
          <a:off x="10388600" y="1015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89552</xdr:rowOff>
    </xdr:from>
    <xdr:ext cx="534377" cy="259045"/>
    <xdr:sp macro="" textlink="">
      <xdr:nvSpPr>
        <xdr:cNvPr id="346" name="農林水産業費最大値テキスト"/>
        <xdr:cNvSpPr txBox="1"/>
      </xdr:nvSpPr>
      <xdr:spPr>
        <a:xfrm>
          <a:off x="10528300" y="91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54</xdr:row>
      <xdr:rowOff>142875</xdr:rowOff>
    </xdr:from>
    <xdr:to>
      <xdr:col>15</xdr:col>
      <xdr:colOff>269875</xdr:colOff>
      <xdr:row>54</xdr:row>
      <xdr:rowOff>142875</xdr:rowOff>
    </xdr:to>
    <xdr:cxnSp macro="">
      <xdr:nvCxnSpPr>
        <xdr:cNvPr id="347" name="直線コネクタ 346"/>
        <xdr:cNvCxnSpPr/>
      </xdr:nvCxnSpPr>
      <xdr:spPr>
        <a:xfrm>
          <a:off x="10388600" y="9401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4979</xdr:rowOff>
    </xdr:from>
    <xdr:to>
      <xdr:col>15</xdr:col>
      <xdr:colOff>180975</xdr:colOff>
      <xdr:row>54</xdr:row>
      <xdr:rowOff>142875</xdr:rowOff>
    </xdr:to>
    <xdr:cxnSp macro="">
      <xdr:nvCxnSpPr>
        <xdr:cNvPr id="348" name="直線コネクタ 347"/>
        <xdr:cNvCxnSpPr/>
      </xdr:nvCxnSpPr>
      <xdr:spPr>
        <a:xfrm>
          <a:off x="9639300" y="8577479"/>
          <a:ext cx="838200" cy="8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70146</xdr:rowOff>
    </xdr:from>
    <xdr:ext cx="469744" cy="259045"/>
    <xdr:sp macro="" textlink="">
      <xdr:nvSpPr>
        <xdr:cNvPr id="349" name="農林水産業費平均値テキスト"/>
        <xdr:cNvSpPr txBox="1"/>
      </xdr:nvSpPr>
      <xdr:spPr>
        <a:xfrm>
          <a:off x="10528300" y="10014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91719</xdr:rowOff>
    </xdr:from>
    <xdr:to>
      <xdr:col>15</xdr:col>
      <xdr:colOff>231775</xdr:colOff>
      <xdr:row>59</xdr:row>
      <xdr:rowOff>21869</xdr:rowOff>
    </xdr:to>
    <xdr:sp macro="" textlink="">
      <xdr:nvSpPr>
        <xdr:cNvPr id="350" name="フローチャート : 判断 349"/>
        <xdr:cNvSpPr/>
      </xdr:nvSpPr>
      <xdr:spPr>
        <a:xfrm>
          <a:off x="10426700" y="1003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4979</xdr:rowOff>
    </xdr:from>
    <xdr:to>
      <xdr:col>14</xdr:col>
      <xdr:colOff>28575</xdr:colOff>
      <xdr:row>53</xdr:row>
      <xdr:rowOff>121120</xdr:rowOff>
    </xdr:to>
    <xdr:cxnSp macro="">
      <xdr:nvCxnSpPr>
        <xdr:cNvPr id="351" name="直線コネクタ 350"/>
        <xdr:cNvCxnSpPr/>
      </xdr:nvCxnSpPr>
      <xdr:spPr>
        <a:xfrm flipV="1">
          <a:off x="8750300" y="8577479"/>
          <a:ext cx="889000" cy="6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86513</xdr:rowOff>
    </xdr:from>
    <xdr:to>
      <xdr:col>14</xdr:col>
      <xdr:colOff>79375</xdr:colOff>
      <xdr:row>59</xdr:row>
      <xdr:rowOff>16663</xdr:rowOff>
    </xdr:to>
    <xdr:sp macro="" textlink="">
      <xdr:nvSpPr>
        <xdr:cNvPr id="352" name="フローチャート : 判断 351"/>
        <xdr:cNvSpPr/>
      </xdr:nvSpPr>
      <xdr:spPr>
        <a:xfrm>
          <a:off x="95885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7790</xdr:rowOff>
    </xdr:from>
    <xdr:ext cx="469744" cy="259045"/>
    <xdr:sp macro="" textlink="">
      <xdr:nvSpPr>
        <xdr:cNvPr id="353" name="テキスト ボックス 352"/>
        <xdr:cNvSpPr txBox="1"/>
      </xdr:nvSpPr>
      <xdr:spPr>
        <a:xfrm>
          <a:off x="9404427" y="101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121120</xdr:rowOff>
    </xdr:from>
    <xdr:to>
      <xdr:col>12</xdr:col>
      <xdr:colOff>511175</xdr:colOff>
      <xdr:row>53</xdr:row>
      <xdr:rowOff>162776</xdr:rowOff>
    </xdr:to>
    <xdr:cxnSp macro="">
      <xdr:nvCxnSpPr>
        <xdr:cNvPr id="354" name="直線コネクタ 353"/>
        <xdr:cNvCxnSpPr/>
      </xdr:nvCxnSpPr>
      <xdr:spPr>
        <a:xfrm flipV="1">
          <a:off x="7861300" y="920797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53366</xdr:rowOff>
    </xdr:from>
    <xdr:to>
      <xdr:col>12</xdr:col>
      <xdr:colOff>561975</xdr:colOff>
      <xdr:row>58</xdr:row>
      <xdr:rowOff>154966</xdr:rowOff>
    </xdr:to>
    <xdr:sp macro="" textlink="">
      <xdr:nvSpPr>
        <xdr:cNvPr id="355" name="フローチャート : 判断 354"/>
        <xdr:cNvSpPr/>
      </xdr:nvSpPr>
      <xdr:spPr>
        <a:xfrm>
          <a:off x="8699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146093</xdr:rowOff>
    </xdr:from>
    <xdr:ext cx="469744" cy="259045"/>
    <xdr:sp macro="" textlink="">
      <xdr:nvSpPr>
        <xdr:cNvPr id="356" name="テキスト ボックス 355"/>
        <xdr:cNvSpPr txBox="1"/>
      </xdr:nvSpPr>
      <xdr:spPr>
        <a:xfrm>
          <a:off x="8515427" y="1009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162776</xdr:rowOff>
    </xdr:from>
    <xdr:to>
      <xdr:col>11</xdr:col>
      <xdr:colOff>307975</xdr:colOff>
      <xdr:row>58</xdr:row>
      <xdr:rowOff>116091</xdr:rowOff>
    </xdr:to>
    <xdr:cxnSp macro="">
      <xdr:nvCxnSpPr>
        <xdr:cNvPr id="357" name="直線コネクタ 356"/>
        <xdr:cNvCxnSpPr/>
      </xdr:nvCxnSpPr>
      <xdr:spPr>
        <a:xfrm flipV="1">
          <a:off x="6972300" y="9249626"/>
          <a:ext cx="889000" cy="8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44247</xdr:rowOff>
    </xdr:from>
    <xdr:to>
      <xdr:col>11</xdr:col>
      <xdr:colOff>358775</xdr:colOff>
      <xdr:row>58</xdr:row>
      <xdr:rowOff>145847</xdr:rowOff>
    </xdr:to>
    <xdr:sp macro="" textlink="">
      <xdr:nvSpPr>
        <xdr:cNvPr id="358" name="フローチャート : 判断 357"/>
        <xdr:cNvSpPr/>
      </xdr:nvSpPr>
      <xdr:spPr>
        <a:xfrm>
          <a:off x="7810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136974</xdr:rowOff>
    </xdr:from>
    <xdr:ext cx="469744" cy="259045"/>
    <xdr:sp macro="" textlink="">
      <xdr:nvSpPr>
        <xdr:cNvPr id="359" name="テキスト ボックス 358"/>
        <xdr:cNvSpPr txBox="1"/>
      </xdr:nvSpPr>
      <xdr:spPr>
        <a:xfrm>
          <a:off x="7626427" y="100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107645</xdr:rowOff>
    </xdr:from>
    <xdr:to>
      <xdr:col>10</xdr:col>
      <xdr:colOff>155575</xdr:colOff>
      <xdr:row>59</xdr:row>
      <xdr:rowOff>37795</xdr:rowOff>
    </xdr:to>
    <xdr:sp macro="" textlink="">
      <xdr:nvSpPr>
        <xdr:cNvPr id="360" name="フローチャート : 判断 359"/>
        <xdr:cNvSpPr/>
      </xdr:nvSpPr>
      <xdr:spPr>
        <a:xfrm>
          <a:off x="6921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28922</xdr:rowOff>
    </xdr:from>
    <xdr:ext cx="469744" cy="259045"/>
    <xdr:sp macro="" textlink="">
      <xdr:nvSpPr>
        <xdr:cNvPr id="361" name="テキスト ボックス 360"/>
        <xdr:cNvSpPr txBox="1"/>
      </xdr:nvSpPr>
      <xdr:spPr>
        <a:xfrm>
          <a:off x="6737427"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92075</xdr:rowOff>
    </xdr:from>
    <xdr:to>
      <xdr:col>15</xdr:col>
      <xdr:colOff>231775</xdr:colOff>
      <xdr:row>55</xdr:row>
      <xdr:rowOff>22225</xdr:rowOff>
    </xdr:to>
    <xdr:sp macro="" textlink="">
      <xdr:nvSpPr>
        <xdr:cNvPr id="367" name="円/楕円 366"/>
        <xdr:cNvSpPr/>
      </xdr:nvSpPr>
      <xdr:spPr>
        <a:xfrm>
          <a:off x="104267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45102</xdr:rowOff>
    </xdr:from>
    <xdr:ext cx="534377" cy="259045"/>
    <xdr:sp macro="" textlink="">
      <xdr:nvSpPr>
        <xdr:cNvPr id="368" name="農林水産業費該当値テキスト"/>
        <xdr:cNvSpPr txBox="1"/>
      </xdr:nvSpPr>
      <xdr:spPr>
        <a:xfrm>
          <a:off x="10528300" y="93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125629</xdr:rowOff>
    </xdr:from>
    <xdr:to>
      <xdr:col>14</xdr:col>
      <xdr:colOff>79375</xdr:colOff>
      <xdr:row>50</xdr:row>
      <xdr:rowOff>55779</xdr:rowOff>
    </xdr:to>
    <xdr:sp macro="" textlink="">
      <xdr:nvSpPr>
        <xdr:cNvPr id="369" name="円/楕円 368"/>
        <xdr:cNvSpPr/>
      </xdr:nvSpPr>
      <xdr:spPr>
        <a:xfrm>
          <a:off x="9588500" y="85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72306</xdr:rowOff>
    </xdr:from>
    <xdr:ext cx="599010" cy="259045"/>
    <xdr:sp macro="" textlink="">
      <xdr:nvSpPr>
        <xdr:cNvPr id="370" name="テキスト ボックス 369"/>
        <xdr:cNvSpPr txBox="1"/>
      </xdr:nvSpPr>
      <xdr:spPr>
        <a:xfrm>
          <a:off x="9339794" y="830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124,608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70320</xdr:rowOff>
    </xdr:from>
    <xdr:to>
      <xdr:col>12</xdr:col>
      <xdr:colOff>561975</xdr:colOff>
      <xdr:row>54</xdr:row>
      <xdr:rowOff>470</xdr:rowOff>
    </xdr:to>
    <xdr:sp macro="" textlink="">
      <xdr:nvSpPr>
        <xdr:cNvPr id="371" name="円/楕円 370"/>
        <xdr:cNvSpPr/>
      </xdr:nvSpPr>
      <xdr:spPr>
        <a:xfrm>
          <a:off x="8699500" y="91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16997</xdr:rowOff>
    </xdr:from>
    <xdr:ext cx="534377" cy="259045"/>
    <xdr:sp macro="" textlink="">
      <xdr:nvSpPr>
        <xdr:cNvPr id="372" name="テキスト ボックス 371"/>
        <xdr:cNvSpPr txBox="1"/>
      </xdr:nvSpPr>
      <xdr:spPr>
        <a:xfrm>
          <a:off x="8483111" y="8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111976</xdr:rowOff>
    </xdr:from>
    <xdr:to>
      <xdr:col>11</xdr:col>
      <xdr:colOff>358775</xdr:colOff>
      <xdr:row>54</xdr:row>
      <xdr:rowOff>42126</xdr:rowOff>
    </xdr:to>
    <xdr:sp macro="" textlink="">
      <xdr:nvSpPr>
        <xdr:cNvPr id="373" name="円/楕円 372"/>
        <xdr:cNvSpPr/>
      </xdr:nvSpPr>
      <xdr:spPr>
        <a:xfrm>
          <a:off x="7810500" y="91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58653</xdr:rowOff>
    </xdr:from>
    <xdr:ext cx="534377" cy="259045"/>
    <xdr:sp macro="" textlink="">
      <xdr:nvSpPr>
        <xdr:cNvPr id="374" name="テキスト ボックス 373"/>
        <xdr:cNvSpPr txBox="1"/>
      </xdr:nvSpPr>
      <xdr:spPr>
        <a:xfrm>
          <a:off x="7594111" y="89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65291</xdr:rowOff>
    </xdr:from>
    <xdr:to>
      <xdr:col>10</xdr:col>
      <xdr:colOff>155575</xdr:colOff>
      <xdr:row>58</xdr:row>
      <xdr:rowOff>166891</xdr:rowOff>
    </xdr:to>
    <xdr:sp macro="" textlink="">
      <xdr:nvSpPr>
        <xdr:cNvPr id="375" name="円/楕円 374"/>
        <xdr:cNvSpPr/>
      </xdr:nvSpPr>
      <xdr:spPr>
        <a:xfrm>
          <a:off x="6921500" y="100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11968</xdr:rowOff>
    </xdr:from>
    <xdr:ext cx="469744" cy="259045"/>
    <xdr:sp macro="" textlink="">
      <xdr:nvSpPr>
        <xdr:cNvPr id="376" name="テキスト ボックス 375"/>
        <xdr:cNvSpPr txBox="1"/>
      </xdr:nvSpPr>
      <xdr:spPr>
        <a:xfrm>
          <a:off x="6737427" y="97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400" name="直線コネクタ 399"/>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401"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2" name="直線コネクタ 401"/>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3"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4" name="直線コネクタ 403"/>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45250</xdr:rowOff>
    </xdr:from>
    <xdr:to>
      <xdr:col>15</xdr:col>
      <xdr:colOff>180975</xdr:colOff>
      <xdr:row>76</xdr:row>
      <xdr:rowOff>64072</xdr:rowOff>
    </xdr:to>
    <xdr:cxnSp macro="">
      <xdr:nvCxnSpPr>
        <xdr:cNvPr id="405" name="直線コネクタ 404"/>
        <xdr:cNvCxnSpPr/>
      </xdr:nvCxnSpPr>
      <xdr:spPr>
        <a:xfrm flipV="1">
          <a:off x="9639300" y="13075450"/>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6"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7" name="フローチャート : 判断 406"/>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64072</xdr:rowOff>
    </xdr:from>
    <xdr:to>
      <xdr:col>14</xdr:col>
      <xdr:colOff>28575</xdr:colOff>
      <xdr:row>76</xdr:row>
      <xdr:rowOff>111697</xdr:rowOff>
    </xdr:to>
    <xdr:cxnSp macro="">
      <xdr:nvCxnSpPr>
        <xdr:cNvPr id="408" name="直線コネクタ 407"/>
        <xdr:cNvCxnSpPr/>
      </xdr:nvCxnSpPr>
      <xdr:spPr>
        <a:xfrm flipV="1">
          <a:off x="8750300" y="1309427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9" name="フローチャート : 判断 408"/>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10" name="テキスト ボックス 409"/>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111697</xdr:rowOff>
    </xdr:from>
    <xdr:to>
      <xdr:col>12</xdr:col>
      <xdr:colOff>511175</xdr:colOff>
      <xdr:row>76</xdr:row>
      <xdr:rowOff>151130</xdr:rowOff>
    </xdr:to>
    <xdr:cxnSp macro="">
      <xdr:nvCxnSpPr>
        <xdr:cNvPr id="411" name="直線コネクタ 410"/>
        <xdr:cNvCxnSpPr/>
      </xdr:nvCxnSpPr>
      <xdr:spPr>
        <a:xfrm flipV="1">
          <a:off x="7861300" y="1314189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12" name="フローチャート : 判断 411"/>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76167</xdr:rowOff>
    </xdr:from>
    <xdr:ext cx="469744" cy="259045"/>
    <xdr:sp macro="" textlink="">
      <xdr:nvSpPr>
        <xdr:cNvPr id="413" name="テキスト ボックス 412"/>
        <xdr:cNvSpPr txBox="1"/>
      </xdr:nvSpPr>
      <xdr:spPr>
        <a:xfrm>
          <a:off x="8515427" y="132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135013</xdr:rowOff>
    </xdr:from>
    <xdr:to>
      <xdr:col>11</xdr:col>
      <xdr:colOff>307975</xdr:colOff>
      <xdr:row>76</xdr:row>
      <xdr:rowOff>151130</xdr:rowOff>
    </xdr:to>
    <xdr:cxnSp macro="">
      <xdr:nvCxnSpPr>
        <xdr:cNvPr id="414" name="直線コネクタ 413"/>
        <xdr:cNvCxnSpPr/>
      </xdr:nvCxnSpPr>
      <xdr:spPr>
        <a:xfrm>
          <a:off x="6972300" y="12993763"/>
          <a:ext cx="889000" cy="1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5" name="フローチャート : 判断 414"/>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919</xdr:rowOff>
    </xdr:from>
    <xdr:ext cx="469744" cy="259045"/>
    <xdr:sp macro="" textlink="">
      <xdr:nvSpPr>
        <xdr:cNvPr id="416" name="テキスト ボックス 415"/>
        <xdr:cNvSpPr txBox="1"/>
      </xdr:nvSpPr>
      <xdr:spPr>
        <a:xfrm>
          <a:off x="7626427"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7" name="フローチャート : 判断 416"/>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139640</xdr:rowOff>
    </xdr:from>
    <xdr:ext cx="469744" cy="259045"/>
    <xdr:sp macro="" textlink="">
      <xdr:nvSpPr>
        <xdr:cNvPr id="418" name="テキスト ボックス 417"/>
        <xdr:cNvSpPr txBox="1"/>
      </xdr:nvSpPr>
      <xdr:spPr>
        <a:xfrm>
          <a:off x="6737427" y="133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165900</xdr:rowOff>
    </xdr:from>
    <xdr:to>
      <xdr:col>15</xdr:col>
      <xdr:colOff>231775</xdr:colOff>
      <xdr:row>76</xdr:row>
      <xdr:rowOff>96050</xdr:rowOff>
    </xdr:to>
    <xdr:sp macro="" textlink="">
      <xdr:nvSpPr>
        <xdr:cNvPr id="424" name="円/楕円 423"/>
        <xdr:cNvSpPr/>
      </xdr:nvSpPr>
      <xdr:spPr>
        <a:xfrm>
          <a:off x="10426700" y="13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17327</xdr:rowOff>
    </xdr:from>
    <xdr:ext cx="534377" cy="259045"/>
    <xdr:sp macro="" textlink="">
      <xdr:nvSpPr>
        <xdr:cNvPr id="425" name="商工費該当値テキスト"/>
        <xdr:cNvSpPr txBox="1"/>
      </xdr:nvSpPr>
      <xdr:spPr>
        <a:xfrm>
          <a:off x="10528300" y="1287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13272</xdr:rowOff>
    </xdr:from>
    <xdr:to>
      <xdr:col>14</xdr:col>
      <xdr:colOff>79375</xdr:colOff>
      <xdr:row>76</xdr:row>
      <xdr:rowOff>114872</xdr:rowOff>
    </xdr:to>
    <xdr:sp macro="" textlink="">
      <xdr:nvSpPr>
        <xdr:cNvPr id="426" name="円/楕円 425"/>
        <xdr:cNvSpPr/>
      </xdr:nvSpPr>
      <xdr:spPr>
        <a:xfrm>
          <a:off x="9588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131398</xdr:rowOff>
    </xdr:from>
    <xdr:ext cx="534377" cy="259045"/>
    <xdr:sp macro="" textlink="">
      <xdr:nvSpPr>
        <xdr:cNvPr id="427" name="テキスト ボックス 426"/>
        <xdr:cNvSpPr txBox="1"/>
      </xdr:nvSpPr>
      <xdr:spPr>
        <a:xfrm>
          <a:off x="9372111" y="128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60897</xdr:rowOff>
    </xdr:from>
    <xdr:to>
      <xdr:col>12</xdr:col>
      <xdr:colOff>561975</xdr:colOff>
      <xdr:row>76</xdr:row>
      <xdr:rowOff>162497</xdr:rowOff>
    </xdr:to>
    <xdr:sp macro="" textlink="">
      <xdr:nvSpPr>
        <xdr:cNvPr id="428" name="円/楕円 427"/>
        <xdr:cNvSpPr/>
      </xdr:nvSpPr>
      <xdr:spPr>
        <a:xfrm>
          <a:off x="8699500" y="130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7573</xdr:rowOff>
    </xdr:from>
    <xdr:ext cx="534377" cy="259045"/>
    <xdr:sp macro="" textlink="">
      <xdr:nvSpPr>
        <xdr:cNvPr id="429" name="テキスト ボックス 428"/>
        <xdr:cNvSpPr txBox="1"/>
      </xdr:nvSpPr>
      <xdr:spPr>
        <a:xfrm>
          <a:off x="8483111" y="128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100330</xdr:rowOff>
    </xdr:from>
    <xdr:to>
      <xdr:col>11</xdr:col>
      <xdr:colOff>358775</xdr:colOff>
      <xdr:row>77</xdr:row>
      <xdr:rowOff>30480</xdr:rowOff>
    </xdr:to>
    <xdr:sp macro="" textlink="">
      <xdr:nvSpPr>
        <xdr:cNvPr id="430" name="円/楕円 429"/>
        <xdr:cNvSpPr/>
      </xdr:nvSpPr>
      <xdr:spPr>
        <a:xfrm>
          <a:off x="7810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47007</xdr:rowOff>
    </xdr:from>
    <xdr:ext cx="534377" cy="259045"/>
    <xdr:sp macro="" textlink="">
      <xdr:nvSpPr>
        <xdr:cNvPr id="431" name="テキスト ボックス 430"/>
        <xdr:cNvSpPr txBox="1"/>
      </xdr:nvSpPr>
      <xdr:spPr>
        <a:xfrm>
          <a:off x="7594111" y="129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84213</xdr:rowOff>
    </xdr:from>
    <xdr:to>
      <xdr:col>10</xdr:col>
      <xdr:colOff>155575</xdr:colOff>
      <xdr:row>76</xdr:row>
      <xdr:rowOff>14363</xdr:rowOff>
    </xdr:to>
    <xdr:sp macro="" textlink="">
      <xdr:nvSpPr>
        <xdr:cNvPr id="432" name="円/楕円 431"/>
        <xdr:cNvSpPr/>
      </xdr:nvSpPr>
      <xdr:spPr>
        <a:xfrm>
          <a:off x="6921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30890</xdr:rowOff>
    </xdr:from>
    <xdr:ext cx="534377" cy="259045"/>
    <xdr:sp macro="" textlink="">
      <xdr:nvSpPr>
        <xdr:cNvPr id="433" name="テキスト ボックス 432"/>
        <xdr:cNvSpPr txBox="1"/>
      </xdr:nvSpPr>
      <xdr:spPr>
        <a:xfrm>
          <a:off x="6705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5" name="直線コネクタ 454"/>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6"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7" name="直線コネクタ 456"/>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8"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9" name="直線コネクタ 458"/>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93019</xdr:rowOff>
    </xdr:from>
    <xdr:to>
      <xdr:col>15</xdr:col>
      <xdr:colOff>180975</xdr:colOff>
      <xdr:row>92</xdr:row>
      <xdr:rowOff>125037</xdr:rowOff>
    </xdr:to>
    <xdr:cxnSp macro="">
      <xdr:nvCxnSpPr>
        <xdr:cNvPr id="460" name="直線コネクタ 459"/>
        <xdr:cNvCxnSpPr/>
      </xdr:nvCxnSpPr>
      <xdr:spPr>
        <a:xfrm flipV="1">
          <a:off x="9639300" y="15694969"/>
          <a:ext cx="838200" cy="20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61"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2" name="フローチャート : 判断 461"/>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125037</xdr:rowOff>
    </xdr:from>
    <xdr:to>
      <xdr:col>14</xdr:col>
      <xdr:colOff>28575</xdr:colOff>
      <xdr:row>94</xdr:row>
      <xdr:rowOff>2718</xdr:rowOff>
    </xdr:to>
    <xdr:cxnSp macro="">
      <xdr:nvCxnSpPr>
        <xdr:cNvPr id="463" name="直線コネクタ 462"/>
        <xdr:cNvCxnSpPr/>
      </xdr:nvCxnSpPr>
      <xdr:spPr>
        <a:xfrm flipV="1">
          <a:off x="8750300" y="15898437"/>
          <a:ext cx="889000" cy="2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4" name="フローチャート : 判断 463"/>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5" name="テキスト ボックス 464"/>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2718</xdr:rowOff>
    </xdr:from>
    <xdr:to>
      <xdr:col>12</xdr:col>
      <xdr:colOff>511175</xdr:colOff>
      <xdr:row>96</xdr:row>
      <xdr:rowOff>1265</xdr:rowOff>
    </xdr:to>
    <xdr:cxnSp macro="">
      <xdr:nvCxnSpPr>
        <xdr:cNvPr id="466" name="直線コネクタ 465"/>
        <xdr:cNvCxnSpPr/>
      </xdr:nvCxnSpPr>
      <xdr:spPr>
        <a:xfrm flipV="1">
          <a:off x="7861300" y="16119018"/>
          <a:ext cx="889000" cy="34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7" name="フローチャート : 判断 466"/>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137010</xdr:rowOff>
    </xdr:from>
    <xdr:ext cx="534377" cy="259045"/>
    <xdr:sp macro="" textlink="">
      <xdr:nvSpPr>
        <xdr:cNvPr id="468" name="テキスト ボックス 467"/>
        <xdr:cNvSpPr txBox="1"/>
      </xdr:nvSpPr>
      <xdr:spPr>
        <a:xfrm>
          <a:off x="8483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1265</xdr:rowOff>
    </xdr:from>
    <xdr:to>
      <xdr:col>11</xdr:col>
      <xdr:colOff>307975</xdr:colOff>
      <xdr:row>97</xdr:row>
      <xdr:rowOff>73351</xdr:rowOff>
    </xdr:to>
    <xdr:cxnSp macro="">
      <xdr:nvCxnSpPr>
        <xdr:cNvPr id="469" name="直線コネクタ 468"/>
        <xdr:cNvCxnSpPr/>
      </xdr:nvCxnSpPr>
      <xdr:spPr>
        <a:xfrm flipV="1">
          <a:off x="6972300" y="16460465"/>
          <a:ext cx="889000" cy="2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70" name="フローチャート : 判断 469"/>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95111</xdr:rowOff>
    </xdr:from>
    <xdr:ext cx="534377" cy="259045"/>
    <xdr:sp macro="" textlink="">
      <xdr:nvSpPr>
        <xdr:cNvPr id="471" name="テキスト ボックス 470"/>
        <xdr:cNvSpPr txBox="1"/>
      </xdr:nvSpPr>
      <xdr:spPr>
        <a:xfrm>
          <a:off x="7594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72" name="フローチャート : 判断 471"/>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163765</xdr:rowOff>
    </xdr:from>
    <xdr:ext cx="534377" cy="259045"/>
    <xdr:sp macro="" textlink="">
      <xdr:nvSpPr>
        <xdr:cNvPr id="473" name="テキスト ボックス 472"/>
        <xdr:cNvSpPr txBox="1"/>
      </xdr:nvSpPr>
      <xdr:spPr>
        <a:xfrm>
          <a:off x="6705111" y="16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42219</xdr:rowOff>
    </xdr:from>
    <xdr:to>
      <xdr:col>15</xdr:col>
      <xdr:colOff>231775</xdr:colOff>
      <xdr:row>91</xdr:row>
      <xdr:rowOff>143819</xdr:rowOff>
    </xdr:to>
    <xdr:sp macro="" textlink="">
      <xdr:nvSpPr>
        <xdr:cNvPr id="479" name="円/楕円 478"/>
        <xdr:cNvSpPr/>
      </xdr:nvSpPr>
      <xdr:spPr>
        <a:xfrm>
          <a:off x="10426700" y="15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128596</xdr:rowOff>
    </xdr:from>
    <xdr:ext cx="599010" cy="259045"/>
    <xdr:sp macro="" textlink="">
      <xdr:nvSpPr>
        <xdr:cNvPr id="480" name="土木費該当値テキスト"/>
        <xdr:cNvSpPr txBox="1"/>
      </xdr:nvSpPr>
      <xdr:spPr>
        <a:xfrm>
          <a:off x="10528300" y="1555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272,710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74237</xdr:rowOff>
    </xdr:from>
    <xdr:to>
      <xdr:col>14</xdr:col>
      <xdr:colOff>79375</xdr:colOff>
      <xdr:row>93</xdr:row>
      <xdr:rowOff>4387</xdr:rowOff>
    </xdr:to>
    <xdr:sp macro="" textlink="">
      <xdr:nvSpPr>
        <xdr:cNvPr id="481" name="円/楕円 480"/>
        <xdr:cNvSpPr/>
      </xdr:nvSpPr>
      <xdr:spPr>
        <a:xfrm>
          <a:off x="9588500" y="158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20914</xdr:rowOff>
    </xdr:from>
    <xdr:ext cx="599010" cy="259045"/>
    <xdr:sp macro="" textlink="">
      <xdr:nvSpPr>
        <xdr:cNvPr id="482" name="テキスト ボックス 481"/>
        <xdr:cNvSpPr txBox="1"/>
      </xdr:nvSpPr>
      <xdr:spPr>
        <a:xfrm>
          <a:off x="9339794" y="1562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228,207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123368</xdr:rowOff>
    </xdr:from>
    <xdr:to>
      <xdr:col>12</xdr:col>
      <xdr:colOff>561975</xdr:colOff>
      <xdr:row>94</xdr:row>
      <xdr:rowOff>53518</xdr:rowOff>
    </xdr:to>
    <xdr:sp macro="" textlink="">
      <xdr:nvSpPr>
        <xdr:cNvPr id="483" name="円/楕円 482"/>
        <xdr:cNvSpPr/>
      </xdr:nvSpPr>
      <xdr:spPr>
        <a:xfrm>
          <a:off x="8699500" y="16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70045</xdr:rowOff>
    </xdr:from>
    <xdr:ext cx="599010" cy="259045"/>
    <xdr:sp macro="" textlink="">
      <xdr:nvSpPr>
        <xdr:cNvPr id="484" name="テキスト ボックス 483"/>
        <xdr:cNvSpPr txBox="1"/>
      </xdr:nvSpPr>
      <xdr:spPr>
        <a:xfrm>
          <a:off x="8450794" y="158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179,961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121915</xdr:rowOff>
    </xdr:from>
    <xdr:to>
      <xdr:col>11</xdr:col>
      <xdr:colOff>358775</xdr:colOff>
      <xdr:row>96</xdr:row>
      <xdr:rowOff>52065</xdr:rowOff>
    </xdr:to>
    <xdr:sp macro="" textlink="">
      <xdr:nvSpPr>
        <xdr:cNvPr id="485" name="円/楕円 484"/>
        <xdr:cNvSpPr/>
      </xdr:nvSpPr>
      <xdr:spPr>
        <a:xfrm>
          <a:off x="7810500" y="164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68592</xdr:rowOff>
    </xdr:from>
    <xdr:ext cx="599010" cy="259045"/>
    <xdr:sp macro="" textlink="">
      <xdr:nvSpPr>
        <xdr:cNvPr id="486" name="テキスト ボックス 485"/>
        <xdr:cNvSpPr txBox="1"/>
      </xdr:nvSpPr>
      <xdr:spPr>
        <a:xfrm>
          <a:off x="7561794" y="1618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22551</xdr:rowOff>
    </xdr:from>
    <xdr:to>
      <xdr:col>10</xdr:col>
      <xdr:colOff>155575</xdr:colOff>
      <xdr:row>97</xdr:row>
      <xdr:rowOff>124151</xdr:rowOff>
    </xdr:to>
    <xdr:sp macro="" textlink="">
      <xdr:nvSpPr>
        <xdr:cNvPr id="487" name="円/楕円 486"/>
        <xdr:cNvSpPr/>
      </xdr:nvSpPr>
      <xdr:spPr>
        <a:xfrm>
          <a:off x="6921500" y="166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140678</xdr:rowOff>
    </xdr:from>
    <xdr:ext cx="534377" cy="259045"/>
    <xdr:sp macro="" textlink="">
      <xdr:nvSpPr>
        <xdr:cNvPr id="488" name="テキスト ボックス 487"/>
        <xdr:cNvSpPr txBox="1"/>
      </xdr:nvSpPr>
      <xdr:spPr>
        <a:xfrm>
          <a:off x="6705111" y="164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11" name="直線コネクタ 510"/>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2"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3" name="直線コネクタ 512"/>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4"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5" name="直線コネクタ 514"/>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14153</xdr:rowOff>
    </xdr:from>
    <xdr:to>
      <xdr:col>23</xdr:col>
      <xdr:colOff>517525</xdr:colOff>
      <xdr:row>38</xdr:row>
      <xdr:rowOff>26635</xdr:rowOff>
    </xdr:to>
    <xdr:cxnSp macro="">
      <xdr:nvCxnSpPr>
        <xdr:cNvPr id="516" name="直線コネクタ 515"/>
        <xdr:cNvCxnSpPr/>
      </xdr:nvCxnSpPr>
      <xdr:spPr>
        <a:xfrm flipV="1">
          <a:off x="15481300" y="6529253"/>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7"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8" name="フローチャート : 判断 517"/>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161965</xdr:rowOff>
    </xdr:from>
    <xdr:to>
      <xdr:col>22</xdr:col>
      <xdr:colOff>365125</xdr:colOff>
      <xdr:row>38</xdr:row>
      <xdr:rowOff>26635</xdr:rowOff>
    </xdr:to>
    <xdr:cxnSp macro="">
      <xdr:nvCxnSpPr>
        <xdr:cNvPr id="519" name="直線コネクタ 518"/>
        <xdr:cNvCxnSpPr/>
      </xdr:nvCxnSpPr>
      <xdr:spPr>
        <a:xfrm>
          <a:off x="14592300" y="6505615"/>
          <a:ext cx="889000" cy="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20" name="フローチャート : 判断 519"/>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21" name="テキスト ボックス 520"/>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161965</xdr:rowOff>
    </xdr:from>
    <xdr:to>
      <xdr:col>21</xdr:col>
      <xdr:colOff>161925</xdr:colOff>
      <xdr:row>38</xdr:row>
      <xdr:rowOff>42636</xdr:rowOff>
    </xdr:to>
    <xdr:cxnSp macro="">
      <xdr:nvCxnSpPr>
        <xdr:cNvPr id="522" name="直線コネクタ 521"/>
        <xdr:cNvCxnSpPr/>
      </xdr:nvCxnSpPr>
      <xdr:spPr>
        <a:xfrm flipV="1">
          <a:off x="13703300" y="6505615"/>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23" name="フローチャート : 判断 522"/>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4" name="テキスト ボックス 523"/>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42636</xdr:rowOff>
    </xdr:from>
    <xdr:to>
      <xdr:col>19</xdr:col>
      <xdr:colOff>644525</xdr:colOff>
      <xdr:row>38</xdr:row>
      <xdr:rowOff>44557</xdr:rowOff>
    </xdr:to>
    <xdr:cxnSp macro="">
      <xdr:nvCxnSpPr>
        <xdr:cNvPr id="525" name="直線コネクタ 524"/>
        <xdr:cNvCxnSpPr/>
      </xdr:nvCxnSpPr>
      <xdr:spPr>
        <a:xfrm flipV="1">
          <a:off x="12814300" y="655773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6" name="フローチャート : 判断 525"/>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7" name="テキスト ボックス 526"/>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8" name="フローチャート : 判断 527"/>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19758</xdr:rowOff>
    </xdr:from>
    <xdr:ext cx="534377" cy="259045"/>
    <xdr:sp macro="" textlink="">
      <xdr:nvSpPr>
        <xdr:cNvPr id="529" name="テキスト ボックス 528"/>
        <xdr:cNvSpPr txBox="1"/>
      </xdr:nvSpPr>
      <xdr:spPr>
        <a:xfrm>
          <a:off x="12547111" y="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134803</xdr:rowOff>
    </xdr:from>
    <xdr:to>
      <xdr:col>23</xdr:col>
      <xdr:colOff>568325</xdr:colOff>
      <xdr:row>38</xdr:row>
      <xdr:rowOff>64953</xdr:rowOff>
    </xdr:to>
    <xdr:sp macro="" textlink="">
      <xdr:nvSpPr>
        <xdr:cNvPr id="535" name="円/楕円 534"/>
        <xdr:cNvSpPr/>
      </xdr:nvSpPr>
      <xdr:spPr>
        <a:xfrm>
          <a:off x="16268700" y="64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113230</xdr:rowOff>
    </xdr:from>
    <xdr:ext cx="534377" cy="259045"/>
    <xdr:sp macro="" textlink="">
      <xdr:nvSpPr>
        <xdr:cNvPr id="536" name="消防費該当値テキスト"/>
        <xdr:cNvSpPr txBox="1"/>
      </xdr:nvSpPr>
      <xdr:spPr>
        <a:xfrm>
          <a:off x="16370300" y="64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147284</xdr:rowOff>
    </xdr:from>
    <xdr:to>
      <xdr:col>22</xdr:col>
      <xdr:colOff>415925</xdr:colOff>
      <xdr:row>38</xdr:row>
      <xdr:rowOff>77434</xdr:rowOff>
    </xdr:to>
    <xdr:sp macro="" textlink="">
      <xdr:nvSpPr>
        <xdr:cNvPr id="537" name="円/楕円 536"/>
        <xdr:cNvSpPr/>
      </xdr:nvSpPr>
      <xdr:spPr>
        <a:xfrm>
          <a:off x="154305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68562</xdr:rowOff>
    </xdr:from>
    <xdr:ext cx="534377" cy="259045"/>
    <xdr:sp macro="" textlink="">
      <xdr:nvSpPr>
        <xdr:cNvPr id="538" name="テキスト ボックス 537"/>
        <xdr:cNvSpPr txBox="1"/>
      </xdr:nvSpPr>
      <xdr:spPr>
        <a:xfrm>
          <a:off x="15214111" y="65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111166</xdr:rowOff>
    </xdr:from>
    <xdr:to>
      <xdr:col>21</xdr:col>
      <xdr:colOff>212725</xdr:colOff>
      <xdr:row>38</xdr:row>
      <xdr:rowOff>41315</xdr:rowOff>
    </xdr:to>
    <xdr:sp macro="" textlink="">
      <xdr:nvSpPr>
        <xdr:cNvPr id="539" name="円/楕円 538"/>
        <xdr:cNvSpPr/>
      </xdr:nvSpPr>
      <xdr:spPr>
        <a:xfrm>
          <a:off x="14541500" y="6454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32442</xdr:rowOff>
    </xdr:from>
    <xdr:ext cx="534377" cy="259045"/>
    <xdr:sp macro="" textlink="">
      <xdr:nvSpPr>
        <xdr:cNvPr id="540" name="テキスト ボックス 539"/>
        <xdr:cNvSpPr txBox="1"/>
      </xdr:nvSpPr>
      <xdr:spPr>
        <a:xfrm>
          <a:off x="14325111" y="654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163286</xdr:rowOff>
    </xdr:from>
    <xdr:to>
      <xdr:col>20</xdr:col>
      <xdr:colOff>9525</xdr:colOff>
      <xdr:row>38</xdr:row>
      <xdr:rowOff>93436</xdr:rowOff>
    </xdr:to>
    <xdr:sp macro="" textlink="">
      <xdr:nvSpPr>
        <xdr:cNvPr id="541" name="円/楕円 540"/>
        <xdr:cNvSpPr/>
      </xdr:nvSpPr>
      <xdr:spPr>
        <a:xfrm>
          <a:off x="13652500" y="65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84563</xdr:rowOff>
    </xdr:from>
    <xdr:ext cx="534377" cy="259045"/>
    <xdr:sp macro="" textlink="">
      <xdr:nvSpPr>
        <xdr:cNvPr id="542" name="テキスト ボックス 541"/>
        <xdr:cNvSpPr txBox="1"/>
      </xdr:nvSpPr>
      <xdr:spPr>
        <a:xfrm>
          <a:off x="13436111" y="65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165207</xdr:rowOff>
    </xdr:from>
    <xdr:to>
      <xdr:col>18</xdr:col>
      <xdr:colOff>492125</xdr:colOff>
      <xdr:row>38</xdr:row>
      <xdr:rowOff>95357</xdr:rowOff>
    </xdr:to>
    <xdr:sp macro="" textlink="">
      <xdr:nvSpPr>
        <xdr:cNvPr id="543" name="円/楕円 542"/>
        <xdr:cNvSpPr/>
      </xdr:nvSpPr>
      <xdr:spPr>
        <a:xfrm>
          <a:off x="12763500" y="65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86484</xdr:rowOff>
    </xdr:from>
    <xdr:ext cx="534377" cy="259045"/>
    <xdr:sp macro="" textlink="">
      <xdr:nvSpPr>
        <xdr:cNvPr id="544" name="テキスト ボックス 543"/>
        <xdr:cNvSpPr txBox="1"/>
      </xdr:nvSpPr>
      <xdr:spPr>
        <a:xfrm>
          <a:off x="12547111" y="66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71" name="直線コネクタ 570"/>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2"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3" name="直線コネクタ 572"/>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4"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5" name="直線コネクタ 574"/>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146183</xdr:rowOff>
    </xdr:from>
    <xdr:to>
      <xdr:col>23</xdr:col>
      <xdr:colOff>517525</xdr:colOff>
      <xdr:row>59</xdr:row>
      <xdr:rowOff>30854</xdr:rowOff>
    </xdr:to>
    <xdr:cxnSp macro="">
      <xdr:nvCxnSpPr>
        <xdr:cNvPr id="576" name="直線コネクタ 575"/>
        <xdr:cNvCxnSpPr/>
      </xdr:nvCxnSpPr>
      <xdr:spPr>
        <a:xfrm flipV="1">
          <a:off x="15481300" y="10090283"/>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7"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8" name="フローチャート : 判断 577"/>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82386</xdr:rowOff>
    </xdr:from>
    <xdr:to>
      <xdr:col>22</xdr:col>
      <xdr:colOff>365125</xdr:colOff>
      <xdr:row>59</xdr:row>
      <xdr:rowOff>30854</xdr:rowOff>
    </xdr:to>
    <xdr:cxnSp macro="">
      <xdr:nvCxnSpPr>
        <xdr:cNvPr id="579" name="直線コネクタ 578"/>
        <xdr:cNvCxnSpPr/>
      </xdr:nvCxnSpPr>
      <xdr:spPr>
        <a:xfrm>
          <a:off x="14592300" y="10026486"/>
          <a:ext cx="889000" cy="1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80" name="フローチャート : 判断 579"/>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81" name="テキスト ボックス 580"/>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70434</xdr:rowOff>
    </xdr:from>
    <xdr:to>
      <xdr:col>21</xdr:col>
      <xdr:colOff>161925</xdr:colOff>
      <xdr:row>58</xdr:row>
      <xdr:rowOff>82386</xdr:rowOff>
    </xdr:to>
    <xdr:cxnSp macro="">
      <xdr:nvCxnSpPr>
        <xdr:cNvPr id="582" name="直線コネクタ 581"/>
        <xdr:cNvCxnSpPr/>
      </xdr:nvCxnSpPr>
      <xdr:spPr>
        <a:xfrm>
          <a:off x="13703300" y="10014534"/>
          <a:ext cx="8890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83" name="フローチャート : 判断 582"/>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4" name="テキスト ボックス 583"/>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70434</xdr:rowOff>
    </xdr:from>
    <xdr:to>
      <xdr:col>19</xdr:col>
      <xdr:colOff>644525</xdr:colOff>
      <xdr:row>59</xdr:row>
      <xdr:rowOff>65634</xdr:rowOff>
    </xdr:to>
    <xdr:cxnSp macro="">
      <xdr:nvCxnSpPr>
        <xdr:cNvPr id="585" name="直線コネクタ 584"/>
        <xdr:cNvCxnSpPr/>
      </xdr:nvCxnSpPr>
      <xdr:spPr>
        <a:xfrm flipV="1">
          <a:off x="12814300" y="10014534"/>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6" name="フローチャート : 判断 585"/>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22024</xdr:rowOff>
    </xdr:from>
    <xdr:ext cx="534377" cy="259045"/>
    <xdr:sp macro="" textlink="">
      <xdr:nvSpPr>
        <xdr:cNvPr id="587" name="テキスト ボックス 586"/>
        <xdr:cNvSpPr txBox="1"/>
      </xdr:nvSpPr>
      <xdr:spPr>
        <a:xfrm>
          <a:off x="13436111" y="96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8" name="フローチャート : 判断 587"/>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140602</xdr:rowOff>
    </xdr:from>
    <xdr:ext cx="534377" cy="259045"/>
    <xdr:sp macro="" textlink="">
      <xdr:nvSpPr>
        <xdr:cNvPr id="589" name="テキスト ボックス 588"/>
        <xdr:cNvSpPr txBox="1"/>
      </xdr:nvSpPr>
      <xdr:spPr>
        <a:xfrm>
          <a:off x="12547111" y="9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95383</xdr:rowOff>
    </xdr:from>
    <xdr:to>
      <xdr:col>23</xdr:col>
      <xdr:colOff>568325</xdr:colOff>
      <xdr:row>59</xdr:row>
      <xdr:rowOff>25533</xdr:rowOff>
    </xdr:to>
    <xdr:sp macro="" textlink="">
      <xdr:nvSpPr>
        <xdr:cNvPr id="595" name="円/楕円 594"/>
        <xdr:cNvSpPr/>
      </xdr:nvSpPr>
      <xdr:spPr>
        <a:xfrm>
          <a:off x="16268700" y="100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10310</xdr:rowOff>
    </xdr:from>
    <xdr:ext cx="534377" cy="259045"/>
    <xdr:sp macro="" textlink="">
      <xdr:nvSpPr>
        <xdr:cNvPr id="596" name="教育費該当値テキスト"/>
        <xdr:cNvSpPr txBox="1"/>
      </xdr:nvSpPr>
      <xdr:spPr>
        <a:xfrm>
          <a:off x="16370300" y="99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151504</xdr:rowOff>
    </xdr:from>
    <xdr:to>
      <xdr:col>22</xdr:col>
      <xdr:colOff>415925</xdr:colOff>
      <xdr:row>59</xdr:row>
      <xdr:rowOff>81654</xdr:rowOff>
    </xdr:to>
    <xdr:sp macro="" textlink="">
      <xdr:nvSpPr>
        <xdr:cNvPr id="597" name="円/楕円 596"/>
        <xdr:cNvSpPr/>
      </xdr:nvSpPr>
      <xdr:spPr>
        <a:xfrm>
          <a:off x="15430500" y="100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72781</xdr:rowOff>
    </xdr:from>
    <xdr:ext cx="534377" cy="259045"/>
    <xdr:sp macro="" textlink="">
      <xdr:nvSpPr>
        <xdr:cNvPr id="598" name="テキスト ボックス 597"/>
        <xdr:cNvSpPr txBox="1"/>
      </xdr:nvSpPr>
      <xdr:spPr>
        <a:xfrm>
          <a:off x="15214111" y="101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31586</xdr:rowOff>
    </xdr:from>
    <xdr:to>
      <xdr:col>21</xdr:col>
      <xdr:colOff>212725</xdr:colOff>
      <xdr:row>58</xdr:row>
      <xdr:rowOff>133186</xdr:rowOff>
    </xdr:to>
    <xdr:sp macro="" textlink="">
      <xdr:nvSpPr>
        <xdr:cNvPr id="599" name="円/楕円 598"/>
        <xdr:cNvSpPr/>
      </xdr:nvSpPr>
      <xdr:spPr>
        <a:xfrm>
          <a:off x="14541500" y="99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124313</xdr:rowOff>
    </xdr:from>
    <xdr:ext cx="534377" cy="259045"/>
    <xdr:sp macro="" textlink="">
      <xdr:nvSpPr>
        <xdr:cNvPr id="600" name="テキスト ボックス 599"/>
        <xdr:cNvSpPr txBox="1"/>
      </xdr:nvSpPr>
      <xdr:spPr>
        <a:xfrm>
          <a:off x="14325111" y="100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19634</xdr:rowOff>
    </xdr:from>
    <xdr:to>
      <xdr:col>20</xdr:col>
      <xdr:colOff>9525</xdr:colOff>
      <xdr:row>58</xdr:row>
      <xdr:rowOff>121234</xdr:rowOff>
    </xdr:to>
    <xdr:sp macro="" textlink="">
      <xdr:nvSpPr>
        <xdr:cNvPr id="601" name="円/楕円 600"/>
        <xdr:cNvSpPr/>
      </xdr:nvSpPr>
      <xdr:spPr>
        <a:xfrm>
          <a:off x="13652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112361</xdr:rowOff>
    </xdr:from>
    <xdr:ext cx="534377" cy="259045"/>
    <xdr:sp macro="" textlink="">
      <xdr:nvSpPr>
        <xdr:cNvPr id="602" name="テキスト ボックス 601"/>
        <xdr:cNvSpPr txBox="1"/>
      </xdr:nvSpPr>
      <xdr:spPr>
        <a:xfrm>
          <a:off x="13436111" y="100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14834</xdr:rowOff>
    </xdr:from>
    <xdr:to>
      <xdr:col>18</xdr:col>
      <xdr:colOff>492125</xdr:colOff>
      <xdr:row>59</xdr:row>
      <xdr:rowOff>116434</xdr:rowOff>
    </xdr:to>
    <xdr:sp macro="" textlink="">
      <xdr:nvSpPr>
        <xdr:cNvPr id="603" name="円/楕円 602"/>
        <xdr:cNvSpPr/>
      </xdr:nvSpPr>
      <xdr:spPr>
        <a:xfrm>
          <a:off x="12763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107561</xdr:rowOff>
    </xdr:from>
    <xdr:ext cx="534377" cy="259045"/>
    <xdr:sp macro="" textlink="">
      <xdr:nvSpPr>
        <xdr:cNvPr id="604" name="テキスト ボックス 603"/>
        <xdr:cNvSpPr txBox="1"/>
      </xdr:nvSpPr>
      <xdr:spPr>
        <a:xfrm>
          <a:off x="12547111" y="102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6" name="直線コネクタ 625"/>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7"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9"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30" name="直線コネクタ 629"/>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46111</xdr:rowOff>
    </xdr:from>
    <xdr:to>
      <xdr:col>23</xdr:col>
      <xdr:colOff>517525</xdr:colOff>
      <xdr:row>76</xdr:row>
      <xdr:rowOff>19365</xdr:rowOff>
    </xdr:to>
    <xdr:cxnSp macro="">
      <xdr:nvCxnSpPr>
        <xdr:cNvPr id="631" name="直線コネクタ 630"/>
        <xdr:cNvCxnSpPr/>
      </xdr:nvCxnSpPr>
      <xdr:spPr>
        <a:xfrm flipV="1">
          <a:off x="15481300" y="12904861"/>
          <a:ext cx="8382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32"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3" name="フローチャート : 判断 632"/>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19365</xdr:rowOff>
    </xdr:from>
    <xdr:to>
      <xdr:col>22</xdr:col>
      <xdr:colOff>365125</xdr:colOff>
      <xdr:row>76</xdr:row>
      <xdr:rowOff>39528</xdr:rowOff>
    </xdr:to>
    <xdr:cxnSp macro="">
      <xdr:nvCxnSpPr>
        <xdr:cNvPr id="634" name="直線コネクタ 633"/>
        <xdr:cNvCxnSpPr/>
      </xdr:nvCxnSpPr>
      <xdr:spPr>
        <a:xfrm flipV="1">
          <a:off x="14592300" y="13049565"/>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5" name="フローチャート : 判断 634"/>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6" name="テキスト ボックス 635"/>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162148</xdr:rowOff>
    </xdr:from>
    <xdr:to>
      <xdr:col>21</xdr:col>
      <xdr:colOff>161925</xdr:colOff>
      <xdr:row>76</xdr:row>
      <xdr:rowOff>39528</xdr:rowOff>
    </xdr:to>
    <xdr:cxnSp macro="">
      <xdr:nvCxnSpPr>
        <xdr:cNvPr id="637" name="直線コネクタ 636"/>
        <xdr:cNvCxnSpPr/>
      </xdr:nvCxnSpPr>
      <xdr:spPr>
        <a:xfrm>
          <a:off x="13703300" y="12677998"/>
          <a:ext cx="889000" cy="3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8" name="フローチャート : 判断 637"/>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128729</xdr:rowOff>
    </xdr:from>
    <xdr:ext cx="469744" cy="259045"/>
    <xdr:sp macro="" textlink="">
      <xdr:nvSpPr>
        <xdr:cNvPr id="639" name="テキスト ボックス 638"/>
        <xdr:cNvSpPr txBox="1"/>
      </xdr:nvSpPr>
      <xdr:spPr>
        <a:xfrm>
          <a:off x="14357427" y="135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168824</xdr:rowOff>
    </xdr:from>
    <xdr:to>
      <xdr:col>19</xdr:col>
      <xdr:colOff>644525</xdr:colOff>
      <xdr:row>73</xdr:row>
      <xdr:rowOff>162148</xdr:rowOff>
    </xdr:to>
    <xdr:cxnSp macro="">
      <xdr:nvCxnSpPr>
        <xdr:cNvPr id="640" name="直線コネクタ 639"/>
        <xdr:cNvCxnSpPr/>
      </xdr:nvCxnSpPr>
      <xdr:spPr>
        <a:xfrm>
          <a:off x="12814300" y="12341774"/>
          <a:ext cx="889000" cy="3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41" name="フローチャート : 判断 640"/>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50136</xdr:rowOff>
    </xdr:from>
    <xdr:ext cx="469744" cy="259045"/>
    <xdr:sp macro="" textlink="">
      <xdr:nvSpPr>
        <xdr:cNvPr id="642" name="テキスト ボックス 641"/>
        <xdr:cNvSpPr txBox="1"/>
      </xdr:nvSpPr>
      <xdr:spPr>
        <a:xfrm>
          <a:off x="13468427"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43" name="フローチャート : 判断 642"/>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16440</xdr:rowOff>
    </xdr:from>
    <xdr:ext cx="469744" cy="259045"/>
    <xdr:sp macro="" textlink="">
      <xdr:nvSpPr>
        <xdr:cNvPr id="644" name="テキスト ボックス 643"/>
        <xdr:cNvSpPr txBox="1"/>
      </xdr:nvSpPr>
      <xdr:spPr>
        <a:xfrm>
          <a:off x="12579427" y="132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166761</xdr:rowOff>
    </xdr:from>
    <xdr:to>
      <xdr:col>23</xdr:col>
      <xdr:colOff>568325</xdr:colOff>
      <xdr:row>75</xdr:row>
      <xdr:rowOff>96911</xdr:rowOff>
    </xdr:to>
    <xdr:sp macro="" textlink="">
      <xdr:nvSpPr>
        <xdr:cNvPr id="650" name="円/楕円 649"/>
        <xdr:cNvSpPr/>
      </xdr:nvSpPr>
      <xdr:spPr>
        <a:xfrm>
          <a:off x="16268700" y="12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18188</xdr:rowOff>
    </xdr:from>
    <xdr:ext cx="534377" cy="259045"/>
    <xdr:sp macro="" textlink="">
      <xdr:nvSpPr>
        <xdr:cNvPr id="651" name="災害復旧費該当値テキスト"/>
        <xdr:cNvSpPr txBox="1"/>
      </xdr:nvSpPr>
      <xdr:spPr>
        <a:xfrm>
          <a:off x="16370300" y="127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140015</xdr:rowOff>
    </xdr:from>
    <xdr:to>
      <xdr:col>22</xdr:col>
      <xdr:colOff>415925</xdr:colOff>
      <xdr:row>76</xdr:row>
      <xdr:rowOff>70165</xdr:rowOff>
    </xdr:to>
    <xdr:sp macro="" textlink="">
      <xdr:nvSpPr>
        <xdr:cNvPr id="652" name="円/楕円 651"/>
        <xdr:cNvSpPr/>
      </xdr:nvSpPr>
      <xdr:spPr>
        <a:xfrm>
          <a:off x="154305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86692</xdr:rowOff>
    </xdr:from>
    <xdr:ext cx="534377" cy="259045"/>
    <xdr:sp macro="" textlink="">
      <xdr:nvSpPr>
        <xdr:cNvPr id="653" name="テキスト ボックス 652"/>
        <xdr:cNvSpPr txBox="1"/>
      </xdr:nvSpPr>
      <xdr:spPr>
        <a:xfrm>
          <a:off x="152141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160178</xdr:rowOff>
    </xdr:from>
    <xdr:to>
      <xdr:col>21</xdr:col>
      <xdr:colOff>212725</xdr:colOff>
      <xdr:row>76</xdr:row>
      <xdr:rowOff>90328</xdr:rowOff>
    </xdr:to>
    <xdr:sp macro="" textlink="">
      <xdr:nvSpPr>
        <xdr:cNvPr id="654" name="円/楕円 653"/>
        <xdr:cNvSpPr/>
      </xdr:nvSpPr>
      <xdr:spPr>
        <a:xfrm>
          <a:off x="14541500" y="130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106855</xdr:rowOff>
    </xdr:from>
    <xdr:ext cx="469744" cy="259045"/>
    <xdr:sp macro="" textlink="">
      <xdr:nvSpPr>
        <xdr:cNvPr id="655" name="テキスト ボックス 654"/>
        <xdr:cNvSpPr txBox="1"/>
      </xdr:nvSpPr>
      <xdr:spPr>
        <a:xfrm>
          <a:off x="14357427" y="127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111348</xdr:rowOff>
    </xdr:from>
    <xdr:to>
      <xdr:col>20</xdr:col>
      <xdr:colOff>9525</xdr:colOff>
      <xdr:row>74</xdr:row>
      <xdr:rowOff>41498</xdr:rowOff>
    </xdr:to>
    <xdr:sp macro="" textlink="">
      <xdr:nvSpPr>
        <xdr:cNvPr id="656" name="円/楕円 655"/>
        <xdr:cNvSpPr/>
      </xdr:nvSpPr>
      <xdr:spPr>
        <a:xfrm>
          <a:off x="13652500" y="126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58025</xdr:rowOff>
    </xdr:from>
    <xdr:ext cx="534377" cy="259045"/>
    <xdr:sp macro="" textlink="">
      <xdr:nvSpPr>
        <xdr:cNvPr id="657" name="テキスト ボックス 656"/>
        <xdr:cNvSpPr txBox="1"/>
      </xdr:nvSpPr>
      <xdr:spPr>
        <a:xfrm>
          <a:off x="13436111" y="124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118024</xdr:rowOff>
    </xdr:from>
    <xdr:to>
      <xdr:col>18</xdr:col>
      <xdr:colOff>492125</xdr:colOff>
      <xdr:row>72</xdr:row>
      <xdr:rowOff>48174</xdr:rowOff>
    </xdr:to>
    <xdr:sp macro="" textlink="">
      <xdr:nvSpPr>
        <xdr:cNvPr id="658" name="円/楕円 657"/>
        <xdr:cNvSpPr/>
      </xdr:nvSpPr>
      <xdr:spPr>
        <a:xfrm>
          <a:off x="12763500" y="122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64701</xdr:rowOff>
    </xdr:from>
    <xdr:ext cx="534377" cy="259045"/>
    <xdr:sp macro="" textlink="">
      <xdr:nvSpPr>
        <xdr:cNvPr id="659" name="テキスト ボックス 658"/>
        <xdr:cNvSpPr txBox="1"/>
      </xdr:nvSpPr>
      <xdr:spPr>
        <a:xfrm>
          <a:off x="12547111" y="120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70" name="直線コネクタ 669"/>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71" name="テキスト ボックス 670"/>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3" name="テキスト ボックス 672"/>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4" name="直線コネクタ 673"/>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5" name="テキスト ボックス 674"/>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8" name="直線コネクタ 677"/>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9" name="テキスト ボックス 678"/>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2" name="直線コネクタ 681"/>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3" name="テキスト ボックス 682"/>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7" name="直線コネクタ 686"/>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8"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9" name="直線コネクタ 688"/>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90"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91" name="直線コネクタ 690"/>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66033</xdr:rowOff>
    </xdr:from>
    <xdr:to>
      <xdr:col>23</xdr:col>
      <xdr:colOff>517525</xdr:colOff>
      <xdr:row>96</xdr:row>
      <xdr:rowOff>71920</xdr:rowOff>
    </xdr:to>
    <xdr:cxnSp macro="">
      <xdr:nvCxnSpPr>
        <xdr:cNvPr id="692" name="直線コネクタ 691"/>
        <xdr:cNvCxnSpPr/>
      </xdr:nvCxnSpPr>
      <xdr:spPr>
        <a:xfrm>
          <a:off x="15481300" y="16525233"/>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93"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4" name="フローチャート : 判断 693"/>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66033</xdr:rowOff>
    </xdr:from>
    <xdr:to>
      <xdr:col>22</xdr:col>
      <xdr:colOff>365125</xdr:colOff>
      <xdr:row>96</xdr:row>
      <xdr:rowOff>67120</xdr:rowOff>
    </xdr:to>
    <xdr:cxnSp macro="">
      <xdr:nvCxnSpPr>
        <xdr:cNvPr id="695" name="直線コネクタ 694"/>
        <xdr:cNvCxnSpPr/>
      </xdr:nvCxnSpPr>
      <xdr:spPr>
        <a:xfrm flipV="1">
          <a:off x="14592300" y="16525233"/>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6" name="フローチャート : 判断 695"/>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7" name="テキスト ボックス 696"/>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160175</xdr:rowOff>
    </xdr:from>
    <xdr:to>
      <xdr:col>21</xdr:col>
      <xdr:colOff>161925</xdr:colOff>
      <xdr:row>96</xdr:row>
      <xdr:rowOff>67120</xdr:rowOff>
    </xdr:to>
    <xdr:cxnSp macro="">
      <xdr:nvCxnSpPr>
        <xdr:cNvPr id="698" name="直線コネクタ 697"/>
        <xdr:cNvCxnSpPr/>
      </xdr:nvCxnSpPr>
      <xdr:spPr>
        <a:xfrm>
          <a:off x="13703300" y="16447925"/>
          <a:ext cx="889000" cy="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9" name="フローチャート : 判断 698"/>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121288</xdr:rowOff>
    </xdr:from>
    <xdr:ext cx="534377" cy="259045"/>
    <xdr:sp macro="" textlink="">
      <xdr:nvSpPr>
        <xdr:cNvPr id="700" name="テキスト ボックス 699"/>
        <xdr:cNvSpPr txBox="1"/>
      </xdr:nvSpPr>
      <xdr:spPr>
        <a:xfrm>
          <a:off x="14325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160175</xdr:rowOff>
    </xdr:from>
    <xdr:to>
      <xdr:col>19</xdr:col>
      <xdr:colOff>644525</xdr:colOff>
      <xdr:row>96</xdr:row>
      <xdr:rowOff>26515</xdr:rowOff>
    </xdr:to>
    <xdr:cxnSp macro="">
      <xdr:nvCxnSpPr>
        <xdr:cNvPr id="701" name="直線コネクタ 700"/>
        <xdr:cNvCxnSpPr/>
      </xdr:nvCxnSpPr>
      <xdr:spPr>
        <a:xfrm flipV="1">
          <a:off x="12814300" y="16447925"/>
          <a:ext cx="889000" cy="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702" name="フローチャート : 判断 701"/>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106446</xdr:rowOff>
    </xdr:from>
    <xdr:ext cx="534377" cy="259045"/>
    <xdr:sp macro="" textlink="">
      <xdr:nvSpPr>
        <xdr:cNvPr id="703" name="テキスト ボックス 702"/>
        <xdr:cNvSpPr txBox="1"/>
      </xdr:nvSpPr>
      <xdr:spPr>
        <a:xfrm>
          <a:off x="13436111" y="165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4" name="フローチャート : 判断 703"/>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73514</xdr:rowOff>
    </xdr:from>
    <xdr:ext cx="534377" cy="259045"/>
    <xdr:sp macro="" textlink="">
      <xdr:nvSpPr>
        <xdr:cNvPr id="705" name="テキスト ボックス 704"/>
        <xdr:cNvSpPr txBox="1"/>
      </xdr:nvSpPr>
      <xdr:spPr>
        <a:xfrm>
          <a:off x="12547111" y="165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21120</xdr:rowOff>
    </xdr:from>
    <xdr:to>
      <xdr:col>23</xdr:col>
      <xdr:colOff>568325</xdr:colOff>
      <xdr:row>96</xdr:row>
      <xdr:rowOff>122720</xdr:rowOff>
    </xdr:to>
    <xdr:sp macro="" textlink="">
      <xdr:nvSpPr>
        <xdr:cNvPr id="711" name="円/楕円 710"/>
        <xdr:cNvSpPr/>
      </xdr:nvSpPr>
      <xdr:spPr>
        <a:xfrm>
          <a:off x="16268700" y="164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43997</xdr:rowOff>
    </xdr:from>
    <xdr:ext cx="534377" cy="259045"/>
    <xdr:sp macro="" textlink="">
      <xdr:nvSpPr>
        <xdr:cNvPr id="712" name="公債費該当値テキスト"/>
        <xdr:cNvSpPr txBox="1"/>
      </xdr:nvSpPr>
      <xdr:spPr>
        <a:xfrm>
          <a:off x="16370300" y="163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15233</xdr:rowOff>
    </xdr:from>
    <xdr:to>
      <xdr:col>22</xdr:col>
      <xdr:colOff>415925</xdr:colOff>
      <xdr:row>96</xdr:row>
      <xdr:rowOff>116833</xdr:rowOff>
    </xdr:to>
    <xdr:sp macro="" textlink="">
      <xdr:nvSpPr>
        <xdr:cNvPr id="713" name="円/楕円 712"/>
        <xdr:cNvSpPr/>
      </xdr:nvSpPr>
      <xdr:spPr>
        <a:xfrm>
          <a:off x="15430500" y="164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133360</xdr:rowOff>
    </xdr:from>
    <xdr:ext cx="534377" cy="259045"/>
    <xdr:sp macro="" textlink="">
      <xdr:nvSpPr>
        <xdr:cNvPr id="714" name="テキスト ボックス 713"/>
        <xdr:cNvSpPr txBox="1"/>
      </xdr:nvSpPr>
      <xdr:spPr>
        <a:xfrm>
          <a:off x="15214111" y="162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16320</xdr:rowOff>
    </xdr:from>
    <xdr:to>
      <xdr:col>21</xdr:col>
      <xdr:colOff>212725</xdr:colOff>
      <xdr:row>96</xdr:row>
      <xdr:rowOff>117920</xdr:rowOff>
    </xdr:to>
    <xdr:sp macro="" textlink="">
      <xdr:nvSpPr>
        <xdr:cNvPr id="715" name="円/楕円 714"/>
        <xdr:cNvSpPr/>
      </xdr:nvSpPr>
      <xdr:spPr>
        <a:xfrm>
          <a:off x="14541500" y="16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109047</xdr:rowOff>
    </xdr:from>
    <xdr:ext cx="534377" cy="259045"/>
    <xdr:sp macro="" textlink="">
      <xdr:nvSpPr>
        <xdr:cNvPr id="716" name="テキスト ボックス 715"/>
        <xdr:cNvSpPr txBox="1"/>
      </xdr:nvSpPr>
      <xdr:spPr>
        <a:xfrm>
          <a:off x="14325111" y="165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109375</xdr:rowOff>
    </xdr:from>
    <xdr:to>
      <xdr:col>20</xdr:col>
      <xdr:colOff>9525</xdr:colOff>
      <xdr:row>96</xdr:row>
      <xdr:rowOff>39525</xdr:rowOff>
    </xdr:to>
    <xdr:sp macro="" textlink="">
      <xdr:nvSpPr>
        <xdr:cNvPr id="717" name="円/楕円 716"/>
        <xdr:cNvSpPr/>
      </xdr:nvSpPr>
      <xdr:spPr>
        <a:xfrm>
          <a:off x="13652500" y="163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56052</xdr:rowOff>
    </xdr:from>
    <xdr:ext cx="534377" cy="259045"/>
    <xdr:sp macro="" textlink="">
      <xdr:nvSpPr>
        <xdr:cNvPr id="718" name="テキスト ボックス 717"/>
        <xdr:cNvSpPr txBox="1"/>
      </xdr:nvSpPr>
      <xdr:spPr>
        <a:xfrm>
          <a:off x="13436111" y="161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147165</xdr:rowOff>
    </xdr:from>
    <xdr:to>
      <xdr:col>18</xdr:col>
      <xdr:colOff>492125</xdr:colOff>
      <xdr:row>96</xdr:row>
      <xdr:rowOff>77315</xdr:rowOff>
    </xdr:to>
    <xdr:sp macro="" textlink="">
      <xdr:nvSpPr>
        <xdr:cNvPr id="719" name="円/楕円 718"/>
        <xdr:cNvSpPr/>
      </xdr:nvSpPr>
      <xdr:spPr>
        <a:xfrm>
          <a:off x="12763500" y="164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93842</xdr:rowOff>
    </xdr:from>
    <xdr:ext cx="534377" cy="259045"/>
    <xdr:sp macro="" textlink="">
      <xdr:nvSpPr>
        <xdr:cNvPr id="720" name="テキスト ボックス 719"/>
        <xdr:cNvSpPr txBox="1"/>
      </xdr:nvSpPr>
      <xdr:spPr>
        <a:xfrm>
          <a:off x="12547111" y="162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4" name="直線コネクタ 743"/>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7"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8" name="直線コネクタ 747"/>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52832</xdr:rowOff>
    </xdr:from>
    <xdr:to>
      <xdr:col>32</xdr:col>
      <xdr:colOff>187325</xdr:colOff>
      <xdr:row>36</xdr:row>
      <xdr:rowOff>167894</xdr:rowOff>
    </xdr:to>
    <xdr:cxnSp macro="">
      <xdr:nvCxnSpPr>
        <xdr:cNvPr id="749" name="直線コネクタ 748"/>
        <xdr:cNvCxnSpPr/>
      </xdr:nvCxnSpPr>
      <xdr:spPr>
        <a:xfrm>
          <a:off x="21323300" y="6225032"/>
          <a:ext cx="8382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91330</xdr:rowOff>
    </xdr:from>
    <xdr:ext cx="378565" cy="259045"/>
    <xdr:sp macro="" textlink="">
      <xdr:nvSpPr>
        <xdr:cNvPr id="750" name="諸支出金平均値テキスト"/>
        <xdr:cNvSpPr txBox="1"/>
      </xdr:nvSpPr>
      <xdr:spPr>
        <a:xfrm>
          <a:off x="22212300" y="6606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51" name="フローチャート : 判断 750"/>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167894</xdr:rowOff>
    </xdr:from>
    <xdr:to>
      <xdr:col>31</xdr:col>
      <xdr:colOff>34925</xdr:colOff>
      <xdr:row>36</xdr:row>
      <xdr:rowOff>52832</xdr:rowOff>
    </xdr:to>
    <xdr:cxnSp macro="">
      <xdr:nvCxnSpPr>
        <xdr:cNvPr id="752" name="直線コネクタ 751"/>
        <xdr:cNvCxnSpPr/>
      </xdr:nvCxnSpPr>
      <xdr:spPr>
        <a:xfrm>
          <a:off x="20434300" y="616864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3" name="フローチャート : 判断 752"/>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50944</xdr:rowOff>
    </xdr:from>
    <xdr:ext cx="313932" cy="259045"/>
    <xdr:sp macro="" textlink="">
      <xdr:nvSpPr>
        <xdr:cNvPr id="754" name="テキスト ボックス 753"/>
        <xdr:cNvSpPr txBox="1"/>
      </xdr:nvSpPr>
      <xdr:spPr>
        <a:xfrm>
          <a:off x="21166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167894</xdr:rowOff>
    </xdr:from>
    <xdr:to>
      <xdr:col>29</xdr:col>
      <xdr:colOff>517525</xdr:colOff>
      <xdr:row>36</xdr:row>
      <xdr:rowOff>23876</xdr:rowOff>
    </xdr:to>
    <xdr:cxnSp macro="">
      <xdr:nvCxnSpPr>
        <xdr:cNvPr id="755" name="直線コネクタ 754"/>
        <xdr:cNvCxnSpPr/>
      </xdr:nvCxnSpPr>
      <xdr:spPr>
        <a:xfrm flipV="1">
          <a:off x="19545300" y="6168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6" name="フローチャート : 判断 755"/>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90568</xdr:rowOff>
    </xdr:from>
    <xdr:ext cx="378565" cy="259045"/>
    <xdr:sp macro="" textlink="">
      <xdr:nvSpPr>
        <xdr:cNvPr id="757" name="テキスト ボックス 756"/>
        <xdr:cNvSpPr txBox="1"/>
      </xdr:nvSpPr>
      <xdr:spPr>
        <a:xfrm>
          <a:off x="20245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147701</xdr:rowOff>
    </xdr:from>
    <xdr:to>
      <xdr:col>28</xdr:col>
      <xdr:colOff>314325</xdr:colOff>
      <xdr:row>36</xdr:row>
      <xdr:rowOff>23876</xdr:rowOff>
    </xdr:to>
    <xdr:cxnSp macro="">
      <xdr:nvCxnSpPr>
        <xdr:cNvPr id="758" name="直線コネクタ 757"/>
        <xdr:cNvCxnSpPr/>
      </xdr:nvCxnSpPr>
      <xdr:spPr>
        <a:xfrm>
          <a:off x="18656300" y="614845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9" name="フローチャート : 判断 758"/>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134002</xdr:rowOff>
    </xdr:from>
    <xdr:ext cx="378565" cy="259045"/>
    <xdr:sp macro="" textlink="">
      <xdr:nvSpPr>
        <xdr:cNvPr id="760" name="テキスト ボックス 759"/>
        <xdr:cNvSpPr txBox="1"/>
      </xdr:nvSpPr>
      <xdr:spPr>
        <a:xfrm>
          <a:off x="19356017" y="647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61" name="フローチャート : 判断 760"/>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62" name="テキスト ボックス 761"/>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117094</xdr:rowOff>
    </xdr:from>
    <xdr:to>
      <xdr:col>32</xdr:col>
      <xdr:colOff>238125</xdr:colOff>
      <xdr:row>37</xdr:row>
      <xdr:rowOff>47244</xdr:rowOff>
    </xdr:to>
    <xdr:sp macro="" textlink="">
      <xdr:nvSpPr>
        <xdr:cNvPr id="768" name="円/楕円 767"/>
        <xdr:cNvSpPr/>
      </xdr:nvSpPr>
      <xdr:spPr>
        <a:xfrm>
          <a:off x="221107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139971</xdr:rowOff>
    </xdr:from>
    <xdr:ext cx="469744" cy="259045"/>
    <xdr:sp macro="" textlink="">
      <xdr:nvSpPr>
        <xdr:cNvPr id="769" name="諸支出金該当値テキスト"/>
        <xdr:cNvSpPr txBox="1"/>
      </xdr:nvSpPr>
      <xdr:spPr>
        <a:xfrm>
          <a:off x="22212300" y="61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2032</xdr:rowOff>
    </xdr:from>
    <xdr:to>
      <xdr:col>31</xdr:col>
      <xdr:colOff>85725</xdr:colOff>
      <xdr:row>36</xdr:row>
      <xdr:rowOff>103632</xdr:rowOff>
    </xdr:to>
    <xdr:sp macro="" textlink="">
      <xdr:nvSpPr>
        <xdr:cNvPr id="770" name="円/楕円 769"/>
        <xdr:cNvSpPr/>
      </xdr:nvSpPr>
      <xdr:spPr>
        <a:xfrm>
          <a:off x="21272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120159</xdr:rowOff>
    </xdr:from>
    <xdr:ext cx="469744" cy="259045"/>
    <xdr:sp macro="" textlink="">
      <xdr:nvSpPr>
        <xdr:cNvPr id="771" name="テキスト ボックス 770"/>
        <xdr:cNvSpPr txBox="1"/>
      </xdr:nvSpPr>
      <xdr:spPr>
        <a:xfrm>
          <a:off x="21088427" y="594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117094</xdr:rowOff>
    </xdr:from>
    <xdr:to>
      <xdr:col>29</xdr:col>
      <xdr:colOff>568325</xdr:colOff>
      <xdr:row>36</xdr:row>
      <xdr:rowOff>47244</xdr:rowOff>
    </xdr:to>
    <xdr:sp macro="" textlink="">
      <xdr:nvSpPr>
        <xdr:cNvPr id="772" name="円/楕円 771"/>
        <xdr:cNvSpPr/>
      </xdr:nvSpPr>
      <xdr:spPr>
        <a:xfrm>
          <a:off x="20383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63771</xdr:rowOff>
    </xdr:from>
    <xdr:ext cx="469744" cy="259045"/>
    <xdr:sp macro="" textlink="">
      <xdr:nvSpPr>
        <xdr:cNvPr id="773" name="テキスト ボックス 772"/>
        <xdr:cNvSpPr txBox="1"/>
      </xdr:nvSpPr>
      <xdr:spPr>
        <a:xfrm>
          <a:off x="20199427"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144526</xdr:rowOff>
    </xdr:from>
    <xdr:to>
      <xdr:col>28</xdr:col>
      <xdr:colOff>365125</xdr:colOff>
      <xdr:row>36</xdr:row>
      <xdr:rowOff>74676</xdr:rowOff>
    </xdr:to>
    <xdr:sp macro="" textlink="">
      <xdr:nvSpPr>
        <xdr:cNvPr id="774" name="円/楕円 773"/>
        <xdr:cNvSpPr/>
      </xdr:nvSpPr>
      <xdr:spPr>
        <a:xfrm>
          <a:off x="19494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91203</xdr:rowOff>
    </xdr:from>
    <xdr:ext cx="469744" cy="259045"/>
    <xdr:sp macro="" textlink="">
      <xdr:nvSpPr>
        <xdr:cNvPr id="775" name="テキスト ボックス 774"/>
        <xdr:cNvSpPr txBox="1"/>
      </xdr:nvSpPr>
      <xdr:spPr>
        <a:xfrm>
          <a:off x="19310427"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96901</xdr:rowOff>
    </xdr:from>
    <xdr:to>
      <xdr:col>27</xdr:col>
      <xdr:colOff>161925</xdr:colOff>
      <xdr:row>36</xdr:row>
      <xdr:rowOff>27051</xdr:rowOff>
    </xdr:to>
    <xdr:sp macro="" textlink="">
      <xdr:nvSpPr>
        <xdr:cNvPr id="776" name="円/楕円 775"/>
        <xdr:cNvSpPr/>
      </xdr:nvSpPr>
      <xdr:spPr>
        <a:xfrm>
          <a:off x="18605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18178</xdr:rowOff>
    </xdr:from>
    <xdr:ext cx="469744" cy="259045"/>
    <xdr:sp macro="" textlink="">
      <xdr:nvSpPr>
        <xdr:cNvPr id="777" name="テキスト ボックス 776"/>
        <xdr:cNvSpPr txBox="1"/>
      </xdr:nvSpPr>
      <xdr:spPr>
        <a:xfrm>
          <a:off x="18421427" y="61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務費は東日本大震災復興交付金基金や復興基金交付金などの各種基金への積立により各年度において大きく増減している。民生費は災害義援金や津波被災住宅再建支援事業の減に伴い減少傾向で推移しており、通常ベースの決算額へ段階的に近づいている。労働費は重点分野雇用創造事業の計上により類団</a:t>
          </a:r>
          <a:r>
            <a:rPr kumimoji="1" lang="ja-JP" altLang="en-US" sz="1300">
              <a:solidFill>
                <a:schemeClr val="dk1"/>
              </a:solidFill>
              <a:effectLst/>
              <a:latin typeface="+mn-lt"/>
              <a:ea typeface="+mn-ea"/>
              <a:cs typeface="+mn-cs"/>
            </a:rPr>
            <a:t>平均を上回っ</a:t>
          </a:r>
          <a:r>
            <a:rPr kumimoji="1" lang="ja-JP" altLang="ja-JP" sz="1300">
              <a:solidFill>
                <a:schemeClr val="dk1"/>
              </a:solidFill>
              <a:effectLst/>
              <a:latin typeface="+mn-lt"/>
              <a:ea typeface="+mn-ea"/>
              <a:cs typeface="+mn-cs"/>
            </a:rPr>
            <a:t>ている。農林水産業費では新魚市場整備に係る高度衛生管理型荷さばき所整備事業や、浦戸諸島の各島における漁業集落防災機能強化事業などの復興事業により類団平均、県内平均を大幅に上回っている。土木費についても、災害公営住宅整備事業や震災復興市街地再開発事業などの復興事業により類団平均、県内平均を上回っている。災害復旧費では東日本大震災からの各種復旧事業により、県内平均を下回るものの類団平均では大きく上回っている。</a:t>
          </a:r>
          <a:endParaRPr lang="ja-JP" altLang="ja-JP" sz="1300">
            <a:effectLst/>
          </a:endParaRPr>
        </a:p>
        <a:p>
          <a:r>
            <a:rPr kumimoji="1" lang="ja-JP" altLang="ja-JP" sz="1300">
              <a:solidFill>
                <a:schemeClr val="dk1"/>
              </a:solidFill>
              <a:effectLst/>
              <a:latin typeface="+mn-lt"/>
              <a:ea typeface="+mn-ea"/>
              <a:cs typeface="+mn-cs"/>
            </a:rPr>
            <a:t>　一方、教育費では震災以降、美術館整備事業や小学校大規模改造事業などに取り組んで</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、各年度とも類団平均を下回っている。</a:t>
          </a:r>
          <a:endParaRPr lang="ja-JP" altLang="ja-JP" sz="1300">
            <a:effectLst/>
          </a:endParaRPr>
        </a:p>
        <a:p>
          <a:r>
            <a:rPr kumimoji="1" lang="ja-JP" altLang="ja-JP" sz="1300">
              <a:solidFill>
                <a:schemeClr val="dk1"/>
              </a:solidFill>
              <a:effectLst/>
              <a:latin typeface="+mn-lt"/>
              <a:ea typeface="+mn-ea"/>
              <a:cs typeface="+mn-cs"/>
            </a:rPr>
            <a:t>　今後は、最少の経費で最大の効果をあげるという原則を損なうことなく、効果的な事業への移行、限りある財源の重点配分の徹底に努めていく。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rPr>
            <a:t>　実質収支額の標準財政規模比は、東日本大震災以降、震災復興特別交付税など翌年度精算が必要な財源が黒字額として生じていることなどにより増加しているが、</a:t>
          </a:r>
          <a:r>
            <a:rPr lang="en-US" altLang="ja-JP" sz="1300">
              <a:effectLst/>
            </a:rPr>
            <a:t>28</a:t>
          </a:r>
          <a:r>
            <a:rPr lang="ja-JP" altLang="en-US" sz="1300">
              <a:effectLst/>
            </a:rPr>
            <a:t>年度においては復旧・復興事業の進捗に伴い、翌年度精算が必要な黒字額が減少したことなどにより減となった。</a:t>
          </a:r>
          <a:endParaRPr lang="en-US" altLang="ja-JP" sz="1300">
            <a:effectLst/>
          </a:endParaRPr>
        </a:p>
        <a:p>
          <a:r>
            <a:rPr lang="ja-JP" altLang="en-US" sz="1300">
              <a:effectLst/>
            </a:rPr>
            <a:t>　なお、財政調整基金残高は前年度より微増となっている。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年度で、長年にわたり抱えてきた不良債務が解消され、塩竈市立病院事業会計も黒字会計となり、平成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年度も引き続き全会計で黒字となっている。</a:t>
          </a:r>
          <a:endParaRPr lang="ja-JP" altLang="ja-JP" sz="1300">
            <a:effectLst/>
          </a:endParaRPr>
        </a:p>
        <a:p>
          <a:r>
            <a:rPr kumimoji="1" lang="ja-JP" altLang="ja-JP" sz="1300">
              <a:solidFill>
                <a:schemeClr val="dk1"/>
              </a:solidFill>
              <a:effectLst/>
              <a:latin typeface="+mn-lt"/>
              <a:ea typeface="+mn-ea"/>
              <a:cs typeface="+mn-cs"/>
            </a:rPr>
            <a:t>　しかしながら、まだ安定した経営状況にあるとは言えず、今後も「新改革プラン」に基づき経営健全化に努める。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39920661</v>
      </c>
      <c r="BO4" s="411"/>
      <c r="BP4" s="411"/>
      <c r="BQ4" s="411"/>
      <c r="BR4" s="411"/>
      <c r="BS4" s="411"/>
      <c r="BT4" s="411"/>
      <c r="BU4" s="412"/>
      <c r="BV4" s="410">
        <v>46164406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17.600000000000001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37650917</v>
      </c>
      <c r="BO5" s="416"/>
      <c r="BP5" s="416"/>
      <c r="BQ5" s="416"/>
      <c r="BR5" s="416"/>
      <c r="BS5" s="416"/>
      <c r="BT5" s="416"/>
      <c r="BU5" s="417"/>
      <c r="BV5" s="415">
        <v>41681202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98.8</v>
      </c>
      <c r="CU5" s="386"/>
      <c r="CV5" s="386"/>
      <c r="CW5" s="386"/>
      <c r="CX5" s="386"/>
      <c r="CY5" s="386"/>
      <c r="CZ5" s="386"/>
      <c r="DA5" s="387"/>
      <c r="DB5" s="385">
        <v>98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2269744</v>
      </c>
      <c r="BO6" s="416"/>
      <c r="BP6" s="416"/>
      <c r="BQ6" s="416"/>
      <c r="BR6" s="416"/>
      <c r="BS6" s="416"/>
      <c r="BT6" s="416"/>
      <c r="BU6" s="417"/>
      <c r="BV6" s="415">
        <v>4483204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104.3</v>
      </c>
      <c r="CU6" s="562"/>
      <c r="CV6" s="562"/>
      <c r="CW6" s="562"/>
      <c r="CX6" s="562"/>
      <c r="CY6" s="562"/>
      <c r="CZ6" s="562"/>
      <c r="DA6" s="563"/>
      <c r="DB6" s="561">
        <v>105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1439038</v>
      </c>
      <c r="BO7" s="416"/>
      <c r="BP7" s="416"/>
      <c r="BQ7" s="416"/>
      <c r="BR7" s="416"/>
      <c r="BS7" s="416"/>
      <c r="BT7" s="416"/>
      <c r="BU7" s="417"/>
      <c r="BV7" s="415">
        <v>2352839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12084345</v>
      </c>
      <c r="CU7" s="416"/>
      <c r="CV7" s="416"/>
      <c r="CW7" s="416"/>
      <c r="CX7" s="416"/>
      <c r="CY7" s="416"/>
      <c r="CZ7" s="416"/>
      <c r="DA7" s="417"/>
      <c r="DB7" s="415">
        <v>12138752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830706</v>
      </c>
      <c r="BO8" s="416"/>
      <c r="BP8" s="416"/>
      <c r="BQ8" s="416"/>
      <c r="BR8" s="416"/>
      <c r="BS8" s="416"/>
      <c r="BT8" s="416"/>
      <c r="BU8" s="417"/>
      <c r="BV8" s="415">
        <v>2130365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0.49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54187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-1299659</v>
      </c>
      <c r="BO9" s="416"/>
      <c r="BP9" s="416"/>
      <c r="BQ9" s="416"/>
      <c r="BR9" s="416"/>
      <c r="BS9" s="416"/>
      <c r="BT9" s="416"/>
      <c r="BU9" s="417"/>
      <c r="BV9" s="415">
        <v>651715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9.6999999999999993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56490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1092</v>
      </c>
      <c r="BO10" s="416"/>
      <c r="BP10" s="416"/>
      <c r="BQ10" s="416"/>
      <c r="BR10" s="416"/>
      <c r="BS10" s="416"/>
      <c r="BT10" s="416"/>
      <c r="BU10" s="417"/>
      <c r="BV10" s="415">
        <v>698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55233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1063678</v>
      </c>
      <c r="BO12" s="416"/>
      <c r="BP12" s="416"/>
      <c r="BQ12" s="416"/>
      <c r="BR12" s="416"/>
      <c r="BS12" s="416"/>
      <c r="BT12" s="416"/>
      <c r="BU12" s="417"/>
      <c r="BV12" s="415">
        <v>49510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54804</v>
      </c>
      <c r="S13" s="517"/>
      <c r="T13" s="517"/>
      <c r="U13" s="517"/>
      <c r="V13" s="518"/>
      <c r="W13" s="504" t="s">
        <v>124</v>
      </c>
      <c r="X13" s="428"/>
      <c r="Y13" s="428"/>
      <c r="Z13" s="428"/>
      <c r="AA13" s="428"/>
      <c r="AB13" s="429"/>
      <c r="AC13" s="391">
        <v>250</v>
      </c>
      <c r="AD13" s="392"/>
      <c r="AE13" s="392"/>
      <c r="AF13" s="392"/>
      <c r="AG13" s="393"/>
      <c r="AH13" s="391">
        <v>251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-2362245</v>
      </c>
      <c r="BO13" s="416"/>
      <c r="BP13" s="416"/>
      <c r="BQ13" s="416"/>
      <c r="BR13" s="416"/>
      <c r="BS13" s="416"/>
      <c r="BT13" s="416"/>
      <c r="BU13" s="417"/>
      <c r="BV13" s="415">
        <v>602903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10.5</v>
      </c>
      <c r="CU13" s="386"/>
      <c r="CV13" s="386"/>
      <c r="CW13" s="386"/>
      <c r="CX13" s="386"/>
      <c r="CY13" s="386"/>
      <c r="CZ13" s="386"/>
      <c r="DA13" s="387"/>
      <c r="DB13" s="385">
        <v>11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55506</v>
      </c>
      <c r="S14" s="517"/>
      <c r="T14" s="517"/>
      <c r="U14" s="517"/>
      <c r="V14" s="518"/>
      <c r="W14" s="519"/>
      <c r="X14" s="431"/>
      <c r="Y14" s="431"/>
      <c r="Z14" s="431"/>
      <c r="AA14" s="431"/>
      <c r="AB14" s="432"/>
      <c r="AC14" s="509">
        <v>1</v>
      </c>
      <c r="AD14" s="510"/>
      <c r="AE14" s="510"/>
      <c r="AF14" s="510"/>
      <c r="AG14" s="511"/>
      <c r="AH14" s="509">
        <v>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28.8</v>
      </c>
      <c r="CU14" s="488"/>
      <c r="CV14" s="488"/>
      <c r="CW14" s="488"/>
      <c r="CX14" s="488"/>
      <c r="CY14" s="488"/>
      <c r="CZ14" s="488"/>
      <c r="DA14" s="489"/>
      <c r="DB14" s="520">
        <v>18.399999999999999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55131</v>
      </c>
      <c r="S15" s="517"/>
      <c r="T15" s="517"/>
      <c r="U15" s="517"/>
      <c r="V15" s="518"/>
      <c r="W15" s="504" t="s">
        <v>130</v>
      </c>
      <c r="X15" s="428"/>
      <c r="Y15" s="428"/>
      <c r="Z15" s="428"/>
      <c r="AA15" s="428"/>
      <c r="AB15" s="429"/>
      <c r="AC15" s="391">
        <v>6111</v>
      </c>
      <c r="AD15" s="392"/>
      <c r="AE15" s="392"/>
      <c r="AF15" s="392"/>
      <c r="AG15" s="393"/>
      <c r="AH15" s="391">
        <v>5887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5234760</v>
      </c>
      <c r="BO15" s="411"/>
      <c r="BP15" s="411"/>
      <c r="BQ15" s="411"/>
      <c r="BR15" s="411"/>
      <c r="BS15" s="411"/>
      <c r="BT15" s="411"/>
      <c r="BU15" s="412"/>
      <c r="BV15" s="410">
        <v>5117875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25.2</v>
      </c>
      <c r="AD16" s="510"/>
      <c r="AE16" s="510"/>
      <c r="AF16" s="510"/>
      <c r="AG16" s="511"/>
      <c r="AH16" s="509">
        <v>23.8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10062785</v>
      </c>
      <c r="BO16" s="416"/>
      <c r="BP16" s="416"/>
      <c r="BQ16" s="416"/>
      <c r="BR16" s="416"/>
      <c r="BS16" s="416"/>
      <c r="BT16" s="416"/>
      <c r="BU16" s="417"/>
      <c r="BV16" s="415">
        <v>10000159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17883</v>
      </c>
      <c r="AD17" s="392"/>
      <c r="AE17" s="392"/>
      <c r="AF17" s="392"/>
      <c r="AG17" s="393"/>
      <c r="AH17" s="391">
        <v>18576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6627311</v>
      </c>
      <c r="BO17" s="416"/>
      <c r="BP17" s="416"/>
      <c r="BQ17" s="416"/>
      <c r="BR17" s="416"/>
      <c r="BS17" s="416"/>
      <c r="BT17" s="416"/>
      <c r="BU17" s="417"/>
      <c r="BV17" s="415">
        <v>6485832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17.37</v>
      </c>
      <c r="M18" s="480"/>
      <c r="N18" s="480"/>
      <c r="O18" s="480"/>
      <c r="P18" s="480"/>
      <c r="Q18" s="480"/>
      <c r="R18" s="481"/>
      <c r="S18" s="481"/>
      <c r="T18" s="481"/>
      <c r="U18" s="481"/>
      <c r="V18" s="482"/>
      <c r="W18" s="496"/>
      <c r="X18" s="497"/>
      <c r="Y18" s="497"/>
      <c r="Z18" s="497"/>
      <c r="AA18" s="497"/>
      <c r="AB18" s="505"/>
      <c r="AC18" s="379">
        <v>73.8</v>
      </c>
      <c r="AD18" s="380"/>
      <c r="AE18" s="380"/>
      <c r="AF18" s="380"/>
      <c r="AG18" s="483"/>
      <c r="AH18" s="379">
        <v>75.2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11853208</v>
      </c>
      <c r="BO18" s="416"/>
      <c r="BP18" s="416"/>
      <c r="BQ18" s="416"/>
      <c r="BR18" s="416"/>
      <c r="BS18" s="416"/>
      <c r="BT18" s="416"/>
      <c r="BU18" s="417"/>
      <c r="BV18" s="415">
        <v>11685039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3120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18407002</v>
      </c>
      <c r="BO19" s="416"/>
      <c r="BP19" s="416"/>
      <c r="BQ19" s="416"/>
      <c r="BR19" s="416"/>
      <c r="BS19" s="416"/>
      <c r="BT19" s="416"/>
      <c r="BU19" s="417"/>
      <c r="BV19" s="415">
        <v>22484736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20519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20640141</v>
      </c>
      <c r="BO23" s="416"/>
      <c r="BP23" s="416"/>
      <c r="BQ23" s="416"/>
      <c r="BR23" s="416"/>
      <c r="BS23" s="416"/>
      <c r="BT23" s="416"/>
      <c r="BU23" s="417"/>
      <c r="BV23" s="415">
        <v>20645302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9890</v>
      </c>
      <c r="R24" s="392"/>
      <c r="S24" s="392"/>
      <c r="T24" s="392"/>
      <c r="U24" s="392"/>
      <c r="V24" s="393"/>
      <c r="W24" s="457"/>
      <c r="X24" s="448"/>
      <c r="Y24" s="449"/>
      <c r="Z24" s="388" t="s">
        <v>154</v>
      </c>
      <c r="AA24" s="389"/>
      <c r="AB24" s="389"/>
      <c r="AC24" s="389"/>
      <c r="AD24" s="389"/>
      <c r="AE24" s="389"/>
      <c r="AF24" s="389"/>
      <c r="AG24" s="390"/>
      <c r="AH24" s="391">
        <v>378</v>
      </c>
      <c r="AI24" s="392"/>
      <c r="AJ24" s="392"/>
      <c r="AK24" s="392"/>
      <c r="AL24" s="393"/>
      <c r="AM24" s="391">
        <v>1097334</v>
      </c>
      <c r="AN24" s="392"/>
      <c r="AO24" s="392"/>
      <c r="AP24" s="392"/>
      <c r="AQ24" s="392"/>
      <c r="AR24" s="393"/>
      <c r="AS24" s="391">
        <v>2903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13960614</v>
      </c>
      <c r="BO24" s="416"/>
      <c r="BP24" s="416"/>
      <c r="BQ24" s="416"/>
      <c r="BR24" s="416"/>
      <c r="BS24" s="416"/>
      <c r="BT24" s="416"/>
      <c r="BU24" s="417"/>
      <c r="BV24" s="415">
        <v>13227532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8050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4031219</v>
      </c>
      <c r="BO25" s="411"/>
      <c r="BP25" s="411"/>
      <c r="BQ25" s="411"/>
      <c r="BR25" s="411"/>
      <c r="BS25" s="411"/>
      <c r="BT25" s="411"/>
      <c r="BU25" s="412"/>
      <c r="BV25" s="410">
        <v>14510127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6820</v>
      </c>
      <c r="R26" s="392"/>
      <c r="S26" s="392"/>
      <c r="T26" s="392"/>
      <c r="U26" s="392"/>
      <c r="V26" s="393"/>
      <c r="W26" s="457"/>
      <c r="X26" s="448"/>
      <c r="Y26" s="449"/>
      <c r="Z26" s="388" t="s">
        <v>160</v>
      </c>
      <c r="AA26" s="470"/>
      <c r="AB26" s="470"/>
      <c r="AC26" s="470"/>
      <c r="AD26" s="470"/>
      <c r="AE26" s="470"/>
      <c r="AF26" s="470"/>
      <c r="AG26" s="471"/>
      <c r="AH26" s="391">
        <v>48</v>
      </c>
      <c r="AI26" s="392"/>
      <c r="AJ26" s="392"/>
      <c r="AK26" s="392"/>
      <c r="AL26" s="393"/>
      <c r="AM26" s="391">
        <v>142992</v>
      </c>
      <c r="AN26" s="392"/>
      <c r="AO26" s="392"/>
      <c r="AP26" s="392"/>
      <c r="AQ26" s="392"/>
      <c r="AR26" s="393"/>
      <c r="AS26" s="391">
        <v>2979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4980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4370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1787380</v>
      </c>
      <c r="BO28" s="411"/>
      <c r="BP28" s="411"/>
      <c r="BQ28" s="411"/>
      <c r="BR28" s="411"/>
      <c r="BS28" s="411"/>
      <c r="BT28" s="411"/>
      <c r="BU28" s="412"/>
      <c r="BV28" s="410">
        <v>1784601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16</v>
      </c>
      <c r="M29" s="392"/>
      <c r="N29" s="392"/>
      <c r="O29" s="392"/>
      <c r="P29" s="393"/>
      <c r="Q29" s="391">
        <v>4090</v>
      </c>
      <c r="R29" s="392"/>
      <c r="S29" s="392"/>
      <c r="T29" s="392"/>
      <c r="U29" s="392"/>
      <c r="V29" s="393"/>
      <c r="W29" s="458"/>
      <c r="X29" s="459"/>
      <c r="Y29" s="460"/>
      <c r="Z29" s="388" t="s">
        <v>170</v>
      </c>
      <c r="AA29" s="389"/>
      <c r="AB29" s="389"/>
      <c r="AC29" s="389"/>
      <c r="AD29" s="389"/>
      <c r="AE29" s="389"/>
      <c r="AF29" s="389"/>
      <c r="AG29" s="390"/>
      <c r="AH29" s="391">
        <v>378</v>
      </c>
      <c r="AI29" s="392"/>
      <c r="AJ29" s="392"/>
      <c r="AK29" s="392"/>
      <c r="AL29" s="393"/>
      <c r="AM29" s="391">
        <v>1097334</v>
      </c>
      <c r="AN29" s="392"/>
      <c r="AO29" s="392"/>
      <c r="AP29" s="392"/>
      <c r="AQ29" s="392"/>
      <c r="AR29" s="393"/>
      <c r="AS29" s="391">
        <v>2903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683355</v>
      </c>
      <c r="BO29" s="416"/>
      <c r="BP29" s="416"/>
      <c r="BQ29" s="416"/>
      <c r="BR29" s="416"/>
      <c r="BS29" s="416"/>
      <c r="BT29" s="416"/>
      <c r="BU29" s="417"/>
      <c r="BV29" s="415">
        <v>682337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15722650</v>
      </c>
      <c r="BO30" s="419"/>
      <c r="BP30" s="419"/>
      <c r="BQ30" s="419"/>
      <c r="BR30" s="419"/>
      <c r="BS30" s="419"/>
      <c r="BT30" s="419"/>
      <c r="BU30" s="420"/>
      <c r="BV30" s="418">
        <v>25839653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塩竈市国民健康保険事業特別会計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塩竈市水道事業会計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塩竈市交通事業特別会計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塩釜地区消防事務組合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塩釜港開発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塩竈市公共用地先行取得事業特別会計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塩竈市介護保険事業特別会計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塩竈市立病院事業会計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IF('各会計、関係団体の財政状況及び健全化判断比率'!B34="","",'各会計、関係団体の財政状況及び健全化判断比率'!B34)</f>
        <v>塩竈市魚市場事業特別会計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宮城県後期高齢者医療広域連合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塩竈市北浜地区復興土地区画整理事業特別会計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塩竈市後期高齢者医療事業特別会計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IF('各会計、関係団体の財政状況及び健全化判断比率'!B35="","",'各会計、関係団体の財政状況及び健全化判断比率'!B35)</f>
        <v>塩竈市下水道事業特別会計</v>
      </c>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塩竈市藤倉地区復興土地区画整理事業特別会計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IF('各会計、関係団体の財政状況及び健全化判断比率'!B36="","",'各会計、関係団体の財政状況及び健全化判断比率'!B36)</f>
        <v>塩竈市漁業集落排水事業特別会計</v>
      </c>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530</v>
      </c>
      <c r="D34" s="1184"/>
      <c r="E34" s="1185"/>
      <c r="F34" s="32">
        <v>9.3000000000000007</v>
      </c>
      <c r="G34" s="33">
        <v>10.39</v>
      </c>
      <c r="H34" s="33">
        <v>11.37</v>
      </c>
      <c r="I34" s="33">
        <v>11.9</v>
      </c>
      <c r="J34" s="34">
        <v>11.86</v>
      </c>
      <c r="K34" s="22"/>
      <c r="L34" s="22"/>
      <c r="M34" s="22"/>
      <c r="N34" s="22"/>
      <c r="O34" s="22"/>
      <c r="P34" s="22"/>
    </row>
    <row r="35" spans="1:16" ht="39" customHeight="1" x14ac:dyDescent="0.15">
      <c r="A35" s="22"/>
      <c r="B35" s="35"/>
      <c r="C35" s="1178" t="s">
        <v>531</v>
      </c>
      <c r="D35" s="1179"/>
      <c r="E35" s="1180"/>
      <c r="F35" s="36">
        <v>9.4499999999999993</v>
      </c>
      <c r="G35" s="37">
        <v>11.47</v>
      </c>
      <c r="H35" s="37">
        <v>12.24</v>
      </c>
      <c r="I35" s="37">
        <v>17.55</v>
      </c>
      <c r="J35" s="38">
        <v>6.68</v>
      </c>
      <c r="K35" s="22"/>
      <c r="L35" s="22"/>
      <c r="M35" s="22"/>
      <c r="N35" s="22"/>
      <c r="O35" s="22"/>
      <c r="P35" s="22"/>
    </row>
    <row r="36" spans="1:16" ht="39" customHeight="1" x14ac:dyDescent="0.15">
      <c r="A36" s="22"/>
      <c r="B36" s="35"/>
      <c r="C36" s="1178" t="s">
        <v>532</v>
      </c>
      <c r="D36" s="1179"/>
      <c r="E36" s="1180"/>
      <c r="F36" s="36">
        <v>1.17</v>
      </c>
      <c r="G36" s="37">
        <v>1.1000000000000001</v>
      </c>
      <c r="H36" s="37">
        <v>2.92</v>
      </c>
      <c r="I36" s="37">
        <v>1.53</v>
      </c>
      <c r="J36" s="38">
        <v>1.54</v>
      </c>
      <c r="K36" s="22"/>
      <c r="L36" s="22"/>
      <c r="M36" s="22"/>
      <c r="N36" s="22"/>
      <c r="O36" s="22"/>
      <c r="P36" s="22"/>
    </row>
    <row r="37" spans="1:16" ht="39" customHeight="1" x14ac:dyDescent="0.15">
      <c r="A37" s="22"/>
      <c r="B37" s="35"/>
      <c r="C37" s="1178" t="s">
        <v>533</v>
      </c>
      <c r="D37" s="1179"/>
      <c r="E37" s="1180"/>
      <c r="F37" s="36">
        <v>0</v>
      </c>
      <c r="G37" s="37">
        <v>0</v>
      </c>
      <c r="H37" s="37">
        <v>0</v>
      </c>
      <c r="I37" s="37">
        <v>0</v>
      </c>
      <c r="J37" s="38">
        <v>1.06</v>
      </c>
      <c r="K37" s="22"/>
      <c r="L37" s="22"/>
      <c r="M37" s="22"/>
      <c r="N37" s="22"/>
      <c r="O37" s="22"/>
      <c r="P37" s="22"/>
    </row>
    <row r="38" spans="1:16" ht="39" customHeight="1" x14ac:dyDescent="0.15">
      <c r="A38" s="22"/>
      <c r="B38" s="35"/>
      <c r="C38" s="1178" t="s">
        <v>534</v>
      </c>
      <c r="D38" s="1179"/>
      <c r="E38" s="1180"/>
      <c r="F38" s="36" t="s">
        <v>484</v>
      </c>
      <c r="G38" s="37">
        <v>0</v>
      </c>
      <c r="H38" s="37">
        <v>0</v>
      </c>
      <c r="I38" s="37">
        <v>0</v>
      </c>
      <c r="J38" s="38">
        <v>0.18</v>
      </c>
      <c r="K38" s="22"/>
      <c r="L38" s="22"/>
      <c r="M38" s="22"/>
      <c r="N38" s="22"/>
      <c r="O38" s="22"/>
      <c r="P38" s="22"/>
    </row>
    <row r="39" spans="1:16" ht="39" customHeight="1" x14ac:dyDescent="0.15">
      <c r="A39" s="22"/>
      <c r="B39" s="35"/>
      <c r="C39" s="1178" t="s">
        <v>535</v>
      </c>
      <c r="D39" s="1179"/>
      <c r="E39" s="1180"/>
      <c r="F39" s="36">
        <v>0</v>
      </c>
      <c r="G39" s="37">
        <v>0</v>
      </c>
      <c r="H39" s="37">
        <v>0</v>
      </c>
      <c r="I39" s="37">
        <v>0</v>
      </c>
      <c r="J39" s="38">
        <v>0.08</v>
      </c>
      <c r="K39" s="22"/>
      <c r="L39" s="22"/>
      <c r="M39" s="22"/>
      <c r="N39" s="22"/>
      <c r="O39" s="22"/>
      <c r="P39" s="22"/>
    </row>
    <row r="40" spans="1:16" ht="39" customHeight="1" x14ac:dyDescent="0.15">
      <c r="A40" s="22"/>
      <c r="B40" s="35"/>
      <c r="C40" s="1178" t="s">
        <v>536</v>
      </c>
      <c r="D40" s="1179"/>
      <c r="E40" s="1180"/>
      <c r="F40" s="36">
        <v>0.11</v>
      </c>
      <c r="G40" s="37">
        <v>0.09</v>
      </c>
      <c r="H40" s="37">
        <v>0.06</v>
      </c>
      <c r="I40" s="37">
        <v>0.11</v>
      </c>
      <c r="J40" s="38">
        <v>0.04</v>
      </c>
      <c r="K40" s="22"/>
      <c r="L40" s="22"/>
      <c r="M40" s="22"/>
      <c r="N40" s="22"/>
      <c r="O40" s="22"/>
      <c r="P40" s="22"/>
    </row>
    <row r="41" spans="1:16" ht="39" customHeight="1" x14ac:dyDescent="0.15">
      <c r="A41" s="22"/>
      <c r="B41" s="35"/>
      <c r="C41" s="1178" t="s">
        <v>537</v>
      </c>
      <c r="D41" s="1179"/>
      <c r="E41" s="1180"/>
      <c r="F41" s="36" t="s">
        <v>538</v>
      </c>
      <c r="G41" s="37">
        <v>0</v>
      </c>
      <c r="H41" s="37">
        <v>0</v>
      </c>
      <c r="I41" s="37">
        <v>7.0000000000000007E-2</v>
      </c>
      <c r="J41" s="38">
        <v>0.02</v>
      </c>
      <c r="K41" s="22"/>
      <c r="L41" s="22"/>
      <c r="M41" s="22"/>
      <c r="N41" s="22"/>
      <c r="O41" s="22"/>
      <c r="P41" s="22"/>
    </row>
    <row r="42" spans="1:16" ht="39" customHeight="1" x14ac:dyDescent="0.15">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540</v>
      </c>
      <c r="D43" s="1182"/>
      <c r="E43" s="1183"/>
      <c r="F43" s="41">
        <v>0.02</v>
      </c>
      <c r="G43" s="42">
        <v>0.01</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2474</v>
      </c>
      <c r="L45" s="60">
        <v>2405</v>
      </c>
      <c r="M45" s="60">
        <v>2299</v>
      </c>
      <c r="N45" s="60">
        <v>2284</v>
      </c>
      <c r="O45" s="61">
        <v>2250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v>3</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1365</v>
      </c>
      <c r="L48" s="64">
        <v>1407</v>
      </c>
      <c r="M48" s="64">
        <v>1251</v>
      </c>
      <c r="N48" s="64">
        <v>1294</v>
      </c>
      <c r="O48" s="65">
        <v>1376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124</v>
      </c>
      <c r="L49" s="64">
        <v>105</v>
      </c>
      <c r="M49" s="64">
        <v>12</v>
      </c>
      <c r="N49" s="64">
        <v>14</v>
      </c>
      <c r="O49" s="65">
        <v>17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v>
      </c>
      <c r="L50" s="64">
        <v>15</v>
      </c>
      <c r="M50" s="64">
        <v>14</v>
      </c>
      <c r="N50" s="64">
        <v>11</v>
      </c>
      <c r="O50" s="65">
        <v>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2741</v>
      </c>
      <c r="L52" s="64">
        <v>2691</v>
      </c>
      <c r="M52" s="64">
        <v>2644</v>
      </c>
      <c r="N52" s="64">
        <v>2480</v>
      </c>
      <c r="O52" s="65">
        <v>2580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1239</v>
      </c>
      <c r="L53" s="69">
        <v>1241</v>
      </c>
      <c r="M53" s="69">
        <v>932</v>
      </c>
      <c r="N53" s="69">
        <v>1123</v>
      </c>
      <c r="O53" s="70">
        <v>1070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22421</v>
      </c>
      <c r="J41" s="83">
        <v>21818</v>
      </c>
      <c r="K41" s="83">
        <v>21610</v>
      </c>
      <c r="L41" s="83">
        <v>20645</v>
      </c>
      <c r="M41" s="84">
        <v>20640</v>
      </c>
    </row>
    <row r="42" spans="2:13" ht="27.75" customHeight="1" x14ac:dyDescent="0.15">
      <c r="B42" s="1204"/>
      <c r="C42" s="1205"/>
      <c r="D42" s="85"/>
      <c r="E42" s="1208" t="s">
        <v>26</v>
      </c>
      <c r="F42" s="1208"/>
      <c r="G42" s="1208"/>
      <c r="H42" s="1209"/>
      <c r="I42" s="86">
        <v>68</v>
      </c>
      <c r="J42" s="87">
        <v>54</v>
      </c>
      <c r="K42" s="87">
        <v>40</v>
      </c>
      <c r="L42" s="87">
        <v>29</v>
      </c>
      <c r="M42" s="88">
        <v>22</v>
      </c>
    </row>
    <row r="43" spans="2:13" ht="27.75" customHeight="1" x14ac:dyDescent="0.15">
      <c r="B43" s="1204"/>
      <c r="C43" s="1205"/>
      <c r="D43" s="85"/>
      <c r="E43" s="1208" t="s">
        <v>27</v>
      </c>
      <c r="F43" s="1208"/>
      <c r="G43" s="1208"/>
      <c r="H43" s="1209"/>
      <c r="I43" s="86">
        <v>19379</v>
      </c>
      <c r="J43" s="87">
        <v>18542</v>
      </c>
      <c r="K43" s="87">
        <v>17710</v>
      </c>
      <c r="L43" s="87">
        <v>16800</v>
      </c>
      <c r="M43" s="88">
        <v>17699</v>
      </c>
    </row>
    <row r="44" spans="2:13" ht="27.75" customHeight="1" x14ac:dyDescent="0.15">
      <c r="B44" s="1204"/>
      <c r="C44" s="1205"/>
      <c r="D44" s="85"/>
      <c r="E44" s="1208" t="s">
        <v>28</v>
      </c>
      <c r="F44" s="1208"/>
      <c r="G44" s="1208"/>
      <c r="H44" s="1209"/>
      <c r="I44" s="86">
        <v>165</v>
      </c>
      <c r="J44" s="87">
        <v>68</v>
      </c>
      <c r="K44" s="87">
        <v>73</v>
      </c>
      <c r="L44" s="87">
        <v>73</v>
      </c>
      <c r="M44" s="88">
        <v>65</v>
      </c>
    </row>
    <row r="45" spans="2:13" ht="27.75" customHeight="1" x14ac:dyDescent="0.15">
      <c r="B45" s="1204"/>
      <c r="C45" s="1205"/>
      <c r="D45" s="85"/>
      <c r="E45" s="1208" t="s">
        <v>29</v>
      </c>
      <c r="F45" s="1208"/>
      <c r="G45" s="1208"/>
      <c r="H45" s="1209"/>
      <c r="I45" s="86">
        <v>3929</v>
      </c>
      <c r="J45" s="87">
        <v>3665</v>
      </c>
      <c r="K45" s="87">
        <v>4749</v>
      </c>
      <c r="L45" s="87">
        <v>4349</v>
      </c>
      <c r="M45" s="88">
        <v>4288</v>
      </c>
    </row>
    <row r="46" spans="2:13" ht="27.75" customHeight="1" x14ac:dyDescent="0.15">
      <c r="B46" s="1204"/>
      <c r="C46" s="1205"/>
      <c r="D46" s="89"/>
      <c r="E46" s="1208" t="s">
        <v>30</v>
      </c>
      <c r="F46" s="1208"/>
      <c r="G46" s="1208"/>
      <c r="H46" s="1209"/>
      <c r="I46" s="86">
        <v>157</v>
      </c>
      <c r="J46" s="87">
        <v>202</v>
      </c>
      <c r="K46" s="87">
        <v>205</v>
      </c>
      <c r="L46" s="87">
        <v>54</v>
      </c>
      <c r="M46" s="88">
        <v>191</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4686</v>
      </c>
      <c r="J50" s="87">
        <v>5621</v>
      </c>
      <c r="K50" s="87">
        <v>5494</v>
      </c>
      <c r="L50" s="87">
        <v>6689</v>
      </c>
      <c r="M50" s="88">
        <v>7148</v>
      </c>
    </row>
    <row r="51" spans="2:13" ht="27.75" customHeight="1" x14ac:dyDescent="0.15">
      <c r="B51" s="1204"/>
      <c r="C51" s="1205"/>
      <c r="D51" s="85"/>
      <c r="E51" s="1208" t="s">
        <v>36</v>
      </c>
      <c r="F51" s="1208"/>
      <c r="G51" s="1208"/>
      <c r="H51" s="1209"/>
      <c r="I51" s="86">
        <v>7112</v>
      </c>
      <c r="J51" s="87">
        <v>6200</v>
      </c>
      <c r="K51" s="87">
        <v>6098</v>
      </c>
      <c r="L51" s="87">
        <v>5652</v>
      </c>
      <c r="M51" s="88">
        <v>6085</v>
      </c>
    </row>
    <row r="52" spans="2:13" ht="27.75" customHeight="1" x14ac:dyDescent="0.15">
      <c r="B52" s="1206"/>
      <c r="C52" s="1207"/>
      <c r="D52" s="85"/>
      <c r="E52" s="1208" t="s">
        <v>37</v>
      </c>
      <c r="F52" s="1208"/>
      <c r="G52" s="1208"/>
      <c r="H52" s="1209"/>
      <c r="I52" s="86">
        <v>29641</v>
      </c>
      <c r="J52" s="87">
        <v>29300</v>
      </c>
      <c r="K52" s="87">
        <v>28581</v>
      </c>
      <c r="L52" s="87">
        <v>27775</v>
      </c>
      <c r="M52" s="88">
        <v>26824</v>
      </c>
    </row>
    <row r="53" spans="2:13" ht="27.75" customHeight="1" thickBot="1" x14ac:dyDescent="0.2">
      <c r="B53" s="1210" t="s">
        <v>38</v>
      </c>
      <c r="C53" s="1211"/>
      <c r="D53" s="92"/>
      <c r="E53" s="1212" t="s">
        <v>39</v>
      </c>
      <c r="F53" s="1212"/>
      <c r="G53" s="1212"/>
      <c r="H53" s="1213"/>
      <c r="I53" s="93">
        <v>4680</v>
      </c>
      <c r="J53" s="94">
        <v>3228</v>
      </c>
      <c r="K53" s="94">
        <v>4214</v>
      </c>
      <c r="L53" s="94">
        <v>1835</v>
      </c>
      <c r="M53" s="95">
        <v>2848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552</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47" t="s">
        <v>523</v>
      </c>
      <c r="L50" s="347" t="s">
        <v>524</v>
      </c>
      <c r="M50" s="347" t="s">
        <v>525</v>
      </c>
      <c r="N50" s="347" t="s">
        <v>526</v>
      </c>
      <c r="O50" s="347" t="s">
        <v>527</v>
      </c>
    </row>
    <row r="51" spans="1:17" x14ac:dyDescent="0.15">
      <c r="B51" s="250"/>
      <c r="C51" s="246"/>
      <c r="D51" s="246"/>
      <c r="E51" s="246"/>
      <c r="F51" s="246"/>
      <c r="G51" s="1245" t="s">
        <v>550</v>
      </c>
      <c r="H51" s="1246"/>
      <c r="I51" s="1251" t="s">
        <v>548</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557</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549</v>
      </c>
      <c r="H55" s="1226"/>
      <c r="I55" s="1231" t="s">
        <v>548</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557</v>
      </c>
      <c r="J57" s="1223"/>
      <c r="K57" s="1256"/>
      <c r="L57" s="1256"/>
      <c r="M57" s="1256"/>
      <c r="N57" s="1256"/>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5" t="s">
        <v>552</v>
      </c>
      <c r="I64" s="354"/>
      <c r="J64" s="354"/>
      <c r="K64" s="354"/>
      <c r="L64" s="246"/>
      <c r="M64" s="246"/>
      <c r="N64" s="246"/>
      <c r="O64" s="246"/>
    </row>
    <row r="65" spans="2:30" x14ac:dyDescent="0.15">
      <c r="B65" s="250"/>
      <c r="C65" s="246"/>
      <c r="D65" s="246"/>
      <c r="E65" s="246"/>
      <c r="F65" s="246"/>
      <c r="G65" s="1233" t="s">
        <v>558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551</v>
      </c>
      <c r="I71" s="351"/>
      <c r="J71" s="350"/>
      <c r="K71" s="350"/>
      <c r="L71" s="349"/>
      <c r="M71" s="350"/>
      <c r="N71" s="349"/>
      <c r="O71" s="348"/>
    </row>
    <row r="72" spans="2:30" x14ac:dyDescent="0.15">
      <c r="B72" s="250"/>
      <c r="C72" s="246"/>
      <c r="D72" s="246"/>
      <c r="E72" s="246"/>
      <c r="F72" s="246"/>
      <c r="G72" s="1242"/>
      <c r="H72" s="1243"/>
      <c r="I72" s="1243"/>
      <c r="J72" s="1244"/>
      <c r="K72" s="347" t="s">
        <v>523</v>
      </c>
      <c r="L72" s="347" t="s">
        <v>524</v>
      </c>
      <c r="M72" s="347" t="s">
        <v>525</v>
      </c>
      <c r="N72" s="347" t="s">
        <v>526</v>
      </c>
      <c r="O72" s="347" t="s">
        <v>527</v>
      </c>
    </row>
    <row r="73" spans="2:30" x14ac:dyDescent="0.15">
      <c r="B73" s="250"/>
      <c r="C73" s="246"/>
      <c r="D73" s="246"/>
      <c r="E73" s="246"/>
      <c r="F73" s="246"/>
      <c r="G73" s="1245" t="s">
        <v>550</v>
      </c>
      <c r="H73" s="1246"/>
      <c r="I73" s="1251" t="s">
        <v>548</v>
      </c>
      <c r="J73" s="1251"/>
      <c r="K73" s="1232">
        <v>47.9</v>
      </c>
      <c r="L73" s="1232">
        <v>32.299999999999997</v>
      </c>
      <c r="M73" s="1221">
        <v>42.9</v>
      </c>
      <c r="N73" s="1221">
        <v>18.399999999999999</v>
      </c>
      <c r="O73" s="1221">
        <v>28.8</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547</v>
      </c>
      <c r="J75" s="1231"/>
      <c r="K75" s="1253">
        <v>12.9</v>
      </c>
      <c r="L75" s="1253">
        <v>12.8</v>
      </c>
      <c r="M75" s="1253">
        <v>11.5</v>
      </c>
      <c r="N75" s="1253">
        <v>11</v>
      </c>
      <c r="O75" s="1253">
        <v>10.5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549</v>
      </c>
      <c r="H77" s="1226"/>
      <c r="I77" s="1231" t="s">
        <v>548</v>
      </c>
      <c r="J77" s="1231"/>
      <c r="K77" s="1232">
        <v>67.900000000000006</v>
      </c>
      <c r="L77" s="1232">
        <v>56.6</v>
      </c>
      <c r="M77" s="1221">
        <v>61.3</v>
      </c>
      <c r="N77" s="1221">
        <v>33.6</v>
      </c>
      <c r="O77" s="1221">
        <v>35.299999999999997</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547</v>
      </c>
      <c r="J79" s="1223"/>
      <c r="K79" s="1224">
        <v>10.199999999999999</v>
      </c>
      <c r="L79" s="1224">
        <v>9.6</v>
      </c>
      <c r="M79" s="1224">
        <v>9.3000000000000007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17471</v>
      </c>
      <c r="E3" s="118"/>
      <c r="F3" s="119">
        <v>36396</v>
      </c>
      <c r="G3" s="120"/>
      <c r="H3" s="121"/>
    </row>
    <row r="4" spans="1:8" x14ac:dyDescent="0.15">
      <c r="A4" s="122"/>
      <c r="B4" s="123"/>
      <c r="C4" s="124"/>
      <c r="D4" s="125">
        <v>5755</v>
      </c>
      <c r="E4" s="126"/>
      <c r="F4" s="127">
        <v>19057</v>
      </c>
      <c r="G4" s="128"/>
      <c r="H4" s="129"/>
    </row>
    <row r="5" spans="1:8" x14ac:dyDescent="0.15">
      <c r="A5" s="110" t="s">
        <v>517</v>
      </c>
      <c r="B5" s="115"/>
      <c r="C5" s="116"/>
      <c r="D5" s="117">
        <v>128531</v>
      </c>
      <c r="E5" s="118"/>
      <c r="F5" s="119">
        <v>62256</v>
      </c>
      <c r="G5" s="120"/>
      <c r="H5" s="121"/>
    </row>
    <row r="6" spans="1:8" x14ac:dyDescent="0.15">
      <c r="A6" s="122"/>
      <c r="B6" s="123"/>
      <c r="C6" s="124"/>
      <c r="D6" s="125">
        <v>9665</v>
      </c>
      <c r="E6" s="126"/>
      <c r="F6" s="127">
        <v>24482</v>
      </c>
      <c r="G6" s="128"/>
      <c r="H6" s="129"/>
    </row>
    <row r="7" spans="1:8" x14ac:dyDescent="0.15">
      <c r="A7" s="110" t="s">
        <v>518</v>
      </c>
      <c r="B7" s="115"/>
      <c r="C7" s="116"/>
      <c r="D7" s="117">
        <v>202922</v>
      </c>
      <c r="E7" s="118"/>
      <c r="F7" s="119">
        <v>53896</v>
      </c>
      <c r="G7" s="120"/>
      <c r="H7" s="121"/>
    </row>
    <row r="8" spans="1:8" x14ac:dyDescent="0.15">
      <c r="A8" s="122"/>
      <c r="B8" s="123"/>
      <c r="C8" s="124"/>
      <c r="D8" s="125">
        <v>7929</v>
      </c>
      <c r="E8" s="126"/>
      <c r="F8" s="127">
        <v>20608</v>
      </c>
      <c r="G8" s="128"/>
      <c r="H8" s="129"/>
    </row>
    <row r="9" spans="1:8" x14ac:dyDescent="0.15">
      <c r="A9" s="110" t="s">
        <v>519</v>
      </c>
      <c r="B9" s="115"/>
      <c r="C9" s="116"/>
      <c r="D9" s="117">
        <v>208391</v>
      </c>
      <c r="E9" s="118"/>
      <c r="F9" s="119">
        <v>47278</v>
      </c>
      <c r="G9" s="120"/>
      <c r="H9" s="121"/>
    </row>
    <row r="10" spans="1:8" x14ac:dyDescent="0.15">
      <c r="A10" s="122"/>
      <c r="B10" s="123"/>
      <c r="C10" s="124"/>
      <c r="D10" s="125">
        <v>3949</v>
      </c>
      <c r="E10" s="126"/>
      <c r="F10" s="127">
        <v>24096</v>
      </c>
      <c r="G10" s="128"/>
      <c r="H10" s="129"/>
    </row>
    <row r="11" spans="1:8" x14ac:dyDescent="0.15">
      <c r="A11" s="110" t="s">
        <v>520</v>
      </c>
      <c r="B11" s="115"/>
      <c r="C11" s="116"/>
      <c r="D11" s="117">
        <v>242380</v>
      </c>
      <c r="E11" s="118"/>
      <c r="F11" s="119">
        <v>44504</v>
      </c>
      <c r="G11" s="120"/>
      <c r="H11" s="121"/>
    </row>
    <row r="12" spans="1:8" x14ac:dyDescent="0.15">
      <c r="A12" s="122"/>
      <c r="B12" s="123"/>
      <c r="C12" s="130"/>
      <c r="D12" s="125">
        <v>5767</v>
      </c>
      <c r="E12" s="126"/>
      <c r="F12" s="127">
        <v>25876</v>
      </c>
      <c r="G12" s="128"/>
      <c r="H12" s="129"/>
    </row>
    <row r="13" spans="1:8" x14ac:dyDescent="0.15">
      <c r="A13" s="110"/>
      <c r="B13" s="115"/>
      <c r="C13" s="131"/>
      <c r="D13" s="132">
        <v>159939</v>
      </c>
      <c r="E13" s="133"/>
      <c r="F13" s="134">
        <v>48866</v>
      </c>
      <c r="G13" s="135"/>
      <c r="H13" s="121"/>
    </row>
    <row r="14" spans="1:8" x14ac:dyDescent="0.15">
      <c r="A14" s="122"/>
      <c r="B14" s="123"/>
      <c r="C14" s="124"/>
      <c r="D14" s="125">
        <v>6613</v>
      </c>
      <c r="E14" s="126"/>
      <c r="F14" s="127">
        <v>22824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9.4499999999999993</v>
      </c>
      <c r="C19" s="136">
        <f>ROUND(VALUE(SUBSTITUTE(実質収支比率等に係る経年分析!G$48,"▲","-")),2)</f>
        <v>11.47</v>
      </c>
      <c r="D19" s="136">
        <f>ROUND(VALUE(SUBSTITUTE(実質収支比率等に係る経年分析!H$48,"▲","-")),2)</f>
        <v>12.25</v>
      </c>
      <c r="E19" s="136">
        <f>ROUND(VALUE(SUBSTITUTE(実質収支比率等に係る経年分析!I$48,"▲","-")),2)</f>
        <v>17.55</v>
      </c>
      <c r="F19" s="136">
        <f>ROUND(VALUE(SUBSTITUTE(実質収支比率等に係る経年分析!J$48,"▲","-")),2)</f>
        <v>6.87</v>
      </c>
    </row>
    <row r="20" spans="1:11" x14ac:dyDescent="0.15">
      <c r="A20" s="136" t="s">
        <v>44</v>
      </c>
      <c r="B20" s="136">
        <f>ROUND(VALUE(SUBSTITUTE(実質収支比率等に係る経年分析!F$47,"▲","-")),2)</f>
        <v>5.67</v>
      </c>
      <c r="C20" s="136">
        <f>ROUND(VALUE(SUBSTITUTE(実質収支比率等に係る経年分析!G$47,"▲","-")),2)</f>
        <v>8.41</v>
      </c>
      <c r="D20" s="136">
        <f>ROUND(VALUE(SUBSTITUTE(実質収支比率等に係る経年分析!H$47,"▲","-")),2)</f>
        <v>9.06</v>
      </c>
      <c r="E20" s="136">
        <f>ROUND(VALUE(SUBSTITUTE(実質収支比率等に係る経年分析!I$47,"▲","-")),2)</f>
        <v>14.7</v>
      </c>
      <c r="F20" s="136">
        <f>ROUND(VALUE(SUBSTITUTE(実質収支比率等に係る経年分析!J$47,"▲","-")),2)</f>
        <v>14.79</v>
      </c>
    </row>
    <row r="21" spans="1:11" x14ac:dyDescent="0.15">
      <c r="A21" s="136" t="s">
        <v>45</v>
      </c>
      <c r="B21" s="136">
        <f>IF(ISNUMBER(VALUE(SUBSTITUTE(実質収支比率等に係る経年分析!F$49,"▲","-"))),ROUND(VALUE(SUBSTITUTE(実質収支比率等に係る経年分析!F$49,"▲","-")),2),NA())</f>
        <v>3.26</v>
      </c>
      <c r="C21" s="136">
        <f>IF(ISNUMBER(VALUE(SUBSTITUTE(実質収支比率等に係る経年分析!G$49,"▲","-"))),ROUND(VALUE(SUBSTITUTE(実質収支比率等に係る経年分析!G$49,"▲","-")),2),NA())</f>
        <v>2.0299999999999998</v>
      </c>
      <c r="D21" s="136">
        <f>IF(ISNUMBER(VALUE(SUBSTITUTE(実質収支比率等に係る経年分析!H$49,"▲","-"))),ROUND(VALUE(SUBSTITUTE(実質収支比率等に係る経年分析!H$49,"▲","-")),2),NA())</f>
        <v>-4.76</v>
      </c>
      <c r="E21" s="136">
        <f>IF(ISNUMBER(VALUE(SUBSTITUTE(実質収支比率等に係る経年分析!I$49,"▲","-"))),ROUND(VALUE(SUBSTITUTE(実質収支比率等に係る経年分析!I$49,"▲","-")),2),NA())</f>
        <v>4.97</v>
      </c>
      <c r="F21" s="136">
        <f>IF(ISNUMBER(VALUE(SUBSTITUTE(実質収支比率等に係る経年分析!J$49,"▲","-"))),ROUND(VALUE(SUBSTITUTE(実質収支比率等に係る経年分析!J$49,"▲","-")),2),NA())</f>
        <v>-19.55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塩竈市立病院事業会計</v>
      </c>
      <c r="B29" s="137">
        <f>IF(ROUND(VALUE(SUBSTITUTE(連結実質赤字比率に係る赤字・黒字の構成分析!F$41,"▲", "-")), 2) &lt; 0, ABS(ROUND(VALUE(SUBSTITUTE(連結実質赤字比率に係る赤字・黒字の構成分析!F$41,"▲", "-")), 2)), NA())</f>
        <v>0.71</v>
      </c>
      <c r="C29" s="137" t="e">
        <f>IF(ROUND(VALUE(SUBSTITUTE(連結実質赤字比率に係る赤字・黒字の構成分析!F$41,"▲", "-")), 2) &gt;= 0, ABS(ROUND(VALUE(SUBSTITUTE(連結実質赤字比率に係る赤字・黒字の構成分析!F$41,"▲", "-")), 2)), NA())</f>
        <v>#N/A</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塩竈市後期高齢者医療事業特別会計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塩竈市漁業集落排水事業特別会計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塩竈市北浜地区復興土地区画整理事業特別会計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x14ac:dyDescent="0.15">
      <c r="A33" s="137" t="str">
        <f>IF(連結実質赤字比率に係る赤字・黒字の構成分析!C$37="",NA(),連結実質赤字比率に係る赤字・黒字の構成分析!C$37)</f>
        <v>塩竈市下水道事業特別会計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1.06</v>
      </c>
    </row>
    <row r="34" spans="1:16" x14ac:dyDescent="0.15">
      <c r="A34" s="137" t="str">
        <f>IF(連結実質赤字比率に係る赤字・黒字の構成分析!C$36="",NA(),連結実質赤字比率に係る赤字・黒字の構成分析!C$36)</f>
        <v>塩竈市国民健康保険事業特別会計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9.4499999999999993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6.68</v>
      </c>
    </row>
    <row r="36" spans="1:16" x14ac:dyDescent="0.15">
      <c r="A36" s="137" t="str">
        <f>IF(連結実質赤字比率に係る赤字・黒字の構成分析!C$34="",NA(),連結実質赤字比率に係る赤字・黒字の構成分析!C$34)</f>
        <v>塩竈市水道事業会計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9.3000000000000007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11.86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2741</v>
      </c>
      <c r="E42" s="138"/>
      <c r="F42" s="138"/>
      <c r="G42" s="138">
        <f>'実質公債費比率（分子）の構造'!L$52</f>
        <v>2691</v>
      </c>
      <c r="H42" s="138"/>
      <c r="I42" s="138"/>
      <c r="J42" s="138">
        <f>'実質公債費比率（分子）の構造'!M$52</f>
        <v>2644</v>
      </c>
      <c r="K42" s="138"/>
      <c r="L42" s="138"/>
      <c r="M42" s="138">
        <f>'実質公債費比率（分子）の構造'!N$52</f>
        <v>2480</v>
      </c>
      <c r="N42" s="138"/>
      <c r="O42" s="138"/>
      <c r="P42" s="138">
        <f>'実質公債費比率（分子）の構造'!O$52</f>
        <v>2580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14</v>
      </c>
      <c r="C44" s="138"/>
      <c r="D44" s="138"/>
      <c r="E44" s="138">
        <f>'実質公債費比率（分子）の構造'!L$50</f>
        <v>15</v>
      </c>
      <c r="F44" s="138"/>
      <c r="G44" s="138"/>
      <c r="H44" s="138">
        <f>'実質公債費比率（分子）の構造'!M$50</f>
        <v>14</v>
      </c>
      <c r="I44" s="138"/>
      <c r="J44" s="138"/>
      <c r="K44" s="138">
        <f>'実質公債費比率（分子）の構造'!N$50</f>
        <v>11</v>
      </c>
      <c r="L44" s="138"/>
      <c r="M44" s="138"/>
      <c r="N44" s="138">
        <f>'実質公債費比率（分子）の構造'!O$50</f>
        <v>7</v>
      </c>
      <c r="O44" s="138"/>
      <c r="P44" s="138"/>
    </row>
    <row r="45" spans="1:16" x14ac:dyDescent="0.15">
      <c r="A45" s="138" t="s">
        <v>55</v>
      </c>
      <c r="B45" s="138">
        <f>'実質公債費比率（分子）の構造'!K$49</f>
        <v>124</v>
      </c>
      <c r="C45" s="138"/>
      <c r="D45" s="138"/>
      <c r="E45" s="138">
        <f>'実質公債費比率（分子）の構造'!L$49</f>
        <v>105</v>
      </c>
      <c r="F45" s="138"/>
      <c r="G45" s="138"/>
      <c r="H45" s="138">
        <f>'実質公債費比率（分子）の構造'!M$49</f>
        <v>12</v>
      </c>
      <c r="I45" s="138"/>
      <c r="J45" s="138"/>
      <c r="K45" s="138">
        <f>'実質公債費比率（分子）の構造'!N$49</f>
        <v>14</v>
      </c>
      <c r="L45" s="138"/>
      <c r="M45" s="138"/>
      <c r="N45" s="138">
        <f>'実質公債費比率（分子）の構造'!O$49</f>
        <v>17</v>
      </c>
      <c r="O45" s="138"/>
      <c r="P45" s="138"/>
    </row>
    <row r="46" spans="1:16" x14ac:dyDescent="0.15">
      <c r="A46" s="138" t="s">
        <v>56</v>
      </c>
      <c r="B46" s="138">
        <f>'実質公債費比率（分子）の構造'!K$48</f>
        <v>1365</v>
      </c>
      <c r="C46" s="138"/>
      <c r="D46" s="138"/>
      <c r="E46" s="138">
        <f>'実質公債費比率（分子）の構造'!L$48</f>
        <v>1407</v>
      </c>
      <c r="F46" s="138"/>
      <c r="G46" s="138"/>
      <c r="H46" s="138">
        <f>'実質公債費比率（分子）の構造'!M$48</f>
        <v>1251</v>
      </c>
      <c r="I46" s="138"/>
      <c r="J46" s="138"/>
      <c r="K46" s="138">
        <f>'実質公債費比率（分子）の構造'!N$48</f>
        <v>1294</v>
      </c>
      <c r="L46" s="138"/>
      <c r="M46" s="138"/>
      <c r="N46" s="138">
        <f>'実質公債費比率（分子）の構造'!O$48</f>
        <v>1376</v>
      </c>
      <c r="O46" s="138"/>
      <c r="P46" s="138"/>
    </row>
    <row r="47" spans="1:16" x14ac:dyDescent="0.15">
      <c r="A47" s="138" t="s">
        <v>57</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2474</v>
      </c>
      <c r="C49" s="138"/>
      <c r="D49" s="138"/>
      <c r="E49" s="138">
        <f>'実質公債費比率（分子）の構造'!L$45</f>
        <v>2405</v>
      </c>
      <c r="F49" s="138"/>
      <c r="G49" s="138"/>
      <c r="H49" s="138">
        <f>'実質公債費比率（分子）の構造'!M$45</f>
        <v>2299</v>
      </c>
      <c r="I49" s="138"/>
      <c r="J49" s="138"/>
      <c r="K49" s="138">
        <f>'実質公債費比率（分子）の構造'!N$45</f>
        <v>2284</v>
      </c>
      <c r="L49" s="138"/>
      <c r="M49" s="138"/>
      <c r="N49" s="138">
        <f>'実質公債費比率（分子）の構造'!O$45</f>
        <v>2250</v>
      </c>
      <c r="O49" s="138"/>
      <c r="P49" s="138"/>
    </row>
    <row r="50" spans="1:16" x14ac:dyDescent="0.15">
      <c r="A50" s="138" t="s">
        <v>60</v>
      </c>
      <c r="B50" s="138" t="e">
        <f>NA()</f>
        <v>#N/A</v>
      </c>
      <c r="C50" s="138">
        <f>IF(ISNUMBER('実質公債費比率（分子）の構造'!K$53),'実質公債費比率（分子）の構造'!K$53,NA())</f>
        <v>1239</v>
      </c>
      <c r="D50" s="138" t="e">
        <f>NA()</f>
        <v>#N/A</v>
      </c>
      <c r="E50" s="138" t="e">
        <f>NA()</f>
        <v>#N/A</v>
      </c>
      <c r="F50" s="138">
        <f>IF(ISNUMBER('実質公債費比率（分子）の構造'!L$53),'実質公債費比率（分子）の構造'!L$53,NA())</f>
        <v>1241</v>
      </c>
      <c r="G50" s="138" t="e">
        <f>NA()</f>
        <v>#N/A</v>
      </c>
      <c r="H50" s="138" t="e">
        <f>NA()</f>
        <v>#N/A</v>
      </c>
      <c r="I50" s="138">
        <f>IF(ISNUMBER('実質公債費比率（分子）の構造'!M$53),'実質公債費比率（分子）の構造'!M$53,NA())</f>
        <v>932</v>
      </c>
      <c r="J50" s="138" t="e">
        <f>NA()</f>
        <v>#N/A</v>
      </c>
      <c r="K50" s="138" t="e">
        <f>NA()</f>
        <v>#N/A</v>
      </c>
      <c r="L50" s="138">
        <f>IF(ISNUMBER('実質公債費比率（分子）の構造'!N$53),'実質公債費比率（分子）の構造'!N$53,NA())</f>
        <v>1123</v>
      </c>
      <c r="M50" s="138" t="e">
        <f>NA()</f>
        <v>#N/A</v>
      </c>
      <c r="N50" s="138" t="e">
        <f>NA()</f>
        <v>#N/A</v>
      </c>
      <c r="O50" s="138">
        <f>IF(ISNUMBER('実質公債費比率（分子）の構造'!O$53),'実質公債費比率（分子）の構造'!O$53,NA())</f>
        <v>1070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29641</v>
      </c>
      <c r="E56" s="137"/>
      <c r="F56" s="137"/>
      <c r="G56" s="137">
        <f>'将来負担比率（分子）の構造'!J$52</f>
        <v>29300</v>
      </c>
      <c r="H56" s="137"/>
      <c r="I56" s="137"/>
      <c r="J56" s="137">
        <f>'将来負担比率（分子）の構造'!K$52</f>
        <v>28581</v>
      </c>
      <c r="K56" s="137"/>
      <c r="L56" s="137"/>
      <c r="M56" s="137">
        <f>'将来負担比率（分子）の構造'!L$52</f>
        <v>27775</v>
      </c>
      <c r="N56" s="137"/>
      <c r="O56" s="137"/>
      <c r="P56" s="137">
        <f>'将来負担比率（分子）の構造'!M$52</f>
        <v>26824</v>
      </c>
    </row>
    <row r="57" spans="1:16" x14ac:dyDescent="0.15">
      <c r="A57" s="137" t="s">
        <v>36</v>
      </c>
      <c r="B57" s="137"/>
      <c r="C57" s="137"/>
      <c r="D57" s="137">
        <f>'将来負担比率（分子）の構造'!I$51</f>
        <v>7112</v>
      </c>
      <c r="E57" s="137"/>
      <c r="F57" s="137"/>
      <c r="G57" s="137">
        <f>'将来負担比率（分子）の構造'!J$51</f>
        <v>6200</v>
      </c>
      <c r="H57" s="137"/>
      <c r="I57" s="137"/>
      <c r="J57" s="137">
        <f>'将来負担比率（分子）の構造'!K$51</f>
        <v>6098</v>
      </c>
      <c r="K57" s="137"/>
      <c r="L57" s="137"/>
      <c r="M57" s="137">
        <f>'将来負担比率（分子）の構造'!L$51</f>
        <v>5652</v>
      </c>
      <c r="N57" s="137"/>
      <c r="O57" s="137"/>
      <c r="P57" s="137">
        <f>'将来負担比率（分子）の構造'!M$51</f>
        <v>6085</v>
      </c>
    </row>
    <row r="58" spans="1:16" x14ac:dyDescent="0.15">
      <c r="A58" s="137" t="s">
        <v>35</v>
      </c>
      <c r="B58" s="137"/>
      <c r="C58" s="137"/>
      <c r="D58" s="137">
        <f>'将来負担比率（分子）の構造'!I$50</f>
        <v>4686</v>
      </c>
      <c r="E58" s="137"/>
      <c r="F58" s="137"/>
      <c r="G58" s="137">
        <f>'将来負担比率（分子）の構造'!J$50</f>
        <v>5621</v>
      </c>
      <c r="H58" s="137"/>
      <c r="I58" s="137"/>
      <c r="J58" s="137">
        <f>'将来負担比率（分子）の構造'!K$50</f>
        <v>5494</v>
      </c>
      <c r="K58" s="137"/>
      <c r="L58" s="137"/>
      <c r="M58" s="137">
        <f>'将来負担比率（分子）の構造'!L$50</f>
        <v>6689</v>
      </c>
      <c r="N58" s="137"/>
      <c r="O58" s="137"/>
      <c r="P58" s="137">
        <f>'将来負担比率（分子）の構造'!M$50</f>
        <v>7148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157</v>
      </c>
      <c r="C61" s="137"/>
      <c r="D61" s="137"/>
      <c r="E61" s="137">
        <f>'将来負担比率（分子）の構造'!J$46</f>
        <v>202</v>
      </c>
      <c r="F61" s="137"/>
      <c r="G61" s="137"/>
      <c r="H61" s="137">
        <f>'将来負担比率（分子）の構造'!K$46</f>
        <v>205</v>
      </c>
      <c r="I61" s="137"/>
      <c r="J61" s="137"/>
      <c r="K61" s="137">
        <f>'将来負担比率（分子）の構造'!L$46</f>
        <v>54</v>
      </c>
      <c r="L61" s="137"/>
      <c r="M61" s="137"/>
      <c r="N61" s="137">
        <f>'将来負担比率（分子）の構造'!M$46</f>
        <v>191</v>
      </c>
      <c r="O61" s="137"/>
      <c r="P61" s="137"/>
    </row>
    <row r="62" spans="1:16" x14ac:dyDescent="0.15">
      <c r="A62" s="137" t="s">
        <v>29</v>
      </c>
      <c r="B62" s="137">
        <f>'将来負担比率（分子）の構造'!I$45</f>
        <v>3929</v>
      </c>
      <c r="C62" s="137"/>
      <c r="D62" s="137"/>
      <c r="E62" s="137">
        <f>'将来負担比率（分子）の構造'!J$45</f>
        <v>3665</v>
      </c>
      <c r="F62" s="137"/>
      <c r="G62" s="137"/>
      <c r="H62" s="137">
        <f>'将来負担比率（分子）の構造'!K$45</f>
        <v>4749</v>
      </c>
      <c r="I62" s="137"/>
      <c r="J62" s="137"/>
      <c r="K62" s="137">
        <f>'将来負担比率（分子）の構造'!L$45</f>
        <v>4349</v>
      </c>
      <c r="L62" s="137"/>
      <c r="M62" s="137"/>
      <c r="N62" s="137">
        <f>'将来負担比率（分子）の構造'!M$45</f>
        <v>4288</v>
      </c>
      <c r="O62" s="137"/>
      <c r="P62" s="137"/>
    </row>
    <row r="63" spans="1:16" x14ac:dyDescent="0.15">
      <c r="A63" s="137" t="s">
        <v>28</v>
      </c>
      <c r="B63" s="137">
        <f>'将来負担比率（分子）の構造'!I$44</f>
        <v>165</v>
      </c>
      <c r="C63" s="137"/>
      <c r="D63" s="137"/>
      <c r="E63" s="137">
        <f>'将来負担比率（分子）の構造'!J$44</f>
        <v>68</v>
      </c>
      <c r="F63" s="137"/>
      <c r="G63" s="137"/>
      <c r="H63" s="137">
        <f>'将来負担比率（分子）の構造'!K$44</f>
        <v>73</v>
      </c>
      <c r="I63" s="137"/>
      <c r="J63" s="137"/>
      <c r="K63" s="137">
        <f>'将来負担比率（分子）の構造'!L$44</f>
        <v>73</v>
      </c>
      <c r="L63" s="137"/>
      <c r="M63" s="137"/>
      <c r="N63" s="137">
        <f>'将来負担比率（分子）の構造'!M$44</f>
        <v>65</v>
      </c>
      <c r="O63" s="137"/>
      <c r="P63" s="137"/>
    </row>
    <row r="64" spans="1:16" x14ac:dyDescent="0.15">
      <c r="A64" s="137" t="s">
        <v>27</v>
      </c>
      <c r="B64" s="137">
        <f>'将来負担比率（分子）の構造'!I$43</f>
        <v>19379</v>
      </c>
      <c r="C64" s="137"/>
      <c r="D64" s="137"/>
      <c r="E64" s="137">
        <f>'将来負担比率（分子）の構造'!J$43</f>
        <v>18542</v>
      </c>
      <c r="F64" s="137"/>
      <c r="G64" s="137"/>
      <c r="H64" s="137">
        <f>'将来負担比率（分子）の構造'!K$43</f>
        <v>17710</v>
      </c>
      <c r="I64" s="137"/>
      <c r="J64" s="137"/>
      <c r="K64" s="137">
        <f>'将来負担比率（分子）の構造'!L$43</f>
        <v>16800</v>
      </c>
      <c r="L64" s="137"/>
      <c r="M64" s="137"/>
      <c r="N64" s="137">
        <f>'将来負担比率（分子）の構造'!M$43</f>
        <v>17699</v>
      </c>
      <c r="O64" s="137"/>
      <c r="P64" s="137"/>
    </row>
    <row r="65" spans="1:16" x14ac:dyDescent="0.15">
      <c r="A65" s="137" t="s">
        <v>26</v>
      </c>
      <c r="B65" s="137">
        <f>'将来負担比率（分子）の構造'!I$42</f>
        <v>68</v>
      </c>
      <c r="C65" s="137"/>
      <c r="D65" s="137"/>
      <c r="E65" s="137">
        <f>'将来負担比率（分子）の構造'!J$42</f>
        <v>54</v>
      </c>
      <c r="F65" s="137"/>
      <c r="G65" s="137"/>
      <c r="H65" s="137">
        <f>'将来負担比率（分子）の構造'!K$42</f>
        <v>40</v>
      </c>
      <c r="I65" s="137"/>
      <c r="J65" s="137"/>
      <c r="K65" s="137">
        <f>'将来負担比率（分子）の構造'!L$42</f>
        <v>29</v>
      </c>
      <c r="L65" s="137"/>
      <c r="M65" s="137"/>
      <c r="N65" s="137">
        <f>'将来負担比率（分子）の構造'!M$42</f>
        <v>22</v>
      </c>
      <c r="O65" s="137"/>
      <c r="P65" s="137"/>
    </row>
    <row r="66" spans="1:16" x14ac:dyDescent="0.15">
      <c r="A66" s="137" t="s">
        <v>25</v>
      </c>
      <c r="B66" s="137">
        <f>'将来負担比率（分子）の構造'!I$41</f>
        <v>22421</v>
      </c>
      <c r="C66" s="137"/>
      <c r="D66" s="137"/>
      <c r="E66" s="137">
        <f>'将来負担比率（分子）の構造'!J$41</f>
        <v>21818</v>
      </c>
      <c r="F66" s="137"/>
      <c r="G66" s="137"/>
      <c r="H66" s="137">
        <f>'将来負担比率（分子）の構造'!K$41</f>
        <v>21610</v>
      </c>
      <c r="I66" s="137"/>
      <c r="J66" s="137"/>
      <c r="K66" s="137">
        <f>'将来負担比率（分子）の構造'!L$41</f>
        <v>20645</v>
      </c>
      <c r="L66" s="137"/>
      <c r="M66" s="137"/>
      <c r="N66" s="137">
        <f>'将来負担比率（分子）の構造'!M$41</f>
        <v>20640</v>
      </c>
      <c r="O66" s="137"/>
      <c r="P66" s="137"/>
    </row>
    <row r="67" spans="1:16" x14ac:dyDescent="0.15">
      <c r="A67" s="137" t="s">
        <v>64</v>
      </c>
      <c r="B67" s="137" t="e">
        <f>NA()</f>
        <v>#N/A</v>
      </c>
      <c r="C67" s="137">
        <f>IF(ISNUMBER('将来負担比率（分子）の構造'!I$53), IF('将来負担比率（分子）の構造'!I$53 &lt; 0, 0, '将来負担比率（分子）の構造'!I$53), NA())</f>
        <v>4680</v>
      </c>
      <c r="D67" s="137" t="e">
        <f>NA()</f>
        <v>#N/A</v>
      </c>
      <c r="E67" s="137" t="e">
        <f>NA()</f>
        <v>#N/A</v>
      </c>
      <c r="F67" s="137">
        <f>IF(ISNUMBER('将来負担比率（分子）の構造'!J$53), IF('将来負担比率（分子）の構造'!J$53 &lt; 0, 0, '将来負担比率（分子）の構造'!J$53), NA())</f>
        <v>3228</v>
      </c>
      <c r="G67" s="137" t="e">
        <f>NA()</f>
        <v>#N/A</v>
      </c>
      <c r="H67" s="137" t="e">
        <f>NA()</f>
        <v>#N/A</v>
      </c>
      <c r="I67" s="137">
        <f>IF(ISNUMBER('将来負担比率（分子）の構造'!K$53), IF('将来負担比率（分子）の構造'!K$53 &lt; 0, 0, '将来負担比率（分子）の構造'!K$53), NA())</f>
        <v>4214</v>
      </c>
      <c r="J67" s="137" t="e">
        <f>NA()</f>
        <v>#N/A</v>
      </c>
      <c r="K67" s="137" t="e">
        <f>NA()</f>
        <v>#N/A</v>
      </c>
      <c r="L67" s="137">
        <f>IF(ISNUMBER('将来負担比率（分子）の構造'!L$53), IF('将来負担比率（分子）の構造'!L$53 &lt; 0, 0, '将来負担比率（分子）の構造'!L$53), NA())</f>
        <v>1835</v>
      </c>
      <c r="M67" s="137" t="e">
        <f>NA()</f>
        <v>#N/A</v>
      </c>
      <c r="N67" s="137" t="e">
        <f>NA()</f>
        <v>#N/A</v>
      </c>
      <c r="O67" s="137">
        <f>IF(ISNUMBER('将来負担比率（分子）の構造'!M$53), IF('将来負担比率（分子）の構造'!M$53 &lt; 0, 0, '将来負担比率（分子）の構造'!M$53), NA())</f>
        <v>2848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5808220</v>
      </c>
      <c r="S5" s="671"/>
      <c r="T5" s="671"/>
      <c r="U5" s="671"/>
      <c r="V5" s="671"/>
      <c r="W5" s="671"/>
      <c r="X5" s="671"/>
      <c r="Y5" s="718"/>
      <c r="Z5" s="731">
        <v>14.5</v>
      </c>
      <c r="AA5" s="731"/>
      <c r="AB5" s="731"/>
      <c r="AC5" s="731"/>
      <c r="AD5" s="732">
        <v>5355532</v>
      </c>
      <c r="AE5" s="732"/>
      <c r="AF5" s="732"/>
      <c r="AG5" s="732"/>
      <c r="AH5" s="732"/>
      <c r="AI5" s="732"/>
      <c r="AJ5" s="732"/>
      <c r="AK5" s="732"/>
      <c r="AL5" s="719">
        <v>47.1</v>
      </c>
      <c r="AM5" s="688"/>
      <c r="AN5" s="688"/>
      <c r="AO5" s="720"/>
      <c r="AP5" s="707" t="s">
        <v>209</v>
      </c>
      <c r="AQ5" s="708"/>
      <c r="AR5" s="708"/>
      <c r="AS5" s="708"/>
      <c r="AT5" s="708"/>
      <c r="AU5" s="708"/>
      <c r="AV5" s="708"/>
      <c r="AW5" s="708"/>
      <c r="AX5" s="708"/>
      <c r="AY5" s="708"/>
      <c r="AZ5" s="708"/>
      <c r="BA5" s="708"/>
      <c r="BB5" s="708"/>
      <c r="BC5" s="708"/>
      <c r="BD5" s="708"/>
      <c r="BE5" s="708"/>
      <c r="BF5" s="709"/>
      <c r="BG5" s="620">
        <v>5355532</v>
      </c>
      <c r="BH5" s="621"/>
      <c r="BI5" s="621"/>
      <c r="BJ5" s="621"/>
      <c r="BK5" s="621"/>
      <c r="BL5" s="621"/>
      <c r="BM5" s="621"/>
      <c r="BN5" s="622"/>
      <c r="BO5" s="673">
        <v>92.2</v>
      </c>
      <c r="BP5" s="673"/>
      <c r="BQ5" s="673"/>
      <c r="BR5" s="673"/>
      <c r="BS5" s="674">
        <v>43175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122681</v>
      </c>
      <c r="S6" s="621"/>
      <c r="T6" s="621"/>
      <c r="U6" s="621"/>
      <c r="V6" s="621"/>
      <c r="W6" s="621"/>
      <c r="X6" s="621"/>
      <c r="Y6" s="622"/>
      <c r="Z6" s="673">
        <v>0.3</v>
      </c>
      <c r="AA6" s="673"/>
      <c r="AB6" s="673"/>
      <c r="AC6" s="673"/>
      <c r="AD6" s="674">
        <v>122681</v>
      </c>
      <c r="AE6" s="674"/>
      <c r="AF6" s="674"/>
      <c r="AG6" s="674"/>
      <c r="AH6" s="674"/>
      <c r="AI6" s="674"/>
      <c r="AJ6" s="674"/>
      <c r="AK6" s="674"/>
      <c r="AL6" s="643">
        <v>1.1000000000000001</v>
      </c>
      <c r="AM6" s="675"/>
      <c r="AN6" s="675"/>
      <c r="AO6" s="676"/>
      <c r="AP6" s="617" t="s">
        <v>214</v>
      </c>
      <c r="AQ6" s="618"/>
      <c r="AR6" s="618"/>
      <c r="AS6" s="618"/>
      <c r="AT6" s="618"/>
      <c r="AU6" s="618"/>
      <c r="AV6" s="618"/>
      <c r="AW6" s="618"/>
      <c r="AX6" s="618"/>
      <c r="AY6" s="618"/>
      <c r="AZ6" s="618"/>
      <c r="BA6" s="618"/>
      <c r="BB6" s="618"/>
      <c r="BC6" s="618"/>
      <c r="BD6" s="618"/>
      <c r="BE6" s="618"/>
      <c r="BF6" s="619"/>
      <c r="BG6" s="620">
        <v>5355532</v>
      </c>
      <c r="BH6" s="621"/>
      <c r="BI6" s="621"/>
      <c r="BJ6" s="621"/>
      <c r="BK6" s="621"/>
      <c r="BL6" s="621"/>
      <c r="BM6" s="621"/>
      <c r="BN6" s="622"/>
      <c r="BO6" s="673">
        <v>92.2</v>
      </c>
      <c r="BP6" s="673"/>
      <c r="BQ6" s="673"/>
      <c r="BR6" s="673"/>
      <c r="BS6" s="674">
        <v>43175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235397</v>
      </c>
      <c r="CS6" s="621"/>
      <c r="CT6" s="621"/>
      <c r="CU6" s="621"/>
      <c r="CV6" s="621"/>
      <c r="CW6" s="621"/>
      <c r="CX6" s="621"/>
      <c r="CY6" s="622"/>
      <c r="CZ6" s="673">
        <v>0.6</v>
      </c>
      <c r="DA6" s="673"/>
      <c r="DB6" s="673"/>
      <c r="DC6" s="673"/>
      <c r="DD6" s="626">
        <v>21568</v>
      </c>
      <c r="DE6" s="621"/>
      <c r="DF6" s="621"/>
      <c r="DG6" s="621"/>
      <c r="DH6" s="621"/>
      <c r="DI6" s="621"/>
      <c r="DJ6" s="621"/>
      <c r="DK6" s="621"/>
      <c r="DL6" s="621"/>
      <c r="DM6" s="621"/>
      <c r="DN6" s="621"/>
      <c r="DO6" s="621"/>
      <c r="DP6" s="622"/>
      <c r="DQ6" s="626">
        <v>219497</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4234</v>
      </c>
      <c r="S7" s="621"/>
      <c r="T7" s="621"/>
      <c r="U7" s="621"/>
      <c r="V7" s="621"/>
      <c r="W7" s="621"/>
      <c r="X7" s="621"/>
      <c r="Y7" s="622"/>
      <c r="Z7" s="673">
        <v>0</v>
      </c>
      <c r="AA7" s="673"/>
      <c r="AB7" s="673"/>
      <c r="AC7" s="673"/>
      <c r="AD7" s="674">
        <v>4234</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2662278</v>
      </c>
      <c r="BH7" s="621"/>
      <c r="BI7" s="621"/>
      <c r="BJ7" s="621"/>
      <c r="BK7" s="621"/>
      <c r="BL7" s="621"/>
      <c r="BM7" s="621"/>
      <c r="BN7" s="622"/>
      <c r="BO7" s="673">
        <v>45.8</v>
      </c>
      <c r="BP7" s="673"/>
      <c r="BQ7" s="673"/>
      <c r="BR7" s="673"/>
      <c r="BS7" s="674">
        <v>43175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3720791</v>
      </c>
      <c r="CS7" s="621"/>
      <c r="CT7" s="621"/>
      <c r="CU7" s="621"/>
      <c r="CV7" s="621"/>
      <c r="CW7" s="621"/>
      <c r="CX7" s="621"/>
      <c r="CY7" s="622"/>
      <c r="CZ7" s="673">
        <v>9.9</v>
      </c>
      <c r="DA7" s="673"/>
      <c r="DB7" s="673"/>
      <c r="DC7" s="673"/>
      <c r="DD7" s="626">
        <v>22355</v>
      </c>
      <c r="DE7" s="621"/>
      <c r="DF7" s="621"/>
      <c r="DG7" s="621"/>
      <c r="DH7" s="621"/>
      <c r="DI7" s="621"/>
      <c r="DJ7" s="621"/>
      <c r="DK7" s="621"/>
      <c r="DL7" s="621"/>
      <c r="DM7" s="621"/>
      <c r="DN7" s="621"/>
      <c r="DO7" s="621"/>
      <c r="DP7" s="622"/>
      <c r="DQ7" s="626">
        <v>2956681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12197</v>
      </c>
      <c r="S8" s="621"/>
      <c r="T8" s="621"/>
      <c r="U8" s="621"/>
      <c r="V8" s="621"/>
      <c r="W8" s="621"/>
      <c r="X8" s="621"/>
      <c r="Y8" s="622"/>
      <c r="Z8" s="673">
        <v>0</v>
      </c>
      <c r="AA8" s="673"/>
      <c r="AB8" s="673"/>
      <c r="AC8" s="673"/>
      <c r="AD8" s="674">
        <v>12197</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89695</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7557107</v>
      </c>
      <c r="CS8" s="621"/>
      <c r="CT8" s="621"/>
      <c r="CU8" s="621"/>
      <c r="CV8" s="621"/>
      <c r="CW8" s="621"/>
      <c r="CX8" s="621"/>
      <c r="CY8" s="622"/>
      <c r="CZ8" s="673">
        <v>20.100000000000001</v>
      </c>
      <c r="DA8" s="673"/>
      <c r="DB8" s="673"/>
      <c r="DC8" s="673"/>
      <c r="DD8" s="626">
        <v>7461</v>
      </c>
      <c r="DE8" s="621"/>
      <c r="DF8" s="621"/>
      <c r="DG8" s="621"/>
      <c r="DH8" s="621"/>
      <c r="DI8" s="621"/>
      <c r="DJ8" s="621"/>
      <c r="DK8" s="621"/>
      <c r="DL8" s="621"/>
      <c r="DM8" s="621"/>
      <c r="DN8" s="621"/>
      <c r="DO8" s="621"/>
      <c r="DP8" s="622"/>
      <c r="DQ8" s="626">
        <v>3837157</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6990</v>
      </c>
      <c r="S9" s="621"/>
      <c r="T9" s="621"/>
      <c r="U9" s="621"/>
      <c r="V9" s="621"/>
      <c r="W9" s="621"/>
      <c r="X9" s="621"/>
      <c r="Y9" s="622"/>
      <c r="Z9" s="673">
        <v>0</v>
      </c>
      <c r="AA9" s="673"/>
      <c r="AB9" s="673"/>
      <c r="AC9" s="673"/>
      <c r="AD9" s="674">
        <v>6990</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2218526</v>
      </c>
      <c r="BH9" s="621"/>
      <c r="BI9" s="621"/>
      <c r="BJ9" s="621"/>
      <c r="BK9" s="621"/>
      <c r="BL9" s="621"/>
      <c r="BM9" s="621"/>
      <c r="BN9" s="622"/>
      <c r="BO9" s="673">
        <v>38.200000000000003</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1675049</v>
      </c>
      <c r="CS9" s="621"/>
      <c r="CT9" s="621"/>
      <c r="CU9" s="621"/>
      <c r="CV9" s="621"/>
      <c r="CW9" s="621"/>
      <c r="CX9" s="621"/>
      <c r="CY9" s="622"/>
      <c r="CZ9" s="673">
        <v>4.4000000000000004</v>
      </c>
      <c r="DA9" s="673"/>
      <c r="DB9" s="673"/>
      <c r="DC9" s="673"/>
      <c r="DD9" s="626">
        <v>46831</v>
      </c>
      <c r="DE9" s="621"/>
      <c r="DF9" s="621"/>
      <c r="DG9" s="621"/>
      <c r="DH9" s="621"/>
      <c r="DI9" s="621"/>
      <c r="DJ9" s="621"/>
      <c r="DK9" s="621"/>
      <c r="DL9" s="621"/>
      <c r="DM9" s="621"/>
      <c r="DN9" s="621"/>
      <c r="DO9" s="621"/>
      <c r="DP9" s="622"/>
      <c r="DQ9" s="626">
        <v>1442862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918321</v>
      </c>
      <c r="S10" s="621"/>
      <c r="T10" s="621"/>
      <c r="U10" s="621"/>
      <c r="V10" s="621"/>
      <c r="W10" s="621"/>
      <c r="X10" s="621"/>
      <c r="Y10" s="622"/>
      <c r="Z10" s="673">
        <v>2.2999999999999998</v>
      </c>
      <c r="AA10" s="673"/>
      <c r="AB10" s="673"/>
      <c r="AC10" s="673"/>
      <c r="AD10" s="674">
        <v>918321</v>
      </c>
      <c r="AE10" s="674"/>
      <c r="AF10" s="674"/>
      <c r="AG10" s="674"/>
      <c r="AH10" s="674"/>
      <c r="AI10" s="674"/>
      <c r="AJ10" s="674"/>
      <c r="AK10" s="674"/>
      <c r="AL10" s="643">
        <v>8.1</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135979</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85229</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10915</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3866</v>
      </c>
      <c r="S11" s="621"/>
      <c r="T11" s="621"/>
      <c r="U11" s="621"/>
      <c r="V11" s="621"/>
      <c r="W11" s="621"/>
      <c r="X11" s="621"/>
      <c r="Y11" s="622"/>
      <c r="Z11" s="673">
        <v>0</v>
      </c>
      <c r="AA11" s="673"/>
      <c r="AB11" s="673"/>
      <c r="AC11" s="673"/>
      <c r="AD11" s="674">
        <v>3866</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218078</v>
      </c>
      <c r="BH11" s="621"/>
      <c r="BI11" s="621"/>
      <c r="BJ11" s="621"/>
      <c r="BK11" s="621"/>
      <c r="BL11" s="621"/>
      <c r="BM11" s="621"/>
      <c r="BN11" s="622"/>
      <c r="BO11" s="673">
        <v>3.8</v>
      </c>
      <c r="BP11" s="673"/>
      <c r="BQ11" s="673"/>
      <c r="BR11" s="673"/>
      <c r="BS11" s="626">
        <v>43175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3300181</v>
      </c>
      <c r="CS11" s="621"/>
      <c r="CT11" s="621"/>
      <c r="CU11" s="621"/>
      <c r="CV11" s="621"/>
      <c r="CW11" s="621"/>
      <c r="CX11" s="621"/>
      <c r="CY11" s="622"/>
      <c r="CZ11" s="673">
        <v>8.8000000000000007</v>
      </c>
      <c r="DA11" s="673"/>
      <c r="DB11" s="673"/>
      <c r="DC11" s="673"/>
      <c r="DD11" s="626">
        <v>2868129</v>
      </c>
      <c r="DE11" s="621"/>
      <c r="DF11" s="621"/>
      <c r="DG11" s="621"/>
      <c r="DH11" s="621"/>
      <c r="DI11" s="621"/>
      <c r="DJ11" s="621"/>
      <c r="DK11" s="621"/>
      <c r="DL11" s="621"/>
      <c r="DM11" s="621"/>
      <c r="DN11" s="621"/>
      <c r="DO11" s="621"/>
      <c r="DP11" s="622"/>
      <c r="DQ11" s="626">
        <v>262237</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2149229</v>
      </c>
      <c r="BH12" s="621"/>
      <c r="BI12" s="621"/>
      <c r="BJ12" s="621"/>
      <c r="BK12" s="621"/>
      <c r="BL12" s="621"/>
      <c r="BM12" s="621"/>
      <c r="BN12" s="622"/>
      <c r="BO12" s="673">
        <v>37</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744476</v>
      </c>
      <c r="CS12" s="621"/>
      <c r="CT12" s="621"/>
      <c r="CU12" s="621"/>
      <c r="CV12" s="621"/>
      <c r="CW12" s="621"/>
      <c r="CX12" s="621"/>
      <c r="CY12" s="622"/>
      <c r="CZ12" s="673">
        <v>2</v>
      </c>
      <c r="DA12" s="673"/>
      <c r="DB12" s="673"/>
      <c r="DC12" s="673"/>
      <c r="DD12" s="626" t="s">
        <v>112</v>
      </c>
      <c r="DE12" s="621"/>
      <c r="DF12" s="621"/>
      <c r="DG12" s="621"/>
      <c r="DH12" s="621"/>
      <c r="DI12" s="621"/>
      <c r="DJ12" s="621"/>
      <c r="DK12" s="621"/>
      <c r="DL12" s="621"/>
      <c r="DM12" s="621"/>
      <c r="DN12" s="621"/>
      <c r="DO12" s="621"/>
      <c r="DP12" s="622"/>
      <c r="DQ12" s="626">
        <v>246640</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26936</v>
      </c>
      <c r="S13" s="621"/>
      <c r="T13" s="621"/>
      <c r="U13" s="621"/>
      <c r="V13" s="621"/>
      <c r="W13" s="621"/>
      <c r="X13" s="621"/>
      <c r="Y13" s="622"/>
      <c r="Z13" s="673">
        <v>0.1</v>
      </c>
      <c r="AA13" s="673"/>
      <c r="AB13" s="673"/>
      <c r="AC13" s="673"/>
      <c r="AD13" s="674">
        <v>26936</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2138231</v>
      </c>
      <c r="BH13" s="621"/>
      <c r="BI13" s="621"/>
      <c r="BJ13" s="621"/>
      <c r="BK13" s="621"/>
      <c r="BL13" s="621"/>
      <c r="BM13" s="621"/>
      <c r="BN13" s="622"/>
      <c r="BO13" s="673">
        <v>36.799999999999997</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15062617</v>
      </c>
      <c r="CS13" s="621"/>
      <c r="CT13" s="621"/>
      <c r="CU13" s="621"/>
      <c r="CV13" s="621"/>
      <c r="CW13" s="621"/>
      <c r="CX13" s="621"/>
      <c r="CY13" s="622"/>
      <c r="CZ13" s="673">
        <v>40</v>
      </c>
      <c r="DA13" s="673"/>
      <c r="DB13" s="673"/>
      <c r="DC13" s="673"/>
      <c r="DD13" s="626">
        <v>10129805</v>
      </c>
      <c r="DE13" s="621"/>
      <c r="DF13" s="621"/>
      <c r="DG13" s="621"/>
      <c r="DH13" s="621"/>
      <c r="DI13" s="621"/>
      <c r="DJ13" s="621"/>
      <c r="DK13" s="621"/>
      <c r="DL13" s="621"/>
      <c r="DM13" s="621"/>
      <c r="DN13" s="621"/>
      <c r="DO13" s="621"/>
      <c r="DP13" s="622"/>
      <c r="DQ13" s="626">
        <v>3059817</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111430</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703994</v>
      </c>
      <c r="CS14" s="621"/>
      <c r="CT14" s="621"/>
      <c r="CU14" s="621"/>
      <c r="CV14" s="621"/>
      <c r="CW14" s="621"/>
      <c r="CX14" s="621"/>
      <c r="CY14" s="622"/>
      <c r="CZ14" s="673">
        <v>1.9</v>
      </c>
      <c r="DA14" s="673"/>
      <c r="DB14" s="673"/>
      <c r="DC14" s="673"/>
      <c r="DD14" s="626">
        <v>54610</v>
      </c>
      <c r="DE14" s="621"/>
      <c r="DF14" s="621"/>
      <c r="DG14" s="621"/>
      <c r="DH14" s="621"/>
      <c r="DI14" s="621"/>
      <c r="DJ14" s="621"/>
      <c r="DK14" s="621"/>
      <c r="DL14" s="621"/>
      <c r="DM14" s="621"/>
      <c r="DN14" s="621"/>
      <c r="DO14" s="621"/>
      <c r="DP14" s="622"/>
      <c r="DQ14" s="626">
        <v>628878</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29556</v>
      </c>
      <c r="S15" s="621"/>
      <c r="T15" s="621"/>
      <c r="U15" s="621"/>
      <c r="V15" s="621"/>
      <c r="W15" s="621"/>
      <c r="X15" s="621"/>
      <c r="Y15" s="622"/>
      <c r="Z15" s="673">
        <v>0.1</v>
      </c>
      <c r="AA15" s="673"/>
      <c r="AB15" s="673"/>
      <c r="AC15" s="673"/>
      <c r="AD15" s="674">
        <v>29556</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431611</v>
      </c>
      <c r="BH15" s="621"/>
      <c r="BI15" s="621"/>
      <c r="BJ15" s="621"/>
      <c r="BK15" s="621"/>
      <c r="BL15" s="621"/>
      <c r="BM15" s="621"/>
      <c r="BN15" s="622"/>
      <c r="BO15" s="673">
        <v>7.4</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1524576</v>
      </c>
      <c r="CS15" s="621"/>
      <c r="CT15" s="621"/>
      <c r="CU15" s="621"/>
      <c r="CV15" s="621"/>
      <c r="CW15" s="621"/>
      <c r="CX15" s="621"/>
      <c r="CY15" s="622"/>
      <c r="CZ15" s="673">
        <v>4</v>
      </c>
      <c r="DA15" s="673"/>
      <c r="DB15" s="673"/>
      <c r="DC15" s="673"/>
      <c r="DD15" s="626">
        <v>236590</v>
      </c>
      <c r="DE15" s="621"/>
      <c r="DF15" s="621"/>
      <c r="DG15" s="621"/>
      <c r="DH15" s="621"/>
      <c r="DI15" s="621"/>
      <c r="DJ15" s="621"/>
      <c r="DK15" s="621"/>
      <c r="DL15" s="621"/>
      <c r="DM15" s="621"/>
      <c r="DN15" s="621"/>
      <c r="DO15" s="621"/>
      <c r="DP15" s="622"/>
      <c r="DQ15" s="626">
        <v>1210415</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7319386</v>
      </c>
      <c r="S16" s="621"/>
      <c r="T16" s="621"/>
      <c r="U16" s="621"/>
      <c r="V16" s="621"/>
      <c r="W16" s="621"/>
      <c r="X16" s="621"/>
      <c r="Y16" s="622"/>
      <c r="Z16" s="673">
        <v>18.3</v>
      </c>
      <c r="AA16" s="673"/>
      <c r="AB16" s="673"/>
      <c r="AC16" s="673"/>
      <c r="AD16" s="674">
        <v>4819719</v>
      </c>
      <c r="AE16" s="674"/>
      <c r="AF16" s="674"/>
      <c r="AG16" s="674"/>
      <c r="AH16" s="674"/>
      <c r="AI16" s="674"/>
      <c r="AJ16" s="674"/>
      <c r="AK16" s="674"/>
      <c r="AL16" s="643">
        <v>42.4</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734459</v>
      </c>
      <c r="CS16" s="621"/>
      <c r="CT16" s="621"/>
      <c r="CU16" s="621"/>
      <c r="CV16" s="621"/>
      <c r="CW16" s="621"/>
      <c r="CX16" s="621"/>
      <c r="CY16" s="622"/>
      <c r="CZ16" s="673">
        <v>2</v>
      </c>
      <c r="DA16" s="673"/>
      <c r="DB16" s="673"/>
      <c r="DC16" s="673"/>
      <c r="DD16" s="626" t="s">
        <v>112</v>
      </c>
      <c r="DE16" s="621"/>
      <c r="DF16" s="621"/>
      <c r="DG16" s="621"/>
      <c r="DH16" s="621"/>
      <c r="DI16" s="621"/>
      <c r="DJ16" s="621"/>
      <c r="DK16" s="621"/>
      <c r="DL16" s="621"/>
      <c r="DM16" s="621"/>
      <c r="DN16" s="621"/>
      <c r="DO16" s="621"/>
      <c r="DP16" s="622"/>
      <c r="DQ16" s="626">
        <v>81485</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4819719</v>
      </c>
      <c r="S17" s="621"/>
      <c r="T17" s="621"/>
      <c r="U17" s="621"/>
      <c r="V17" s="621"/>
      <c r="W17" s="621"/>
      <c r="X17" s="621"/>
      <c r="Y17" s="622"/>
      <c r="Z17" s="673">
        <v>12.1</v>
      </c>
      <c r="AA17" s="673"/>
      <c r="AB17" s="673"/>
      <c r="AC17" s="673"/>
      <c r="AD17" s="674">
        <v>4819719</v>
      </c>
      <c r="AE17" s="674"/>
      <c r="AF17" s="674"/>
      <c r="AG17" s="674"/>
      <c r="AH17" s="674"/>
      <c r="AI17" s="674"/>
      <c r="AJ17" s="674"/>
      <c r="AK17" s="674"/>
      <c r="AL17" s="643">
        <v>42.4</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984</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2250395</v>
      </c>
      <c r="CS17" s="621"/>
      <c r="CT17" s="621"/>
      <c r="CU17" s="621"/>
      <c r="CV17" s="621"/>
      <c r="CW17" s="621"/>
      <c r="CX17" s="621"/>
      <c r="CY17" s="622"/>
      <c r="CZ17" s="673">
        <v>6</v>
      </c>
      <c r="DA17" s="673"/>
      <c r="DB17" s="673"/>
      <c r="DC17" s="673"/>
      <c r="DD17" s="626" t="s">
        <v>112</v>
      </c>
      <c r="DE17" s="621"/>
      <c r="DF17" s="621"/>
      <c r="DG17" s="621"/>
      <c r="DH17" s="621"/>
      <c r="DI17" s="621"/>
      <c r="DJ17" s="621"/>
      <c r="DK17" s="621"/>
      <c r="DL17" s="621"/>
      <c r="DM17" s="621"/>
      <c r="DN17" s="621"/>
      <c r="DO17" s="621"/>
      <c r="DP17" s="622"/>
      <c r="DQ17" s="626">
        <v>2147375</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586326</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56646</v>
      </c>
      <c r="CS18" s="621"/>
      <c r="CT18" s="621"/>
      <c r="CU18" s="621"/>
      <c r="CV18" s="621"/>
      <c r="CW18" s="621"/>
      <c r="CX18" s="621"/>
      <c r="CY18" s="622"/>
      <c r="CZ18" s="673">
        <v>0.2</v>
      </c>
      <c r="DA18" s="673"/>
      <c r="DB18" s="673"/>
      <c r="DC18" s="673"/>
      <c r="DD18" s="626" t="s">
        <v>112</v>
      </c>
      <c r="DE18" s="621"/>
      <c r="DF18" s="621"/>
      <c r="DG18" s="621"/>
      <c r="DH18" s="621"/>
      <c r="DI18" s="621"/>
      <c r="DJ18" s="621"/>
      <c r="DK18" s="621"/>
      <c r="DL18" s="621"/>
      <c r="DM18" s="621"/>
      <c r="DN18" s="621"/>
      <c r="DO18" s="621"/>
      <c r="DP18" s="622"/>
      <c r="DQ18" s="626">
        <v>33299</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1913341</v>
      </c>
      <c r="S19" s="621"/>
      <c r="T19" s="621"/>
      <c r="U19" s="621"/>
      <c r="V19" s="621"/>
      <c r="W19" s="621"/>
      <c r="X19" s="621"/>
      <c r="Y19" s="622"/>
      <c r="Z19" s="673">
        <v>4.8</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452688</v>
      </c>
      <c r="BH19" s="621"/>
      <c r="BI19" s="621"/>
      <c r="BJ19" s="621"/>
      <c r="BK19" s="621"/>
      <c r="BL19" s="621"/>
      <c r="BM19" s="621"/>
      <c r="BN19" s="622"/>
      <c r="BO19" s="673">
        <v>7.8</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14252387</v>
      </c>
      <c r="S20" s="621"/>
      <c r="T20" s="621"/>
      <c r="U20" s="621"/>
      <c r="V20" s="621"/>
      <c r="W20" s="621"/>
      <c r="X20" s="621"/>
      <c r="Y20" s="622"/>
      <c r="Z20" s="673">
        <v>35.700000000000003</v>
      </c>
      <c r="AA20" s="673"/>
      <c r="AB20" s="673"/>
      <c r="AC20" s="673"/>
      <c r="AD20" s="674">
        <v>11300032</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452688</v>
      </c>
      <c r="BH20" s="621"/>
      <c r="BI20" s="621"/>
      <c r="BJ20" s="621"/>
      <c r="BK20" s="621"/>
      <c r="BL20" s="621"/>
      <c r="BM20" s="621"/>
      <c r="BN20" s="622"/>
      <c r="BO20" s="673">
        <v>7.8</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37650917</v>
      </c>
      <c r="CS20" s="621"/>
      <c r="CT20" s="621"/>
      <c r="CU20" s="621"/>
      <c r="CV20" s="621"/>
      <c r="CW20" s="621"/>
      <c r="CX20" s="621"/>
      <c r="CY20" s="622"/>
      <c r="CZ20" s="673">
        <v>100</v>
      </c>
      <c r="DA20" s="673"/>
      <c r="DB20" s="673"/>
      <c r="DC20" s="673"/>
      <c r="DD20" s="626">
        <v>13387349</v>
      </c>
      <c r="DE20" s="621"/>
      <c r="DF20" s="621"/>
      <c r="DG20" s="621"/>
      <c r="DH20" s="621"/>
      <c r="DI20" s="621"/>
      <c r="DJ20" s="621"/>
      <c r="DK20" s="621"/>
      <c r="DL20" s="621"/>
      <c r="DM20" s="621"/>
      <c r="DN20" s="621"/>
      <c r="DO20" s="621"/>
      <c r="DP20" s="622"/>
      <c r="DQ20" s="626">
        <v>16137258</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8939</v>
      </c>
      <c r="S21" s="621"/>
      <c r="T21" s="621"/>
      <c r="U21" s="621"/>
      <c r="V21" s="621"/>
      <c r="W21" s="621"/>
      <c r="X21" s="621"/>
      <c r="Y21" s="622"/>
      <c r="Z21" s="673">
        <v>0</v>
      </c>
      <c r="AA21" s="673"/>
      <c r="AB21" s="673"/>
      <c r="AC21" s="673"/>
      <c r="AD21" s="674">
        <v>8939</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92124</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321586</v>
      </c>
      <c r="S23" s="621"/>
      <c r="T23" s="621"/>
      <c r="U23" s="621"/>
      <c r="V23" s="621"/>
      <c r="W23" s="621"/>
      <c r="X23" s="621"/>
      <c r="Y23" s="622"/>
      <c r="Z23" s="673">
        <v>0.8</v>
      </c>
      <c r="AA23" s="673"/>
      <c r="AB23" s="673"/>
      <c r="AC23" s="673"/>
      <c r="AD23" s="674">
        <v>20512</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452688</v>
      </c>
      <c r="BH23" s="621"/>
      <c r="BI23" s="621"/>
      <c r="BJ23" s="621"/>
      <c r="BK23" s="621"/>
      <c r="BL23" s="621"/>
      <c r="BM23" s="621"/>
      <c r="BN23" s="622"/>
      <c r="BO23" s="673">
        <v>7.8</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109266</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10278463</v>
      </c>
      <c r="CS24" s="671"/>
      <c r="CT24" s="671"/>
      <c r="CU24" s="671"/>
      <c r="CV24" s="671"/>
      <c r="CW24" s="671"/>
      <c r="CX24" s="671"/>
      <c r="CY24" s="718"/>
      <c r="CZ24" s="722">
        <v>27.3</v>
      </c>
      <c r="DA24" s="723"/>
      <c r="DB24" s="723"/>
      <c r="DC24" s="724"/>
      <c r="DD24" s="717">
        <v>6736141</v>
      </c>
      <c r="DE24" s="671"/>
      <c r="DF24" s="671"/>
      <c r="DG24" s="671"/>
      <c r="DH24" s="671"/>
      <c r="DI24" s="671"/>
      <c r="DJ24" s="671"/>
      <c r="DK24" s="718"/>
      <c r="DL24" s="717">
        <v>6399481</v>
      </c>
      <c r="DM24" s="671"/>
      <c r="DN24" s="671"/>
      <c r="DO24" s="671"/>
      <c r="DP24" s="671"/>
      <c r="DQ24" s="671"/>
      <c r="DR24" s="671"/>
      <c r="DS24" s="671"/>
      <c r="DT24" s="671"/>
      <c r="DU24" s="671"/>
      <c r="DV24" s="718"/>
      <c r="DW24" s="719">
        <v>53.3</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4733590</v>
      </c>
      <c r="S25" s="621"/>
      <c r="T25" s="621"/>
      <c r="U25" s="621"/>
      <c r="V25" s="621"/>
      <c r="W25" s="621"/>
      <c r="X25" s="621"/>
      <c r="Y25" s="622"/>
      <c r="Z25" s="673">
        <v>11.9</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3653255</v>
      </c>
      <c r="CS25" s="639"/>
      <c r="CT25" s="639"/>
      <c r="CU25" s="639"/>
      <c r="CV25" s="639"/>
      <c r="CW25" s="639"/>
      <c r="CX25" s="639"/>
      <c r="CY25" s="640"/>
      <c r="CZ25" s="623">
        <v>9.6999999999999993</v>
      </c>
      <c r="DA25" s="641"/>
      <c r="DB25" s="641"/>
      <c r="DC25" s="642"/>
      <c r="DD25" s="626">
        <v>3343606</v>
      </c>
      <c r="DE25" s="639"/>
      <c r="DF25" s="639"/>
      <c r="DG25" s="639"/>
      <c r="DH25" s="639"/>
      <c r="DI25" s="639"/>
      <c r="DJ25" s="639"/>
      <c r="DK25" s="640"/>
      <c r="DL25" s="626">
        <v>3113737</v>
      </c>
      <c r="DM25" s="639"/>
      <c r="DN25" s="639"/>
      <c r="DO25" s="639"/>
      <c r="DP25" s="639"/>
      <c r="DQ25" s="639"/>
      <c r="DR25" s="639"/>
      <c r="DS25" s="639"/>
      <c r="DT25" s="639"/>
      <c r="DU25" s="639"/>
      <c r="DV25" s="640"/>
      <c r="DW25" s="643">
        <v>25.9</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2212122</v>
      </c>
      <c r="CS26" s="621"/>
      <c r="CT26" s="621"/>
      <c r="CU26" s="621"/>
      <c r="CV26" s="621"/>
      <c r="CW26" s="621"/>
      <c r="CX26" s="621"/>
      <c r="CY26" s="622"/>
      <c r="CZ26" s="623">
        <v>5.9</v>
      </c>
      <c r="DA26" s="641"/>
      <c r="DB26" s="641"/>
      <c r="DC26" s="642"/>
      <c r="DD26" s="626">
        <v>2027641</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1199246</v>
      </c>
      <c r="S27" s="621"/>
      <c r="T27" s="621"/>
      <c r="U27" s="621"/>
      <c r="V27" s="621"/>
      <c r="W27" s="621"/>
      <c r="X27" s="621"/>
      <c r="Y27" s="622"/>
      <c r="Z27" s="673">
        <v>3</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5808220</v>
      </c>
      <c r="BH27" s="621"/>
      <c r="BI27" s="621"/>
      <c r="BJ27" s="621"/>
      <c r="BK27" s="621"/>
      <c r="BL27" s="621"/>
      <c r="BM27" s="621"/>
      <c r="BN27" s="622"/>
      <c r="BO27" s="673">
        <v>100</v>
      </c>
      <c r="BP27" s="673"/>
      <c r="BQ27" s="673"/>
      <c r="BR27" s="673"/>
      <c r="BS27" s="626">
        <v>43175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4374813</v>
      </c>
      <c r="CS27" s="639"/>
      <c r="CT27" s="639"/>
      <c r="CU27" s="639"/>
      <c r="CV27" s="639"/>
      <c r="CW27" s="639"/>
      <c r="CX27" s="639"/>
      <c r="CY27" s="640"/>
      <c r="CZ27" s="623">
        <v>11.6</v>
      </c>
      <c r="DA27" s="641"/>
      <c r="DB27" s="641"/>
      <c r="DC27" s="642"/>
      <c r="DD27" s="626">
        <v>1245160</v>
      </c>
      <c r="DE27" s="639"/>
      <c r="DF27" s="639"/>
      <c r="DG27" s="639"/>
      <c r="DH27" s="639"/>
      <c r="DI27" s="639"/>
      <c r="DJ27" s="639"/>
      <c r="DK27" s="640"/>
      <c r="DL27" s="626">
        <v>1138369</v>
      </c>
      <c r="DM27" s="639"/>
      <c r="DN27" s="639"/>
      <c r="DO27" s="639"/>
      <c r="DP27" s="639"/>
      <c r="DQ27" s="639"/>
      <c r="DR27" s="639"/>
      <c r="DS27" s="639"/>
      <c r="DT27" s="639"/>
      <c r="DU27" s="639"/>
      <c r="DV27" s="640"/>
      <c r="DW27" s="643">
        <v>9.5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47070</v>
      </c>
      <c r="S28" s="621"/>
      <c r="T28" s="621"/>
      <c r="U28" s="621"/>
      <c r="V28" s="621"/>
      <c r="W28" s="621"/>
      <c r="X28" s="621"/>
      <c r="Y28" s="622"/>
      <c r="Z28" s="673">
        <v>0.1</v>
      </c>
      <c r="AA28" s="673"/>
      <c r="AB28" s="673"/>
      <c r="AC28" s="673"/>
      <c r="AD28" s="674">
        <v>34297</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2250395</v>
      </c>
      <c r="CS28" s="621"/>
      <c r="CT28" s="621"/>
      <c r="CU28" s="621"/>
      <c r="CV28" s="621"/>
      <c r="CW28" s="621"/>
      <c r="CX28" s="621"/>
      <c r="CY28" s="622"/>
      <c r="CZ28" s="623">
        <v>6</v>
      </c>
      <c r="DA28" s="641"/>
      <c r="DB28" s="641"/>
      <c r="DC28" s="642"/>
      <c r="DD28" s="626">
        <v>2147375</v>
      </c>
      <c r="DE28" s="621"/>
      <c r="DF28" s="621"/>
      <c r="DG28" s="621"/>
      <c r="DH28" s="621"/>
      <c r="DI28" s="621"/>
      <c r="DJ28" s="621"/>
      <c r="DK28" s="622"/>
      <c r="DL28" s="626">
        <v>2147375</v>
      </c>
      <c r="DM28" s="621"/>
      <c r="DN28" s="621"/>
      <c r="DO28" s="621"/>
      <c r="DP28" s="621"/>
      <c r="DQ28" s="621"/>
      <c r="DR28" s="621"/>
      <c r="DS28" s="621"/>
      <c r="DT28" s="621"/>
      <c r="DU28" s="621"/>
      <c r="DV28" s="622"/>
      <c r="DW28" s="643">
        <v>17.899999999999999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45712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2250247</v>
      </c>
      <c r="CS29" s="639"/>
      <c r="CT29" s="639"/>
      <c r="CU29" s="639"/>
      <c r="CV29" s="639"/>
      <c r="CW29" s="639"/>
      <c r="CX29" s="639"/>
      <c r="CY29" s="640"/>
      <c r="CZ29" s="623">
        <v>6</v>
      </c>
      <c r="DA29" s="641"/>
      <c r="DB29" s="641"/>
      <c r="DC29" s="642"/>
      <c r="DD29" s="626">
        <v>2147227</v>
      </c>
      <c r="DE29" s="639"/>
      <c r="DF29" s="639"/>
      <c r="DG29" s="639"/>
      <c r="DH29" s="639"/>
      <c r="DI29" s="639"/>
      <c r="DJ29" s="639"/>
      <c r="DK29" s="640"/>
      <c r="DL29" s="626">
        <v>2147227</v>
      </c>
      <c r="DM29" s="639"/>
      <c r="DN29" s="639"/>
      <c r="DO29" s="639"/>
      <c r="DP29" s="639"/>
      <c r="DQ29" s="639"/>
      <c r="DR29" s="639"/>
      <c r="DS29" s="639"/>
      <c r="DT29" s="639"/>
      <c r="DU29" s="639"/>
      <c r="DV29" s="640"/>
      <c r="DW29" s="643">
        <v>17.899999999999999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12561951</v>
      </c>
      <c r="S30" s="621"/>
      <c r="T30" s="621"/>
      <c r="U30" s="621"/>
      <c r="V30" s="621"/>
      <c r="W30" s="621"/>
      <c r="X30" s="621"/>
      <c r="Y30" s="622"/>
      <c r="Z30" s="673">
        <v>31.5</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96.4</v>
      </c>
      <c r="BN30" s="687"/>
      <c r="BO30" s="687"/>
      <c r="BP30" s="687"/>
      <c r="BQ30" s="689"/>
      <c r="BR30" s="686">
        <v>98.7</v>
      </c>
      <c r="BS30" s="687"/>
      <c r="BT30" s="687"/>
      <c r="BU30" s="687"/>
      <c r="BV30" s="687"/>
      <c r="BW30" s="687"/>
      <c r="BX30" s="688">
        <v>95.6</v>
      </c>
      <c r="BY30" s="687"/>
      <c r="BZ30" s="687"/>
      <c r="CA30" s="687"/>
      <c r="CB30" s="689"/>
      <c r="CD30" s="692"/>
      <c r="CE30" s="693"/>
      <c r="CF30" s="657" t="s">
        <v>292</v>
      </c>
      <c r="CG30" s="654"/>
      <c r="CH30" s="654"/>
      <c r="CI30" s="654"/>
      <c r="CJ30" s="654"/>
      <c r="CK30" s="654"/>
      <c r="CL30" s="654"/>
      <c r="CM30" s="654"/>
      <c r="CN30" s="654"/>
      <c r="CO30" s="654"/>
      <c r="CP30" s="654"/>
      <c r="CQ30" s="655"/>
      <c r="CR30" s="620">
        <v>2095361</v>
      </c>
      <c r="CS30" s="621"/>
      <c r="CT30" s="621"/>
      <c r="CU30" s="621"/>
      <c r="CV30" s="621"/>
      <c r="CW30" s="621"/>
      <c r="CX30" s="621"/>
      <c r="CY30" s="622"/>
      <c r="CZ30" s="623">
        <v>5.6</v>
      </c>
      <c r="DA30" s="641"/>
      <c r="DB30" s="641"/>
      <c r="DC30" s="642"/>
      <c r="DD30" s="626">
        <v>2004496</v>
      </c>
      <c r="DE30" s="621"/>
      <c r="DF30" s="621"/>
      <c r="DG30" s="621"/>
      <c r="DH30" s="621"/>
      <c r="DI30" s="621"/>
      <c r="DJ30" s="621"/>
      <c r="DK30" s="622"/>
      <c r="DL30" s="626">
        <v>2004496</v>
      </c>
      <c r="DM30" s="621"/>
      <c r="DN30" s="621"/>
      <c r="DO30" s="621"/>
      <c r="DP30" s="621"/>
      <c r="DQ30" s="621"/>
      <c r="DR30" s="621"/>
      <c r="DS30" s="621"/>
      <c r="DT30" s="621"/>
      <c r="DU30" s="621"/>
      <c r="DV30" s="622"/>
      <c r="DW30" s="643">
        <v>16.7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3417839</v>
      </c>
      <c r="S31" s="621"/>
      <c r="T31" s="621"/>
      <c r="U31" s="621"/>
      <c r="V31" s="621"/>
      <c r="W31" s="621"/>
      <c r="X31" s="621"/>
      <c r="Y31" s="622"/>
      <c r="Z31" s="673">
        <v>8.6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97.1</v>
      </c>
      <c r="BN31" s="685"/>
      <c r="BO31" s="685"/>
      <c r="BP31" s="685"/>
      <c r="BQ31" s="649"/>
      <c r="BR31" s="684">
        <v>98.7</v>
      </c>
      <c r="BS31" s="639"/>
      <c r="BT31" s="639"/>
      <c r="BU31" s="639"/>
      <c r="BV31" s="639"/>
      <c r="BW31" s="639"/>
      <c r="BX31" s="675">
        <v>96.4</v>
      </c>
      <c r="BY31" s="685"/>
      <c r="BZ31" s="685"/>
      <c r="CA31" s="685"/>
      <c r="CB31" s="649"/>
      <c r="CD31" s="692"/>
      <c r="CE31" s="693"/>
      <c r="CF31" s="657" t="s">
        <v>296</v>
      </c>
      <c r="CG31" s="654"/>
      <c r="CH31" s="654"/>
      <c r="CI31" s="654"/>
      <c r="CJ31" s="654"/>
      <c r="CK31" s="654"/>
      <c r="CL31" s="654"/>
      <c r="CM31" s="654"/>
      <c r="CN31" s="654"/>
      <c r="CO31" s="654"/>
      <c r="CP31" s="654"/>
      <c r="CQ31" s="655"/>
      <c r="CR31" s="620">
        <v>154886</v>
      </c>
      <c r="CS31" s="639"/>
      <c r="CT31" s="639"/>
      <c r="CU31" s="639"/>
      <c r="CV31" s="639"/>
      <c r="CW31" s="639"/>
      <c r="CX31" s="639"/>
      <c r="CY31" s="640"/>
      <c r="CZ31" s="623">
        <v>0.4</v>
      </c>
      <c r="DA31" s="641"/>
      <c r="DB31" s="641"/>
      <c r="DC31" s="642"/>
      <c r="DD31" s="626">
        <v>142731</v>
      </c>
      <c r="DE31" s="639"/>
      <c r="DF31" s="639"/>
      <c r="DG31" s="639"/>
      <c r="DH31" s="639"/>
      <c r="DI31" s="639"/>
      <c r="DJ31" s="639"/>
      <c r="DK31" s="640"/>
      <c r="DL31" s="626">
        <v>142731</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1040751</v>
      </c>
      <c r="S32" s="621"/>
      <c r="T32" s="621"/>
      <c r="U32" s="621"/>
      <c r="V32" s="621"/>
      <c r="W32" s="621"/>
      <c r="X32" s="621"/>
      <c r="Y32" s="622"/>
      <c r="Z32" s="673">
        <v>2.6</v>
      </c>
      <c r="AA32" s="673"/>
      <c r="AB32" s="673"/>
      <c r="AC32" s="673"/>
      <c r="AD32" s="674">
        <v>1519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98.2</v>
      </c>
      <c r="BH32" s="605"/>
      <c r="BI32" s="605"/>
      <c r="BJ32" s="605"/>
      <c r="BK32" s="605"/>
      <c r="BL32" s="605"/>
      <c r="BM32" s="668">
        <v>95.4</v>
      </c>
      <c r="BN32" s="605"/>
      <c r="BO32" s="605"/>
      <c r="BP32" s="605"/>
      <c r="BQ32" s="662"/>
      <c r="BR32" s="683">
        <v>98.4</v>
      </c>
      <c r="BS32" s="605"/>
      <c r="BT32" s="605"/>
      <c r="BU32" s="605"/>
      <c r="BV32" s="605"/>
      <c r="BW32" s="605"/>
      <c r="BX32" s="668">
        <v>94.3</v>
      </c>
      <c r="BY32" s="605"/>
      <c r="BZ32" s="605"/>
      <c r="CA32" s="605"/>
      <c r="CB32" s="662"/>
      <c r="CD32" s="694"/>
      <c r="CE32" s="695"/>
      <c r="CF32" s="657" t="s">
        <v>299</v>
      </c>
      <c r="CG32" s="654"/>
      <c r="CH32" s="654"/>
      <c r="CI32" s="654"/>
      <c r="CJ32" s="654"/>
      <c r="CK32" s="654"/>
      <c r="CL32" s="654"/>
      <c r="CM32" s="654"/>
      <c r="CN32" s="654"/>
      <c r="CO32" s="654"/>
      <c r="CP32" s="654"/>
      <c r="CQ32" s="655"/>
      <c r="CR32" s="620">
        <v>148</v>
      </c>
      <c r="CS32" s="621"/>
      <c r="CT32" s="621"/>
      <c r="CU32" s="621"/>
      <c r="CV32" s="621"/>
      <c r="CW32" s="621"/>
      <c r="CX32" s="621"/>
      <c r="CY32" s="622"/>
      <c r="CZ32" s="623">
        <v>0</v>
      </c>
      <c r="DA32" s="641"/>
      <c r="DB32" s="641"/>
      <c r="DC32" s="642"/>
      <c r="DD32" s="626">
        <v>148</v>
      </c>
      <c r="DE32" s="621"/>
      <c r="DF32" s="621"/>
      <c r="DG32" s="621"/>
      <c r="DH32" s="621"/>
      <c r="DI32" s="621"/>
      <c r="DJ32" s="621"/>
      <c r="DK32" s="622"/>
      <c r="DL32" s="626">
        <v>148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2090200</v>
      </c>
      <c r="S33" s="621"/>
      <c r="T33" s="621"/>
      <c r="U33" s="621"/>
      <c r="V33" s="621"/>
      <c r="W33" s="621"/>
      <c r="X33" s="621"/>
      <c r="Y33" s="622"/>
      <c r="Z33" s="673">
        <v>5.2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13320053</v>
      </c>
      <c r="CS33" s="639"/>
      <c r="CT33" s="639"/>
      <c r="CU33" s="639"/>
      <c r="CV33" s="639"/>
      <c r="CW33" s="639"/>
      <c r="CX33" s="639"/>
      <c r="CY33" s="640"/>
      <c r="CZ33" s="623">
        <v>35.4</v>
      </c>
      <c r="DA33" s="641"/>
      <c r="DB33" s="641"/>
      <c r="DC33" s="642"/>
      <c r="DD33" s="626">
        <v>8924961</v>
      </c>
      <c r="DE33" s="639"/>
      <c r="DF33" s="639"/>
      <c r="DG33" s="639"/>
      <c r="DH33" s="639"/>
      <c r="DI33" s="639"/>
      <c r="DJ33" s="639"/>
      <c r="DK33" s="640"/>
      <c r="DL33" s="626">
        <v>5453727</v>
      </c>
      <c r="DM33" s="639"/>
      <c r="DN33" s="639"/>
      <c r="DO33" s="639"/>
      <c r="DP33" s="639"/>
      <c r="DQ33" s="639"/>
      <c r="DR33" s="639"/>
      <c r="DS33" s="639"/>
      <c r="DT33" s="639"/>
      <c r="DU33" s="639"/>
      <c r="DV33" s="640"/>
      <c r="DW33" s="643">
        <v>45.4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2274273</v>
      </c>
      <c r="CS34" s="621"/>
      <c r="CT34" s="621"/>
      <c r="CU34" s="621"/>
      <c r="CV34" s="621"/>
      <c r="CW34" s="621"/>
      <c r="CX34" s="621"/>
      <c r="CY34" s="622"/>
      <c r="CZ34" s="623">
        <v>6</v>
      </c>
      <c r="DA34" s="641"/>
      <c r="DB34" s="641"/>
      <c r="DC34" s="642"/>
      <c r="DD34" s="626">
        <v>1847387</v>
      </c>
      <c r="DE34" s="621"/>
      <c r="DF34" s="621"/>
      <c r="DG34" s="621"/>
      <c r="DH34" s="621"/>
      <c r="DI34" s="621"/>
      <c r="DJ34" s="621"/>
      <c r="DK34" s="622"/>
      <c r="DL34" s="626">
        <v>1352044</v>
      </c>
      <c r="DM34" s="621"/>
      <c r="DN34" s="621"/>
      <c r="DO34" s="621"/>
      <c r="DP34" s="621"/>
      <c r="DQ34" s="621"/>
      <c r="DR34" s="621"/>
      <c r="DS34" s="621"/>
      <c r="DT34" s="621"/>
      <c r="DU34" s="621"/>
      <c r="DV34" s="622"/>
      <c r="DW34" s="643">
        <v>11.3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637300</v>
      </c>
      <c r="S35" s="621"/>
      <c r="T35" s="621"/>
      <c r="U35" s="621"/>
      <c r="V35" s="621"/>
      <c r="W35" s="621"/>
      <c r="X35" s="621"/>
      <c r="Y35" s="622"/>
      <c r="Z35" s="673">
        <v>1.6</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7040698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186648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147564</v>
      </c>
      <c r="CS35" s="639"/>
      <c r="CT35" s="639"/>
      <c r="CU35" s="639"/>
      <c r="CV35" s="639"/>
      <c r="CW35" s="639"/>
      <c r="CX35" s="639"/>
      <c r="CY35" s="640"/>
      <c r="CZ35" s="623">
        <v>0.4</v>
      </c>
      <c r="DA35" s="641"/>
      <c r="DB35" s="641"/>
      <c r="DC35" s="642"/>
      <c r="DD35" s="626">
        <v>121028</v>
      </c>
      <c r="DE35" s="639"/>
      <c r="DF35" s="639"/>
      <c r="DG35" s="639"/>
      <c r="DH35" s="639"/>
      <c r="DI35" s="639"/>
      <c r="DJ35" s="639"/>
      <c r="DK35" s="640"/>
      <c r="DL35" s="626">
        <v>121028</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39920661</v>
      </c>
      <c r="S36" s="661"/>
      <c r="T36" s="661"/>
      <c r="U36" s="661"/>
      <c r="V36" s="661"/>
      <c r="W36" s="661"/>
      <c r="X36" s="661"/>
      <c r="Y36" s="664"/>
      <c r="Z36" s="665">
        <v>100</v>
      </c>
      <c r="AA36" s="665"/>
      <c r="AB36" s="665"/>
      <c r="AC36" s="665"/>
      <c r="AD36" s="666">
        <v>11365299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4240822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53227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2308043</v>
      </c>
      <c r="CS36" s="621"/>
      <c r="CT36" s="621"/>
      <c r="CU36" s="621"/>
      <c r="CV36" s="621"/>
      <c r="CW36" s="621"/>
      <c r="CX36" s="621"/>
      <c r="CY36" s="622"/>
      <c r="CZ36" s="623">
        <v>6.1</v>
      </c>
      <c r="DA36" s="641"/>
      <c r="DB36" s="641"/>
      <c r="DC36" s="642"/>
      <c r="DD36" s="626">
        <v>1927925</v>
      </c>
      <c r="DE36" s="621"/>
      <c r="DF36" s="621"/>
      <c r="DG36" s="621"/>
      <c r="DH36" s="621"/>
      <c r="DI36" s="621"/>
      <c r="DJ36" s="621"/>
      <c r="DK36" s="622"/>
      <c r="DL36" s="626">
        <v>1031027</v>
      </c>
      <c r="DM36" s="621"/>
      <c r="DN36" s="621"/>
      <c r="DO36" s="621"/>
      <c r="DP36" s="621"/>
      <c r="DQ36" s="621"/>
      <c r="DR36" s="621"/>
      <c r="DS36" s="621"/>
      <c r="DT36" s="621"/>
      <c r="DU36" s="621"/>
      <c r="DV36" s="622"/>
      <c r="DW36" s="643">
        <v>8.6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499273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7951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644567</v>
      </c>
      <c r="CS37" s="639"/>
      <c r="CT37" s="639"/>
      <c r="CU37" s="639"/>
      <c r="CV37" s="639"/>
      <c r="CW37" s="639"/>
      <c r="CX37" s="639"/>
      <c r="CY37" s="640"/>
      <c r="CZ37" s="623">
        <v>1.7</v>
      </c>
      <c r="DA37" s="641"/>
      <c r="DB37" s="641"/>
      <c r="DC37" s="642"/>
      <c r="DD37" s="626">
        <v>644567</v>
      </c>
      <c r="DE37" s="639"/>
      <c r="DF37" s="639"/>
      <c r="DG37" s="639"/>
      <c r="DH37" s="639"/>
      <c r="DI37" s="639"/>
      <c r="DJ37" s="639"/>
      <c r="DK37" s="640"/>
      <c r="DL37" s="626">
        <v>603580</v>
      </c>
      <c r="DM37" s="639"/>
      <c r="DN37" s="639"/>
      <c r="DO37" s="639"/>
      <c r="DP37" s="639"/>
      <c r="DQ37" s="639"/>
      <c r="DR37" s="639"/>
      <c r="DS37" s="639"/>
      <c r="DT37" s="639"/>
      <c r="DU37" s="639"/>
      <c r="DV37" s="640"/>
      <c r="DW37" s="643">
        <v>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63730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12724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6506039</v>
      </c>
      <c r="CS38" s="621"/>
      <c r="CT38" s="621"/>
      <c r="CU38" s="621"/>
      <c r="CV38" s="621"/>
      <c r="CW38" s="621"/>
      <c r="CX38" s="621"/>
      <c r="CY38" s="622"/>
      <c r="CZ38" s="623">
        <v>17.3</v>
      </c>
      <c r="DA38" s="641"/>
      <c r="DB38" s="641"/>
      <c r="DC38" s="642"/>
      <c r="DD38" s="626">
        <v>4141422</v>
      </c>
      <c r="DE38" s="621"/>
      <c r="DF38" s="621"/>
      <c r="DG38" s="621"/>
      <c r="DH38" s="621"/>
      <c r="DI38" s="621"/>
      <c r="DJ38" s="621"/>
      <c r="DK38" s="622"/>
      <c r="DL38" s="626">
        <v>2949628</v>
      </c>
      <c r="DM38" s="621"/>
      <c r="DN38" s="621"/>
      <c r="DO38" s="621"/>
      <c r="DP38" s="621"/>
      <c r="DQ38" s="621"/>
      <c r="DR38" s="621"/>
      <c r="DS38" s="621"/>
      <c r="DT38" s="621"/>
      <c r="DU38" s="621"/>
      <c r="DV38" s="622"/>
      <c r="DW38" s="643">
        <v>24.6</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56646</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1367419</v>
      </c>
      <c r="CS39" s="639"/>
      <c r="CT39" s="639"/>
      <c r="CU39" s="639"/>
      <c r="CV39" s="639"/>
      <c r="CW39" s="639"/>
      <c r="CX39" s="639"/>
      <c r="CY39" s="640"/>
      <c r="CZ39" s="623">
        <v>3.6</v>
      </c>
      <c r="DA39" s="641"/>
      <c r="DB39" s="641"/>
      <c r="DC39" s="642"/>
      <c r="DD39" s="626">
        <v>886868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521151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716715</v>
      </c>
      <c r="CS40" s="621"/>
      <c r="CT40" s="621"/>
      <c r="CU40" s="621"/>
      <c r="CV40" s="621"/>
      <c r="CW40" s="621"/>
      <c r="CX40" s="621"/>
      <c r="CY40" s="622"/>
      <c r="CZ40" s="623">
        <v>1.9</v>
      </c>
      <c r="DA40" s="641"/>
      <c r="DB40" s="641"/>
      <c r="DC40" s="642"/>
      <c r="DD40" s="626">
        <v>331</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1659076</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14052401</v>
      </c>
      <c r="CS42" s="621"/>
      <c r="CT42" s="621"/>
      <c r="CU42" s="621"/>
      <c r="CV42" s="621"/>
      <c r="CW42" s="621"/>
      <c r="CX42" s="621"/>
      <c r="CY42" s="622"/>
      <c r="CZ42" s="623">
        <v>37.299999999999997</v>
      </c>
      <c r="DA42" s="624"/>
      <c r="DB42" s="624"/>
      <c r="DC42" s="625"/>
      <c r="DD42" s="626">
        <v>476156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6763</v>
      </c>
      <c r="CS43" s="639"/>
      <c r="CT43" s="639"/>
      <c r="CU43" s="639"/>
      <c r="CV43" s="639"/>
      <c r="CW43" s="639"/>
      <c r="CX43" s="639"/>
      <c r="CY43" s="640"/>
      <c r="CZ43" s="623">
        <v>0</v>
      </c>
      <c r="DA43" s="641"/>
      <c r="DB43" s="641"/>
      <c r="DC43" s="642"/>
      <c r="DD43" s="626">
        <v>6763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13387349</v>
      </c>
      <c r="CS44" s="621"/>
      <c r="CT44" s="621"/>
      <c r="CU44" s="621"/>
      <c r="CV44" s="621"/>
      <c r="CW44" s="621"/>
      <c r="CX44" s="621"/>
      <c r="CY44" s="622"/>
      <c r="CZ44" s="623">
        <v>35.6</v>
      </c>
      <c r="DA44" s="624"/>
      <c r="DB44" s="624"/>
      <c r="DC44" s="625"/>
      <c r="DD44" s="626">
        <v>464078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13068844</v>
      </c>
      <c r="CS45" s="639"/>
      <c r="CT45" s="639"/>
      <c r="CU45" s="639"/>
      <c r="CV45" s="639"/>
      <c r="CW45" s="639"/>
      <c r="CX45" s="639"/>
      <c r="CY45" s="640"/>
      <c r="CZ45" s="623">
        <v>34.700000000000003</v>
      </c>
      <c r="DA45" s="641"/>
      <c r="DB45" s="641"/>
      <c r="DC45" s="642"/>
      <c r="DD45" s="626">
        <v>316635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318505</v>
      </c>
      <c r="CS46" s="621"/>
      <c r="CT46" s="621"/>
      <c r="CU46" s="621"/>
      <c r="CV46" s="621"/>
      <c r="CW46" s="621"/>
      <c r="CX46" s="621"/>
      <c r="CY46" s="622"/>
      <c r="CZ46" s="623">
        <v>0.8</v>
      </c>
      <c r="DA46" s="624"/>
      <c r="DB46" s="624"/>
      <c r="DC46" s="625"/>
      <c r="DD46" s="626">
        <v>147443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665052</v>
      </c>
      <c r="CS47" s="639"/>
      <c r="CT47" s="639"/>
      <c r="CU47" s="639"/>
      <c r="CV47" s="639"/>
      <c r="CW47" s="639"/>
      <c r="CX47" s="639"/>
      <c r="CY47" s="640"/>
      <c r="CZ47" s="623">
        <v>1.8</v>
      </c>
      <c r="DA47" s="641"/>
      <c r="DB47" s="641"/>
      <c r="DC47" s="642"/>
      <c r="DD47" s="626">
        <v>12078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37650917</v>
      </c>
      <c r="CS49" s="605"/>
      <c r="CT49" s="605"/>
      <c r="CU49" s="605"/>
      <c r="CV49" s="605"/>
      <c r="CW49" s="605"/>
      <c r="CX49" s="605"/>
      <c r="CY49" s="606"/>
      <c r="CZ49" s="607">
        <v>100</v>
      </c>
      <c r="DA49" s="608"/>
      <c r="DB49" s="608"/>
      <c r="DC49" s="609"/>
      <c r="DD49" s="610">
        <v>16137258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40006</v>
      </c>
      <c r="R7" s="1134"/>
      <c r="S7" s="1134"/>
      <c r="T7" s="1134"/>
      <c r="U7" s="1134"/>
      <c r="V7" s="1134">
        <v>37951</v>
      </c>
      <c r="W7" s="1134"/>
      <c r="X7" s="1134"/>
      <c r="Y7" s="1134"/>
      <c r="Z7" s="1134"/>
      <c r="AA7" s="1134">
        <v>2055</v>
      </c>
      <c r="AB7" s="1134"/>
      <c r="AC7" s="1134"/>
      <c r="AD7" s="1134"/>
      <c r="AE7" s="1135"/>
      <c r="AF7" s="1136">
        <v>808</v>
      </c>
      <c r="AG7" s="1137"/>
      <c r="AH7" s="1137"/>
      <c r="AI7" s="1137"/>
      <c r="AJ7" s="1138"/>
      <c r="AK7" s="1120">
        <v>12562</v>
      </c>
      <c r="AL7" s="1121"/>
      <c r="AM7" s="1121"/>
      <c r="AN7" s="1121"/>
      <c r="AO7" s="1121"/>
      <c r="AP7" s="1121">
        <v>20249</v>
      </c>
      <c r="AQ7" s="1121"/>
      <c r="AR7" s="1121"/>
      <c r="AS7" s="1121"/>
      <c r="AT7" s="1121"/>
      <c r="AU7" s="1122" t="s">
        <v>541</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v>
      </c>
      <c r="CI7" s="1118"/>
      <c r="CJ7" s="1118"/>
      <c r="CK7" s="1118"/>
      <c r="CL7" s="1119"/>
      <c r="CM7" s="1117">
        <v>282</v>
      </c>
      <c r="CN7" s="1118"/>
      <c r="CO7" s="1118"/>
      <c r="CP7" s="1118"/>
      <c r="CQ7" s="1119"/>
      <c r="CR7" s="1117">
        <v>336</v>
      </c>
      <c r="CS7" s="1118"/>
      <c r="CT7" s="1118"/>
      <c r="CU7" s="1118"/>
      <c r="CV7" s="1119"/>
      <c r="CW7" s="1117" t="s">
        <v>546</v>
      </c>
      <c r="CX7" s="1118"/>
      <c r="CY7" s="1118"/>
      <c r="CZ7" s="1118"/>
      <c r="DA7" s="1119"/>
      <c r="DB7" s="1117" t="s">
        <v>546</v>
      </c>
      <c r="DC7" s="1118"/>
      <c r="DD7" s="1118"/>
      <c r="DE7" s="1118"/>
      <c r="DF7" s="1119"/>
      <c r="DG7" s="1117" t="s">
        <v>546</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143</v>
      </c>
      <c r="R8" s="1073"/>
      <c r="S8" s="1073"/>
      <c r="T8" s="1073"/>
      <c r="U8" s="1073"/>
      <c r="V8" s="1073">
        <v>143</v>
      </c>
      <c r="W8" s="1073"/>
      <c r="X8" s="1073"/>
      <c r="Y8" s="1073"/>
      <c r="Z8" s="1073"/>
      <c r="AA8" s="1073">
        <v>0</v>
      </c>
      <c r="AB8" s="1073"/>
      <c r="AC8" s="1073"/>
      <c r="AD8" s="1073"/>
      <c r="AE8" s="1074"/>
      <c r="AF8" s="1048" t="s">
        <v>112</v>
      </c>
      <c r="AG8" s="1049"/>
      <c r="AH8" s="1049"/>
      <c r="AI8" s="1049"/>
      <c r="AJ8" s="1050"/>
      <c r="AK8" s="1115" t="s">
        <v>546</v>
      </c>
      <c r="AL8" s="1116"/>
      <c r="AM8" s="1116"/>
      <c r="AN8" s="1116"/>
      <c r="AO8" s="1116"/>
      <c r="AP8" s="1116">
        <v>391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395</v>
      </c>
      <c r="R9" s="1073"/>
      <c r="S9" s="1073"/>
      <c r="T9" s="1073"/>
      <c r="U9" s="1073"/>
      <c r="V9" s="1073">
        <v>261</v>
      </c>
      <c r="W9" s="1073"/>
      <c r="X9" s="1073"/>
      <c r="Y9" s="1073"/>
      <c r="Z9" s="1073"/>
      <c r="AA9" s="1073">
        <v>134</v>
      </c>
      <c r="AB9" s="1073"/>
      <c r="AC9" s="1073"/>
      <c r="AD9" s="1073"/>
      <c r="AE9" s="1074"/>
      <c r="AF9" s="1048">
        <v>22</v>
      </c>
      <c r="AG9" s="1049"/>
      <c r="AH9" s="1049"/>
      <c r="AI9" s="1049"/>
      <c r="AJ9" s="1050"/>
      <c r="AK9" s="1115" t="s">
        <v>546</v>
      </c>
      <c r="AL9" s="1116"/>
      <c r="AM9" s="1116"/>
      <c r="AN9" s="1116"/>
      <c r="AO9" s="1116"/>
      <c r="AP9" s="1116" t="s">
        <v>546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179</v>
      </c>
      <c r="R10" s="1073"/>
      <c r="S10" s="1073"/>
      <c r="T10" s="1073"/>
      <c r="U10" s="1073"/>
      <c r="V10" s="1073">
        <v>97</v>
      </c>
      <c r="W10" s="1073"/>
      <c r="X10" s="1073"/>
      <c r="Y10" s="1073"/>
      <c r="Z10" s="1073"/>
      <c r="AA10" s="1073">
        <v>81</v>
      </c>
      <c r="AB10" s="1073"/>
      <c r="AC10" s="1073"/>
      <c r="AD10" s="1073"/>
      <c r="AE10" s="1074"/>
      <c r="AF10" s="1048" t="s">
        <v>112</v>
      </c>
      <c r="AG10" s="1049"/>
      <c r="AH10" s="1049"/>
      <c r="AI10" s="1049"/>
      <c r="AJ10" s="1050"/>
      <c r="AK10" s="1115" t="s">
        <v>546</v>
      </c>
      <c r="AL10" s="1116"/>
      <c r="AM10" s="1116"/>
      <c r="AN10" s="1116"/>
      <c r="AO10" s="1116"/>
      <c r="AP10" s="1116" t="s">
        <v>546</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39921</v>
      </c>
      <c r="R23" s="1098"/>
      <c r="S23" s="1098"/>
      <c r="T23" s="1098"/>
      <c r="U23" s="1098"/>
      <c r="V23" s="1098">
        <v>37651</v>
      </c>
      <c r="W23" s="1098"/>
      <c r="X23" s="1098"/>
      <c r="Y23" s="1098"/>
      <c r="Z23" s="1098"/>
      <c r="AA23" s="1098">
        <v>2270</v>
      </c>
      <c r="AB23" s="1098"/>
      <c r="AC23" s="1098"/>
      <c r="AD23" s="1098"/>
      <c r="AE23" s="1099"/>
      <c r="AF23" s="1100">
        <v>831</v>
      </c>
      <c r="AG23" s="1098"/>
      <c r="AH23" s="1098"/>
      <c r="AI23" s="1098"/>
      <c r="AJ23" s="1101"/>
      <c r="AK23" s="1102"/>
      <c r="AL23" s="1103"/>
      <c r="AM23" s="1103"/>
      <c r="AN23" s="1103"/>
      <c r="AO23" s="1103"/>
      <c r="AP23" s="1098">
        <v>20640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7442</v>
      </c>
      <c r="R28" s="1083"/>
      <c r="S28" s="1083"/>
      <c r="T28" s="1083"/>
      <c r="U28" s="1083"/>
      <c r="V28" s="1083">
        <v>7255</v>
      </c>
      <c r="W28" s="1083"/>
      <c r="X28" s="1083"/>
      <c r="Y28" s="1083"/>
      <c r="Z28" s="1083"/>
      <c r="AA28" s="1083">
        <v>187</v>
      </c>
      <c r="AB28" s="1083"/>
      <c r="AC28" s="1083"/>
      <c r="AD28" s="1083"/>
      <c r="AE28" s="1084"/>
      <c r="AF28" s="1085">
        <v>187</v>
      </c>
      <c r="AG28" s="1083"/>
      <c r="AH28" s="1083"/>
      <c r="AI28" s="1083"/>
      <c r="AJ28" s="1086"/>
      <c r="AK28" s="1087">
        <v>521</v>
      </c>
      <c r="AL28" s="1075"/>
      <c r="AM28" s="1075"/>
      <c r="AN28" s="1075"/>
      <c r="AO28" s="1075"/>
      <c r="AP28" s="1075" t="s">
        <v>542</v>
      </c>
      <c r="AQ28" s="1075"/>
      <c r="AR28" s="1075"/>
      <c r="AS28" s="1075"/>
      <c r="AT28" s="1075"/>
      <c r="AU28" s="1075" t="s">
        <v>542</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5195</v>
      </c>
      <c r="R29" s="1073"/>
      <c r="S29" s="1073"/>
      <c r="T29" s="1073"/>
      <c r="U29" s="1073"/>
      <c r="V29" s="1073">
        <v>5190</v>
      </c>
      <c r="W29" s="1073"/>
      <c r="X29" s="1073"/>
      <c r="Y29" s="1073"/>
      <c r="Z29" s="1073"/>
      <c r="AA29" s="1073">
        <v>5</v>
      </c>
      <c r="AB29" s="1073"/>
      <c r="AC29" s="1073"/>
      <c r="AD29" s="1073"/>
      <c r="AE29" s="1074"/>
      <c r="AF29" s="1048">
        <v>2</v>
      </c>
      <c r="AG29" s="1049"/>
      <c r="AH29" s="1049"/>
      <c r="AI29" s="1049"/>
      <c r="AJ29" s="1050"/>
      <c r="AK29" s="1009">
        <v>851</v>
      </c>
      <c r="AL29" s="1000"/>
      <c r="AM29" s="1000"/>
      <c r="AN29" s="1000"/>
      <c r="AO29" s="1000"/>
      <c r="AP29" s="1000" t="s">
        <v>542</v>
      </c>
      <c r="AQ29" s="1000"/>
      <c r="AR29" s="1000"/>
      <c r="AS29" s="1000"/>
      <c r="AT29" s="1000"/>
      <c r="AU29" s="1000" t="s">
        <v>542</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668</v>
      </c>
      <c r="R30" s="1073"/>
      <c r="S30" s="1073"/>
      <c r="T30" s="1073"/>
      <c r="U30" s="1073"/>
      <c r="V30" s="1073">
        <v>662</v>
      </c>
      <c r="W30" s="1073"/>
      <c r="X30" s="1073"/>
      <c r="Y30" s="1073"/>
      <c r="Z30" s="1073"/>
      <c r="AA30" s="1073">
        <v>6</v>
      </c>
      <c r="AB30" s="1073"/>
      <c r="AC30" s="1073"/>
      <c r="AD30" s="1073"/>
      <c r="AE30" s="1074"/>
      <c r="AF30" s="1048">
        <v>6</v>
      </c>
      <c r="AG30" s="1049"/>
      <c r="AH30" s="1049"/>
      <c r="AI30" s="1049"/>
      <c r="AJ30" s="1050"/>
      <c r="AK30" s="1009">
        <v>824</v>
      </c>
      <c r="AL30" s="1000"/>
      <c r="AM30" s="1000"/>
      <c r="AN30" s="1000"/>
      <c r="AO30" s="1000"/>
      <c r="AP30" s="1000" t="s">
        <v>542</v>
      </c>
      <c r="AQ30" s="1000"/>
      <c r="AR30" s="1000"/>
      <c r="AS30" s="1000"/>
      <c r="AT30" s="1000"/>
      <c r="AU30" s="1000" t="s">
        <v>542</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1568</v>
      </c>
      <c r="R31" s="1073"/>
      <c r="S31" s="1073"/>
      <c r="T31" s="1073"/>
      <c r="U31" s="1073"/>
      <c r="V31" s="1073">
        <v>1304</v>
      </c>
      <c r="W31" s="1073"/>
      <c r="X31" s="1073"/>
      <c r="Y31" s="1073"/>
      <c r="Z31" s="1073"/>
      <c r="AA31" s="1073">
        <v>263</v>
      </c>
      <c r="AB31" s="1073"/>
      <c r="AC31" s="1073"/>
      <c r="AD31" s="1073"/>
      <c r="AE31" s="1074"/>
      <c r="AF31" s="1048">
        <v>1433</v>
      </c>
      <c r="AG31" s="1049"/>
      <c r="AH31" s="1049"/>
      <c r="AI31" s="1049"/>
      <c r="AJ31" s="1050"/>
      <c r="AK31" s="1009">
        <v>35</v>
      </c>
      <c r="AL31" s="1000"/>
      <c r="AM31" s="1000"/>
      <c r="AN31" s="1000"/>
      <c r="AO31" s="1000"/>
      <c r="AP31" s="1000">
        <v>4716</v>
      </c>
      <c r="AQ31" s="1000"/>
      <c r="AR31" s="1000"/>
      <c r="AS31" s="1000"/>
      <c r="AT31" s="1000"/>
      <c r="AU31" s="1000">
        <v>5</v>
      </c>
      <c r="AV31" s="1000"/>
      <c r="AW31" s="1000"/>
      <c r="AX31" s="1000"/>
      <c r="AY31" s="1000"/>
      <c r="AZ31" s="1071" t="s">
        <v>542</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2919</v>
      </c>
      <c r="R32" s="1073"/>
      <c r="S32" s="1073"/>
      <c r="T32" s="1073"/>
      <c r="U32" s="1073"/>
      <c r="V32" s="1073">
        <v>2977</v>
      </c>
      <c r="W32" s="1073"/>
      <c r="X32" s="1073"/>
      <c r="Y32" s="1073"/>
      <c r="Z32" s="1073"/>
      <c r="AA32" s="1073">
        <v>-59</v>
      </c>
      <c r="AB32" s="1073"/>
      <c r="AC32" s="1073"/>
      <c r="AD32" s="1073"/>
      <c r="AE32" s="1074"/>
      <c r="AF32" s="1048">
        <v>3</v>
      </c>
      <c r="AG32" s="1049"/>
      <c r="AH32" s="1049"/>
      <c r="AI32" s="1049"/>
      <c r="AJ32" s="1050"/>
      <c r="AK32" s="1009">
        <v>499</v>
      </c>
      <c r="AL32" s="1000"/>
      <c r="AM32" s="1000"/>
      <c r="AN32" s="1000"/>
      <c r="AO32" s="1000"/>
      <c r="AP32" s="1000">
        <v>486</v>
      </c>
      <c r="AQ32" s="1000"/>
      <c r="AR32" s="1000"/>
      <c r="AS32" s="1000"/>
      <c r="AT32" s="1000"/>
      <c r="AU32" s="1000">
        <v>398</v>
      </c>
      <c r="AV32" s="1000"/>
      <c r="AW32" s="1000"/>
      <c r="AX32" s="1000"/>
      <c r="AY32" s="1000"/>
      <c r="AZ32" s="1071" t="s">
        <v>542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178</v>
      </c>
      <c r="R33" s="1073"/>
      <c r="S33" s="1073"/>
      <c r="T33" s="1073"/>
      <c r="U33" s="1073"/>
      <c r="V33" s="1073">
        <v>178</v>
      </c>
      <c r="W33" s="1073"/>
      <c r="X33" s="1073"/>
      <c r="Y33" s="1073"/>
      <c r="Z33" s="1073"/>
      <c r="AA33" s="1073" t="s">
        <v>542</v>
      </c>
      <c r="AB33" s="1073"/>
      <c r="AC33" s="1073"/>
      <c r="AD33" s="1073"/>
      <c r="AE33" s="1074"/>
      <c r="AF33" s="1048" t="s">
        <v>112</v>
      </c>
      <c r="AG33" s="1049"/>
      <c r="AH33" s="1049"/>
      <c r="AI33" s="1049"/>
      <c r="AJ33" s="1050"/>
      <c r="AK33" s="1009">
        <v>57</v>
      </c>
      <c r="AL33" s="1000"/>
      <c r="AM33" s="1000"/>
      <c r="AN33" s="1000"/>
      <c r="AO33" s="1000"/>
      <c r="AP33" s="1000" t="s">
        <v>542</v>
      </c>
      <c r="AQ33" s="1000"/>
      <c r="AR33" s="1000"/>
      <c r="AS33" s="1000"/>
      <c r="AT33" s="1000"/>
      <c r="AU33" s="1000" t="s">
        <v>542</v>
      </c>
      <c r="AV33" s="1000"/>
      <c r="AW33" s="1000"/>
      <c r="AX33" s="1000"/>
      <c r="AY33" s="1000"/>
      <c r="AZ33" s="1071" t="s">
        <v>542</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299</v>
      </c>
      <c r="R34" s="1073"/>
      <c r="S34" s="1073"/>
      <c r="T34" s="1073"/>
      <c r="U34" s="1073"/>
      <c r="V34" s="1073">
        <v>298</v>
      </c>
      <c r="W34" s="1073"/>
      <c r="X34" s="1073"/>
      <c r="Y34" s="1073"/>
      <c r="Z34" s="1073"/>
      <c r="AA34" s="1073">
        <v>0</v>
      </c>
      <c r="AB34" s="1073"/>
      <c r="AC34" s="1073"/>
      <c r="AD34" s="1073"/>
      <c r="AE34" s="1074"/>
      <c r="AF34" s="1048">
        <v>0</v>
      </c>
      <c r="AG34" s="1049"/>
      <c r="AH34" s="1049"/>
      <c r="AI34" s="1049"/>
      <c r="AJ34" s="1050"/>
      <c r="AK34" s="1009">
        <v>64</v>
      </c>
      <c r="AL34" s="1000"/>
      <c r="AM34" s="1000"/>
      <c r="AN34" s="1000"/>
      <c r="AO34" s="1000"/>
      <c r="AP34" s="1000">
        <v>460</v>
      </c>
      <c r="AQ34" s="1000"/>
      <c r="AR34" s="1000"/>
      <c r="AS34" s="1000"/>
      <c r="AT34" s="1000"/>
      <c r="AU34" s="1000">
        <v>289</v>
      </c>
      <c r="AV34" s="1000"/>
      <c r="AW34" s="1000"/>
      <c r="AX34" s="1000"/>
      <c r="AY34" s="1000"/>
      <c r="AZ34" s="1071" t="s">
        <v>542</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11912</v>
      </c>
      <c r="R35" s="1073"/>
      <c r="S35" s="1073"/>
      <c r="T35" s="1073"/>
      <c r="U35" s="1073"/>
      <c r="V35" s="1073">
        <v>9746</v>
      </c>
      <c r="W35" s="1073"/>
      <c r="X35" s="1073"/>
      <c r="Y35" s="1073"/>
      <c r="Z35" s="1073"/>
      <c r="AA35" s="1073">
        <v>2166</v>
      </c>
      <c r="AB35" s="1073"/>
      <c r="AC35" s="1073"/>
      <c r="AD35" s="1073"/>
      <c r="AE35" s="1074"/>
      <c r="AF35" s="1048">
        <v>128</v>
      </c>
      <c r="AG35" s="1049"/>
      <c r="AH35" s="1049"/>
      <c r="AI35" s="1049"/>
      <c r="AJ35" s="1050"/>
      <c r="AK35" s="1009">
        <v>4201</v>
      </c>
      <c r="AL35" s="1000"/>
      <c r="AM35" s="1000"/>
      <c r="AN35" s="1000"/>
      <c r="AO35" s="1000"/>
      <c r="AP35" s="1000">
        <v>28789</v>
      </c>
      <c r="AQ35" s="1000"/>
      <c r="AR35" s="1000"/>
      <c r="AS35" s="1000"/>
      <c r="AT35" s="1000"/>
      <c r="AU35" s="1000">
        <v>16813</v>
      </c>
      <c r="AV35" s="1000"/>
      <c r="AW35" s="1000"/>
      <c r="AX35" s="1000"/>
      <c r="AY35" s="1000"/>
      <c r="AZ35" s="1071" t="s">
        <v>542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54</v>
      </c>
      <c r="R36" s="1073"/>
      <c r="S36" s="1073"/>
      <c r="T36" s="1073"/>
      <c r="U36" s="1073"/>
      <c r="V36" s="1073">
        <v>26</v>
      </c>
      <c r="W36" s="1073"/>
      <c r="X36" s="1073"/>
      <c r="Y36" s="1073"/>
      <c r="Z36" s="1073"/>
      <c r="AA36" s="1073">
        <v>28</v>
      </c>
      <c r="AB36" s="1073"/>
      <c r="AC36" s="1073"/>
      <c r="AD36" s="1073"/>
      <c r="AE36" s="1074"/>
      <c r="AF36" s="1048">
        <v>10</v>
      </c>
      <c r="AG36" s="1049"/>
      <c r="AH36" s="1049"/>
      <c r="AI36" s="1049"/>
      <c r="AJ36" s="1050"/>
      <c r="AK36" s="1009">
        <v>39</v>
      </c>
      <c r="AL36" s="1000"/>
      <c r="AM36" s="1000"/>
      <c r="AN36" s="1000"/>
      <c r="AO36" s="1000"/>
      <c r="AP36" s="1000">
        <v>136</v>
      </c>
      <c r="AQ36" s="1000"/>
      <c r="AR36" s="1000"/>
      <c r="AS36" s="1000"/>
      <c r="AT36" s="1000"/>
      <c r="AU36" s="1000">
        <v>136</v>
      </c>
      <c r="AV36" s="1000"/>
      <c r="AW36" s="1000"/>
      <c r="AX36" s="1000"/>
      <c r="AY36" s="1000"/>
      <c r="AZ36" s="1071" t="s">
        <v>542</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1770</v>
      </c>
      <c r="AG63" s="988"/>
      <c r="AH63" s="988"/>
      <c r="AI63" s="988"/>
      <c r="AJ63" s="1059"/>
      <c r="AK63" s="1060"/>
      <c r="AL63" s="992"/>
      <c r="AM63" s="992"/>
      <c r="AN63" s="992"/>
      <c r="AO63" s="992"/>
      <c r="AP63" s="988">
        <v>34587</v>
      </c>
      <c r="AQ63" s="988"/>
      <c r="AR63" s="988"/>
      <c r="AS63" s="988"/>
      <c r="AT63" s="988"/>
      <c r="AU63" s="988">
        <v>17640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2569</v>
      </c>
      <c r="R68" s="1011"/>
      <c r="S68" s="1011"/>
      <c r="T68" s="1011"/>
      <c r="U68" s="1011"/>
      <c r="V68" s="1011">
        <v>2499</v>
      </c>
      <c r="W68" s="1011"/>
      <c r="X68" s="1011"/>
      <c r="Y68" s="1011"/>
      <c r="Z68" s="1011"/>
      <c r="AA68" s="1011">
        <v>70</v>
      </c>
      <c r="AB68" s="1011"/>
      <c r="AC68" s="1011"/>
      <c r="AD68" s="1011"/>
      <c r="AE68" s="1011"/>
      <c r="AF68" s="1011">
        <v>70</v>
      </c>
      <c r="AG68" s="1011"/>
      <c r="AH68" s="1011"/>
      <c r="AI68" s="1011"/>
      <c r="AJ68" s="1011"/>
      <c r="AK68" s="1011">
        <v>7</v>
      </c>
      <c r="AL68" s="1011"/>
      <c r="AM68" s="1011"/>
      <c r="AN68" s="1011"/>
      <c r="AO68" s="1011"/>
      <c r="AP68" s="1011">
        <v>225</v>
      </c>
      <c r="AQ68" s="1011"/>
      <c r="AR68" s="1011"/>
      <c r="AS68" s="1011"/>
      <c r="AT68" s="1011"/>
      <c r="AU68" s="1011">
        <v>65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239</v>
      </c>
      <c r="R69" s="1000"/>
      <c r="S69" s="1000"/>
      <c r="T69" s="1000"/>
      <c r="U69" s="1000"/>
      <c r="V69" s="1000">
        <v>177</v>
      </c>
      <c r="W69" s="1000"/>
      <c r="X69" s="1000"/>
      <c r="Y69" s="1000"/>
      <c r="Z69" s="1000"/>
      <c r="AA69" s="1000">
        <v>62</v>
      </c>
      <c r="AB69" s="1000"/>
      <c r="AC69" s="1000"/>
      <c r="AD69" s="1000"/>
      <c r="AE69" s="1000"/>
      <c r="AF69" s="1000">
        <v>62</v>
      </c>
      <c r="AG69" s="1000"/>
      <c r="AH69" s="1000"/>
      <c r="AI69" s="1000"/>
      <c r="AJ69" s="1000"/>
      <c r="AK69" s="1000">
        <v>10</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132</v>
      </c>
      <c r="AG88" s="988"/>
      <c r="AH88" s="988"/>
      <c r="AI88" s="988"/>
      <c r="AJ88" s="988"/>
      <c r="AK88" s="992"/>
      <c r="AL88" s="992"/>
      <c r="AM88" s="992"/>
      <c r="AN88" s="992"/>
      <c r="AO88" s="992"/>
      <c r="AP88" s="988">
        <v>225</v>
      </c>
      <c r="AQ88" s="988"/>
      <c r="AR88" s="988"/>
      <c r="AS88" s="988"/>
      <c r="AT88" s="988"/>
      <c r="AU88" s="988">
        <v>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336</v>
      </c>
      <c r="CS102" s="980"/>
      <c r="CT102" s="980"/>
      <c r="CU102" s="980"/>
      <c r="CV102" s="981"/>
      <c r="CW102" s="979" t="s">
        <v>546</v>
      </c>
      <c r="CX102" s="980"/>
      <c r="CY102" s="980"/>
      <c r="CZ102" s="980"/>
      <c r="DA102" s="981"/>
      <c r="DB102" s="979" t="s">
        <v>546</v>
      </c>
      <c r="DC102" s="980"/>
      <c r="DD102" s="980"/>
      <c r="DE102" s="980"/>
      <c r="DF102" s="981"/>
      <c r="DG102" s="979" t="s">
        <v>546</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2299108</v>
      </c>
      <c r="AB110" s="916"/>
      <c r="AC110" s="916"/>
      <c r="AD110" s="916"/>
      <c r="AE110" s="917"/>
      <c r="AF110" s="918">
        <v>2284206</v>
      </c>
      <c r="AG110" s="916"/>
      <c r="AH110" s="916"/>
      <c r="AI110" s="916"/>
      <c r="AJ110" s="917"/>
      <c r="AK110" s="918">
        <v>2250247</v>
      </c>
      <c r="AL110" s="916"/>
      <c r="AM110" s="916"/>
      <c r="AN110" s="916"/>
      <c r="AO110" s="917"/>
      <c r="AP110" s="919">
        <v>22.8</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21609976</v>
      </c>
      <c r="BR110" s="863"/>
      <c r="BS110" s="863"/>
      <c r="BT110" s="863"/>
      <c r="BU110" s="863"/>
      <c r="BV110" s="863">
        <v>20645302</v>
      </c>
      <c r="BW110" s="863"/>
      <c r="BX110" s="863"/>
      <c r="BY110" s="863"/>
      <c r="BZ110" s="863"/>
      <c r="CA110" s="863">
        <v>20640141</v>
      </c>
      <c r="CB110" s="863"/>
      <c r="CC110" s="863"/>
      <c r="CD110" s="863"/>
      <c r="CE110" s="863"/>
      <c r="CF110" s="887">
        <v>209</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39860</v>
      </c>
      <c r="BR111" s="835"/>
      <c r="BS111" s="835"/>
      <c r="BT111" s="835"/>
      <c r="BU111" s="835"/>
      <c r="BV111" s="835">
        <v>28779</v>
      </c>
      <c r="BW111" s="835"/>
      <c r="BX111" s="835"/>
      <c r="BY111" s="835"/>
      <c r="BZ111" s="835"/>
      <c r="CA111" s="835">
        <v>21801</v>
      </c>
      <c r="CB111" s="835"/>
      <c r="CC111" s="835"/>
      <c r="CD111" s="835"/>
      <c r="CE111" s="835"/>
      <c r="CF111" s="896">
        <v>0.2</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17709779</v>
      </c>
      <c r="BR112" s="835"/>
      <c r="BS112" s="835"/>
      <c r="BT112" s="835"/>
      <c r="BU112" s="835"/>
      <c r="BV112" s="835">
        <v>16800119</v>
      </c>
      <c r="BW112" s="835"/>
      <c r="BX112" s="835"/>
      <c r="BY112" s="835"/>
      <c r="BZ112" s="835"/>
      <c r="CA112" s="835">
        <v>17699250</v>
      </c>
      <c r="CB112" s="835"/>
      <c r="CC112" s="835"/>
      <c r="CD112" s="835"/>
      <c r="CE112" s="835"/>
      <c r="CF112" s="896">
        <v>179.2</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1251187</v>
      </c>
      <c r="AB113" s="944"/>
      <c r="AC113" s="944"/>
      <c r="AD113" s="944"/>
      <c r="AE113" s="945"/>
      <c r="AF113" s="946">
        <v>1293945</v>
      </c>
      <c r="AG113" s="944"/>
      <c r="AH113" s="944"/>
      <c r="AI113" s="944"/>
      <c r="AJ113" s="945"/>
      <c r="AK113" s="946">
        <v>1375516</v>
      </c>
      <c r="AL113" s="944"/>
      <c r="AM113" s="944"/>
      <c r="AN113" s="944"/>
      <c r="AO113" s="945"/>
      <c r="AP113" s="947">
        <v>13.9</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73183</v>
      </c>
      <c r="BR113" s="835"/>
      <c r="BS113" s="835"/>
      <c r="BT113" s="835"/>
      <c r="BU113" s="835"/>
      <c r="BV113" s="835">
        <v>72697</v>
      </c>
      <c r="BW113" s="835"/>
      <c r="BX113" s="835"/>
      <c r="BY113" s="835"/>
      <c r="BZ113" s="835"/>
      <c r="CA113" s="835">
        <v>65116</v>
      </c>
      <c r="CB113" s="835"/>
      <c r="CC113" s="835"/>
      <c r="CD113" s="835"/>
      <c r="CE113" s="835"/>
      <c r="CF113" s="896">
        <v>0.7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11727</v>
      </c>
      <c r="AB114" s="798"/>
      <c r="AC114" s="798"/>
      <c r="AD114" s="798"/>
      <c r="AE114" s="799"/>
      <c r="AF114" s="800">
        <v>14486</v>
      </c>
      <c r="AG114" s="798"/>
      <c r="AH114" s="798"/>
      <c r="AI114" s="798"/>
      <c r="AJ114" s="799"/>
      <c r="AK114" s="800">
        <v>17244</v>
      </c>
      <c r="AL114" s="798"/>
      <c r="AM114" s="798"/>
      <c r="AN114" s="798"/>
      <c r="AO114" s="799"/>
      <c r="AP114" s="845">
        <v>0.2</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4748856</v>
      </c>
      <c r="BR114" s="835"/>
      <c r="BS114" s="835"/>
      <c r="BT114" s="835"/>
      <c r="BU114" s="835"/>
      <c r="BV114" s="835">
        <v>4349208</v>
      </c>
      <c r="BW114" s="835"/>
      <c r="BX114" s="835"/>
      <c r="BY114" s="835"/>
      <c r="BZ114" s="835"/>
      <c r="CA114" s="835">
        <v>4288303</v>
      </c>
      <c r="CB114" s="835"/>
      <c r="CC114" s="835"/>
      <c r="CD114" s="835"/>
      <c r="CE114" s="835"/>
      <c r="CF114" s="896">
        <v>43.4</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14156</v>
      </c>
      <c r="AB115" s="944"/>
      <c r="AC115" s="944"/>
      <c r="AD115" s="944"/>
      <c r="AE115" s="945"/>
      <c r="AF115" s="946">
        <v>10560</v>
      </c>
      <c r="AG115" s="944"/>
      <c r="AH115" s="944"/>
      <c r="AI115" s="944"/>
      <c r="AJ115" s="945"/>
      <c r="AK115" s="946">
        <v>6918</v>
      </c>
      <c r="AL115" s="944"/>
      <c r="AM115" s="944"/>
      <c r="AN115" s="944"/>
      <c r="AO115" s="945"/>
      <c r="AP115" s="947">
        <v>0.1</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204753</v>
      </c>
      <c r="BR115" s="835"/>
      <c r="BS115" s="835"/>
      <c r="BT115" s="835"/>
      <c r="BU115" s="835"/>
      <c r="BV115" s="835">
        <v>53828</v>
      </c>
      <c r="BW115" s="835"/>
      <c r="BX115" s="835"/>
      <c r="BY115" s="835"/>
      <c r="BZ115" s="835"/>
      <c r="CA115" s="835">
        <v>190609</v>
      </c>
      <c r="CB115" s="835"/>
      <c r="CC115" s="835"/>
      <c r="CD115" s="835"/>
      <c r="CE115" s="835"/>
      <c r="CF115" s="896">
        <v>1.9</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39502</v>
      </c>
      <c r="DH116" s="798"/>
      <c r="DI116" s="798"/>
      <c r="DJ116" s="798"/>
      <c r="DK116" s="799"/>
      <c r="DL116" s="800">
        <v>28603</v>
      </c>
      <c r="DM116" s="798"/>
      <c r="DN116" s="798"/>
      <c r="DO116" s="798"/>
      <c r="DP116" s="799"/>
      <c r="DQ116" s="800">
        <v>21715</v>
      </c>
      <c r="DR116" s="798"/>
      <c r="DS116" s="798"/>
      <c r="DT116" s="798"/>
      <c r="DU116" s="799"/>
      <c r="DV116" s="845">
        <v>0.2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3576178</v>
      </c>
      <c r="AB117" s="930"/>
      <c r="AC117" s="930"/>
      <c r="AD117" s="930"/>
      <c r="AE117" s="931"/>
      <c r="AF117" s="932">
        <v>3603197</v>
      </c>
      <c r="AG117" s="930"/>
      <c r="AH117" s="930"/>
      <c r="AI117" s="930"/>
      <c r="AJ117" s="931"/>
      <c r="AK117" s="932">
        <v>3649925</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44386407</v>
      </c>
      <c r="BR119" s="866"/>
      <c r="BS119" s="866"/>
      <c r="BT119" s="866"/>
      <c r="BU119" s="866"/>
      <c r="BV119" s="866">
        <v>41949933</v>
      </c>
      <c r="BW119" s="866"/>
      <c r="BX119" s="866"/>
      <c r="BY119" s="866"/>
      <c r="BZ119" s="866"/>
      <c r="CA119" s="866">
        <v>42905220</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358</v>
      </c>
      <c r="DH119" s="781"/>
      <c r="DI119" s="781"/>
      <c r="DJ119" s="781"/>
      <c r="DK119" s="782"/>
      <c r="DL119" s="783">
        <v>176</v>
      </c>
      <c r="DM119" s="781"/>
      <c r="DN119" s="781"/>
      <c r="DO119" s="781"/>
      <c r="DP119" s="782"/>
      <c r="DQ119" s="783">
        <v>86</v>
      </c>
      <c r="DR119" s="781"/>
      <c r="DS119" s="781"/>
      <c r="DT119" s="781"/>
      <c r="DU119" s="782"/>
      <c r="DV119" s="869">
        <v>0</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5493587</v>
      </c>
      <c r="BR120" s="863"/>
      <c r="BS120" s="863"/>
      <c r="BT120" s="863"/>
      <c r="BU120" s="863"/>
      <c r="BV120" s="863">
        <v>6688581</v>
      </c>
      <c r="BW120" s="863"/>
      <c r="BX120" s="863"/>
      <c r="BY120" s="863"/>
      <c r="BZ120" s="863"/>
      <c r="CA120" s="863">
        <v>7148270</v>
      </c>
      <c r="CB120" s="863"/>
      <c r="CC120" s="863"/>
      <c r="CD120" s="863"/>
      <c r="CE120" s="863"/>
      <c r="CF120" s="887">
        <v>72.400000000000006</v>
      </c>
      <c r="CG120" s="888"/>
      <c r="CH120" s="888"/>
      <c r="CI120" s="888"/>
      <c r="CJ120" s="888"/>
      <c r="CK120" s="889" t="s">
        <v>442</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16906216</v>
      </c>
      <c r="DH120" s="863"/>
      <c r="DI120" s="863"/>
      <c r="DJ120" s="863"/>
      <c r="DK120" s="863"/>
      <c r="DL120" s="863">
        <v>16154151</v>
      </c>
      <c r="DM120" s="863"/>
      <c r="DN120" s="863"/>
      <c r="DO120" s="863"/>
      <c r="DP120" s="863"/>
      <c r="DQ120" s="863">
        <v>16812865</v>
      </c>
      <c r="DR120" s="863"/>
      <c r="DS120" s="863"/>
      <c r="DT120" s="863"/>
      <c r="DU120" s="863"/>
      <c r="DV120" s="864">
        <v>170.2</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6097796</v>
      </c>
      <c r="BR121" s="835"/>
      <c r="BS121" s="835"/>
      <c r="BT121" s="835"/>
      <c r="BU121" s="835"/>
      <c r="BV121" s="835">
        <v>5651518</v>
      </c>
      <c r="BW121" s="835"/>
      <c r="BX121" s="835"/>
      <c r="BY121" s="835"/>
      <c r="BZ121" s="835"/>
      <c r="CA121" s="835">
        <v>6085189</v>
      </c>
      <c r="CB121" s="835"/>
      <c r="CC121" s="835"/>
      <c r="CD121" s="835"/>
      <c r="CE121" s="835"/>
      <c r="CF121" s="896">
        <v>61.6</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498200</v>
      </c>
      <c r="DH121" s="835"/>
      <c r="DI121" s="835"/>
      <c r="DJ121" s="835"/>
      <c r="DK121" s="835"/>
      <c r="DL121" s="835">
        <v>302883</v>
      </c>
      <c r="DM121" s="835"/>
      <c r="DN121" s="835"/>
      <c r="DO121" s="835"/>
      <c r="DP121" s="835"/>
      <c r="DQ121" s="835">
        <v>397991</v>
      </c>
      <c r="DR121" s="835"/>
      <c r="DS121" s="835"/>
      <c r="DT121" s="835"/>
      <c r="DU121" s="835"/>
      <c r="DV121" s="812">
        <v>4</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28580994</v>
      </c>
      <c r="BR122" s="866"/>
      <c r="BS122" s="866"/>
      <c r="BT122" s="866"/>
      <c r="BU122" s="866"/>
      <c r="BV122" s="866">
        <v>27774897</v>
      </c>
      <c r="BW122" s="866"/>
      <c r="BX122" s="866"/>
      <c r="BY122" s="866"/>
      <c r="BZ122" s="866"/>
      <c r="CA122" s="866">
        <v>26824123</v>
      </c>
      <c r="CB122" s="866"/>
      <c r="CC122" s="866"/>
      <c r="CD122" s="866"/>
      <c r="CE122" s="866"/>
      <c r="CF122" s="867">
        <v>271.60000000000002</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105796</v>
      </c>
      <c r="DH122" s="835"/>
      <c r="DI122" s="835"/>
      <c r="DJ122" s="835"/>
      <c r="DK122" s="835"/>
      <c r="DL122" s="835">
        <v>179021</v>
      </c>
      <c r="DM122" s="835"/>
      <c r="DN122" s="835"/>
      <c r="DO122" s="835"/>
      <c r="DP122" s="835"/>
      <c r="DQ122" s="835">
        <v>288526</v>
      </c>
      <c r="DR122" s="835"/>
      <c r="DS122" s="835"/>
      <c r="DT122" s="835"/>
      <c r="DU122" s="835"/>
      <c r="DV122" s="812">
        <v>2.9</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40172377</v>
      </c>
      <c r="BR123" s="854"/>
      <c r="BS123" s="854"/>
      <c r="BT123" s="854"/>
      <c r="BU123" s="854"/>
      <c r="BV123" s="854">
        <v>40114996</v>
      </c>
      <c r="BW123" s="854"/>
      <c r="BX123" s="854"/>
      <c r="BY123" s="854"/>
      <c r="BZ123" s="854"/>
      <c r="CA123" s="854">
        <v>40057582</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164809</v>
      </c>
      <c r="DH123" s="798"/>
      <c r="DI123" s="798"/>
      <c r="DJ123" s="798"/>
      <c r="DK123" s="799"/>
      <c r="DL123" s="800">
        <v>149780</v>
      </c>
      <c r="DM123" s="798"/>
      <c r="DN123" s="798"/>
      <c r="DO123" s="798"/>
      <c r="DP123" s="799"/>
      <c r="DQ123" s="800">
        <v>136113</v>
      </c>
      <c r="DR123" s="798"/>
      <c r="DS123" s="798"/>
      <c r="DT123" s="798"/>
      <c r="DU123" s="799"/>
      <c r="DV123" s="845">
        <v>1.4</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42.9</v>
      </c>
      <c r="BR124" s="852"/>
      <c r="BS124" s="852"/>
      <c r="BT124" s="852"/>
      <c r="BU124" s="852"/>
      <c r="BV124" s="852">
        <v>18.399999999999999</v>
      </c>
      <c r="BW124" s="852"/>
      <c r="BX124" s="852"/>
      <c r="BY124" s="852"/>
      <c r="BZ124" s="852"/>
      <c r="CA124" s="852">
        <v>28.8</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34758</v>
      </c>
      <c r="DH124" s="781"/>
      <c r="DI124" s="781"/>
      <c r="DJ124" s="781"/>
      <c r="DK124" s="782"/>
      <c r="DL124" s="783">
        <v>14284</v>
      </c>
      <c r="DM124" s="781"/>
      <c r="DN124" s="781"/>
      <c r="DO124" s="781"/>
      <c r="DP124" s="782"/>
      <c r="DQ124" s="783">
        <v>63755</v>
      </c>
      <c r="DR124" s="781"/>
      <c r="DS124" s="781"/>
      <c r="DT124" s="781"/>
      <c r="DU124" s="782"/>
      <c r="DV124" s="869">
        <v>0.6</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14156</v>
      </c>
      <c r="AB126" s="798"/>
      <c r="AC126" s="798"/>
      <c r="AD126" s="798"/>
      <c r="AE126" s="799"/>
      <c r="AF126" s="800">
        <v>10560</v>
      </c>
      <c r="AG126" s="798"/>
      <c r="AH126" s="798"/>
      <c r="AI126" s="798"/>
      <c r="AJ126" s="799"/>
      <c r="AK126" s="800">
        <v>6918</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371157</v>
      </c>
      <c r="AB128" s="819"/>
      <c r="AC128" s="819"/>
      <c r="AD128" s="819"/>
      <c r="AE128" s="820"/>
      <c r="AF128" s="821">
        <v>299159</v>
      </c>
      <c r="AG128" s="819"/>
      <c r="AH128" s="819"/>
      <c r="AI128" s="819"/>
      <c r="AJ128" s="820"/>
      <c r="AK128" s="821">
        <v>372266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13.05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204753</v>
      </c>
      <c r="DH128" s="809"/>
      <c r="DI128" s="809"/>
      <c r="DJ128" s="809"/>
      <c r="DK128" s="809"/>
      <c r="DL128" s="809">
        <v>53828</v>
      </c>
      <c r="DM128" s="809"/>
      <c r="DN128" s="809"/>
      <c r="DO128" s="809"/>
      <c r="DP128" s="809"/>
      <c r="DQ128" s="809">
        <v>190609</v>
      </c>
      <c r="DR128" s="809"/>
      <c r="DS128" s="809"/>
      <c r="DT128" s="809"/>
      <c r="DU128" s="809"/>
      <c r="DV128" s="810">
        <v>1.9</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12073019</v>
      </c>
      <c r="AB129" s="798"/>
      <c r="AC129" s="798"/>
      <c r="AD129" s="798"/>
      <c r="AE129" s="799"/>
      <c r="AF129" s="800">
        <v>12138752</v>
      </c>
      <c r="AG129" s="798"/>
      <c r="AH129" s="798"/>
      <c r="AI129" s="798"/>
      <c r="AJ129" s="799"/>
      <c r="AK129" s="800">
        <v>12084345</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18.05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2272842</v>
      </c>
      <c r="AB130" s="798"/>
      <c r="AC130" s="798"/>
      <c r="AD130" s="798"/>
      <c r="AE130" s="799"/>
      <c r="AF130" s="800">
        <v>2181311</v>
      </c>
      <c r="AG130" s="798"/>
      <c r="AH130" s="798"/>
      <c r="AI130" s="798"/>
      <c r="AJ130" s="799"/>
      <c r="AK130" s="800">
        <v>2207694</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9800177</v>
      </c>
      <c r="AB131" s="781"/>
      <c r="AC131" s="781"/>
      <c r="AD131" s="781"/>
      <c r="AE131" s="782"/>
      <c r="AF131" s="783">
        <v>9957441</v>
      </c>
      <c r="AG131" s="781"/>
      <c r="AH131" s="781"/>
      <c r="AI131" s="781"/>
      <c r="AJ131" s="782"/>
      <c r="AK131" s="783">
        <v>9876651</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28.8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9.5118588160000002</v>
      </c>
      <c r="AB132" s="761"/>
      <c r="AC132" s="761"/>
      <c r="AD132" s="761"/>
      <c r="AE132" s="762"/>
      <c r="AF132" s="763">
        <v>11.27525636</v>
      </c>
      <c r="AG132" s="761"/>
      <c r="AH132" s="761"/>
      <c r="AI132" s="761"/>
      <c r="AJ132" s="762"/>
      <c r="AK132" s="763">
        <v>10.833277389999999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11.5</v>
      </c>
      <c r="AB133" s="740"/>
      <c r="AC133" s="740"/>
      <c r="AD133" s="740"/>
      <c r="AE133" s="741"/>
      <c r="AF133" s="739">
        <v>11</v>
      </c>
      <c r="AG133" s="740"/>
      <c r="AH133" s="740"/>
      <c r="AI133" s="740"/>
      <c r="AJ133" s="741"/>
      <c r="AK133" s="739">
        <v>10.5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3653255</v>
      </c>
      <c r="L9" s="266">
        <v>66143</v>
      </c>
      <c r="M9" s="267">
        <v>57713</v>
      </c>
      <c r="N9" s="268">
        <v>14.6</v>
      </c>
    </row>
    <row r="10" spans="1:16" x14ac:dyDescent="0.15">
      <c r="A10" s="250"/>
      <c r="B10" s="246"/>
      <c r="C10" s="246"/>
      <c r="D10" s="246"/>
      <c r="E10" s="246"/>
      <c r="F10" s="246"/>
      <c r="G10" s="1166" t="s">
        <v>480</v>
      </c>
      <c r="H10" s="1167"/>
      <c r="I10" s="1167"/>
      <c r="J10" s="1168"/>
      <c r="K10" s="269">
        <v>44397</v>
      </c>
      <c r="L10" s="270">
        <v>804</v>
      </c>
      <c r="M10" s="271">
        <v>3737</v>
      </c>
      <c r="N10" s="272">
        <v>-78.5</v>
      </c>
    </row>
    <row r="11" spans="1:16" ht="13.5" customHeight="1" x14ac:dyDescent="0.15">
      <c r="A11" s="250"/>
      <c r="B11" s="246"/>
      <c r="C11" s="246"/>
      <c r="D11" s="246"/>
      <c r="E11" s="246"/>
      <c r="F11" s="246"/>
      <c r="G11" s="1166" t="s">
        <v>481</v>
      </c>
      <c r="H11" s="1167"/>
      <c r="I11" s="1167"/>
      <c r="J11" s="1168"/>
      <c r="K11" s="269">
        <v>462297</v>
      </c>
      <c r="L11" s="270">
        <v>8370</v>
      </c>
      <c r="M11" s="271">
        <v>6346</v>
      </c>
      <c r="N11" s="272">
        <v>31.9</v>
      </c>
    </row>
    <row r="12" spans="1:16" ht="13.5" customHeight="1" x14ac:dyDescent="0.15">
      <c r="A12" s="250"/>
      <c r="B12" s="246"/>
      <c r="C12" s="246"/>
      <c r="D12" s="246"/>
      <c r="E12" s="246"/>
      <c r="F12" s="246"/>
      <c r="G12" s="1166" t="s">
        <v>482</v>
      </c>
      <c r="H12" s="1167"/>
      <c r="I12" s="1167"/>
      <c r="J12" s="1168"/>
      <c r="K12" s="269">
        <v>415353</v>
      </c>
      <c r="L12" s="270">
        <v>7520</v>
      </c>
      <c r="M12" s="271">
        <v>800</v>
      </c>
      <c r="N12" s="272">
        <v>840</v>
      </c>
    </row>
    <row r="13" spans="1:16" ht="13.5" customHeight="1" x14ac:dyDescent="0.15">
      <c r="A13" s="250"/>
      <c r="B13" s="246"/>
      <c r="C13" s="246"/>
      <c r="D13" s="246"/>
      <c r="E13" s="246"/>
      <c r="F13" s="246"/>
      <c r="G13" s="1166" t="s">
        <v>483</v>
      </c>
      <c r="H13" s="1167"/>
      <c r="I13" s="1167"/>
      <c r="J13" s="1168"/>
      <c r="K13" s="269" t="s">
        <v>484</v>
      </c>
      <c r="L13" s="270" t="s">
        <v>484</v>
      </c>
      <c r="M13" s="271">
        <v>1</v>
      </c>
      <c r="N13" s="272" t="s">
        <v>484</v>
      </c>
    </row>
    <row r="14" spans="1:16" ht="13.5" customHeight="1" x14ac:dyDescent="0.15">
      <c r="A14" s="250"/>
      <c r="B14" s="246"/>
      <c r="C14" s="246"/>
      <c r="D14" s="246"/>
      <c r="E14" s="246"/>
      <c r="F14" s="246"/>
      <c r="G14" s="1166" t="s">
        <v>485</v>
      </c>
      <c r="H14" s="1167"/>
      <c r="I14" s="1167"/>
      <c r="J14" s="1168"/>
      <c r="K14" s="269">
        <v>223898</v>
      </c>
      <c r="L14" s="270">
        <v>4054</v>
      </c>
      <c r="M14" s="271">
        <v>2571</v>
      </c>
      <c r="N14" s="272">
        <v>57.7</v>
      </c>
    </row>
    <row r="15" spans="1:16" ht="13.5" customHeight="1" x14ac:dyDescent="0.15">
      <c r="A15" s="250"/>
      <c r="B15" s="246"/>
      <c r="C15" s="246"/>
      <c r="D15" s="246"/>
      <c r="E15" s="246"/>
      <c r="F15" s="246"/>
      <c r="G15" s="1166" t="s">
        <v>486</v>
      </c>
      <c r="H15" s="1167"/>
      <c r="I15" s="1167"/>
      <c r="J15" s="1168"/>
      <c r="K15" s="269">
        <v>6763</v>
      </c>
      <c r="L15" s="270">
        <v>122</v>
      </c>
      <c r="M15" s="271">
        <v>1342</v>
      </c>
      <c r="N15" s="272">
        <v>-90.9</v>
      </c>
    </row>
    <row r="16" spans="1:16" x14ac:dyDescent="0.15">
      <c r="A16" s="250"/>
      <c r="B16" s="246"/>
      <c r="C16" s="246"/>
      <c r="D16" s="246"/>
      <c r="E16" s="246"/>
      <c r="F16" s="246"/>
      <c r="G16" s="1169" t="s">
        <v>487</v>
      </c>
      <c r="H16" s="1170"/>
      <c r="I16" s="1170"/>
      <c r="J16" s="1171"/>
      <c r="K16" s="270">
        <v>-390796</v>
      </c>
      <c r="L16" s="270">
        <v>-7075</v>
      </c>
      <c r="M16" s="271">
        <v>-4975</v>
      </c>
      <c r="N16" s="272">
        <v>42.2</v>
      </c>
    </row>
    <row r="17" spans="1:16" x14ac:dyDescent="0.15">
      <c r="A17" s="250"/>
      <c r="B17" s="246"/>
      <c r="C17" s="246"/>
      <c r="D17" s="246"/>
      <c r="E17" s="246"/>
      <c r="F17" s="246"/>
      <c r="G17" s="1169" t="s">
        <v>170</v>
      </c>
      <c r="H17" s="1170"/>
      <c r="I17" s="1170"/>
      <c r="J17" s="1171"/>
      <c r="K17" s="270">
        <v>4415167</v>
      </c>
      <c r="L17" s="270">
        <v>79937</v>
      </c>
      <c r="M17" s="271">
        <v>67535</v>
      </c>
      <c r="N17" s="272">
        <v>18.399999999999999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6.84</v>
      </c>
      <c r="L21" s="283">
        <v>6.24</v>
      </c>
      <c r="M21" s="284">
        <v>0.6</v>
      </c>
      <c r="N21" s="251"/>
      <c r="O21" s="285"/>
      <c r="P21" s="281"/>
    </row>
    <row r="22" spans="1:16" s="286" customFormat="1" x14ac:dyDescent="0.15">
      <c r="A22" s="281"/>
      <c r="B22" s="251"/>
      <c r="C22" s="251"/>
      <c r="D22" s="251"/>
      <c r="E22" s="251"/>
      <c r="F22" s="251"/>
      <c r="G22" s="1163" t="s">
        <v>493</v>
      </c>
      <c r="H22" s="1164"/>
      <c r="I22" s="1164"/>
      <c r="J22" s="1165"/>
      <c r="K22" s="287">
        <v>97.2</v>
      </c>
      <c r="L22" s="288">
        <v>98.7</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2250247</v>
      </c>
      <c r="L32" s="296">
        <v>40741</v>
      </c>
      <c r="M32" s="297">
        <v>35267</v>
      </c>
      <c r="N32" s="298">
        <v>15.5</v>
      </c>
    </row>
    <row r="33" spans="1:16" ht="13.5" customHeight="1" x14ac:dyDescent="0.15">
      <c r="A33" s="250"/>
      <c r="B33" s="246"/>
      <c r="C33" s="246"/>
      <c r="D33" s="246"/>
      <c r="E33" s="246"/>
      <c r="F33" s="246"/>
      <c r="G33" s="1154" t="s">
        <v>498</v>
      </c>
      <c r="H33" s="1155"/>
      <c r="I33" s="1155"/>
      <c r="J33" s="1156"/>
      <c r="K33" s="296" t="s">
        <v>484</v>
      </c>
      <c r="L33" s="296" t="s">
        <v>484</v>
      </c>
      <c r="M33" s="297">
        <v>1</v>
      </c>
      <c r="N33" s="298" t="s">
        <v>484</v>
      </c>
    </row>
    <row r="34" spans="1:16" ht="27" customHeight="1" x14ac:dyDescent="0.15">
      <c r="A34" s="250"/>
      <c r="B34" s="246"/>
      <c r="C34" s="246"/>
      <c r="D34" s="246"/>
      <c r="E34" s="246"/>
      <c r="F34" s="246"/>
      <c r="G34" s="1154" t="s">
        <v>499</v>
      </c>
      <c r="H34" s="1155"/>
      <c r="I34" s="1155"/>
      <c r="J34" s="1156"/>
      <c r="K34" s="296" t="s">
        <v>484</v>
      </c>
      <c r="L34" s="296" t="s">
        <v>484</v>
      </c>
      <c r="M34" s="297">
        <v>49</v>
      </c>
      <c r="N34" s="298" t="s">
        <v>484</v>
      </c>
    </row>
    <row r="35" spans="1:16" ht="27" customHeight="1" x14ac:dyDescent="0.15">
      <c r="A35" s="250"/>
      <c r="B35" s="246"/>
      <c r="C35" s="246"/>
      <c r="D35" s="246"/>
      <c r="E35" s="246"/>
      <c r="F35" s="246"/>
      <c r="G35" s="1154" t="s">
        <v>500</v>
      </c>
      <c r="H35" s="1155"/>
      <c r="I35" s="1155"/>
      <c r="J35" s="1156"/>
      <c r="K35" s="296">
        <v>1375516</v>
      </c>
      <c r="L35" s="296">
        <v>24904</v>
      </c>
      <c r="M35" s="297">
        <v>9709</v>
      </c>
      <c r="N35" s="298">
        <v>156.5</v>
      </c>
    </row>
    <row r="36" spans="1:16" ht="27" customHeight="1" x14ac:dyDescent="0.15">
      <c r="A36" s="250"/>
      <c r="B36" s="246"/>
      <c r="C36" s="246"/>
      <c r="D36" s="246"/>
      <c r="E36" s="246"/>
      <c r="F36" s="246"/>
      <c r="G36" s="1154" t="s">
        <v>501</v>
      </c>
      <c r="H36" s="1155"/>
      <c r="I36" s="1155"/>
      <c r="J36" s="1156"/>
      <c r="K36" s="296">
        <v>17244</v>
      </c>
      <c r="L36" s="296">
        <v>312</v>
      </c>
      <c r="M36" s="297">
        <v>2367</v>
      </c>
      <c r="N36" s="298">
        <v>-86.8</v>
      </c>
    </row>
    <row r="37" spans="1:16" ht="13.5" customHeight="1" x14ac:dyDescent="0.15">
      <c r="A37" s="250"/>
      <c r="B37" s="246"/>
      <c r="C37" s="246"/>
      <c r="D37" s="246"/>
      <c r="E37" s="246"/>
      <c r="F37" s="246"/>
      <c r="G37" s="1154" t="s">
        <v>502</v>
      </c>
      <c r="H37" s="1155"/>
      <c r="I37" s="1155"/>
      <c r="J37" s="1156"/>
      <c r="K37" s="296">
        <v>6918</v>
      </c>
      <c r="L37" s="296">
        <v>125</v>
      </c>
      <c r="M37" s="297">
        <v>1205</v>
      </c>
      <c r="N37" s="298">
        <v>-89.6</v>
      </c>
    </row>
    <row r="38" spans="1:16" ht="27" customHeight="1" x14ac:dyDescent="0.15">
      <c r="A38" s="250"/>
      <c r="B38" s="246"/>
      <c r="C38" s="246"/>
      <c r="D38" s="246"/>
      <c r="E38" s="246"/>
      <c r="F38" s="246"/>
      <c r="G38" s="1157" t="s">
        <v>503</v>
      </c>
      <c r="H38" s="1158"/>
      <c r="I38" s="1158"/>
      <c r="J38" s="1159"/>
      <c r="K38" s="299" t="s">
        <v>484</v>
      </c>
      <c r="L38" s="299" t="s">
        <v>484</v>
      </c>
      <c r="M38" s="300">
        <v>3</v>
      </c>
      <c r="N38" s="301" t="s">
        <v>484</v>
      </c>
      <c r="O38" s="295"/>
    </row>
    <row r="39" spans="1:16" x14ac:dyDescent="0.15">
      <c r="A39" s="250"/>
      <c r="B39" s="246"/>
      <c r="C39" s="246"/>
      <c r="D39" s="246"/>
      <c r="E39" s="246"/>
      <c r="F39" s="246"/>
      <c r="G39" s="1157" t="s">
        <v>504</v>
      </c>
      <c r="H39" s="1158"/>
      <c r="I39" s="1158"/>
      <c r="J39" s="1159"/>
      <c r="K39" s="302">
        <v>-372266</v>
      </c>
      <c r="L39" s="302">
        <v>-6740</v>
      </c>
      <c r="M39" s="303">
        <v>-6690</v>
      </c>
      <c r="N39" s="304">
        <v>0.7</v>
      </c>
      <c r="O39" s="295"/>
    </row>
    <row r="40" spans="1:16" ht="27" customHeight="1" x14ac:dyDescent="0.15">
      <c r="A40" s="250"/>
      <c r="B40" s="246"/>
      <c r="C40" s="246"/>
      <c r="D40" s="246"/>
      <c r="E40" s="246"/>
      <c r="F40" s="246"/>
      <c r="G40" s="1154" t="s">
        <v>505</v>
      </c>
      <c r="H40" s="1155"/>
      <c r="I40" s="1155"/>
      <c r="J40" s="1156"/>
      <c r="K40" s="302">
        <v>-2207694</v>
      </c>
      <c r="L40" s="302">
        <v>-39971</v>
      </c>
      <c r="M40" s="303">
        <v>-29386</v>
      </c>
      <c r="N40" s="304">
        <v>36</v>
      </c>
      <c r="O40" s="295"/>
    </row>
    <row r="41" spans="1:16" x14ac:dyDescent="0.15">
      <c r="A41" s="250"/>
      <c r="B41" s="246"/>
      <c r="C41" s="246"/>
      <c r="D41" s="246"/>
      <c r="E41" s="246"/>
      <c r="F41" s="246"/>
      <c r="G41" s="1160" t="s">
        <v>281</v>
      </c>
      <c r="H41" s="1161"/>
      <c r="I41" s="1161"/>
      <c r="J41" s="1162"/>
      <c r="K41" s="296">
        <v>1069965</v>
      </c>
      <c r="L41" s="302">
        <v>19372</v>
      </c>
      <c r="M41" s="303">
        <v>12524</v>
      </c>
      <c r="N41" s="304">
        <v>54.7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985505</v>
      </c>
      <c r="J51" s="322">
        <v>17471</v>
      </c>
      <c r="K51" s="323">
        <v>79.599999999999994</v>
      </c>
      <c r="L51" s="324">
        <v>36396</v>
      </c>
      <c r="M51" s="325">
        <v>9.1</v>
      </c>
      <c r="N51" s="326">
        <v>70.5</v>
      </c>
    </row>
    <row r="52" spans="1:14" x14ac:dyDescent="0.15">
      <c r="A52" s="250"/>
      <c r="B52" s="246"/>
      <c r="C52" s="246"/>
      <c r="D52" s="246"/>
      <c r="E52" s="246"/>
      <c r="F52" s="246"/>
      <c r="G52" s="327"/>
      <c r="H52" s="328" t="s">
        <v>516</v>
      </c>
      <c r="I52" s="329">
        <v>324635</v>
      </c>
      <c r="J52" s="330">
        <v>5755</v>
      </c>
      <c r="K52" s="331">
        <v>50.5</v>
      </c>
      <c r="L52" s="332">
        <v>19057</v>
      </c>
      <c r="M52" s="333">
        <v>-11.6</v>
      </c>
      <c r="N52" s="334">
        <v>62.1</v>
      </c>
    </row>
    <row r="53" spans="1:14" x14ac:dyDescent="0.15">
      <c r="A53" s="250"/>
      <c r="B53" s="246"/>
      <c r="C53" s="246"/>
      <c r="D53" s="246"/>
      <c r="E53" s="246"/>
      <c r="F53" s="246"/>
      <c r="G53" s="312" t="s">
        <v>517</v>
      </c>
      <c r="H53" s="313"/>
      <c r="I53" s="321">
        <v>7230651</v>
      </c>
      <c r="J53" s="322">
        <v>128531</v>
      </c>
      <c r="K53" s="323">
        <v>635.70000000000005</v>
      </c>
      <c r="L53" s="324">
        <v>62256</v>
      </c>
      <c r="M53" s="325">
        <v>71.099999999999994</v>
      </c>
      <c r="N53" s="326">
        <v>564.6</v>
      </c>
    </row>
    <row r="54" spans="1:14" x14ac:dyDescent="0.15">
      <c r="A54" s="250"/>
      <c r="B54" s="246"/>
      <c r="C54" s="246"/>
      <c r="D54" s="246"/>
      <c r="E54" s="246"/>
      <c r="F54" s="246"/>
      <c r="G54" s="327"/>
      <c r="H54" s="328" t="s">
        <v>516</v>
      </c>
      <c r="I54" s="329">
        <v>543725</v>
      </c>
      <c r="J54" s="330">
        <v>9665</v>
      </c>
      <c r="K54" s="331">
        <v>67.900000000000006</v>
      </c>
      <c r="L54" s="332">
        <v>24482</v>
      </c>
      <c r="M54" s="333">
        <v>28.5</v>
      </c>
      <c r="N54" s="334">
        <v>39.4</v>
      </c>
    </row>
    <row r="55" spans="1:14" x14ac:dyDescent="0.15">
      <c r="A55" s="250"/>
      <c r="B55" s="246"/>
      <c r="C55" s="246"/>
      <c r="D55" s="246"/>
      <c r="E55" s="246"/>
      <c r="F55" s="246"/>
      <c r="G55" s="312" t="s">
        <v>518</v>
      </c>
      <c r="H55" s="313"/>
      <c r="I55" s="321">
        <v>11364016</v>
      </c>
      <c r="J55" s="322">
        <v>202922</v>
      </c>
      <c r="K55" s="323">
        <v>57.9</v>
      </c>
      <c r="L55" s="324">
        <v>53896</v>
      </c>
      <c r="M55" s="325">
        <v>-13.4</v>
      </c>
      <c r="N55" s="326">
        <v>71.3</v>
      </c>
    </row>
    <row r="56" spans="1:14" x14ac:dyDescent="0.15">
      <c r="A56" s="250"/>
      <c r="B56" s="246"/>
      <c r="C56" s="246"/>
      <c r="D56" s="246"/>
      <c r="E56" s="246"/>
      <c r="F56" s="246"/>
      <c r="G56" s="327"/>
      <c r="H56" s="328" t="s">
        <v>516</v>
      </c>
      <c r="I56" s="329">
        <v>444064</v>
      </c>
      <c r="J56" s="330">
        <v>7929</v>
      </c>
      <c r="K56" s="331">
        <v>-18</v>
      </c>
      <c r="L56" s="332">
        <v>20608</v>
      </c>
      <c r="M56" s="333">
        <v>-15.8</v>
      </c>
      <c r="N56" s="334">
        <v>-2.2000000000000002</v>
      </c>
    </row>
    <row r="57" spans="1:14" x14ac:dyDescent="0.15">
      <c r="A57" s="250"/>
      <c r="B57" s="246"/>
      <c r="C57" s="246"/>
      <c r="D57" s="246"/>
      <c r="E57" s="246"/>
      <c r="F57" s="246"/>
      <c r="G57" s="312" t="s">
        <v>519</v>
      </c>
      <c r="H57" s="313"/>
      <c r="I57" s="321">
        <v>11566942</v>
      </c>
      <c r="J57" s="322">
        <v>208391</v>
      </c>
      <c r="K57" s="323">
        <v>2.7</v>
      </c>
      <c r="L57" s="324">
        <v>47278</v>
      </c>
      <c r="M57" s="325">
        <v>-12.3</v>
      </c>
      <c r="N57" s="326">
        <v>15</v>
      </c>
    </row>
    <row r="58" spans="1:14" x14ac:dyDescent="0.15">
      <c r="A58" s="250"/>
      <c r="B58" s="246"/>
      <c r="C58" s="246"/>
      <c r="D58" s="246"/>
      <c r="E58" s="246"/>
      <c r="F58" s="246"/>
      <c r="G58" s="327"/>
      <c r="H58" s="328" t="s">
        <v>516</v>
      </c>
      <c r="I58" s="329">
        <v>219211</v>
      </c>
      <c r="J58" s="330">
        <v>3949</v>
      </c>
      <c r="K58" s="331">
        <v>-50.2</v>
      </c>
      <c r="L58" s="332">
        <v>24096</v>
      </c>
      <c r="M58" s="333">
        <v>16.899999999999999</v>
      </c>
      <c r="N58" s="334">
        <v>-67.099999999999994</v>
      </c>
    </row>
    <row r="59" spans="1:14" x14ac:dyDescent="0.15">
      <c r="A59" s="250"/>
      <c r="B59" s="246"/>
      <c r="C59" s="246"/>
      <c r="D59" s="246"/>
      <c r="E59" s="246"/>
      <c r="F59" s="246"/>
      <c r="G59" s="312" t="s">
        <v>520</v>
      </c>
      <c r="H59" s="313"/>
      <c r="I59" s="321">
        <v>13387349</v>
      </c>
      <c r="J59" s="322">
        <v>242380</v>
      </c>
      <c r="K59" s="323">
        <v>16.3</v>
      </c>
      <c r="L59" s="324">
        <v>44504</v>
      </c>
      <c r="M59" s="325">
        <v>-5.9</v>
      </c>
      <c r="N59" s="326">
        <v>22.2</v>
      </c>
    </row>
    <row r="60" spans="1:14" x14ac:dyDescent="0.15">
      <c r="A60" s="250"/>
      <c r="B60" s="246"/>
      <c r="C60" s="246"/>
      <c r="D60" s="246"/>
      <c r="E60" s="246"/>
      <c r="F60" s="246"/>
      <c r="G60" s="327"/>
      <c r="H60" s="328" t="s">
        <v>516</v>
      </c>
      <c r="I60" s="335">
        <v>318505</v>
      </c>
      <c r="J60" s="330">
        <v>5767</v>
      </c>
      <c r="K60" s="331">
        <v>46</v>
      </c>
      <c r="L60" s="332">
        <v>25876</v>
      </c>
      <c r="M60" s="333">
        <v>7.4</v>
      </c>
      <c r="N60" s="334">
        <v>38.6</v>
      </c>
    </row>
    <row r="61" spans="1:14" x14ac:dyDescent="0.15">
      <c r="A61" s="250"/>
      <c r="B61" s="246"/>
      <c r="C61" s="246"/>
      <c r="D61" s="246"/>
      <c r="E61" s="246"/>
      <c r="F61" s="246"/>
      <c r="G61" s="312" t="s">
        <v>521</v>
      </c>
      <c r="H61" s="336"/>
      <c r="I61" s="337">
        <v>8906893</v>
      </c>
      <c r="J61" s="338">
        <v>159939</v>
      </c>
      <c r="K61" s="339">
        <v>158.4</v>
      </c>
      <c r="L61" s="340">
        <v>48866</v>
      </c>
      <c r="M61" s="341">
        <v>9.6999999999999993</v>
      </c>
      <c r="N61" s="326">
        <v>148.69999999999999</v>
      </c>
    </row>
    <row r="62" spans="1:14" x14ac:dyDescent="0.15">
      <c r="A62" s="250"/>
      <c r="B62" s="246"/>
      <c r="C62" s="246"/>
      <c r="D62" s="246"/>
      <c r="E62" s="246"/>
      <c r="F62" s="246"/>
      <c r="G62" s="327"/>
      <c r="H62" s="328" t="s">
        <v>516</v>
      </c>
      <c r="I62" s="329">
        <v>370028</v>
      </c>
      <c r="J62" s="330">
        <v>6613</v>
      </c>
      <c r="K62" s="331">
        <v>19.2</v>
      </c>
      <c r="L62" s="332">
        <v>22824</v>
      </c>
      <c r="M62" s="333">
        <v>5.0999999999999996</v>
      </c>
      <c r="N62" s="334">
        <v>14.1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5.67</v>
      </c>
      <c r="G47" s="12">
        <v>8.41</v>
      </c>
      <c r="H47" s="12">
        <v>9.06</v>
      </c>
      <c r="I47" s="12">
        <v>14.7</v>
      </c>
      <c r="J47" s="13">
        <v>14.79</v>
      </c>
    </row>
    <row r="48" spans="2:10" ht="57.75" customHeight="1" x14ac:dyDescent="0.15">
      <c r="B48" s="14"/>
      <c r="C48" s="1174" t="s">
        <v>4</v>
      </c>
      <c r="D48" s="1174"/>
      <c r="E48" s="1175"/>
      <c r="F48" s="15">
        <v>9.4499999999999993</v>
      </c>
      <c r="G48" s="16">
        <v>11.47</v>
      </c>
      <c r="H48" s="16">
        <v>12.25</v>
      </c>
      <c r="I48" s="16">
        <v>17.55</v>
      </c>
      <c r="J48" s="17">
        <v>6.87</v>
      </c>
    </row>
    <row r="49" spans="2:10" ht="57.75" customHeight="1" thickBot="1" x14ac:dyDescent="0.2">
      <c r="B49" s="18"/>
      <c r="C49" s="1176" t="s">
        <v>5</v>
      </c>
      <c r="D49" s="1176"/>
      <c r="E49" s="1177"/>
      <c r="F49" s="19">
        <v>3.26</v>
      </c>
      <c r="G49" s="20">
        <v>2.0299999999999998</v>
      </c>
      <c r="H49" s="20" t="s">
        <v>528</v>
      </c>
      <c r="I49" s="20">
        <v>4.97</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2018-11-06T13:16:26Z</cp:lastPrinted>
  <dcterms:created xsi:type="dcterms:W3CDTF">2018-01-24T03:40:29Z</dcterms:created>
  <dcterms:modified xsi:type="dcterms:W3CDTF">2018-11-07T02:49:48Z</dcterms:modified>
  <cp:category/>
</cp:coreProperties>
</file>