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BG36" i="9" l="1"/>
  <c r="BG35" i="9"/>
  <c r="BG34"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U37" i="9"/>
  <c r="C37" i="9"/>
  <c r="CO36" i="9"/>
  <c r="BW36" i="9"/>
  <c r="C36" i="9"/>
  <c r="CO35" i="9"/>
  <c r="BW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 r="BE35" i="9" s="1"/>
  <c r="BE36" i="9" s="1"/>
</calcChain>
</file>

<file path=xl/sharedStrings.xml><?xml version="1.0" encoding="utf-8"?>
<sst xmlns="http://schemas.openxmlformats.org/spreadsheetml/2006/main" count="1034" uniqueCount="566">
  <si>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</si>
  <si>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</si>
  <si>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</si>
  <si>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</si>
  <si>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</si>
  <si>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</si>
  <si>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</si>
  <si>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</si>
  <si>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</si>
  <si>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</si>
  <si>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</si>
  <si>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</si>
  <si>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</si>
  <si>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</si>
  <si>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</si>
  <si>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</si>
  <si>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</si>
  <si>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</si>
  <si>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</si>
  <si>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</si>
  <si>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</si>
  <si>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</si>
  <si>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</si>
  <si>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</si>
  <si>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</si>
  <si>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</si>
  <si>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</si>
  <si>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</si>
  <si>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</si>
  <si>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</si>
  <si>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</si>
  <si>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</si>
  <si>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</si>
  <si>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</si>
  <si>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</si>
  <si>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</si>
  <si>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</si>
  <si>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</si>
  <si>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</si>
  <si>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</si>
  <si>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</si>
  <si>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</si>
  <si>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</si>
  <si>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</si>
  <si>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</si>
  <si>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</si>
  <si>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</si>
  <si>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</si>
  <si>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</si>
  <si>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</si>
  <si>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</si>
  <si>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</si>
  <si>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</si>
  <si>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</si>
  <si>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</si>
  <si>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</si>
  <si>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</si>
  <si>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</si>
  <si>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</si>
  <si>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</si>
  <si>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</si>
  <si>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</si>
  <si>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</si>
  <si>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</si>
  <si>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</si>
  <si>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</si>
  <si>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</si>
  <si>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</si>
  <si>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</si>
  <si>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</si>
  <si>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</si>
  <si>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</si>
  <si>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</si>
  <si>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</si>
  <si>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</si>
  <si>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</si>
  <si>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</si>
  <si>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</si>
  <si>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</si>
  <si>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</si>
  <si>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</si>
  <si>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涌谷町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</si>
  <si>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</si>
  <si>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</si>
  <si>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</si>
  <si>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</si>
  <si>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</si>
  <si>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</si>
  <si>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</si>
  <si>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</si>
  <si>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</si>
  <si>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</si>
  <si>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</si>
  <si>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</si>
  <si>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</si>
  <si>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</si>
  <si>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</si>
  <si>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</si>
  <si>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</si>
  <si>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</si>
  <si>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</si>
  <si>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</si>
  <si>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</si>
  <si>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</si>
  <si>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</si>
  <si>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</si>
  <si>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</si>
  <si>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</si>
  <si>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</si>
  <si>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</si>
  <si>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</si>
  <si>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</si>
  <si>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</si>
  <si>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</si>
  <si>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</si>
  <si>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</si>
  <si>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</si>
  <si>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</si>
  <si>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</si>
  <si>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</si>
  <si>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</si>
  <si>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</si>
  <si>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</si>
  <si>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</si>
  <si>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</si>
  <si>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</si>
  <si>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</si>
  <si>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</si>
  <si>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</si>
  <si>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</si>
  <si>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</si>
  <si>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</si>
  <si>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</si>
  <si>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</si>
  <si>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</si>
  <si>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</si>
  <si>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</si>
  <si>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</si>
  <si>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</si>
  <si>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</si>
  <si>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</si>
  <si>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</si>
  <si>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</si>
  <si>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</si>
  <si>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</si>
  <si>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</si>
  <si>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</si>
  <si>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</si>
  <si>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</si>
  <si>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</si>
  <si>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</si>
  <si>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</si>
  <si>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</si>
  <si>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</si>
  <si>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</si>
  <si>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</si>
  <si>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</si>
  <si>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</si>
  <si>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</si>
  <si>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</si>
  <si>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</si>
  <si>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</si>
  <si>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</si>
  <si>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</si>
  <si>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</si>
  <si>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</si>
  <si>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</si>
  <si>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</si>
  <si>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</si>
  <si>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</si>
  <si>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</si>
  <si>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</si>
  <si>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</si>
  <si>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</si>
  <si>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</si>
  <si>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</si>
  <si>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</si>
  <si>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</si>
  <si>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</si>
  <si>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</si>
  <si>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</si>
  <si>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</si>
  <si>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</si>
  <si>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</si>
  <si>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</si>
  <si>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</si>
  <si>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</si>
  <si>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</si>
  <si>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</si>
  <si>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</si>
  <si>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</si>
  <si>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宮城県涌谷町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</si>
  <si>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</si>
  <si>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</si>
  <si>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</si>
  <si>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</si>
  <si>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</si>
  <si>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</si>
  <si>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</si>
  <si>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</si>
  <si>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</si>
  <si>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</si>
  <si>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</si>
  <si>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</si>
  <si>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</si>
  <si>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</si>
  <si>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</si>
  <si>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</si>
  <si>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</si>
  <si>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</si>
  <si>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</si>
  <si>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</si>
  <si>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</si>
  <si>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</si>
  <si>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</si>
  <si>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</si>
  <si>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</si>
  <si>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</si>
  <si>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</si>
  <si>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</si>
  <si>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</si>
  <si>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</si>
  <si>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</si>
  <si>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</si>
  <si>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</si>
  <si>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</si>
  <si>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</si>
  <si>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</si>
  <si>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</si>
  <si>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</si>
  <si>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</si>
  <si>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</si>
  <si>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</si>
  <si>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</si>
  <si>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</si>
  <si>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</si>
  <si>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</si>
  <si>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</si>
  <si>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</si>
  <si>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</si>
  <si>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</si>
  <si>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</si>
  <si>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</si>
  <si>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</si>
  <si>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</si>
  <si>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</si>
  <si>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</si>
  <si>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</si>
  <si>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</si>
  <si>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</si>
  <si>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</si>
  <si>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</si>
  <si>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</si>
  <si>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</si>
  <si>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</si>
  <si>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</si>
  <si>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</si>
  <si>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</si>
  <si>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</si>
  <si>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</si>
  <si>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</si>
  <si>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</si>
  <si>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</si>
  <si>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</si>
  <si>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</si>
  <si>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</si>
  <si>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</si>
  <si>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</si>
  <si>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</si>
  <si>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</si>
  <si>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</si>
  <si>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</si>
  <si>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</si>
  <si>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</si>
  <si>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</si>
  <si>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</si>
  <si>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</si>
  <si>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</si>
  <si>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</si>
  <si>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</si>
  <si>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</si>
  <si>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</si>
  <si>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</si>
  <si>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</si>
  <si>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</si>
  <si>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</si>
  <si>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</si>
  <si>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</si>
  <si>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</si>
  <si>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</si>
  <si>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</si>
  <si>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</si>
  <si>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</si>
  <si>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</si>
  <si>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</si>
  <si>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</si>
  <si>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</si>
  <si>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</si>
  <si>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</si>
  <si>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</si>
  <si>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</si>
  <si>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</si>
  <si>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</si>
  <si>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</si>
  <si>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</si>
  <si>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</si>
  <si>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</si>
  <si>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</si>
  <si>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</si>
  <si>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</si>
  <si>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</si>
  <si>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</si>
  <si>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</si>
  <si>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</si>
  <si>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</si>
  <si>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</si>
  <si>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</si>
  <si>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</si>
  <si>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</si>
  <si>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</si>
  <si>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</si>
  <si>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</si>
  <si>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</si>
  <si>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</si>
  <si>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</si>
  <si>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</si>
  <si>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</si>
  <si>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</si>
  <si>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</si>
  <si>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</si>
  <si>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</si>
  <si>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</si>
  <si>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</si>
  <si>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</si>
  <si>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</si>
  <si>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</si>
  <si>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</si>
  <si>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</si>
  <si>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</si>
  <si>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宮城県涌谷町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</si>
  <si>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</si>
  <si>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</si>
  <si>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</si>
  <si>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</si>
  <si>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</si>
  <si>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</si>
  <si>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</si>
  <si>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</si>
  <si>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</si>
  <si>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</si>
  <si>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</si>
  <si>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</si>
  <si>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</si>
  <si>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</si>
  <si>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</si>
  <si>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</si>
  <si>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</si>
  <si>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</si>
  <si>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</si>
  <si>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</si>
  <si>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</si>
  <si>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</si>
  <si>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</si>
  <si>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</si>
  <si>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</si>
  <si>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</si>
  <si>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</si>
  <si>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</si>
  <si>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</si>
  <si>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</si>
  <si>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</si>
  <si>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</si>
  <si>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</si>
  <si>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</si>
  <si>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</si>
  <si>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</si>
  <si>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後期高齢者医療保険事業勘定特別会計</t>
    <phoneticPr fontId="5"/>
  </si>
  <si>
    <t>国民健康保険病院事業会計</t>
    <phoneticPr fontId="5"/>
  </si>
  <si>
    <t>法適用企業</t>
    <phoneticPr fontId="5"/>
  </si>
  <si>
    <t>老人保健施設事業会計</t>
    <phoneticPr fontId="5"/>
  </si>
  <si>
    <t>訪問看護ステーション事業会計</t>
    <phoneticPr fontId="5"/>
  </si>
  <si>
    <t>水道事業会計</t>
    <phoneticPr fontId="5"/>
  </si>
  <si>
    <t>公共下水道事業特別会計</t>
    <phoneticPr fontId="5"/>
  </si>
  <si>
    <t>法非適用企業</t>
    <phoneticPr fontId="5"/>
  </si>
  <si>
    <t>農業集落排水事業特別会計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</si>
  <si>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</si>
  <si>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</si>
  <si>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</si>
  <si>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</si>
  <si>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</si>
  <si>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</si>
  <si>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</si>
  <si>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</si>
  <si>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</si>
  <si>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</si>
  <si>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</si>
  <si>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</si>
  <si>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</si>
  <si>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</si>
  <si>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</si>
  <si>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</si>
  <si>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</si>
  <si>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</si>
  <si>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</si>
  <si>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</si>
  <si>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</si>
  <si>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</si>
  <si>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</si>
  <si>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</si>
  <si>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</si>
  <si>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</si>
  <si>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</si>
  <si>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</si>
  <si>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</si>
  <si>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</si>
  <si>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</si>
  <si>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</si>
  <si>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</si>
  <si>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</si>
  <si>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</si>
  <si>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</si>
  <si>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</si>
  <si>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</si>
  <si>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</si>
  <si>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</si>
  <si>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</si>
  <si>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</si>
  <si>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</si>
  <si>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</si>
  <si>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</si>
  <si>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</si>
  <si>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</si>
  <si>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</si>
  <si>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</si>
  <si>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</si>
  <si>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</si>
  <si>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</si>
  <si>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</si>
  <si>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</si>
  <si>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</si>
  <si>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</si>
  <si>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</si>
  <si>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</si>
  <si>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</si>
  <si>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</si>
  <si>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</si>
  <si>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</si>
  <si>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</si>
  <si>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国民健康保険病院事業会計</t>
    <phoneticPr fontId="5"/>
  </si>
  <si>
    <t>将来負担比率（(Ｅ)－(Ｆ)）／（(Ｃ)－(Ｄ)）×１００</t>
    <rPh sb="0" eb="2">
      <t>ショウライ</t>
    </rPh>
    <rPh sb="2" eb="4">
      <t>フタン</t>
    </rPh>
    <rPh sb="4" eb="6">
      <t>ヒリツ</t>
    </rPh>
    <phoneticPr fontId="5"/>
  </si>
  <si>
    <t>介護保険事業勘定特別会計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</si>
  <si>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</si>
  <si>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</si>
  <si>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</si>
  <si>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</si>
  <si>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</si>
  <si>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</si>
  <si>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</si>
  <si>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</si>
  <si>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</si>
  <si>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</si>
  <si>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</si>
  <si>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</si>
  <si>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</si>
  <si>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</si>
  <si>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</si>
  <si>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</si>
  <si>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</si>
  <si>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</si>
  <si>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</si>
  <si>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</si>
  <si>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</si>
  <si>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</si>
  <si>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</si>
  <si>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</si>
  <si>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</si>
  <si>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</si>
  <si>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</si>
  <si>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</si>
  <si>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</si>
  <si>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</si>
  <si>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</si>
  <si>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</si>
  <si>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</si>
  <si>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</si>
  <si>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</si>
  <si>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</si>
  <si>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</si>
  <si>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</si>
  <si>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</si>
  <si>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</si>
  <si>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</si>
  <si>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</si>
  <si>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</si>
  <si>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</si>
  <si>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</si>
  <si>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</si>
  <si>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</si>
  <si>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</si>
  <si>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</si>
  <si>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</si>
  <si>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</si>
  <si>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</si>
  <si>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</si>
  <si>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</si>
  <si>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</si>
  <si>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</si>
  <si>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</si>
  <si>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</si>
  <si>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</si>
  <si>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</si>
  <si>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</si>
  <si>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</si>
  <si>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</si>
  <si>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</si>
  <si>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</si>
  <si>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</si>
  <si>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</si>
  <si>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</si>
  <si>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</si>
  <si>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</si>
  <si>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</si>
  <si>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</si>
  <si>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</si>
  <si>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</si>
  <si>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</si>
  <si>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</si>
  <si>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</si>
  <si>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</si>
  <si>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</si>
  <si>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</si>
  <si>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</si>
  <si>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</si>
  <si>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0.00</t>
  </si>
  <si>
    <t>▲ 3.67</t>
  </si>
  <si>
    <t>▲ 1.82</t>
  </si>
  <si>
    <t>水道事業会計</t>
  </si>
  <si>
    <t>国民健康保険病院事業会計</t>
  </si>
  <si>
    <t>一般会計</t>
  </si>
  <si>
    <t>老人保健施設事業会計</t>
  </si>
  <si>
    <t>訪問看護ステーション事業会計</t>
  </si>
  <si>
    <t>公共下水道事業特別会計</t>
  </si>
  <si>
    <t>国民健康保険事業勘定特別会計</t>
  </si>
  <si>
    <t>介護保険事業勘定特別会計</t>
  </si>
  <si>
    <t>その他会計（赤字）</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</si>
  <si>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</si>
  <si>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</si>
  <si>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</si>
  <si>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</si>
  <si>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</si>
  <si>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</si>
  <si>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t>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</si>
  <si>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</si>
  <si>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</si>
  <si>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</si>
  <si>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</si>
  <si>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</si>
  <si>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</si>
  <si>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</si>
  <si>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</si>
  <si>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</si>
  <si>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</si>
  <si>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</si>
  <si>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</si>
  <si>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</si>
  <si>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将来負担比率については60%以下で推移していたが、平成２７年度において、工場立地基盤整備事業及び学校教育施設等整備事業に係る起債により急激に増加した。
実質公債費比率については、平成２６年度までの期間は順調に減少していったが、平成２５年度以降、一部事務組合の起こした地方債に充てたと認められる負担金が増加したことと、平成２７年度において公営企業に要する経費の財源とする地方債の償還の財源に充てたと認められる繰入金が増加したことから、平成２７年度における実質公債費比率の３か年平均の値が増加した。
今後、計画的な地方債の活用により、財政の健全化に努める。</t>
    <rPh sb="0" eb="2">
      <t>ショウライ</t>
    </rPh>
    <rPh sb="2" eb="4">
      <t>フタン</t>
    </rPh>
    <rPh sb="4" eb="6">
      <t>ヒリツ</t>
    </rPh>
    <rPh sb="14" eb="16">
      <t>イカ</t>
    </rPh>
    <rPh sb="17" eb="19">
      <t>スイイ</t>
    </rPh>
    <rPh sb="25" eb="27">
      <t>ヘイセイ</t>
    </rPh>
    <rPh sb="29" eb="31">
      <t>ネンド</t>
    </rPh>
    <rPh sb="36" eb="38">
      <t>コウジョウ</t>
    </rPh>
    <rPh sb="38" eb="40">
      <t>リッチ</t>
    </rPh>
    <rPh sb="40" eb="42">
      <t>キバン</t>
    </rPh>
    <rPh sb="42" eb="44">
      <t>セイビ</t>
    </rPh>
    <rPh sb="44" eb="46">
      <t>ジギョウ</t>
    </rPh>
    <rPh sb="46" eb="47">
      <t>オヨ</t>
    </rPh>
    <rPh sb="48" eb="50">
      <t>ガッコウ</t>
    </rPh>
    <rPh sb="50" eb="52">
      <t>キョウイク</t>
    </rPh>
    <rPh sb="52" eb="54">
      <t>シセツ</t>
    </rPh>
    <rPh sb="54" eb="55">
      <t>トウ</t>
    </rPh>
    <rPh sb="55" eb="57">
      <t>セイビ</t>
    </rPh>
    <rPh sb="57" eb="59">
      <t>ジギョウ</t>
    </rPh>
    <rPh sb="60" eb="61">
      <t>カカ</t>
    </rPh>
    <rPh sb="62" eb="64">
      <t>キサイ</t>
    </rPh>
    <rPh sb="67" eb="69">
      <t>キュウゲキ</t>
    </rPh>
    <rPh sb="70" eb="72">
      <t>ゾウカ</t>
    </rPh>
    <rPh sb="76" eb="78">
      <t>ジッシツ</t>
    </rPh>
    <rPh sb="78" eb="81">
      <t>コウサイヒ</t>
    </rPh>
    <rPh sb="81" eb="83">
      <t>ヒリツ</t>
    </rPh>
    <rPh sb="89" eb="91">
      <t>ヘイセイ</t>
    </rPh>
    <rPh sb="93" eb="95">
      <t>ネンド</t>
    </rPh>
    <rPh sb="98" eb="100">
      <t>キカン</t>
    </rPh>
    <rPh sb="101" eb="103">
      <t>ジュンチョウ</t>
    </rPh>
    <rPh sb="104" eb="106">
      <t>ゲンショウ</t>
    </rPh>
    <rPh sb="113" eb="115">
      <t>ヘイセイ</t>
    </rPh>
    <rPh sb="117" eb="121">
      <t>ネンドイコウ</t>
    </rPh>
    <rPh sb="122" eb="124">
      <t>イチブ</t>
    </rPh>
    <rPh sb="124" eb="126">
      <t>ジム</t>
    </rPh>
    <rPh sb="126" eb="128">
      <t>クミアイ</t>
    </rPh>
    <rPh sb="129" eb="130">
      <t>オ</t>
    </rPh>
    <rPh sb="133" eb="136">
      <t>チホウサイ</t>
    </rPh>
    <rPh sb="137" eb="138">
      <t>ア</t>
    </rPh>
    <rPh sb="141" eb="142">
      <t>ミト</t>
    </rPh>
    <rPh sb="146" eb="149">
      <t>フタンキン</t>
    </rPh>
    <rPh sb="150" eb="152">
      <t>ゾウカ</t>
    </rPh>
    <rPh sb="158" eb="160">
      <t>ヘイセイ</t>
    </rPh>
    <rPh sb="162" eb="163">
      <t>ネン</t>
    </rPh>
    <rPh sb="163" eb="164">
      <t>ド</t>
    </rPh>
    <rPh sb="207" eb="209">
      <t>ゾウカ</t>
    </rPh>
    <rPh sb="216" eb="218">
      <t>ヘイセイ</t>
    </rPh>
    <rPh sb="220" eb="222">
      <t>ネンド</t>
    </rPh>
    <rPh sb="226" eb="228">
      <t>ジッシツ</t>
    </rPh>
    <rPh sb="228" eb="231">
      <t>コウサイヒ</t>
    </rPh>
    <rPh sb="231" eb="233">
      <t>ヒリツ</t>
    </rPh>
    <rPh sb="236" eb="237">
      <t>ネン</t>
    </rPh>
    <rPh sb="237" eb="239">
      <t>ヘイキン</t>
    </rPh>
    <rPh sb="240" eb="241">
      <t>アタイ</t>
    </rPh>
    <rPh sb="242" eb="244">
      <t>ゾウカ</t>
    </rPh>
    <rPh sb="248" eb="250">
      <t>コンゴ</t>
    </rPh>
    <rPh sb="251" eb="254">
      <t>ケイカクテキ</t>
    </rPh>
    <rPh sb="255" eb="258">
      <t>チホウサイ</t>
    </rPh>
    <rPh sb="259" eb="261">
      <t>カツヨウ</t>
    </rPh>
    <rPh sb="265" eb="267">
      <t>ザイセイ</t>
    </rPh>
    <rPh sb="268" eb="271">
      <t>ケンゼンカ</t>
    </rPh>
    <rPh sb="272" eb="27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</si>
</sst>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7473</c:v>
                </c:pt>
                <c:pt idx="1">
                  <c:v>61091</c:v>
                </c:pt>
                <c:pt idx="2">
                  <c:v>51190</c:v>
                </c:pt>
                <c:pt idx="3">
                  <c:v>85799</c:v>
                </c:pt>
                <c:pt idx="4">
                  <c:v>49599</c:v>
                </c:pt>
              </c:numCache>
            </c:numRef>
          </c:val>
          <c:smooth val="0"/>
        </c:ser>
        <c:dLbls>
          <c:showLegendKey val="0"/>
          <c:showVal val="0"/>
          <c:showCatName val="0"/>
          <c:showSerName val="0"/>
          <c:showPercent val="0"/>
          <c:showBubbleSize val="0"/>
        </c:dLbls>
        <c:marker val="1"/>
        <c:smooth val="0"/>
        <c:axId val="90447232"/>
        <c:axId val="108201472"/>
      </c:lineChart>
      <c:catAx>
        <c:axId val="904472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01472"/>
        <c:crosses val="autoZero"/>
        <c:auto val="1"/>
        <c:lblAlgn val="ctr"/>
        <c:lblOffset val="100"/>
        <c:tickLblSkip val="1"/>
        <c:tickMarkSkip val="1"/>
        <c:noMultiLvlLbl val="0"/>
      </c:catAx>
      <c:valAx>
        <c:axId val="1082014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44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c:v>
                </c:pt>
                <c:pt idx="1">
                  <c:v>6.77</c:v>
                </c:pt>
                <c:pt idx="2">
                  <c:v>4.5599999999999996</c:v>
                </c:pt>
                <c:pt idx="3">
                  <c:v>3.03</c:v>
                </c:pt>
                <c:pt idx="4">
                  <c:v>3.87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23.33</c:v>
                </c:pt>
                <c:pt idx="1">
                  <c:v>24.23</c:v>
                </c:pt>
                <c:pt idx="2">
                  <c:v>25.63</c:v>
                </c:pt>
                <c:pt idx="3">
                  <c:v>23.52</c:v>
                </c:pt>
                <c:pt idx="4">
                  <c:v>20.100000000000001</c:v>
                </c:pt>
              </c:numCache>
            </c:numRef>
          </c:val>
        </c:ser>
        <c:dLbls>
          <c:showLegendKey val="0"/>
          <c:showVal val="0"/>
          <c:showCatName val="0"/>
          <c:showSerName val="0"/>
          <c:showPercent val="0"/>
          <c:showBubbleSize val="0"/>
        </c:dLbls>
        <c:gapWidth val="250"/>
        <c:overlap val="100"/>
        <c:axId val="106674432"/>
        <c:axId val="10667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8.83</c:v>
                </c:pt>
                <c:pt idx="1">
                  <c:v>3.35</c:v>
                </c:pt>
                <c:pt idx="2">
                  <c:v>0</c:v>
                </c:pt>
                <c:pt idx="3">
                  <c:v>-3.67</c:v>
                </c:pt>
                <c:pt idx="4">
                  <c:v>-1.82</c:v>
                </c:pt>
              </c:numCache>
            </c:numRef>
          </c:val>
          <c:smooth val="0"/>
        </c:ser>
        <c:dLbls>
          <c:showLegendKey val="0"/>
          <c:showVal val="0"/>
          <c:showCatName val="0"/>
          <c:showSerName val="0"/>
          <c:showPercent val="0"/>
          <c:showBubbleSize val="0"/>
        </c:dLbls>
        <c:marker val="1"/>
        <c:smooth val="0"/>
        <c:axId val="106674432"/>
        <c:axId val="106676608"/>
      </c:lineChart>
      <c:catAx>
        <c:axId val="1066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76608"/>
        <c:crosses val="autoZero"/>
        <c:auto val="1"/>
        <c:lblAlgn val="ctr"/>
        <c:lblOffset val="100"/>
        <c:tickLblSkip val="1"/>
        <c:tickMarkSkip val="1"/>
        <c:noMultiLvlLbl val="0"/>
      </c:catAx>
      <c:valAx>
        <c:axId val="10667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7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1.01</c:v>
                </c:pt>
                <c:pt idx="2">
                  <c:v>#N/A</c:v>
                </c:pt>
                <c:pt idx="3">
                  <c:v>0.88</c:v>
                </c:pt>
                <c:pt idx="4">
                  <c:v>#N/A</c:v>
                </c:pt>
                <c:pt idx="5">
                  <c:v>0.26</c:v>
                </c:pt>
                <c:pt idx="6">
                  <c:v>#N/A</c:v>
                </c:pt>
                <c:pt idx="7">
                  <c:v>0.22</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0.28999999999999998</c:v>
                </c:pt>
                <c:pt idx="2">
                  <c:v>#N/A</c:v>
                </c:pt>
                <c:pt idx="3">
                  <c:v>0.68</c:v>
                </c:pt>
                <c:pt idx="4">
                  <c:v>#N/A</c:v>
                </c:pt>
                <c:pt idx="5">
                  <c:v>0.66</c:v>
                </c:pt>
                <c:pt idx="6">
                  <c:v>#N/A</c:v>
                </c:pt>
                <c:pt idx="7">
                  <c:v>0.78</c:v>
                </c:pt>
                <c:pt idx="8">
                  <c:v>#N/A</c:v>
                </c:pt>
                <c:pt idx="9">
                  <c:v>0.65</c:v>
                </c:pt>
              </c:numCache>
            </c:numRef>
          </c:val>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1.08</c:v>
                </c:pt>
                <c:pt idx="2">
                  <c:v>#N/A</c:v>
                </c:pt>
                <c:pt idx="3">
                  <c:v>2.69</c:v>
                </c:pt>
                <c:pt idx="4">
                  <c:v>#N/A</c:v>
                </c:pt>
                <c:pt idx="5">
                  <c:v>1.57</c:v>
                </c:pt>
                <c:pt idx="6">
                  <c:v>#N/A</c:v>
                </c:pt>
                <c:pt idx="7">
                  <c:v>2.11</c:v>
                </c:pt>
                <c:pt idx="8">
                  <c:v>#N/A</c:v>
                </c:pt>
                <c:pt idx="9">
                  <c:v>1.61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0.71</c:v>
                </c:pt>
                <c:pt idx="2">
                  <c:v>#N/A</c:v>
                </c:pt>
                <c:pt idx="3">
                  <c:v>0.36</c:v>
                </c:pt>
                <c:pt idx="4">
                  <c:v>#N/A</c:v>
                </c:pt>
                <c:pt idx="5">
                  <c:v>0.51</c:v>
                </c:pt>
                <c:pt idx="6">
                  <c:v>#N/A</c:v>
                </c:pt>
                <c:pt idx="7">
                  <c:v>0.28000000000000003</c:v>
                </c:pt>
                <c:pt idx="8">
                  <c:v>#N/A</c:v>
                </c:pt>
                <c:pt idx="9">
                  <c:v>1.87</c:v>
                </c:pt>
              </c:numCache>
            </c:numRef>
          </c:val>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1.58</c:v>
                </c:pt>
                <c:pt idx="2">
                  <c:v>#N/A</c:v>
                </c:pt>
                <c:pt idx="3">
                  <c:v>1.79</c:v>
                </c:pt>
                <c:pt idx="4">
                  <c:v>#N/A</c:v>
                </c:pt>
                <c:pt idx="5">
                  <c:v>1.9</c:v>
                </c:pt>
                <c:pt idx="6">
                  <c:v>#N/A</c:v>
                </c:pt>
                <c:pt idx="7">
                  <c:v>2.04</c:v>
                </c:pt>
                <c:pt idx="8">
                  <c:v>#N/A</c:v>
                </c:pt>
                <c:pt idx="9">
                  <c:v>1.99</c:v>
                </c:pt>
              </c:numCache>
            </c:numRef>
          </c:val>
        </c:ser>
        <c:ser>
          <c:idx val="6"/>
          <c:order val="6"/>
          <c:tx>
            <c:strRef>
              <c:f>データシート!$A$33</c:f>
              <c:strCache>
                <c:ptCount val="1"/>
                <c:pt idx="0">
                  <c:v>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2.98</c:v>
                </c:pt>
                <c:pt idx="2">
                  <c:v>#N/A</c:v>
                </c:pt>
                <c:pt idx="3">
                  <c:v>2.84</c:v>
                </c:pt>
                <c:pt idx="4">
                  <c:v>#N/A</c:v>
                </c:pt>
                <c:pt idx="5">
                  <c:v>2.93</c:v>
                </c:pt>
                <c:pt idx="6">
                  <c:v>#N/A</c:v>
                </c:pt>
                <c:pt idx="7">
                  <c:v>3.27</c:v>
                </c:pt>
                <c:pt idx="8">
                  <c:v>#N/A</c:v>
                </c:pt>
                <c:pt idx="9">
                  <c:v>2.96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c:v>
                </c:pt>
                <c:pt idx="2">
                  <c:v>#N/A</c:v>
                </c:pt>
                <c:pt idx="3">
                  <c:v>6.76</c:v>
                </c:pt>
                <c:pt idx="4">
                  <c:v>#N/A</c:v>
                </c:pt>
                <c:pt idx="5">
                  <c:v>4.55</c:v>
                </c:pt>
                <c:pt idx="6">
                  <c:v>#N/A</c:v>
                </c:pt>
                <c:pt idx="7">
                  <c:v>3.03</c:v>
                </c:pt>
                <c:pt idx="8">
                  <c:v>#N/A</c:v>
                </c:pt>
                <c:pt idx="9">
                  <c:v>3.86</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10.47</c:v>
                </c:pt>
                <c:pt idx="2">
                  <c:v>#N/A</c:v>
                </c:pt>
                <c:pt idx="3">
                  <c:v>9.56</c:v>
                </c:pt>
                <c:pt idx="4">
                  <c:v>#N/A</c:v>
                </c:pt>
                <c:pt idx="5">
                  <c:v>8.0500000000000007</c:v>
                </c:pt>
                <c:pt idx="6">
                  <c:v>#N/A</c:v>
                </c:pt>
                <c:pt idx="7">
                  <c:v>5.77</c:v>
                </c:pt>
                <c:pt idx="8">
                  <c:v>#N/A</c:v>
                </c:pt>
                <c:pt idx="9">
                  <c:v>5.92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5.6</c:v>
                </c:pt>
                <c:pt idx="2">
                  <c:v>#N/A</c:v>
                </c:pt>
                <c:pt idx="3">
                  <c:v>6.06</c:v>
                </c:pt>
                <c:pt idx="4">
                  <c:v>#N/A</c:v>
                </c:pt>
                <c:pt idx="5">
                  <c:v>6.14</c:v>
                </c:pt>
                <c:pt idx="6">
                  <c:v>#N/A</c:v>
                </c:pt>
                <c:pt idx="7">
                  <c:v>6.8</c:v>
                </c:pt>
                <c:pt idx="8">
                  <c:v>#N/A</c:v>
                </c:pt>
                <c:pt idx="9">
                  <c:v>6.75</c:v>
                </c:pt>
              </c:numCache>
            </c:numRef>
          </c:val>
        </c:ser>
        <c:dLbls>
          <c:showLegendKey val="0"/>
          <c:showVal val="0"/>
          <c:showCatName val="0"/>
          <c:showSerName val="0"/>
          <c:showPercent val="0"/>
          <c:showBubbleSize val="0"/>
        </c:dLbls>
        <c:gapWidth val="150"/>
        <c:overlap val="100"/>
        <c:axId val="134627328"/>
        <c:axId val="134628864"/>
      </c:barChart>
      <c:catAx>
        <c:axId val="13462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628864"/>
        <c:crosses val="autoZero"/>
        <c:auto val="1"/>
        <c:lblAlgn val="ctr"/>
        <c:lblOffset val="100"/>
        <c:tickLblSkip val="1"/>
        <c:tickMarkSkip val="1"/>
        <c:noMultiLvlLbl val="0"/>
      </c:catAx>
      <c:valAx>
        <c:axId val="13462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2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724</c:v>
                </c:pt>
                <c:pt idx="5">
                  <c:v>738</c:v>
                </c:pt>
                <c:pt idx="8">
                  <c:v>792</c:v>
                </c:pt>
                <c:pt idx="11">
                  <c:v>833</c:v>
                </c:pt>
                <c:pt idx="14">
                  <c:v>814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116</c:v>
                </c:pt>
                <c:pt idx="3">
                  <c:v>99</c:v>
                </c:pt>
                <c:pt idx="6">
                  <c:v>126</c:v>
                </c:pt>
                <c:pt idx="9">
                  <c:v>144</c:v>
                </c:pt>
                <c:pt idx="12">
                  <c:v>148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351</c:v>
                </c:pt>
                <c:pt idx="3">
                  <c:v>358</c:v>
                </c:pt>
                <c:pt idx="6">
                  <c:v>342</c:v>
                </c:pt>
                <c:pt idx="9">
                  <c:v>370</c:v>
                </c:pt>
                <c:pt idx="12">
                  <c:v>457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679</c:v>
                </c:pt>
                <c:pt idx="3">
                  <c:v>647</c:v>
                </c:pt>
                <c:pt idx="6">
                  <c:v>682</c:v>
                </c:pt>
                <c:pt idx="9">
                  <c:v>691</c:v>
                </c:pt>
                <c:pt idx="12">
                  <c:v>710</c:v>
                </c:pt>
              </c:numCache>
            </c:numRef>
          </c:val>
        </c:ser>
        <c:dLbls>
          <c:showLegendKey val="0"/>
          <c:showVal val="0"/>
          <c:showCatName val="0"/>
          <c:showSerName val="0"/>
          <c:showPercent val="0"/>
          <c:showBubbleSize val="0"/>
        </c:dLbls>
        <c:gapWidth val="100"/>
        <c:overlap val="100"/>
        <c:axId val="134718592"/>
        <c:axId val="134720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425</c:v>
                </c:pt>
                <c:pt idx="2">
                  <c:v>#N/A</c:v>
                </c:pt>
                <c:pt idx="3">
                  <c:v>#N/A</c:v>
                </c:pt>
                <c:pt idx="4">
                  <c:v>369</c:v>
                </c:pt>
                <c:pt idx="5">
                  <c:v>#N/A</c:v>
                </c:pt>
                <c:pt idx="6">
                  <c:v>#N/A</c:v>
                </c:pt>
                <c:pt idx="7">
                  <c:v>361</c:v>
                </c:pt>
                <c:pt idx="8">
                  <c:v>#N/A</c:v>
                </c:pt>
                <c:pt idx="9">
                  <c:v>#N/A</c:v>
                </c:pt>
                <c:pt idx="10">
                  <c:v>375</c:v>
                </c:pt>
                <c:pt idx="11">
                  <c:v>#N/A</c:v>
                </c:pt>
                <c:pt idx="12">
                  <c:v>#N/A</c:v>
                </c:pt>
                <c:pt idx="13">
                  <c:v>504</c:v>
                </c:pt>
                <c:pt idx="14">
                  <c:v>#N/A</c:v>
                </c:pt>
              </c:numCache>
            </c:numRef>
          </c:val>
          <c:smooth val="0"/>
        </c:ser>
        <c:dLbls>
          <c:showLegendKey val="0"/>
          <c:showVal val="0"/>
          <c:showCatName val="0"/>
          <c:showSerName val="0"/>
          <c:showPercent val="0"/>
          <c:showBubbleSize val="0"/>
        </c:dLbls>
        <c:marker val="1"/>
        <c:smooth val="0"/>
        <c:axId val="134718592"/>
        <c:axId val="134720512"/>
      </c:lineChart>
      <c:catAx>
        <c:axId val="13471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20512"/>
        <c:crosses val="autoZero"/>
        <c:auto val="1"/>
        <c:lblAlgn val="ctr"/>
        <c:lblOffset val="100"/>
        <c:tickLblSkip val="1"/>
        <c:tickMarkSkip val="1"/>
        <c:noMultiLvlLbl val="0"/>
      </c:catAx>
      <c:valAx>
        <c:axId val="13472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1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8702</c:v>
                </c:pt>
                <c:pt idx="5">
                  <c:v>8585</c:v>
                </c:pt>
                <c:pt idx="8">
                  <c:v>8419</c:v>
                </c:pt>
                <c:pt idx="11">
                  <c:v>8182</c:v>
                </c:pt>
                <c:pt idx="14">
                  <c:v>7886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281</c:v>
                </c:pt>
                <c:pt idx="5">
                  <c:v>338</c:v>
                </c:pt>
                <c:pt idx="8">
                  <c:v>358</c:v>
                </c:pt>
                <c:pt idx="11">
                  <c:v>442</c:v>
                </c:pt>
                <c:pt idx="14">
                  <c:v>447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1898</c:v>
                </c:pt>
                <c:pt idx="5">
                  <c:v>1950</c:v>
                </c:pt>
                <c:pt idx="8">
                  <c:v>2097</c:v>
                </c:pt>
                <c:pt idx="11">
                  <c:v>1972</c:v>
                </c:pt>
                <c:pt idx="14">
                  <c:v>1799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699</c:v>
                </c:pt>
                <c:pt idx="3">
                  <c:v>604</c:v>
                </c:pt>
                <c:pt idx="6">
                  <c:v>522</c:v>
                </c:pt>
                <c:pt idx="9">
                  <c:v>375</c:v>
                </c:pt>
                <c:pt idx="12">
                  <c:v>255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543</c:v>
                </c:pt>
                <c:pt idx="3">
                  <c:v>558</c:v>
                </c:pt>
                <c:pt idx="6">
                  <c:v>774</c:v>
                </c:pt>
                <c:pt idx="9">
                  <c:v>975</c:v>
                </c:pt>
                <c:pt idx="12">
                  <c:v>965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5705</c:v>
                </c:pt>
                <c:pt idx="3">
                  <c:v>5448</c:v>
                </c:pt>
                <c:pt idx="6">
                  <c:v>5082</c:v>
                </c:pt>
                <c:pt idx="9">
                  <c:v>5036</c:v>
                </c:pt>
                <c:pt idx="12">
                  <c:v>5213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c:v>
                </c:pt>
                <c:pt idx="3">
                  <c:v>10</c:v>
                </c:pt>
                <c:pt idx="6">
                  <c:v>6</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6327</c:v>
                </c:pt>
                <c:pt idx="3">
                  <c:v>6540</c:v>
                </c:pt>
                <c:pt idx="6">
                  <c:v>6552</c:v>
                </c:pt>
                <c:pt idx="9">
                  <c:v>6477</c:v>
                </c:pt>
                <c:pt idx="12">
                  <c:v>6759</c:v>
                </c:pt>
              </c:numCache>
            </c:numRef>
          </c:val>
        </c:ser>
        <c:dLbls>
          <c:showLegendKey val="0"/>
          <c:showVal val="0"/>
          <c:showCatName val="0"/>
          <c:showSerName val="0"/>
          <c:showPercent val="0"/>
          <c:showBubbleSize val="0"/>
        </c:dLbls>
        <c:gapWidth val="100"/>
        <c:overlap val="100"/>
        <c:axId val="18304384"/>
        <c:axId val="18318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2407</c:v>
                </c:pt>
                <c:pt idx="2">
                  <c:v>#N/A</c:v>
                </c:pt>
                <c:pt idx="3">
                  <c:v>#N/A</c:v>
                </c:pt>
                <c:pt idx="4">
                  <c:v>2287</c:v>
                </c:pt>
                <c:pt idx="5">
                  <c:v>#N/A</c:v>
                </c:pt>
                <c:pt idx="6">
                  <c:v>#N/A</c:v>
                </c:pt>
                <c:pt idx="7">
                  <c:v>2061</c:v>
                </c:pt>
                <c:pt idx="8">
                  <c:v>#N/A</c:v>
                </c:pt>
                <c:pt idx="9">
                  <c:v>#N/A</c:v>
                </c:pt>
                <c:pt idx="10">
                  <c:v>2270</c:v>
                </c:pt>
                <c:pt idx="11">
                  <c:v>#N/A</c:v>
                </c:pt>
                <c:pt idx="12">
                  <c:v>#N/A</c:v>
                </c:pt>
                <c:pt idx="13">
                  <c:v>3059</c:v>
                </c:pt>
                <c:pt idx="14">
                  <c:v>#N/A</c:v>
                </c:pt>
              </c:numCache>
            </c:numRef>
          </c:val>
          <c:smooth val="0"/>
        </c:ser>
        <c:dLbls>
          <c:showLegendKey val="0"/>
          <c:showVal val="0"/>
          <c:showCatName val="0"/>
          <c:showSerName val="0"/>
          <c:showPercent val="0"/>
          <c:showBubbleSize val="0"/>
        </c:dLbls>
        <c:marker val="1"/>
        <c:smooth val="0"/>
        <c:axId val="18304384"/>
        <c:axId val="18318848"/>
      </c:lineChart>
      <c:catAx>
        <c:axId val="183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318848"/>
        <c:crosses val="autoZero"/>
        <c:auto val="1"/>
        <c:lblAlgn val="ctr"/>
        <c:lblOffset val="100"/>
        <c:tickLblSkip val="1"/>
        <c:tickMarkSkip val="1"/>
        <c:noMultiLvlLbl val="0"/>
      </c:catAx>
      <c:valAx>
        <c:axId val="1831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1122944"/>
        <c:axId val="141125120"/>
      </c:scatterChart>
      <c:valAx>
        <c:axId val="141122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125120"/>
        <c:crosses val="autoZero"/>
        <c:crossBetween val="midCat"/>
      </c:valAx>
      <c:valAx>
        <c:axId val="141125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12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11.6</c:v>
                </c:pt>
                <c:pt idx="1">
                  <c:v>10.6</c:v>
                </c:pt>
                <c:pt idx="2">
                  <c:v>9.6</c:v>
                </c:pt>
                <c:pt idx="3">
                  <c:v>9.1999999999999993</c:v>
                </c:pt>
                <c:pt idx="4">
                  <c:v>10.1</c:v>
                </c:pt>
              </c:numCache>
            </c:numRef>
          </c:xVal>
          <c:yVal>
            <c:numRef>
              <c:f>公会計指標分析・財政指標組合せ分析表!$K$73:$O$73</c:f>
              <c:numCache>
                <c:formatCode>#,##0.0;"▲ "#,##0.0</c:formatCode>
                <c:ptCount val="5"/>
                <c:pt idx="0">
                  <c:v>59.4</c:v>
                </c:pt>
                <c:pt idx="1">
                  <c:v>57.6</c:v>
                </c:pt>
                <c:pt idx="2">
                  <c:v>51</c:v>
                </c:pt>
                <c:pt idx="3">
                  <c:v>56.7</c:v>
                </c:pt>
                <c:pt idx="4">
                  <c:v>73.8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11.5</c:v>
                </c:pt>
                <c:pt idx="2">
                  <c:v>10.6</c:v>
                </c:pt>
                <c:pt idx="3">
                  <c:v>9.8000000000000007</c:v>
                </c:pt>
                <c:pt idx="4">
                  <c:v>8.5</c:v>
                </c:pt>
              </c:numCache>
            </c:numRef>
          </c:xVal>
          <c:yVal>
            <c:numRef>
              <c:f>公会計指標分析・財政指標組合せ分析表!$K$77:$O$77</c:f>
              <c:numCache>
                <c:formatCode>#,##0.0;"▲ "#,##0.0</c:formatCode>
                <c:ptCount val="5"/>
                <c:pt idx="0">
                  <c:v>60.8</c:v>
                </c:pt>
                <c:pt idx="1">
                  <c:v>49.3</c:v>
                </c:pt>
                <c:pt idx="2">
                  <c:v>44.3</c:v>
                </c:pt>
                <c:pt idx="3">
                  <c:v>40.299999999999997</c:v>
                </c:pt>
                <c:pt idx="4">
                  <c:v>44.9</c:v>
                </c:pt>
              </c:numCache>
            </c:numRef>
          </c:yVal>
          <c:smooth val="0"/>
        </c:ser>
        <c:dLbls>
          <c:showLegendKey val="0"/>
          <c:showVal val="0"/>
          <c:showCatName val="0"/>
          <c:showSerName val="0"/>
          <c:showPercent val="0"/>
          <c:showBubbleSize val="0"/>
        </c:dLbls>
        <c:axId val="140657408"/>
        <c:axId val="140659328"/>
      </c:scatterChart>
      <c:valAx>
        <c:axId val="140657408"/>
        <c:scaling>
          <c:orientation val="minMax"/>
          <c:max val="13"/>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659328"/>
        <c:crosses val="autoZero"/>
        <c:crossBetween val="midCat"/>
      </c:valAx>
      <c:valAx>
        <c:axId val="140659328"/>
        <c:scaling>
          <c:orientation val="minMax"/>
          <c:max val="80"/>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657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億円を超える償還が続いた時期から緊縮財政を敷き公債費のﾋﾟｰｸを乗り越えたこと、建設事業費を縮減し、借入を抑制してきたが、平成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年度以降建設事業の増により起債の額が若干増となっている。また、平成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年度において、町有地造成等により起債額が増加した。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・組合等が起こした元金償還金に対する負担金等においては一部事務組合の公債費が増額となったことに伴い、負担金も増額となった。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・公営企業債の元利償還金に対する繰入金については、増額となった。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今後、一部事務組合等も含め全体で計画的に地方債の発行を行うなど対応が必要である。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・一般会計等に係る地方債の現在高については、町有地の造成事業等により</a:t>
          </a:r>
          <a:r>
            <a:rPr kumimoji="1" lang="en-US" altLang="ja-JP" sz="1300">
              <a:latin typeface="ＭＳ ゴシック" pitchFamily="49" charset="-128"/>
              <a:ea typeface="ＭＳ ゴシック" pitchFamily="49" charset="-128"/>
            </a:rPr>
            <a:t>4.3</a:t>
          </a:r>
          <a:r>
            <a:rPr kumimoji="1" lang="ja-JP" altLang="en-US" sz="1300">
              <a:latin typeface="ＭＳ ゴシック" pitchFamily="49" charset="-128"/>
              <a:ea typeface="ＭＳ ゴシック" pitchFamily="49" charset="-128"/>
            </a:rPr>
            <a:t>ﾎﾟｲﾝﾄの増となった。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・公営企業等繰入見込額については、前年より</a:t>
          </a:r>
          <a:r>
            <a:rPr kumimoji="1" lang="en-US" altLang="ja-JP" sz="1300">
              <a:latin typeface="ＭＳ ゴシック" pitchFamily="49" charset="-128"/>
              <a:ea typeface="ＭＳ ゴシック" pitchFamily="49" charset="-128"/>
            </a:rPr>
            <a:t>177</a:t>
          </a:r>
          <a:r>
            <a:rPr kumimoji="1" lang="ja-JP" altLang="en-US" sz="1300">
              <a:latin typeface="ＭＳ ゴシック" pitchFamily="49" charset="-128"/>
              <a:ea typeface="ＭＳ ゴシック" pitchFamily="49" charset="-128"/>
            </a:rPr>
            <a:t>百万円の増となっているが、病院会計への繰入が増えたことが大きな要因となっている。各会計の黒字・赤字によって繰入見込額が大きく変動する。繰入見込額が今後拡大しないよう注視する必要がある。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・組合等負担金等見込額は前年と比較し</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百万円の減となっているものの、今後大型建設事業が行われることから、注視していく必要がある。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・充当可能財源等については、</a:t>
          </a:r>
          <a:r>
            <a:rPr kumimoji="1" lang="en-US" altLang="ja-JP" sz="1300">
              <a:latin typeface="ＭＳ ゴシック" pitchFamily="49" charset="-128"/>
              <a:ea typeface="ＭＳ ゴシック" pitchFamily="49" charset="-128"/>
            </a:rPr>
            <a:t>464</a:t>
          </a:r>
          <a:r>
            <a:rPr kumimoji="1" lang="ja-JP" altLang="en-US" sz="1300">
              <a:latin typeface="ＭＳ ゴシック" pitchFamily="49" charset="-128"/>
              <a:ea typeface="ＭＳ ゴシック" pitchFamily="49" charset="-128"/>
            </a:rPr>
            <a:t>百万円の減となっている。財政需要額算入見込額が</a:t>
          </a:r>
          <a:r>
            <a:rPr kumimoji="1" lang="en-US" altLang="ja-JP" sz="1300">
              <a:latin typeface="ＭＳ ゴシック" pitchFamily="49" charset="-128"/>
              <a:ea typeface="ＭＳ ゴシック" pitchFamily="49" charset="-128"/>
            </a:rPr>
            <a:t>296</a:t>
          </a:r>
          <a:r>
            <a:rPr kumimoji="1" lang="ja-JP" altLang="en-US" sz="1300">
              <a:latin typeface="ＭＳ ゴシック" pitchFamily="49" charset="-128"/>
              <a:ea typeface="ＭＳ ゴシック" pitchFamily="49" charset="-128"/>
            </a:rPr>
            <a:t>百万円の減となったことと、財政調整基金及び減債基金の取崩しにより充当可能基金額が</a:t>
          </a:r>
          <a:r>
            <a:rPr kumimoji="1" lang="en-US" altLang="ja-JP" sz="1300">
              <a:latin typeface="ＭＳ ゴシック" pitchFamily="49" charset="-128"/>
              <a:ea typeface="ＭＳ ゴシック" pitchFamily="49" charset="-128"/>
            </a:rPr>
            <a:t>173</a:t>
          </a:r>
          <a:r>
            <a:rPr kumimoji="1" lang="ja-JP" altLang="en-US" sz="1300">
              <a:latin typeface="ＭＳ ゴシック" pitchFamily="49" charset="-128"/>
              <a:ea typeface="ＭＳ ゴシック" pitchFamily="49" charset="-128"/>
            </a:rPr>
            <a:t>百万円の減となったことによるもの。</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今後は将来負担率を適正に推移させるよう、計画的に財政運営を行う必要がある。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16,984
16,934
82.16
8,705,707
8,078,133
190,569
4,927,798
6,758,572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16,984
16,934
82.16
8,705,707
8,078,133
190,569
4,927,798
6,758,572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16,984
16,934
82.16
8,705,707
8,078,133
190,569
4,927,798
6,758,572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16,984
16,934
82.16
8,705,707
8,078,133
190,569
4,927,798
6,758,572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地方税においてはほぼ横ばいであったが、類似団体平均と比較して大きく下回っている。平成</a:t>
          </a:r>
          <a:r>
            <a:rPr kumimoji="1" lang="en-US" altLang="ja-JP" sz="1100">
              <a:latin typeface="ＭＳ Ｐゴシック"/>
            </a:rPr>
            <a:t>22</a:t>
          </a:r>
          <a:r>
            <a:rPr kumimoji="1" lang="ja-JP" altLang="en-US" sz="1100">
              <a:latin typeface="ＭＳ Ｐゴシック"/>
            </a:rPr>
            <a:t>年度から低い数値で推移しており、財政力の脆弱化がうかがえる。財政力指数が低いということは、自主財源が低いということでもある。本町の人口は減少が続いており、平成</a:t>
          </a:r>
          <a:r>
            <a:rPr kumimoji="1" lang="en-US" altLang="ja-JP" sz="1100">
              <a:latin typeface="ＭＳ Ｐゴシック"/>
            </a:rPr>
            <a:t>32</a:t>
          </a:r>
          <a:r>
            <a:rPr kumimoji="1" lang="ja-JP" altLang="en-US" sz="1100">
              <a:latin typeface="ＭＳ Ｐゴシック"/>
            </a:rPr>
            <a:t>年には１</a:t>
          </a:r>
          <a:r>
            <a:rPr kumimoji="1" lang="en-US" altLang="ja-JP" sz="1100">
              <a:latin typeface="ＭＳ Ｐゴシック"/>
            </a:rPr>
            <a:t>6,158</a:t>
          </a:r>
          <a:r>
            <a:rPr kumimoji="1" lang="ja-JP" altLang="en-US" sz="1100">
              <a:latin typeface="ＭＳ Ｐゴシック"/>
            </a:rPr>
            <a:t>人程度になると予想されている。高齢化率については</a:t>
          </a:r>
          <a:r>
            <a:rPr kumimoji="1" lang="en-US" altLang="ja-JP" sz="1100">
              <a:latin typeface="ＭＳ Ｐゴシック"/>
            </a:rPr>
            <a:t>31.9%</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a:t>
          </a:r>
          <a:r>
            <a:rPr kumimoji="1" lang="en-US" altLang="ja-JP" sz="1100">
              <a:latin typeface="ＭＳ Ｐゴシック"/>
            </a:rPr>
            <a:t>31</a:t>
          </a:r>
          <a:r>
            <a:rPr kumimoji="1" lang="ja-JP" altLang="en-US" sz="1100">
              <a:latin typeface="ＭＳ Ｐゴシック"/>
            </a:rPr>
            <a:t>日現在）である。総合計画の実現に向けて、町有地への企業誘致を推進するとともに、若者定住対策を重点的に進め、税収の増加を図る。</a:t>
          </a:r>
          <a:endParaRPr kumimoji="1" lang="en-US" altLang="ja-JP" sz="1100">
            <a:latin typeface="ＭＳ Ｐゴシック"/>
          </a:endParaRPr>
        </a:p>
        <a:p>
          <a:r>
            <a:rPr kumimoji="1" lang="ja-JP" altLang="en-US" sz="1100">
              <a:latin typeface="ＭＳ Ｐゴシック"/>
            </a:rPr>
            <a:t>また、建設事業については、総合計画や事業費及び事業内容を考慮した優先順位による年次計画の策定を図る。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166158</xdr:rowOff>
    </xdr:from>
    <xdr:to>
      <xdr:col>6</xdr:col>
      <xdr:colOff>50800</xdr:colOff>
      <xdr:row>42</xdr:row>
      <xdr:rowOff>96308</xdr:rowOff>
    </xdr:to>
    <xdr:sp macro="" textlink="">
      <xdr:nvSpPr>
        <xdr:cNvPr id="72" name="フローチャート : 判断 71"/>
        <xdr:cNvSpPr/>
      </xdr:nvSpPr>
      <xdr:spPr>
        <a:xfrm>
          <a:off x="4064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73" name="テキスト ボックス 72"/>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166158</xdr:rowOff>
    </xdr:from>
    <xdr:to>
      <xdr:col>4</xdr:col>
      <xdr:colOff>533400</xdr:colOff>
      <xdr:row>42</xdr:row>
      <xdr:rowOff>96308</xdr:rowOff>
    </xdr:to>
    <xdr:sp macro="" textlink="">
      <xdr:nvSpPr>
        <xdr:cNvPr id="75" name="フローチャート : 判断 74"/>
        <xdr:cNvSpPr/>
      </xdr:nvSpPr>
      <xdr:spPr>
        <a:xfrm>
          <a:off x="3175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76" name="テキスト ボックス 75"/>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値が低いほど同時政策のために使える一般財源が多いことを示すが、当町においては平成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ポイントの増となり、財政の硬直化を表している。平成</a:t>
          </a:r>
          <a:r>
            <a:rPr kumimoji="1" lang="en-US" altLang="ja-JP" sz="1300">
              <a:latin typeface="ＭＳ Ｐゴシック"/>
            </a:rPr>
            <a:t>27</a:t>
          </a:r>
          <a:r>
            <a:rPr kumimoji="1" lang="ja-JP" altLang="en-US" sz="1300">
              <a:latin typeface="ＭＳ Ｐゴシック"/>
            </a:rPr>
            <a:t>年度決算では人件費において減少したが、公営企業への負担金の増加により補助費等が上がったため数値が若干増加した。これまで退職者の補充抑制や特別職及び一般職の人件費抑制など、経常経費の節減対策を施してきたが経常収支の改善に向けて今後は税収を増やすための取り組みや事業見直しに努め財政の健全化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43942</xdr:rowOff>
    </xdr:from>
    <xdr:to>
      <xdr:col>7</xdr:col>
      <xdr:colOff>152400</xdr:colOff>
      <xdr:row>66</xdr:row>
      <xdr:rowOff>53594</xdr:rowOff>
    </xdr:to>
    <xdr:cxnSp macro="">
      <xdr:nvCxnSpPr>
        <xdr:cNvPr id="129" name="直線コネクタ 128"/>
        <xdr:cNvCxnSpPr/>
      </xdr:nvCxnSpPr>
      <xdr:spPr>
        <a:xfrm>
          <a:off x="4114800" y="1135964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99568</xdr:rowOff>
    </xdr:from>
    <xdr:to>
      <xdr:col>6</xdr:col>
      <xdr:colOff>0</xdr:colOff>
      <xdr:row>66</xdr:row>
      <xdr:rowOff>43942</xdr:rowOff>
    </xdr:to>
    <xdr:cxnSp macro="">
      <xdr:nvCxnSpPr>
        <xdr:cNvPr id="132" name="直線コネクタ 131"/>
        <xdr:cNvCxnSpPr/>
      </xdr:nvCxnSpPr>
      <xdr:spPr>
        <a:xfrm>
          <a:off x="3225800" y="1124381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138430</xdr:rowOff>
    </xdr:from>
    <xdr:to>
      <xdr:col>6</xdr:col>
      <xdr:colOff>50800</xdr:colOff>
      <xdr:row>63</xdr:row>
      <xdr:rowOff>68580</xdr:rowOff>
    </xdr:to>
    <xdr:sp macro="" textlink="">
      <xdr:nvSpPr>
        <xdr:cNvPr id="133" name="フローチャート : 判断 132"/>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78757</xdr:rowOff>
    </xdr:from>
    <xdr:ext cx="736600" cy="259045"/>
    <xdr:sp macro="" textlink="">
      <xdr:nvSpPr>
        <xdr:cNvPr id="134" name="テキスト ボックス 13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65</xdr:row>
      <xdr:rowOff>99568</xdr:rowOff>
    </xdr:to>
    <xdr:cxnSp macro="">
      <xdr:nvCxnSpPr>
        <xdr:cNvPr id="135" name="直線コネクタ 134"/>
        <xdr:cNvCxnSpPr/>
      </xdr:nvCxnSpPr>
      <xdr:spPr>
        <a:xfrm>
          <a:off x="2336800" y="1097838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68326</xdr:rowOff>
    </xdr:to>
    <xdr:cxnSp macro="">
      <xdr:nvCxnSpPr>
        <xdr:cNvPr id="138" name="直線コネクタ 137"/>
        <xdr:cNvCxnSpPr/>
      </xdr:nvCxnSpPr>
      <xdr:spPr>
        <a:xfrm flipV="1">
          <a:off x="1447800" y="109783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39" name="フローチャート : 判断 138"/>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0" name="テキスト ボックス 139"/>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1" name="フローチャート : 判断 140"/>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2" name="テキスト ボックス 141"/>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2794</xdr:rowOff>
    </xdr:from>
    <xdr:to>
      <xdr:col>7</xdr:col>
      <xdr:colOff>203200</xdr:colOff>
      <xdr:row>66</xdr:row>
      <xdr:rowOff>104394</xdr:rowOff>
    </xdr:to>
    <xdr:sp macro="" textlink="">
      <xdr:nvSpPr>
        <xdr:cNvPr id="148" name="円/楕円 147"/>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70121</xdr:rowOff>
    </xdr:from>
    <xdr:ext cx="762000" cy="259045"/>
    <xdr:sp macro="" textlink="">
      <xdr:nvSpPr>
        <xdr:cNvPr id="149" name="財政構造の弾力性該当値テキスト"/>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164592</xdr:rowOff>
    </xdr:from>
    <xdr:to>
      <xdr:col>6</xdr:col>
      <xdr:colOff>50800</xdr:colOff>
      <xdr:row>66</xdr:row>
      <xdr:rowOff>94742</xdr:rowOff>
    </xdr:to>
    <xdr:sp macro="" textlink="">
      <xdr:nvSpPr>
        <xdr:cNvPr id="150" name="円/楕円 149"/>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79519</xdr:rowOff>
    </xdr:from>
    <xdr:ext cx="736600" cy="259045"/>
    <xdr:sp macro="" textlink="">
      <xdr:nvSpPr>
        <xdr:cNvPr id="151" name="テキスト ボックス 150"/>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48768</xdr:rowOff>
    </xdr:from>
    <xdr:to>
      <xdr:col>4</xdr:col>
      <xdr:colOff>533400</xdr:colOff>
      <xdr:row>65</xdr:row>
      <xdr:rowOff>150368</xdr:rowOff>
    </xdr:to>
    <xdr:sp macro="" textlink="">
      <xdr:nvSpPr>
        <xdr:cNvPr id="152" name="円/楕円 151"/>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135145</xdr:rowOff>
    </xdr:from>
    <xdr:ext cx="762000" cy="259045"/>
    <xdr:sp macro="" textlink="">
      <xdr:nvSpPr>
        <xdr:cNvPr id="153" name="テキスト ボックス 152"/>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4" name="円/楕円 153"/>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5" name="テキスト ボックス 154"/>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6" name="円/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[134,309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年度決算においても人件費・物件費等の合計額の人口１人当たりの金額が類似団体平均を下回ったが、人口の減少や物件費が伸びたことにより人口１人当たりの決算額としては増加した。</a:t>
          </a:r>
          <a:endParaRPr kumimoji="1" lang="en-US" altLang="ja-JP" sz="1300">
            <a:latin typeface="ＭＳ Ｐゴシック"/>
          </a:endParaRPr>
        </a:p>
        <a:p>
          <a:r>
            <a:rPr kumimoji="1" lang="ja-JP" altLang="en-US" sz="1300">
              <a:latin typeface="ＭＳ Ｐゴシック"/>
            </a:rPr>
            <a:t>今後の推移としては第五次涌谷町行政改革大綱に基づき、業務の民間委託化を推進していることから委託料等（物件費）の上昇が見込まれる。これらも含め単なる性質のシフトにとどまることなく、経費を抑制し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120734</xdr:rowOff>
    </xdr:from>
    <xdr:to>
      <xdr:col>7</xdr:col>
      <xdr:colOff>152400</xdr:colOff>
      <xdr:row>81</xdr:row>
      <xdr:rowOff>159226</xdr:rowOff>
    </xdr:to>
    <xdr:cxnSp macro="">
      <xdr:nvCxnSpPr>
        <xdr:cNvPr id="190" name="直線コネクタ 189"/>
        <xdr:cNvCxnSpPr/>
      </xdr:nvCxnSpPr>
      <xdr:spPr>
        <a:xfrm>
          <a:off x="4114800" y="14008184"/>
          <a:ext cx="838200" cy="3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105242</xdr:rowOff>
    </xdr:from>
    <xdr:to>
      <xdr:col>6</xdr:col>
      <xdr:colOff>0</xdr:colOff>
      <xdr:row>81</xdr:row>
      <xdr:rowOff>120734</xdr:rowOff>
    </xdr:to>
    <xdr:cxnSp macro="">
      <xdr:nvCxnSpPr>
        <xdr:cNvPr id="193" name="直線コネクタ 192"/>
        <xdr:cNvCxnSpPr/>
      </xdr:nvCxnSpPr>
      <xdr:spPr>
        <a:xfrm>
          <a:off x="3225800" y="13992692"/>
          <a:ext cx="889000" cy="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37122</xdr:rowOff>
    </xdr:from>
    <xdr:to>
      <xdr:col>6</xdr:col>
      <xdr:colOff>50800</xdr:colOff>
      <xdr:row>84</xdr:row>
      <xdr:rowOff>138722</xdr:rowOff>
    </xdr:to>
    <xdr:sp macro="" textlink="">
      <xdr:nvSpPr>
        <xdr:cNvPr id="194" name="フローチャート : 判断 193"/>
        <xdr:cNvSpPr/>
      </xdr:nvSpPr>
      <xdr:spPr>
        <a:xfrm>
          <a:off x="4064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123499</xdr:rowOff>
    </xdr:from>
    <xdr:ext cx="736600" cy="259045"/>
    <xdr:sp macro="" textlink="">
      <xdr:nvSpPr>
        <xdr:cNvPr id="195" name="テキスト ボックス 194"/>
        <xdr:cNvSpPr txBox="1"/>
      </xdr:nvSpPr>
      <xdr:spPr>
        <a:xfrm>
          <a:off x="3733800" y="1452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105242</xdr:rowOff>
    </xdr:from>
    <xdr:to>
      <xdr:col>4</xdr:col>
      <xdr:colOff>482600</xdr:colOff>
      <xdr:row>82</xdr:row>
      <xdr:rowOff>15863</xdr:rowOff>
    </xdr:to>
    <xdr:cxnSp macro="">
      <xdr:nvCxnSpPr>
        <xdr:cNvPr id="196" name="直線コネクタ 195"/>
        <xdr:cNvCxnSpPr/>
      </xdr:nvCxnSpPr>
      <xdr:spPr>
        <a:xfrm flipV="1">
          <a:off x="2336800" y="13992692"/>
          <a:ext cx="889000" cy="8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95915</xdr:rowOff>
    </xdr:from>
    <xdr:to>
      <xdr:col>4</xdr:col>
      <xdr:colOff>533400</xdr:colOff>
      <xdr:row>83</xdr:row>
      <xdr:rowOff>26065</xdr:rowOff>
    </xdr:to>
    <xdr:sp macro="" textlink="">
      <xdr:nvSpPr>
        <xdr:cNvPr id="197" name="フローチャート : 判断 196"/>
        <xdr:cNvSpPr/>
      </xdr:nvSpPr>
      <xdr:spPr>
        <a:xfrm>
          <a:off x="3175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10842</xdr:rowOff>
    </xdr:from>
    <xdr:ext cx="762000" cy="259045"/>
    <xdr:sp macro="" textlink="">
      <xdr:nvSpPr>
        <xdr:cNvPr id="198" name="テキスト ボックス 197"/>
        <xdr:cNvSpPr txBox="1"/>
      </xdr:nvSpPr>
      <xdr:spPr>
        <a:xfrm>
          <a:off x="2844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15863</xdr:rowOff>
    </xdr:from>
    <xdr:to>
      <xdr:col>3</xdr:col>
      <xdr:colOff>279400</xdr:colOff>
      <xdr:row>82</xdr:row>
      <xdr:rowOff>149355</xdr:rowOff>
    </xdr:to>
    <xdr:cxnSp macro="">
      <xdr:nvCxnSpPr>
        <xdr:cNvPr id="199" name="直線コネクタ 198"/>
        <xdr:cNvCxnSpPr/>
      </xdr:nvCxnSpPr>
      <xdr:spPr>
        <a:xfrm flipV="1">
          <a:off x="1447800" y="14074763"/>
          <a:ext cx="889000" cy="1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42621</xdr:rowOff>
    </xdr:from>
    <xdr:to>
      <xdr:col>3</xdr:col>
      <xdr:colOff>330200</xdr:colOff>
      <xdr:row>82</xdr:row>
      <xdr:rowOff>144221</xdr:rowOff>
    </xdr:to>
    <xdr:sp macro="" textlink="">
      <xdr:nvSpPr>
        <xdr:cNvPr id="200" name="フローチャート : 判断 199"/>
        <xdr:cNvSpPr/>
      </xdr:nvSpPr>
      <xdr:spPr>
        <a:xfrm>
          <a:off x="2286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128998</xdr:rowOff>
    </xdr:from>
    <xdr:ext cx="762000" cy="259045"/>
    <xdr:sp macro="" textlink="">
      <xdr:nvSpPr>
        <xdr:cNvPr id="201" name="テキスト ボックス 200"/>
        <xdr:cNvSpPr txBox="1"/>
      </xdr:nvSpPr>
      <xdr:spPr>
        <a:xfrm>
          <a:off x="1955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12396</xdr:rowOff>
    </xdr:from>
    <xdr:to>
      <xdr:col>2</xdr:col>
      <xdr:colOff>127000</xdr:colOff>
      <xdr:row>82</xdr:row>
      <xdr:rowOff>113996</xdr:rowOff>
    </xdr:to>
    <xdr:sp macro="" textlink="">
      <xdr:nvSpPr>
        <xdr:cNvPr id="202" name="フローチャート : 判断 201"/>
        <xdr:cNvSpPr/>
      </xdr:nvSpPr>
      <xdr:spPr>
        <a:xfrm>
          <a:off x="1397000" y="140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124173</xdr:rowOff>
    </xdr:from>
    <xdr:ext cx="762000" cy="259045"/>
    <xdr:sp macro="" textlink="">
      <xdr:nvSpPr>
        <xdr:cNvPr id="203" name="テキスト ボックス 202"/>
        <xdr:cNvSpPr txBox="1"/>
      </xdr:nvSpPr>
      <xdr:spPr>
        <a:xfrm>
          <a:off x="1066800" y="1384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108426</xdr:rowOff>
    </xdr:from>
    <xdr:to>
      <xdr:col>7</xdr:col>
      <xdr:colOff>203200</xdr:colOff>
      <xdr:row>82</xdr:row>
      <xdr:rowOff>38576</xdr:rowOff>
    </xdr:to>
    <xdr:sp macro="" textlink="">
      <xdr:nvSpPr>
        <xdr:cNvPr id="209" name="円/楕円 208"/>
        <xdr:cNvSpPr/>
      </xdr:nvSpPr>
      <xdr:spPr>
        <a:xfrm>
          <a:off x="4902200" y="1399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124953</xdr:rowOff>
    </xdr:from>
    <xdr:ext cx="762000" cy="259045"/>
    <xdr:sp macro="" textlink="">
      <xdr:nvSpPr>
        <xdr:cNvPr id="210" name="人件費・物件費等の状況該当値テキスト"/>
        <xdr:cNvSpPr txBox="1"/>
      </xdr:nvSpPr>
      <xdr:spPr>
        <a:xfrm>
          <a:off x="5041900" y="1384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134,309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69934</xdr:rowOff>
    </xdr:from>
    <xdr:to>
      <xdr:col>6</xdr:col>
      <xdr:colOff>50800</xdr:colOff>
      <xdr:row>82</xdr:row>
      <xdr:rowOff>84</xdr:rowOff>
    </xdr:to>
    <xdr:sp macro="" textlink="">
      <xdr:nvSpPr>
        <xdr:cNvPr id="211" name="円/楕円 210"/>
        <xdr:cNvSpPr/>
      </xdr:nvSpPr>
      <xdr:spPr>
        <a:xfrm>
          <a:off x="4064000" y="1395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10261</xdr:rowOff>
    </xdr:from>
    <xdr:ext cx="736600" cy="259045"/>
    <xdr:sp macro="" textlink="">
      <xdr:nvSpPr>
        <xdr:cNvPr id="212" name="テキスト ボックス 211"/>
        <xdr:cNvSpPr txBox="1"/>
      </xdr:nvSpPr>
      <xdr:spPr>
        <a:xfrm>
          <a:off x="3733800" y="1372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54442</xdr:rowOff>
    </xdr:from>
    <xdr:to>
      <xdr:col>4</xdr:col>
      <xdr:colOff>533400</xdr:colOff>
      <xdr:row>81</xdr:row>
      <xdr:rowOff>156042</xdr:rowOff>
    </xdr:to>
    <xdr:sp macro="" textlink="">
      <xdr:nvSpPr>
        <xdr:cNvPr id="213" name="円/楕円 212"/>
        <xdr:cNvSpPr/>
      </xdr:nvSpPr>
      <xdr:spPr>
        <a:xfrm>
          <a:off x="3175000" y="139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166219</xdr:rowOff>
    </xdr:from>
    <xdr:ext cx="762000" cy="259045"/>
    <xdr:sp macro="" textlink="">
      <xdr:nvSpPr>
        <xdr:cNvPr id="214" name="テキスト ボックス 213"/>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123,123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136513</xdr:rowOff>
    </xdr:from>
    <xdr:to>
      <xdr:col>3</xdr:col>
      <xdr:colOff>330200</xdr:colOff>
      <xdr:row>82</xdr:row>
      <xdr:rowOff>66663</xdr:rowOff>
    </xdr:to>
    <xdr:sp macro="" textlink="">
      <xdr:nvSpPr>
        <xdr:cNvPr id="215" name="円/楕円 214"/>
        <xdr:cNvSpPr/>
      </xdr:nvSpPr>
      <xdr:spPr>
        <a:xfrm>
          <a:off x="2286000" y="140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76840</xdr:rowOff>
    </xdr:from>
    <xdr:ext cx="762000" cy="259045"/>
    <xdr:sp macro="" textlink="">
      <xdr:nvSpPr>
        <xdr:cNvPr id="216" name="テキスト ボックス 215"/>
        <xdr:cNvSpPr txBox="1"/>
      </xdr:nvSpPr>
      <xdr:spPr>
        <a:xfrm>
          <a:off x="1955800" y="1379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98555</xdr:rowOff>
    </xdr:from>
    <xdr:to>
      <xdr:col>2</xdr:col>
      <xdr:colOff>127000</xdr:colOff>
      <xdr:row>83</xdr:row>
      <xdr:rowOff>28705</xdr:rowOff>
    </xdr:to>
    <xdr:sp macro="" textlink="">
      <xdr:nvSpPr>
        <xdr:cNvPr id="217" name="円/楕円 216"/>
        <xdr:cNvSpPr/>
      </xdr:nvSpPr>
      <xdr:spPr>
        <a:xfrm>
          <a:off x="1397000" y="141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13482</xdr:rowOff>
    </xdr:from>
    <xdr:ext cx="762000" cy="259045"/>
    <xdr:sp macro="" textlink="">
      <xdr:nvSpPr>
        <xdr:cNvPr id="218" name="テキスト ボックス 217"/>
        <xdr:cNvSpPr txBox="1"/>
      </xdr:nvSpPr>
      <xdr:spPr>
        <a:xfrm>
          <a:off x="1066800" y="142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・従来から、低い水準で推移しており、前回に引き続き若干上昇したものの、全国平均を下回っており類似団体の中でも低水準である。</a:t>
          </a:r>
          <a:endParaRPr lang="ja-JP" altLang="ja-JP" sz="1400">
            <a:effectLst/>
          </a:endParaRPr>
        </a:p>
        <a:p>
          <a:r>
            <a:rPr kumimoji="1" lang="ja-JP" altLang="ja-JP" sz="1100">
              <a:solidFill>
                <a:schemeClr val="dk1"/>
              </a:solidFill>
              <a:effectLst/>
              <a:latin typeface="+mn-lt"/>
              <a:ea typeface="+mn-ea"/>
              <a:cs typeface="+mn-cs"/>
            </a:rPr>
            <a:t>今後も、引き続き給与水準の適正化に努める。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5587</xdr:rowOff>
    </xdr:from>
    <xdr:to>
      <xdr:col>24</xdr:col>
      <xdr:colOff>558800</xdr:colOff>
      <xdr:row>82</xdr:row>
      <xdr:rowOff>111761</xdr:rowOff>
    </xdr:to>
    <xdr:cxnSp macro="">
      <xdr:nvCxnSpPr>
        <xdr:cNvPr id="250" name="直線コネクタ 249"/>
        <xdr:cNvCxnSpPr/>
      </xdr:nvCxnSpPr>
      <xdr:spPr>
        <a:xfrm>
          <a:off x="16179800" y="14064487"/>
          <a:ext cx="8382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66564</xdr:rowOff>
    </xdr:from>
    <xdr:ext cx="762000" cy="259045"/>
    <xdr:sp macro="" textlink="">
      <xdr:nvSpPr>
        <xdr:cNvPr id="251" name="給与水準   （国との比較）平均値テキスト"/>
        <xdr:cNvSpPr txBox="1"/>
      </xdr:nvSpPr>
      <xdr:spPr>
        <a:xfrm>
          <a:off x="17106900" y="14468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80518</xdr:rowOff>
    </xdr:from>
    <xdr:to>
      <xdr:col>23</xdr:col>
      <xdr:colOff>406400</xdr:colOff>
      <xdr:row>82</xdr:row>
      <xdr:rowOff>5587</xdr:rowOff>
    </xdr:to>
    <xdr:cxnSp macro="">
      <xdr:nvCxnSpPr>
        <xdr:cNvPr id="253" name="直線コネクタ 252"/>
        <xdr:cNvCxnSpPr/>
      </xdr:nvCxnSpPr>
      <xdr:spPr>
        <a:xfrm>
          <a:off x="15290800" y="139679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4" name="フローチャート : 判断 253"/>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55" name="テキスト ボックス 254"/>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80518</xdr:rowOff>
    </xdr:from>
    <xdr:to>
      <xdr:col>22</xdr:col>
      <xdr:colOff>203200</xdr:colOff>
      <xdr:row>85</xdr:row>
      <xdr:rowOff>99313</xdr:rowOff>
    </xdr:to>
    <xdr:cxnSp macro="">
      <xdr:nvCxnSpPr>
        <xdr:cNvPr id="256" name="直線コネクタ 255"/>
        <xdr:cNvCxnSpPr/>
      </xdr:nvCxnSpPr>
      <xdr:spPr>
        <a:xfrm flipV="1">
          <a:off x="14401800" y="13967968"/>
          <a:ext cx="889000" cy="7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57" name="フローチャート : 判断 256"/>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58" name="テキスト ボックス 257"/>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85</xdr:row>
      <xdr:rowOff>128270</xdr:rowOff>
    </xdr:to>
    <xdr:cxnSp macro="">
      <xdr:nvCxnSpPr>
        <xdr:cNvPr id="259" name="直線コネクタ 258"/>
        <xdr:cNvCxnSpPr/>
      </xdr:nvCxnSpPr>
      <xdr:spPr>
        <a:xfrm flipV="1">
          <a:off x="13512800" y="1467256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0" name="フローチャート : 判断 259"/>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1" name="テキスト ボックス 260"/>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3" name="テキスト ボックス 26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69" name="円/楕円 268"/>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77488</xdr:rowOff>
    </xdr:from>
    <xdr:ext cx="762000" cy="259045"/>
    <xdr:sp macro="" textlink="">
      <xdr:nvSpPr>
        <xdr:cNvPr id="270" name="給与水準   （国との比較）該当値テキスト"/>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126237</xdr:rowOff>
    </xdr:from>
    <xdr:to>
      <xdr:col>23</xdr:col>
      <xdr:colOff>457200</xdr:colOff>
      <xdr:row>82</xdr:row>
      <xdr:rowOff>56387</xdr:rowOff>
    </xdr:to>
    <xdr:sp macro="" textlink="">
      <xdr:nvSpPr>
        <xdr:cNvPr id="271" name="円/楕円 270"/>
        <xdr:cNvSpPr/>
      </xdr:nvSpPr>
      <xdr:spPr>
        <a:xfrm>
          <a:off x="16129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66564</xdr:rowOff>
    </xdr:from>
    <xdr:ext cx="736600" cy="259045"/>
    <xdr:sp macro="" textlink="">
      <xdr:nvSpPr>
        <xdr:cNvPr id="272" name="テキスト ボックス 271"/>
        <xdr:cNvSpPr txBox="1"/>
      </xdr:nvSpPr>
      <xdr:spPr>
        <a:xfrm>
          <a:off x="15798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29718</xdr:rowOff>
    </xdr:from>
    <xdr:to>
      <xdr:col>22</xdr:col>
      <xdr:colOff>254000</xdr:colOff>
      <xdr:row>81</xdr:row>
      <xdr:rowOff>131318</xdr:rowOff>
    </xdr:to>
    <xdr:sp macro="" textlink="">
      <xdr:nvSpPr>
        <xdr:cNvPr id="273" name="円/楕円 272"/>
        <xdr:cNvSpPr/>
      </xdr:nvSpPr>
      <xdr:spPr>
        <a:xfrm>
          <a:off x="15240000" y="13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141495</xdr:rowOff>
    </xdr:from>
    <xdr:ext cx="762000" cy="259045"/>
    <xdr:sp macro="" textlink="">
      <xdr:nvSpPr>
        <xdr:cNvPr id="274" name="テキスト ボックス 273"/>
        <xdr:cNvSpPr txBox="1"/>
      </xdr:nvSpPr>
      <xdr:spPr>
        <a:xfrm>
          <a:off x="14909800" y="1368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5" name="円/楕円 274"/>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160290</xdr:rowOff>
    </xdr:from>
    <xdr:ext cx="762000" cy="259045"/>
    <xdr:sp macro="" textlink="">
      <xdr:nvSpPr>
        <xdr:cNvPr id="276" name="テキスト ボックス 275"/>
        <xdr:cNvSpPr txBox="1"/>
      </xdr:nvSpPr>
      <xdr:spPr>
        <a:xfrm>
          <a:off x="14020800" y="1439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77" name="円/楕円 276"/>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78" name="テキスト ボックス 27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・類似団体平均並みの水準といえる。職員数は、公営企業会計部門も含めた総数で３２８人となり、前年に引き続き増となった。</a:t>
          </a:r>
          <a:endParaRPr lang="ja-JP" altLang="ja-JP" sz="1300">
            <a:effectLst/>
          </a:endParaRPr>
        </a:p>
        <a:p>
          <a:r>
            <a:rPr kumimoji="1" lang="ja-JP" altLang="ja-JP" sz="1300">
              <a:solidFill>
                <a:schemeClr val="dk1"/>
              </a:solidFill>
              <a:effectLst/>
              <a:latin typeface="+mn-lt"/>
              <a:ea typeface="+mn-ea"/>
              <a:cs typeface="+mn-cs"/>
            </a:rPr>
            <a:t>地方分権の推進や制度改正等による業務量増加、及び定年退職の増により職員一人ひとりの負担は大きくなっている。また、退職者不補充の期間の影響もあり、人材育成が伴わず、全体的に技能低下が危惧される。新規採用などを増やしてきたが、年金支給開始年齢の引き</a:t>
          </a:r>
          <a:r>
            <a:rPr kumimoji="1" lang="ja-JP" altLang="en-US" sz="1300">
              <a:solidFill>
                <a:schemeClr val="dk1"/>
              </a:solidFill>
              <a:effectLst/>
              <a:latin typeface="+mn-lt"/>
              <a:ea typeface="+mn-ea"/>
              <a:cs typeface="+mn-cs"/>
            </a:rPr>
            <a:t>上げ</a:t>
          </a:r>
          <a:r>
            <a:rPr kumimoji="1" lang="ja-JP" altLang="ja-JP" sz="1300">
              <a:solidFill>
                <a:schemeClr val="dk1"/>
              </a:solidFill>
              <a:effectLst/>
              <a:latin typeface="+mn-lt"/>
              <a:ea typeface="+mn-ea"/>
              <a:cs typeface="+mn-cs"/>
            </a:rPr>
            <a:t>に伴う再任用職員の増も考えられ、今後も雇用のバランスを考慮した定員管理に努めていく。</a:t>
          </a:r>
          <a:endParaRPr lang="ja-JP" altLang="ja-JP" sz="1300">
            <a:effectLst/>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38463</xdr:rowOff>
    </xdr:from>
    <xdr:to>
      <xdr:col>24</xdr:col>
      <xdr:colOff>558800</xdr:colOff>
      <xdr:row>63</xdr:row>
      <xdr:rowOff>97065</xdr:rowOff>
    </xdr:to>
    <xdr:cxnSp macro="">
      <xdr:nvCxnSpPr>
        <xdr:cNvPr id="315" name="直線コネクタ 314"/>
        <xdr:cNvCxnSpPr/>
      </xdr:nvCxnSpPr>
      <xdr:spPr>
        <a:xfrm>
          <a:off x="16179800" y="10839813"/>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16"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170271</xdr:rowOff>
    </xdr:from>
    <xdr:to>
      <xdr:col>23</xdr:col>
      <xdr:colOff>406400</xdr:colOff>
      <xdr:row>63</xdr:row>
      <xdr:rowOff>38463</xdr:rowOff>
    </xdr:to>
    <xdr:cxnSp macro="">
      <xdr:nvCxnSpPr>
        <xdr:cNvPr id="318" name="直線コネクタ 317"/>
        <xdr:cNvCxnSpPr/>
      </xdr:nvCxnSpPr>
      <xdr:spPr>
        <a:xfrm>
          <a:off x="15290800" y="1080017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19" name="フローチャート : 判断 31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0" name="テキスト ボックス 319"/>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127181</xdr:rowOff>
    </xdr:from>
    <xdr:to>
      <xdr:col>22</xdr:col>
      <xdr:colOff>203200</xdr:colOff>
      <xdr:row>62</xdr:row>
      <xdr:rowOff>170271</xdr:rowOff>
    </xdr:to>
    <xdr:cxnSp macro="">
      <xdr:nvCxnSpPr>
        <xdr:cNvPr id="321" name="直線コネクタ 320"/>
        <xdr:cNvCxnSpPr/>
      </xdr:nvCxnSpPr>
      <xdr:spPr>
        <a:xfrm>
          <a:off x="14401800" y="10757081"/>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45357</xdr:rowOff>
    </xdr:from>
    <xdr:to>
      <xdr:col>22</xdr:col>
      <xdr:colOff>254000</xdr:colOff>
      <xdr:row>62</xdr:row>
      <xdr:rowOff>146957</xdr:rowOff>
    </xdr:to>
    <xdr:sp macro="" textlink="">
      <xdr:nvSpPr>
        <xdr:cNvPr id="322" name="フローチャート : 判断 321"/>
        <xdr:cNvSpPr/>
      </xdr:nvSpPr>
      <xdr:spPr>
        <a:xfrm>
          <a:off x="15240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157134</xdr:rowOff>
    </xdr:from>
    <xdr:ext cx="762000" cy="259045"/>
    <xdr:sp macro="" textlink="">
      <xdr:nvSpPr>
        <xdr:cNvPr id="323" name="テキスト ボックス 322"/>
        <xdr:cNvSpPr txBox="1"/>
      </xdr:nvSpPr>
      <xdr:spPr>
        <a:xfrm>
          <a:off x="14909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123734</xdr:rowOff>
    </xdr:from>
    <xdr:to>
      <xdr:col>21</xdr:col>
      <xdr:colOff>0</xdr:colOff>
      <xdr:row>62</xdr:row>
      <xdr:rowOff>127181</xdr:rowOff>
    </xdr:to>
    <xdr:cxnSp macro="">
      <xdr:nvCxnSpPr>
        <xdr:cNvPr id="324" name="直線コネクタ 323"/>
        <xdr:cNvCxnSpPr/>
      </xdr:nvCxnSpPr>
      <xdr:spPr>
        <a:xfrm>
          <a:off x="13512800" y="107536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52251</xdr:rowOff>
    </xdr:from>
    <xdr:to>
      <xdr:col>21</xdr:col>
      <xdr:colOff>50800</xdr:colOff>
      <xdr:row>62</xdr:row>
      <xdr:rowOff>153851</xdr:rowOff>
    </xdr:to>
    <xdr:sp macro="" textlink="">
      <xdr:nvSpPr>
        <xdr:cNvPr id="325" name="フローチャート : 判断 324"/>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164028</xdr:rowOff>
    </xdr:from>
    <xdr:ext cx="762000" cy="259045"/>
    <xdr:sp macro="" textlink="">
      <xdr:nvSpPr>
        <xdr:cNvPr id="326" name="テキスト ボックス 325"/>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33292</xdr:rowOff>
    </xdr:from>
    <xdr:to>
      <xdr:col>19</xdr:col>
      <xdr:colOff>533400</xdr:colOff>
      <xdr:row>62</xdr:row>
      <xdr:rowOff>134892</xdr:rowOff>
    </xdr:to>
    <xdr:sp macro="" textlink="">
      <xdr:nvSpPr>
        <xdr:cNvPr id="327" name="フローチャート : 判断 326"/>
        <xdr:cNvSpPr/>
      </xdr:nvSpPr>
      <xdr:spPr>
        <a:xfrm>
          <a:off x="13462000" y="1066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145069</xdr:rowOff>
    </xdr:from>
    <xdr:ext cx="762000" cy="259045"/>
    <xdr:sp macro="" textlink="">
      <xdr:nvSpPr>
        <xdr:cNvPr id="328" name="テキスト ボックス 327"/>
        <xdr:cNvSpPr txBox="1"/>
      </xdr:nvSpPr>
      <xdr:spPr>
        <a:xfrm>
          <a:off x="13131800" y="1043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46265</xdr:rowOff>
    </xdr:from>
    <xdr:to>
      <xdr:col>24</xdr:col>
      <xdr:colOff>609600</xdr:colOff>
      <xdr:row>63</xdr:row>
      <xdr:rowOff>147865</xdr:rowOff>
    </xdr:to>
    <xdr:sp macro="" textlink="">
      <xdr:nvSpPr>
        <xdr:cNvPr id="334" name="円/楕円 333"/>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18342</xdr:rowOff>
    </xdr:from>
    <xdr:ext cx="762000" cy="259045"/>
    <xdr:sp macro="" textlink="">
      <xdr:nvSpPr>
        <xdr:cNvPr id="335" name="定員管理の状況該当値テキスト"/>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159113</xdr:rowOff>
    </xdr:from>
    <xdr:to>
      <xdr:col>23</xdr:col>
      <xdr:colOff>457200</xdr:colOff>
      <xdr:row>63</xdr:row>
      <xdr:rowOff>89263</xdr:rowOff>
    </xdr:to>
    <xdr:sp macro="" textlink="">
      <xdr:nvSpPr>
        <xdr:cNvPr id="336" name="円/楕円 335"/>
        <xdr:cNvSpPr/>
      </xdr:nvSpPr>
      <xdr:spPr>
        <a:xfrm>
          <a:off x="16129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74040</xdr:rowOff>
    </xdr:from>
    <xdr:ext cx="736600" cy="259045"/>
    <xdr:sp macro="" textlink="">
      <xdr:nvSpPr>
        <xdr:cNvPr id="337" name="テキスト ボックス 336"/>
        <xdr:cNvSpPr txBox="1"/>
      </xdr:nvSpPr>
      <xdr:spPr>
        <a:xfrm>
          <a:off x="15798800" y="108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119471</xdr:rowOff>
    </xdr:from>
    <xdr:to>
      <xdr:col>22</xdr:col>
      <xdr:colOff>254000</xdr:colOff>
      <xdr:row>63</xdr:row>
      <xdr:rowOff>49621</xdr:rowOff>
    </xdr:to>
    <xdr:sp macro="" textlink="">
      <xdr:nvSpPr>
        <xdr:cNvPr id="338" name="円/楕円 337"/>
        <xdr:cNvSpPr/>
      </xdr:nvSpPr>
      <xdr:spPr>
        <a:xfrm>
          <a:off x="15240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34398</xdr:rowOff>
    </xdr:from>
    <xdr:ext cx="762000" cy="259045"/>
    <xdr:sp macro="" textlink="">
      <xdr:nvSpPr>
        <xdr:cNvPr id="339" name="テキスト ボックス 338"/>
        <xdr:cNvSpPr txBox="1"/>
      </xdr:nvSpPr>
      <xdr:spPr>
        <a:xfrm>
          <a:off x="14909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76381</xdr:rowOff>
    </xdr:from>
    <xdr:to>
      <xdr:col>21</xdr:col>
      <xdr:colOff>50800</xdr:colOff>
      <xdr:row>63</xdr:row>
      <xdr:rowOff>6531</xdr:rowOff>
    </xdr:to>
    <xdr:sp macro="" textlink="">
      <xdr:nvSpPr>
        <xdr:cNvPr id="340" name="円/楕円 339"/>
        <xdr:cNvSpPr/>
      </xdr:nvSpPr>
      <xdr:spPr>
        <a:xfrm>
          <a:off x="14351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162758</xdr:rowOff>
    </xdr:from>
    <xdr:ext cx="762000" cy="259045"/>
    <xdr:sp macro="" textlink="">
      <xdr:nvSpPr>
        <xdr:cNvPr id="341" name="テキスト ボックス 340"/>
        <xdr:cNvSpPr txBox="1"/>
      </xdr:nvSpPr>
      <xdr:spPr>
        <a:xfrm>
          <a:off x="14020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72934</xdr:rowOff>
    </xdr:from>
    <xdr:to>
      <xdr:col>19</xdr:col>
      <xdr:colOff>533400</xdr:colOff>
      <xdr:row>63</xdr:row>
      <xdr:rowOff>3084</xdr:rowOff>
    </xdr:to>
    <xdr:sp macro="" textlink="">
      <xdr:nvSpPr>
        <xdr:cNvPr id="342" name="円/楕円 341"/>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159311</xdr:rowOff>
    </xdr:from>
    <xdr:ext cx="762000" cy="259045"/>
    <xdr:sp macro="" textlink="">
      <xdr:nvSpPr>
        <xdr:cNvPr id="343" name="テキスト ボックス 342"/>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年度は実質公債費率が</a:t>
          </a:r>
          <a:r>
            <a:rPr kumimoji="1" lang="en-US" altLang="ja-JP" sz="1300">
              <a:latin typeface="ＭＳ Ｐゴシック"/>
            </a:rPr>
            <a:t>10.1</a:t>
          </a:r>
          <a:r>
            <a:rPr kumimoji="1" lang="ja-JP" altLang="en-US" sz="1300">
              <a:latin typeface="ＭＳ Ｐゴシック"/>
            </a:rPr>
            <a:t>ﾎﾟｲﾝﾄ増加し、類似団体平均と比較し、</a:t>
          </a:r>
          <a:r>
            <a:rPr kumimoji="1" lang="en-US" altLang="ja-JP" sz="1300">
              <a:latin typeface="ＭＳ Ｐゴシック"/>
            </a:rPr>
            <a:t>1.6</a:t>
          </a:r>
          <a:r>
            <a:rPr kumimoji="1" lang="ja-JP" altLang="en-US" sz="1300">
              <a:latin typeface="ＭＳ Ｐゴシック"/>
            </a:rPr>
            <a:t>ﾎﾟｲﾝﾄ上回った。歳入において標準税収や地方交付税等で</a:t>
          </a:r>
          <a:r>
            <a:rPr kumimoji="1" lang="en-US" altLang="ja-JP" sz="1300">
              <a:latin typeface="ＭＳ Ｐゴシック"/>
            </a:rPr>
            <a:t>142,429</a:t>
          </a:r>
          <a:r>
            <a:rPr kumimoji="1" lang="ja-JP" altLang="en-US" sz="1300">
              <a:latin typeface="ＭＳ Ｐゴシック"/>
            </a:rPr>
            <a:t>千円増となったが、元金償還金で対前年度</a:t>
          </a:r>
          <a:r>
            <a:rPr kumimoji="1" lang="en-US" altLang="ja-JP" sz="1300">
              <a:latin typeface="ＭＳ Ｐゴシック"/>
            </a:rPr>
            <a:t>18,796</a:t>
          </a:r>
          <a:r>
            <a:rPr kumimoji="1" lang="ja-JP" altLang="en-US" sz="1300">
              <a:latin typeface="ＭＳ Ｐゴシック"/>
            </a:rPr>
            <a:t>千円の増、一部事務組合等の起こした地方債の償還財源に充てたと認められる補助金又は負担金で対前年度</a:t>
          </a:r>
          <a:r>
            <a:rPr kumimoji="1" lang="en-US" altLang="ja-JP" sz="1300">
              <a:latin typeface="ＭＳ Ｐゴシック"/>
            </a:rPr>
            <a:t>3,603</a:t>
          </a:r>
          <a:r>
            <a:rPr kumimoji="1" lang="ja-JP" altLang="en-US" sz="1300">
              <a:latin typeface="ＭＳ Ｐゴシック"/>
            </a:rPr>
            <a:t>千円の増、公営企業債の償還に充てたと認められる繰入金で対前年度</a:t>
          </a:r>
          <a:r>
            <a:rPr kumimoji="1" lang="en-US" altLang="ja-JP" sz="1300">
              <a:latin typeface="ＭＳ Ｐゴシック"/>
            </a:rPr>
            <a:t>87,509</a:t>
          </a:r>
          <a:r>
            <a:rPr kumimoji="1" lang="ja-JP" altLang="en-US" sz="1300">
              <a:latin typeface="ＭＳ Ｐゴシック"/>
            </a:rPr>
            <a:t>千円の増となり、単年度で</a:t>
          </a:r>
          <a:r>
            <a:rPr kumimoji="1" lang="en-US" altLang="ja-JP" sz="1300">
              <a:latin typeface="ＭＳ Ｐゴシック"/>
            </a:rPr>
            <a:t>2.8</a:t>
          </a:r>
          <a:r>
            <a:rPr kumimoji="1" lang="ja-JP" altLang="en-US" sz="1300">
              <a:latin typeface="ＭＳ Ｐゴシック"/>
            </a:rPr>
            <a:t>ﾎﾟｲﾝﾄの増となった。今後、地方債の計画的な発行等により抑制に努める。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150888</xdr:rowOff>
    </xdr:from>
    <xdr:to>
      <xdr:col>24</xdr:col>
      <xdr:colOff>558800</xdr:colOff>
      <xdr:row>42</xdr:row>
      <xdr:rowOff>82852</xdr:rowOff>
    </xdr:to>
    <xdr:cxnSp macro="">
      <xdr:nvCxnSpPr>
        <xdr:cNvPr id="379" name="直線コネクタ 378"/>
        <xdr:cNvCxnSpPr/>
      </xdr:nvCxnSpPr>
      <xdr:spPr>
        <a:xfrm>
          <a:off x="16179800" y="71803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36182</xdr:rowOff>
    </xdr:from>
    <xdr:ext cx="762000" cy="259045"/>
    <xdr:sp macro="" textlink="">
      <xdr:nvSpPr>
        <xdr:cNvPr id="380" name="公債費負担の状況平均値テキスト"/>
        <xdr:cNvSpPr txBox="1"/>
      </xdr:nvSpPr>
      <xdr:spPr>
        <a:xfrm>
          <a:off x="17106900" y="689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150888</xdr:rowOff>
    </xdr:from>
    <xdr:to>
      <xdr:col>23</xdr:col>
      <xdr:colOff>406400</xdr:colOff>
      <xdr:row>42</xdr:row>
      <xdr:rowOff>25400</xdr:rowOff>
    </xdr:to>
    <xdr:cxnSp macro="">
      <xdr:nvCxnSpPr>
        <xdr:cNvPr id="382" name="直線コネクタ 381"/>
        <xdr:cNvCxnSpPr/>
      </xdr:nvCxnSpPr>
      <xdr:spPr>
        <a:xfrm flipV="1">
          <a:off x="15290800" y="718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169031</xdr:rowOff>
    </xdr:from>
    <xdr:to>
      <xdr:col>23</xdr:col>
      <xdr:colOff>457200</xdr:colOff>
      <xdr:row>42</xdr:row>
      <xdr:rowOff>99181</xdr:rowOff>
    </xdr:to>
    <xdr:sp macro="" textlink="">
      <xdr:nvSpPr>
        <xdr:cNvPr id="383" name="フローチャート : 判断 382"/>
        <xdr:cNvSpPr/>
      </xdr:nvSpPr>
      <xdr:spPr>
        <a:xfrm>
          <a:off x="16129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83958</xdr:rowOff>
    </xdr:from>
    <xdr:ext cx="736600" cy="259045"/>
    <xdr:sp macro="" textlink="">
      <xdr:nvSpPr>
        <xdr:cNvPr id="384" name="テキスト ボックス 383"/>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140305</xdr:rowOff>
    </xdr:to>
    <xdr:cxnSp macro="">
      <xdr:nvCxnSpPr>
        <xdr:cNvPr id="385" name="直線コネクタ 384"/>
        <xdr:cNvCxnSpPr/>
      </xdr:nvCxnSpPr>
      <xdr:spPr>
        <a:xfrm flipV="1">
          <a:off x="14401800" y="72263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86" name="フローチャート : 判断 385"/>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87" name="テキスト ボックス 386"/>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83759</xdr:rowOff>
    </xdr:to>
    <xdr:cxnSp macro="">
      <xdr:nvCxnSpPr>
        <xdr:cNvPr id="388" name="直線コネクタ 387"/>
        <xdr:cNvCxnSpPr/>
      </xdr:nvCxnSpPr>
      <xdr:spPr>
        <a:xfrm flipV="1">
          <a:off x="13512800" y="73412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89" name="フローチャート : 判断 388"/>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0" name="テキスト ボックス 389"/>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147865</xdr:rowOff>
    </xdr:from>
    <xdr:to>
      <xdr:col>19</xdr:col>
      <xdr:colOff>533400</xdr:colOff>
      <xdr:row>44</xdr:row>
      <xdr:rowOff>78015</xdr:rowOff>
    </xdr:to>
    <xdr:sp macro="" textlink="">
      <xdr:nvSpPr>
        <xdr:cNvPr id="391" name="フローチャート : 判断 390"/>
        <xdr:cNvSpPr/>
      </xdr:nvSpPr>
      <xdr:spPr>
        <a:xfrm>
          <a:off x="13462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62792</xdr:rowOff>
    </xdr:from>
    <xdr:ext cx="762000" cy="259045"/>
    <xdr:sp macro="" textlink="">
      <xdr:nvSpPr>
        <xdr:cNvPr id="392" name="テキスト ボックス 391"/>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32052</xdr:rowOff>
    </xdr:from>
    <xdr:to>
      <xdr:col>24</xdr:col>
      <xdr:colOff>609600</xdr:colOff>
      <xdr:row>42</xdr:row>
      <xdr:rowOff>133652</xdr:rowOff>
    </xdr:to>
    <xdr:sp macro="" textlink="">
      <xdr:nvSpPr>
        <xdr:cNvPr id="398" name="円/楕円 397"/>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4129</xdr:rowOff>
    </xdr:from>
    <xdr:ext cx="762000" cy="259045"/>
    <xdr:sp macro="" textlink="">
      <xdr:nvSpPr>
        <xdr:cNvPr id="399" name="公債費負担の状況該当値テキスト"/>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100088</xdr:rowOff>
    </xdr:from>
    <xdr:to>
      <xdr:col>23</xdr:col>
      <xdr:colOff>457200</xdr:colOff>
      <xdr:row>42</xdr:row>
      <xdr:rowOff>30238</xdr:rowOff>
    </xdr:to>
    <xdr:sp macro="" textlink="">
      <xdr:nvSpPr>
        <xdr:cNvPr id="400" name="円/楕円 399"/>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40415</xdr:rowOff>
    </xdr:from>
    <xdr:ext cx="736600" cy="259045"/>
    <xdr:sp macro="" textlink="">
      <xdr:nvSpPr>
        <xdr:cNvPr id="401" name="テキスト ボックス 400"/>
        <xdr:cNvSpPr txBox="1"/>
      </xdr:nvSpPr>
      <xdr:spPr>
        <a:xfrm>
          <a:off x="15798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2" name="円/楕円 40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403" name="テキスト ボックス 402"/>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04" name="円/楕円 403"/>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405" name="テキスト ボックス 404"/>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06" name="円/楕円 405"/>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144736</xdr:rowOff>
    </xdr:from>
    <xdr:ext cx="762000" cy="259045"/>
    <xdr:sp macro="" textlink="">
      <xdr:nvSpPr>
        <xdr:cNvPr id="407" name="テキスト ボックス 406"/>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28.9</a:t>
          </a:r>
          <a:r>
            <a:rPr kumimoji="1" lang="ja-JP" altLang="en-US" sz="1300">
              <a:latin typeface="ＭＳ Ｐゴシック"/>
            </a:rPr>
            <a:t>ﾎﾟｲﾝﾄ上回っている。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年度の将来負担額は、地方債の借入が増加したことによる地方債現在高の増加、基金残高の減少、また、人口減少に伴う標準財政規模の減により、平成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17.1</a:t>
          </a:r>
          <a:r>
            <a:rPr kumimoji="1" lang="ja-JP" altLang="en-US" sz="1300">
              <a:latin typeface="ＭＳ Ｐゴシック"/>
            </a:rPr>
            <a:t>ﾎﾟｲﾝﾄ増となった。</a:t>
          </a:r>
          <a:endParaRPr kumimoji="1" lang="en-US" altLang="ja-JP" sz="1300">
            <a:latin typeface="ＭＳ Ｐゴシック"/>
          </a:endParaRPr>
        </a:p>
        <a:p>
          <a:r>
            <a:rPr kumimoji="1" lang="ja-JP" altLang="en-US" sz="1300">
              <a:latin typeface="ＭＳ Ｐゴシック"/>
            </a:rPr>
            <a:t>今後はより一層計画的な地方債の発行等に努める。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83718</xdr:rowOff>
    </xdr:from>
    <xdr:to>
      <xdr:col>24</xdr:col>
      <xdr:colOff>558800</xdr:colOff>
      <xdr:row>18</xdr:row>
      <xdr:rowOff>77318</xdr:rowOff>
    </xdr:to>
    <xdr:cxnSp macro="">
      <xdr:nvCxnSpPr>
        <xdr:cNvPr id="439" name="直線コネクタ 438"/>
        <xdr:cNvCxnSpPr/>
      </xdr:nvCxnSpPr>
      <xdr:spPr>
        <a:xfrm>
          <a:off x="16179800" y="2998368"/>
          <a:ext cx="838200" cy="16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0"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28702</xdr:rowOff>
    </xdr:from>
    <xdr:to>
      <xdr:col>23</xdr:col>
      <xdr:colOff>406400</xdr:colOff>
      <xdr:row>17</xdr:row>
      <xdr:rowOff>83718</xdr:rowOff>
    </xdr:to>
    <xdr:cxnSp macro="">
      <xdr:nvCxnSpPr>
        <xdr:cNvPr id="442" name="直線コネクタ 441"/>
        <xdr:cNvCxnSpPr/>
      </xdr:nvCxnSpPr>
      <xdr:spPr>
        <a:xfrm>
          <a:off x="15290800" y="2943352"/>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46076</xdr:rowOff>
    </xdr:from>
    <xdr:to>
      <xdr:col>23</xdr:col>
      <xdr:colOff>457200</xdr:colOff>
      <xdr:row>16</xdr:row>
      <xdr:rowOff>147676</xdr:rowOff>
    </xdr:to>
    <xdr:sp macro="" textlink="">
      <xdr:nvSpPr>
        <xdr:cNvPr id="443" name="フローチャート : 判断 442"/>
        <xdr:cNvSpPr/>
      </xdr:nvSpPr>
      <xdr:spPr>
        <a:xfrm>
          <a:off x="16129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157853</xdr:rowOff>
    </xdr:from>
    <xdr:ext cx="736600" cy="259045"/>
    <xdr:sp macro="" textlink="">
      <xdr:nvSpPr>
        <xdr:cNvPr id="444" name="テキスト ボックス 443"/>
        <xdr:cNvSpPr txBox="1"/>
      </xdr:nvSpPr>
      <xdr:spPr>
        <a:xfrm>
          <a:off x="15798800" y="255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28702</xdr:rowOff>
    </xdr:from>
    <xdr:to>
      <xdr:col>22</xdr:col>
      <xdr:colOff>203200</xdr:colOff>
      <xdr:row>17</xdr:row>
      <xdr:rowOff>92405</xdr:rowOff>
    </xdr:to>
    <xdr:cxnSp macro="">
      <xdr:nvCxnSpPr>
        <xdr:cNvPr id="445" name="直線コネクタ 444"/>
        <xdr:cNvCxnSpPr/>
      </xdr:nvCxnSpPr>
      <xdr:spPr>
        <a:xfrm flipV="1">
          <a:off x="14401800" y="2943352"/>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84684</xdr:rowOff>
    </xdr:from>
    <xdr:to>
      <xdr:col>22</xdr:col>
      <xdr:colOff>254000</xdr:colOff>
      <xdr:row>17</xdr:row>
      <xdr:rowOff>14834</xdr:rowOff>
    </xdr:to>
    <xdr:sp macro="" textlink="">
      <xdr:nvSpPr>
        <xdr:cNvPr id="446" name="フローチャート : 判断 445"/>
        <xdr:cNvSpPr/>
      </xdr:nvSpPr>
      <xdr:spPr>
        <a:xfrm>
          <a:off x="15240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25011</xdr:rowOff>
    </xdr:from>
    <xdr:ext cx="762000" cy="259045"/>
    <xdr:sp macro="" textlink="">
      <xdr:nvSpPr>
        <xdr:cNvPr id="447" name="テキスト ボックス 446"/>
        <xdr:cNvSpPr txBox="1"/>
      </xdr:nvSpPr>
      <xdr:spPr>
        <a:xfrm>
          <a:off x="14909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92405</xdr:rowOff>
    </xdr:from>
    <xdr:to>
      <xdr:col>21</xdr:col>
      <xdr:colOff>0</xdr:colOff>
      <xdr:row>17</xdr:row>
      <xdr:rowOff>109779</xdr:rowOff>
    </xdr:to>
    <xdr:cxnSp macro="">
      <xdr:nvCxnSpPr>
        <xdr:cNvPr id="448" name="直線コネクタ 447"/>
        <xdr:cNvCxnSpPr/>
      </xdr:nvCxnSpPr>
      <xdr:spPr>
        <a:xfrm flipV="1">
          <a:off x="13512800" y="300705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132944</xdr:rowOff>
    </xdr:from>
    <xdr:to>
      <xdr:col>21</xdr:col>
      <xdr:colOff>50800</xdr:colOff>
      <xdr:row>17</xdr:row>
      <xdr:rowOff>63094</xdr:rowOff>
    </xdr:to>
    <xdr:sp macro="" textlink="">
      <xdr:nvSpPr>
        <xdr:cNvPr id="449" name="フローチャート : 判断 448"/>
        <xdr:cNvSpPr/>
      </xdr:nvSpPr>
      <xdr:spPr>
        <a:xfrm>
          <a:off x="14351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73271</xdr:rowOff>
    </xdr:from>
    <xdr:ext cx="762000" cy="259045"/>
    <xdr:sp macro="" textlink="">
      <xdr:nvSpPr>
        <xdr:cNvPr id="450" name="テキスト ボックス 449"/>
        <xdr:cNvSpPr txBox="1"/>
      </xdr:nvSpPr>
      <xdr:spPr>
        <a:xfrm>
          <a:off x="14020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72492</xdr:rowOff>
    </xdr:from>
    <xdr:to>
      <xdr:col>19</xdr:col>
      <xdr:colOff>533400</xdr:colOff>
      <xdr:row>18</xdr:row>
      <xdr:rowOff>2642</xdr:rowOff>
    </xdr:to>
    <xdr:sp macro="" textlink="">
      <xdr:nvSpPr>
        <xdr:cNvPr id="451" name="フローチャート : 判断 450"/>
        <xdr:cNvSpPr/>
      </xdr:nvSpPr>
      <xdr:spPr>
        <a:xfrm>
          <a:off x="13462000" y="298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158869</xdr:rowOff>
    </xdr:from>
    <xdr:ext cx="762000" cy="259045"/>
    <xdr:sp macro="" textlink="">
      <xdr:nvSpPr>
        <xdr:cNvPr id="452" name="テキスト ボックス 451"/>
        <xdr:cNvSpPr txBox="1"/>
      </xdr:nvSpPr>
      <xdr:spPr>
        <a:xfrm>
          <a:off x="13131800" y="30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26518</xdr:rowOff>
    </xdr:from>
    <xdr:to>
      <xdr:col>24</xdr:col>
      <xdr:colOff>609600</xdr:colOff>
      <xdr:row>18</xdr:row>
      <xdr:rowOff>128118</xdr:rowOff>
    </xdr:to>
    <xdr:sp macro="" textlink="">
      <xdr:nvSpPr>
        <xdr:cNvPr id="458" name="円/楕円 457"/>
        <xdr:cNvSpPr/>
      </xdr:nvSpPr>
      <xdr:spPr>
        <a:xfrm>
          <a:off x="169672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170045</xdr:rowOff>
    </xdr:from>
    <xdr:ext cx="762000" cy="259045"/>
    <xdr:sp macro="" textlink="">
      <xdr:nvSpPr>
        <xdr:cNvPr id="459" name="将来負担の状況該当値テキスト"/>
        <xdr:cNvSpPr txBox="1"/>
      </xdr:nvSpPr>
      <xdr:spPr>
        <a:xfrm>
          <a:off x="17106900" y="308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32918</xdr:rowOff>
    </xdr:from>
    <xdr:to>
      <xdr:col>23</xdr:col>
      <xdr:colOff>457200</xdr:colOff>
      <xdr:row>17</xdr:row>
      <xdr:rowOff>134518</xdr:rowOff>
    </xdr:to>
    <xdr:sp macro="" textlink="">
      <xdr:nvSpPr>
        <xdr:cNvPr id="460" name="円/楕円 459"/>
        <xdr:cNvSpPr/>
      </xdr:nvSpPr>
      <xdr:spPr>
        <a:xfrm>
          <a:off x="16129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119295</xdr:rowOff>
    </xdr:from>
    <xdr:ext cx="736600" cy="259045"/>
    <xdr:sp macro="" textlink="">
      <xdr:nvSpPr>
        <xdr:cNvPr id="461" name="テキスト ボックス 460"/>
        <xdr:cNvSpPr txBox="1"/>
      </xdr:nvSpPr>
      <xdr:spPr>
        <a:xfrm>
          <a:off x="15798800" y="303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149352</xdr:rowOff>
    </xdr:from>
    <xdr:to>
      <xdr:col>22</xdr:col>
      <xdr:colOff>254000</xdr:colOff>
      <xdr:row>17</xdr:row>
      <xdr:rowOff>79502</xdr:rowOff>
    </xdr:to>
    <xdr:sp macro="" textlink="">
      <xdr:nvSpPr>
        <xdr:cNvPr id="462" name="円/楕円 461"/>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64279</xdr:rowOff>
    </xdr:from>
    <xdr:ext cx="762000" cy="259045"/>
    <xdr:sp macro="" textlink="">
      <xdr:nvSpPr>
        <xdr:cNvPr id="463" name="テキスト ボックス 462"/>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41605</xdr:rowOff>
    </xdr:from>
    <xdr:to>
      <xdr:col>21</xdr:col>
      <xdr:colOff>50800</xdr:colOff>
      <xdr:row>17</xdr:row>
      <xdr:rowOff>143205</xdr:rowOff>
    </xdr:to>
    <xdr:sp macro="" textlink="">
      <xdr:nvSpPr>
        <xdr:cNvPr id="464" name="円/楕円 463"/>
        <xdr:cNvSpPr/>
      </xdr:nvSpPr>
      <xdr:spPr>
        <a:xfrm>
          <a:off x="143510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127982</xdr:rowOff>
    </xdr:from>
    <xdr:ext cx="762000" cy="259045"/>
    <xdr:sp macro="" textlink="">
      <xdr:nvSpPr>
        <xdr:cNvPr id="465" name="テキスト ボックス 464"/>
        <xdr:cNvSpPr txBox="1"/>
      </xdr:nvSpPr>
      <xdr:spPr>
        <a:xfrm>
          <a:off x="14020800" y="304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58979</xdr:rowOff>
    </xdr:from>
    <xdr:to>
      <xdr:col>19</xdr:col>
      <xdr:colOff>533400</xdr:colOff>
      <xdr:row>17</xdr:row>
      <xdr:rowOff>160579</xdr:rowOff>
    </xdr:to>
    <xdr:sp macro="" textlink="">
      <xdr:nvSpPr>
        <xdr:cNvPr id="466" name="円/楕円 465"/>
        <xdr:cNvSpPr/>
      </xdr:nvSpPr>
      <xdr:spPr>
        <a:xfrm>
          <a:off x="13462000" y="297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170756</xdr:rowOff>
    </xdr:from>
    <xdr:ext cx="762000" cy="259045"/>
    <xdr:sp macro="" textlink="">
      <xdr:nvSpPr>
        <xdr:cNvPr id="467" name="テキスト ボックス 466"/>
        <xdr:cNvSpPr txBox="1"/>
      </xdr:nvSpPr>
      <xdr:spPr>
        <a:xfrm>
          <a:off x="13131800" y="2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16,984
16,934
82.16
8,705,707
8,078,133
190,569
4,927,798
6,758,572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類似団体平均と比較して職員数が多いため、平成２３年度から若干改善してはいるものの、人件費に係る経常収支比率は高くなっている。これは当町の地理的要因で幼稚園３園と保育所の運営を行っているためであり、行政サービスの提供方法の差異によるものではあるが、新規採用職員の計画的な補充や事務の効率化を推進し、適正な定員管理に努め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77470</xdr:rowOff>
    </xdr:to>
    <xdr:cxnSp macro="">
      <xdr:nvCxnSpPr>
        <xdr:cNvPr id="66" name="直線コネクタ 65"/>
        <xdr:cNvCxnSpPr/>
      </xdr:nvCxnSpPr>
      <xdr:spPr>
        <a:xfrm flipV="1">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92710</xdr:rowOff>
    </xdr:to>
    <xdr:cxnSp macro="">
      <xdr:nvCxnSpPr>
        <xdr:cNvPr id="69" name="直線コネクタ 68"/>
        <xdr:cNvCxnSpPr/>
      </xdr:nvCxnSpPr>
      <xdr:spPr>
        <a:xfrm flipV="1">
          <a:off x="3098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115570</xdr:rowOff>
    </xdr:to>
    <xdr:cxnSp macro="">
      <xdr:nvCxnSpPr>
        <xdr:cNvPr id="72" name="直線コネクタ 71"/>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153670</xdr:rowOff>
    </xdr:to>
    <xdr:cxnSp macro="">
      <xdr:nvCxnSpPr>
        <xdr:cNvPr id="75" name="直線コネクタ 74"/>
        <xdr:cNvCxnSpPr/>
      </xdr:nvCxnSpPr>
      <xdr:spPr>
        <a:xfrm flipV="1">
          <a:off x="1320800" y="6459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7" name="テキスト ボックス 76"/>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3" name="円/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1.2</a:t>
          </a:r>
          <a:r>
            <a:rPr kumimoji="1" lang="ja-JP" altLang="en-US" sz="1300">
              <a:latin typeface="ＭＳ Ｐゴシック"/>
            </a:rPr>
            <a:t>ﾎﾟｲﾝﾄ下回っているが、ｽｸｰﾙﾊﾞｽの運行委託料等の増により年々増加している。今後においては、財政を圧迫しないよう適正化をは図ることが必要である。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15</xdr:row>
      <xdr:rowOff>6350</xdr:rowOff>
    </xdr:to>
    <xdr:cxnSp macro="">
      <xdr:nvCxnSpPr>
        <xdr:cNvPr id="127" name="直線コネクタ 126"/>
        <xdr:cNvCxnSpPr/>
      </xdr:nvCxnSpPr>
      <xdr:spPr>
        <a:xfrm>
          <a:off x="15671800" y="2501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158750</xdr:rowOff>
    </xdr:from>
    <xdr:to>
      <xdr:col>22</xdr:col>
      <xdr:colOff>565150</xdr:colOff>
      <xdr:row>14</xdr:row>
      <xdr:rowOff>101600</xdr:rowOff>
    </xdr:to>
    <xdr:cxnSp macro="">
      <xdr:nvCxnSpPr>
        <xdr:cNvPr id="130" name="直線コネクタ 129"/>
        <xdr:cNvCxnSpPr/>
      </xdr:nvCxnSpPr>
      <xdr:spPr>
        <a:xfrm>
          <a:off x="14782800" y="238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158750</xdr:rowOff>
    </xdr:to>
    <xdr:cxnSp macro="">
      <xdr:nvCxnSpPr>
        <xdr:cNvPr id="133" name="直線コネクタ 132"/>
        <xdr:cNvCxnSpPr/>
      </xdr:nvCxnSpPr>
      <xdr:spPr>
        <a:xfrm>
          <a:off x="13893800" y="229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6350</xdr:rowOff>
    </xdr:from>
    <xdr:to>
      <xdr:col>21</xdr:col>
      <xdr:colOff>412750</xdr:colOff>
      <xdr:row>15</xdr:row>
      <xdr:rowOff>107950</xdr:rowOff>
    </xdr:to>
    <xdr:sp macro="" textlink="">
      <xdr:nvSpPr>
        <xdr:cNvPr id="134" name="フローチャート : 判断 133"/>
        <xdr:cNvSpPr/>
      </xdr:nvSpPr>
      <xdr:spPr>
        <a:xfrm>
          <a:off x="14732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13</xdr:row>
      <xdr:rowOff>107950</xdr:rowOff>
    </xdr:to>
    <xdr:cxnSp macro="">
      <xdr:nvCxnSpPr>
        <xdr:cNvPr id="136" name="直線コネクタ 135"/>
        <xdr:cNvCxnSpPr/>
      </xdr:nvCxnSpPr>
      <xdr:spPr>
        <a:xfrm flipV="1">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63500</xdr:rowOff>
    </xdr:from>
    <xdr:to>
      <xdr:col>20</xdr:col>
      <xdr:colOff>209550</xdr:colOff>
      <xdr:row>14</xdr:row>
      <xdr:rowOff>165100</xdr:rowOff>
    </xdr:to>
    <xdr:sp macro="" textlink="">
      <xdr:nvSpPr>
        <xdr:cNvPr id="137" name="フローチャート :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39" name="フローチャート : 判断 138"/>
        <xdr:cNvSpPr/>
      </xdr:nvSpPr>
      <xdr:spPr>
        <a:xfrm>
          <a:off x="12954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40" name="テキスト ボックス 139"/>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127000</xdr:rowOff>
    </xdr:from>
    <xdr:to>
      <xdr:col>24</xdr:col>
      <xdr:colOff>82550</xdr:colOff>
      <xdr:row>15</xdr:row>
      <xdr:rowOff>57150</xdr:rowOff>
    </xdr:to>
    <xdr:sp macro="" textlink="">
      <xdr:nvSpPr>
        <xdr:cNvPr id="146" name="円/楕円 145"/>
        <xdr:cNvSpPr/>
      </xdr:nvSpPr>
      <xdr:spPr>
        <a:xfrm>
          <a:off x="16459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143527</xdr:rowOff>
    </xdr:from>
    <xdr:ext cx="762000" cy="259045"/>
    <xdr:sp macro="" textlink="">
      <xdr:nvSpPr>
        <xdr:cNvPr id="147" name="物件費該当値テキスト"/>
        <xdr:cNvSpPr txBox="1"/>
      </xdr:nvSpPr>
      <xdr:spPr>
        <a:xfrm>
          <a:off x="165989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48" name="円/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107950</xdr:rowOff>
    </xdr:from>
    <xdr:to>
      <xdr:col>21</xdr:col>
      <xdr:colOff>412750</xdr:colOff>
      <xdr:row>14</xdr:row>
      <xdr:rowOff>38100</xdr:rowOff>
    </xdr:to>
    <xdr:sp macro="" textlink="">
      <xdr:nvSpPr>
        <xdr:cNvPr id="150" name="円/楕円 149"/>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48277</xdr:rowOff>
    </xdr:from>
    <xdr:ext cx="762000" cy="259045"/>
    <xdr:sp macro="" textlink="">
      <xdr:nvSpPr>
        <xdr:cNvPr id="151" name="テキスト ボックス 150"/>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2" name="円/楕円 151"/>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3" name="テキスト ボックス 152"/>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4" name="円/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平成２７年度において、老人保護措置費や児童福祉費の減少により総額が減少した。今後においては、財政を圧迫しないよう適正化を図ることが必要である。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69850</xdr:rowOff>
    </xdr:to>
    <xdr:cxnSp macro="">
      <xdr:nvCxnSpPr>
        <xdr:cNvPr id="190" name="直線コネクタ 189"/>
        <xdr:cNvCxnSpPr/>
      </xdr:nvCxnSpPr>
      <xdr:spPr>
        <a:xfrm flipV="1">
          <a:off x="3987800" y="9777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69850</xdr:rowOff>
    </xdr:to>
    <xdr:cxnSp macro="">
      <xdr:nvCxnSpPr>
        <xdr:cNvPr id="193" name="直線コネクタ 192"/>
        <xdr:cNvCxnSpPr/>
      </xdr:nvCxnSpPr>
      <xdr:spPr>
        <a:xfrm>
          <a:off x="3098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4535</xdr:rowOff>
    </xdr:from>
    <xdr:to>
      <xdr:col>4</xdr:col>
      <xdr:colOff>346075</xdr:colOff>
      <xdr:row>57</xdr:row>
      <xdr:rowOff>37193</xdr:rowOff>
    </xdr:to>
    <xdr:cxnSp macro="">
      <xdr:nvCxnSpPr>
        <xdr:cNvPr id="196" name="直線コネクタ 195"/>
        <xdr:cNvCxnSpPr/>
      </xdr:nvCxnSpPr>
      <xdr:spPr>
        <a:xfrm>
          <a:off x="2209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4535</xdr:rowOff>
    </xdr:to>
    <xdr:cxnSp macro="">
      <xdr:nvCxnSpPr>
        <xdr:cNvPr id="199" name="直線コネクタ 198"/>
        <xdr:cNvCxnSpPr/>
      </xdr:nvCxnSpPr>
      <xdr:spPr>
        <a:xfrm>
          <a:off x="1320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9" name="円/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125185</xdr:rowOff>
    </xdr:from>
    <xdr:to>
      <xdr:col>3</xdr:col>
      <xdr:colOff>193675</xdr:colOff>
      <xdr:row>57</xdr:row>
      <xdr:rowOff>55335</xdr:rowOff>
    </xdr:to>
    <xdr:sp macro="" textlink="">
      <xdr:nvSpPr>
        <xdr:cNvPr id="215" name="円/楕円 214"/>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40112</xdr:rowOff>
    </xdr:from>
    <xdr:ext cx="762000" cy="259045"/>
    <xdr:sp macro="" textlink="">
      <xdr:nvSpPr>
        <xdr:cNvPr id="216" name="テキスト ボックス 215"/>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これまでに整備してきた下水施設の維持管理経費としての繰出金、国民健康保険事業、介護保険事業等特別会計への繰出金についても増加している。各会計ともに健全化を推進し、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72572</xdr:rowOff>
    </xdr:from>
    <xdr:to>
      <xdr:col>24</xdr:col>
      <xdr:colOff>31750</xdr:colOff>
      <xdr:row>58</xdr:row>
      <xdr:rowOff>148772</xdr:rowOff>
    </xdr:to>
    <xdr:cxnSp macro="">
      <xdr:nvCxnSpPr>
        <xdr:cNvPr id="253" name="直線コネクタ 252"/>
        <xdr:cNvCxnSpPr/>
      </xdr:nvCxnSpPr>
      <xdr:spPr>
        <a:xfrm flipV="1">
          <a:off x="15671800" y="10016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149877</xdr:rowOff>
    </xdr:from>
    <xdr:ext cx="762000" cy="259045"/>
    <xdr:sp macro="" textlink="">
      <xdr:nvSpPr>
        <xdr:cNvPr id="254"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39915</xdr:rowOff>
    </xdr:from>
    <xdr:to>
      <xdr:col>22</xdr:col>
      <xdr:colOff>565150</xdr:colOff>
      <xdr:row>58</xdr:row>
      <xdr:rowOff>148772</xdr:rowOff>
    </xdr:to>
    <xdr:cxnSp macro="">
      <xdr:nvCxnSpPr>
        <xdr:cNvPr id="256" name="直線コネクタ 255"/>
        <xdr:cNvCxnSpPr/>
      </xdr:nvCxnSpPr>
      <xdr:spPr>
        <a:xfrm>
          <a:off x="14782800" y="9984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48985</xdr:rowOff>
    </xdr:from>
    <xdr:to>
      <xdr:col>22</xdr:col>
      <xdr:colOff>615950</xdr:colOff>
      <xdr:row>56</xdr:row>
      <xdr:rowOff>150585</xdr:rowOff>
    </xdr:to>
    <xdr:sp macro="" textlink="">
      <xdr:nvSpPr>
        <xdr:cNvPr id="257" name="フローチャート : 判断 256"/>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160762</xdr:rowOff>
    </xdr:from>
    <xdr:ext cx="736600" cy="259045"/>
    <xdr:sp macro="" textlink="">
      <xdr:nvSpPr>
        <xdr:cNvPr id="258" name="テキスト ボックス 257"/>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26307</xdr:rowOff>
    </xdr:from>
    <xdr:to>
      <xdr:col>21</xdr:col>
      <xdr:colOff>361950</xdr:colOff>
      <xdr:row>58</xdr:row>
      <xdr:rowOff>39915</xdr:rowOff>
    </xdr:to>
    <xdr:cxnSp macro="">
      <xdr:nvCxnSpPr>
        <xdr:cNvPr id="259" name="直線コネクタ 258"/>
        <xdr:cNvCxnSpPr/>
      </xdr:nvCxnSpPr>
      <xdr:spPr>
        <a:xfrm>
          <a:off x="13893800" y="9798957"/>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16328</xdr:rowOff>
    </xdr:from>
    <xdr:to>
      <xdr:col>21</xdr:col>
      <xdr:colOff>412750</xdr:colOff>
      <xdr:row>56</xdr:row>
      <xdr:rowOff>117928</xdr:rowOff>
    </xdr:to>
    <xdr:sp macro="" textlink="">
      <xdr:nvSpPr>
        <xdr:cNvPr id="260" name="フローチャート : 判断 259"/>
        <xdr:cNvSpPr/>
      </xdr:nvSpPr>
      <xdr:spPr>
        <a:xfrm>
          <a:off x="14732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128105</xdr:rowOff>
    </xdr:from>
    <xdr:ext cx="762000" cy="259045"/>
    <xdr:sp macro="" textlink="">
      <xdr:nvSpPr>
        <xdr:cNvPr id="261" name="テキスト ボックス 260"/>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4535</xdr:rowOff>
    </xdr:from>
    <xdr:to>
      <xdr:col>20</xdr:col>
      <xdr:colOff>158750</xdr:colOff>
      <xdr:row>57</xdr:row>
      <xdr:rowOff>26307</xdr:rowOff>
    </xdr:to>
    <xdr:cxnSp macro="">
      <xdr:nvCxnSpPr>
        <xdr:cNvPr id="262" name="直線コネクタ 261"/>
        <xdr:cNvCxnSpPr/>
      </xdr:nvCxnSpPr>
      <xdr:spPr>
        <a:xfrm>
          <a:off x="13004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5443</xdr:rowOff>
    </xdr:from>
    <xdr:to>
      <xdr:col>20</xdr:col>
      <xdr:colOff>209550</xdr:colOff>
      <xdr:row>56</xdr:row>
      <xdr:rowOff>107043</xdr:rowOff>
    </xdr:to>
    <xdr:sp macro="" textlink="">
      <xdr:nvSpPr>
        <xdr:cNvPr id="263" name="フローチャート : 判断 262"/>
        <xdr:cNvSpPr/>
      </xdr:nvSpPr>
      <xdr:spPr>
        <a:xfrm>
          <a:off x="13843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117220</xdr:rowOff>
    </xdr:from>
    <xdr:ext cx="762000" cy="259045"/>
    <xdr:sp macro="" textlink="">
      <xdr:nvSpPr>
        <xdr:cNvPr id="264" name="テキスト ボックス 263"/>
        <xdr:cNvSpPr txBox="1"/>
      </xdr:nvSpPr>
      <xdr:spPr>
        <a:xfrm>
          <a:off x="13512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46265</xdr:rowOff>
    </xdr:from>
    <xdr:to>
      <xdr:col>19</xdr:col>
      <xdr:colOff>6350</xdr:colOff>
      <xdr:row>55</xdr:row>
      <xdr:rowOff>147865</xdr:rowOff>
    </xdr:to>
    <xdr:sp macro="" textlink="">
      <xdr:nvSpPr>
        <xdr:cNvPr id="265" name="フローチャート : 判断 264"/>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158042</xdr:rowOff>
    </xdr:from>
    <xdr:ext cx="762000" cy="259045"/>
    <xdr:sp macro="" textlink="">
      <xdr:nvSpPr>
        <xdr:cNvPr id="266" name="テキスト ボックス 265"/>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21772</xdr:rowOff>
    </xdr:from>
    <xdr:to>
      <xdr:col>24</xdr:col>
      <xdr:colOff>82550</xdr:colOff>
      <xdr:row>58</xdr:row>
      <xdr:rowOff>123372</xdr:rowOff>
    </xdr:to>
    <xdr:sp macro="" textlink="">
      <xdr:nvSpPr>
        <xdr:cNvPr id="272" name="円/楕円 271"/>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165299</xdr:rowOff>
    </xdr:from>
    <xdr:ext cx="762000" cy="259045"/>
    <xdr:sp macro="" textlink="">
      <xdr:nvSpPr>
        <xdr:cNvPr id="273"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97972</xdr:rowOff>
    </xdr:from>
    <xdr:to>
      <xdr:col>22</xdr:col>
      <xdr:colOff>615950</xdr:colOff>
      <xdr:row>59</xdr:row>
      <xdr:rowOff>28122</xdr:rowOff>
    </xdr:to>
    <xdr:sp macro="" textlink="">
      <xdr:nvSpPr>
        <xdr:cNvPr id="274" name="円/楕円 273"/>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12899</xdr:rowOff>
    </xdr:from>
    <xdr:ext cx="736600" cy="259045"/>
    <xdr:sp macro="" textlink="">
      <xdr:nvSpPr>
        <xdr:cNvPr id="275" name="テキスト ボックス 274"/>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160565</xdr:rowOff>
    </xdr:from>
    <xdr:to>
      <xdr:col>21</xdr:col>
      <xdr:colOff>412750</xdr:colOff>
      <xdr:row>58</xdr:row>
      <xdr:rowOff>90715</xdr:rowOff>
    </xdr:to>
    <xdr:sp macro="" textlink="">
      <xdr:nvSpPr>
        <xdr:cNvPr id="276" name="円/楕円 275"/>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75492</xdr:rowOff>
    </xdr:from>
    <xdr:ext cx="762000" cy="259045"/>
    <xdr:sp macro="" textlink="">
      <xdr:nvSpPr>
        <xdr:cNvPr id="277" name="テキスト ボックス 276"/>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146957</xdr:rowOff>
    </xdr:from>
    <xdr:to>
      <xdr:col>20</xdr:col>
      <xdr:colOff>209550</xdr:colOff>
      <xdr:row>57</xdr:row>
      <xdr:rowOff>77107</xdr:rowOff>
    </xdr:to>
    <xdr:sp macro="" textlink="">
      <xdr:nvSpPr>
        <xdr:cNvPr id="278" name="円/楕円 277"/>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61884</xdr:rowOff>
    </xdr:from>
    <xdr:ext cx="762000" cy="259045"/>
    <xdr:sp macro="" textlink="">
      <xdr:nvSpPr>
        <xdr:cNvPr id="279" name="テキスト ボックス 278"/>
        <xdr:cNvSpPr txBox="1"/>
      </xdr:nvSpPr>
      <xdr:spPr>
        <a:xfrm>
          <a:off x="13512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125185</xdr:rowOff>
    </xdr:from>
    <xdr:to>
      <xdr:col>19</xdr:col>
      <xdr:colOff>6350</xdr:colOff>
      <xdr:row>57</xdr:row>
      <xdr:rowOff>55335</xdr:rowOff>
    </xdr:to>
    <xdr:sp macro="" textlink="">
      <xdr:nvSpPr>
        <xdr:cNvPr id="280" name="円/楕円 279"/>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40112</xdr:rowOff>
    </xdr:from>
    <xdr:ext cx="762000" cy="259045"/>
    <xdr:sp macro="" textlink="">
      <xdr:nvSpPr>
        <xdr:cNvPr id="281" name="テキスト ボックス 280"/>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a:t>
          </a:r>
          <a:r>
            <a:rPr kumimoji="1" lang="en-US" altLang="ja-JP" sz="1300">
              <a:latin typeface="ＭＳ Ｐゴシック"/>
            </a:rPr>
            <a:t>8.1</a:t>
          </a:r>
          <a:r>
            <a:rPr kumimoji="1" lang="ja-JP" altLang="en-US" sz="1300">
              <a:latin typeface="ＭＳ Ｐゴシック"/>
            </a:rPr>
            <a:t>ﾎﾟｲﾝﾄ上回っている。補助費等については一部事務組合に対する負担金、各種団体への補助金及び公営企業への負担金が主なものである。平成２５年度以降、一部事務組合負担金が大幅に増加した。また、平成２７年度には公営企業への負担金が増加したことから</a:t>
          </a:r>
          <a:r>
            <a:rPr kumimoji="1" lang="en-US" altLang="ja-JP" sz="1300">
              <a:latin typeface="ＭＳ Ｐゴシック"/>
            </a:rPr>
            <a:t>1.9</a:t>
          </a:r>
          <a:r>
            <a:rPr kumimoji="1" lang="ja-JP" altLang="en-US" sz="1300">
              <a:latin typeface="ＭＳ Ｐゴシック"/>
            </a:rPr>
            <a:t>ﾎﾟｲﾝﾄ増加した。</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154432</xdr:rowOff>
    </xdr:from>
    <xdr:to>
      <xdr:col>24</xdr:col>
      <xdr:colOff>31750</xdr:colOff>
      <xdr:row>39</xdr:row>
      <xdr:rowOff>69850</xdr:rowOff>
    </xdr:to>
    <xdr:cxnSp macro="">
      <xdr:nvCxnSpPr>
        <xdr:cNvPr id="311" name="直線コネクタ 310"/>
        <xdr:cNvCxnSpPr/>
      </xdr:nvCxnSpPr>
      <xdr:spPr>
        <a:xfrm>
          <a:off x="15671800" y="66695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1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140716</xdr:rowOff>
    </xdr:from>
    <xdr:to>
      <xdr:col>22</xdr:col>
      <xdr:colOff>565150</xdr:colOff>
      <xdr:row>38</xdr:row>
      <xdr:rowOff>154432</xdr:rowOff>
    </xdr:to>
    <xdr:cxnSp macro="">
      <xdr:nvCxnSpPr>
        <xdr:cNvPr id="314" name="直線コネクタ 313"/>
        <xdr:cNvCxnSpPr/>
      </xdr:nvCxnSpPr>
      <xdr:spPr>
        <a:xfrm>
          <a:off x="14782800" y="66558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5" name="フローチャート : 判断 314"/>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139971</xdr:rowOff>
    </xdr:from>
    <xdr:ext cx="736600" cy="259045"/>
    <xdr:sp macro="" textlink="">
      <xdr:nvSpPr>
        <xdr:cNvPr id="316" name="テキスト ボックス 315"/>
        <xdr:cNvSpPr txBox="1"/>
      </xdr:nvSpPr>
      <xdr:spPr>
        <a:xfrm>
          <a:off x="15290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21844</xdr:rowOff>
    </xdr:from>
    <xdr:to>
      <xdr:col>21</xdr:col>
      <xdr:colOff>361950</xdr:colOff>
      <xdr:row>38</xdr:row>
      <xdr:rowOff>140716</xdr:rowOff>
    </xdr:to>
    <xdr:cxnSp macro="">
      <xdr:nvCxnSpPr>
        <xdr:cNvPr id="317" name="直線コネクタ 316"/>
        <xdr:cNvCxnSpPr/>
      </xdr:nvCxnSpPr>
      <xdr:spPr>
        <a:xfrm>
          <a:off x="13893800" y="65369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8" name="フローチャート : 判断 317"/>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144543</xdr:rowOff>
    </xdr:from>
    <xdr:ext cx="762000" cy="259045"/>
    <xdr:sp macro="" textlink="">
      <xdr:nvSpPr>
        <xdr:cNvPr id="319" name="テキスト ボックス 318"/>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21844</xdr:rowOff>
    </xdr:from>
    <xdr:to>
      <xdr:col>20</xdr:col>
      <xdr:colOff>158750</xdr:colOff>
      <xdr:row>38</xdr:row>
      <xdr:rowOff>49276</xdr:rowOff>
    </xdr:to>
    <xdr:cxnSp macro="">
      <xdr:nvCxnSpPr>
        <xdr:cNvPr id="320" name="直線コネクタ 319"/>
        <xdr:cNvCxnSpPr/>
      </xdr:nvCxnSpPr>
      <xdr:spPr>
        <a:xfrm flipV="1">
          <a:off x="13004800" y="6536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21" name="フローチャート : 判断 320"/>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135399</xdr:rowOff>
    </xdr:from>
    <xdr:ext cx="762000" cy="259045"/>
    <xdr:sp macro="" textlink="">
      <xdr:nvSpPr>
        <xdr:cNvPr id="322" name="テキスト ボックス 321"/>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24" name="テキスト ボックス 32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30" name="円/楕円 329"/>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31"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103632</xdr:rowOff>
    </xdr:from>
    <xdr:to>
      <xdr:col>22</xdr:col>
      <xdr:colOff>615950</xdr:colOff>
      <xdr:row>39</xdr:row>
      <xdr:rowOff>33782</xdr:rowOff>
    </xdr:to>
    <xdr:sp macro="" textlink="">
      <xdr:nvSpPr>
        <xdr:cNvPr id="332" name="円/楕円 331"/>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18559</xdr:rowOff>
    </xdr:from>
    <xdr:ext cx="736600" cy="259045"/>
    <xdr:sp macro="" textlink="">
      <xdr:nvSpPr>
        <xdr:cNvPr id="333" name="テキスト ボックス 332"/>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89916</xdr:rowOff>
    </xdr:from>
    <xdr:to>
      <xdr:col>21</xdr:col>
      <xdr:colOff>412750</xdr:colOff>
      <xdr:row>39</xdr:row>
      <xdr:rowOff>20066</xdr:rowOff>
    </xdr:to>
    <xdr:sp macro="" textlink="">
      <xdr:nvSpPr>
        <xdr:cNvPr id="334" name="円/楕円 333"/>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4843</xdr:rowOff>
    </xdr:from>
    <xdr:ext cx="762000" cy="259045"/>
    <xdr:sp macro="" textlink="">
      <xdr:nvSpPr>
        <xdr:cNvPr id="335" name="テキスト ボックス 334"/>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142494</xdr:rowOff>
    </xdr:from>
    <xdr:to>
      <xdr:col>20</xdr:col>
      <xdr:colOff>209550</xdr:colOff>
      <xdr:row>38</xdr:row>
      <xdr:rowOff>72644</xdr:rowOff>
    </xdr:to>
    <xdr:sp macro="" textlink="">
      <xdr:nvSpPr>
        <xdr:cNvPr id="336" name="円/楕円 335"/>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57421</xdr:rowOff>
    </xdr:from>
    <xdr:ext cx="762000" cy="259045"/>
    <xdr:sp macro="" textlink="">
      <xdr:nvSpPr>
        <xdr:cNvPr id="337" name="テキスト ボックス 336"/>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38" name="円/楕円 337"/>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39" name="テキスト ボックス 338"/>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a:t>
          </a:r>
          <a:r>
            <a:rPr kumimoji="1" lang="en-US" altLang="ja-JP" sz="1300">
              <a:latin typeface="ＭＳ Ｐゴシック"/>
            </a:rPr>
            <a:t>1.5</a:t>
          </a:r>
          <a:r>
            <a:rPr kumimoji="1" lang="ja-JP" altLang="en-US" sz="1300">
              <a:latin typeface="ＭＳ Ｐゴシック"/>
            </a:rPr>
            <a:t>ﾎﾟｲﾝﾄ下回っているが、平成２７年度は借入額が多かったことから、今後も厳しい財政運営が予想されるため、引き続き計画的な地方債の発行に努める。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140607</xdr:rowOff>
    </xdr:to>
    <xdr:cxnSp macro="">
      <xdr:nvCxnSpPr>
        <xdr:cNvPr id="374" name="直線コネクタ 373"/>
        <xdr:cNvCxnSpPr/>
      </xdr:nvCxnSpPr>
      <xdr:spPr>
        <a:xfrm flipV="1">
          <a:off x="3987800" y="1296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118835</xdr:rowOff>
    </xdr:from>
    <xdr:to>
      <xdr:col>5</xdr:col>
      <xdr:colOff>549275</xdr:colOff>
      <xdr:row>75</xdr:row>
      <xdr:rowOff>140607</xdr:rowOff>
    </xdr:to>
    <xdr:cxnSp macro="">
      <xdr:nvCxnSpPr>
        <xdr:cNvPr id="377" name="直線コネクタ 376"/>
        <xdr:cNvCxnSpPr/>
      </xdr:nvCxnSpPr>
      <xdr:spPr>
        <a:xfrm>
          <a:off x="3098800" y="1297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48986</xdr:rowOff>
    </xdr:from>
    <xdr:to>
      <xdr:col>5</xdr:col>
      <xdr:colOff>600075</xdr:colOff>
      <xdr:row>76</xdr:row>
      <xdr:rowOff>150586</xdr:rowOff>
    </xdr:to>
    <xdr:sp macro="" textlink="">
      <xdr:nvSpPr>
        <xdr:cNvPr id="378" name="フローチャート : 判断 377"/>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135363</xdr:rowOff>
    </xdr:from>
    <xdr:ext cx="736600" cy="259045"/>
    <xdr:sp macro="" textlink="">
      <xdr:nvSpPr>
        <xdr:cNvPr id="379" name="テキスト ボックス 378"/>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53522</xdr:rowOff>
    </xdr:from>
    <xdr:to>
      <xdr:col>4</xdr:col>
      <xdr:colOff>346075</xdr:colOff>
      <xdr:row>75</xdr:row>
      <xdr:rowOff>118835</xdr:rowOff>
    </xdr:to>
    <xdr:cxnSp macro="">
      <xdr:nvCxnSpPr>
        <xdr:cNvPr id="380" name="直線コネクタ 379"/>
        <xdr:cNvCxnSpPr/>
      </xdr:nvCxnSpPr>
      <xdr:spPr>
        <a:xfrm>
          <a:off x="2209800" y="12912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103414</xdr:rowOff>
    </xdr:from>
    <xdr:to>
      <xdr:col>4</xdr:col>
      <xdr:colOff>396875</xdr:colOff>
      <xdr:row>77</xdr:row>
      <xdr:rowOff>33564</xdr:rowOff>
    </xdr:to>
    <xdr:sp macro="" textlink="">
      <xdr:nvSpPr>
        <xdr:cNvPr id="381" name="フローチャート : 判断 380"/>
        <xdr:cNvSpPr/>
      </xdr:nvSpPr>
      <xdr:spPr>
        <a:xfrm>
          <a:off x="30480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18341</xdr:rowOff>
    </xdr:from>
    <xdr:ext cx="762000" cy="259045"/>
    <xdr:sp macro="" textlink="">
      <xdr:nvSpPr>
        <xdr:cNvPr id="382" name="テキスト ボックス 381"/>
        <xdr:cNvSpPr txBox="1"/>
      </xdr:nvSpPr>
      <xdr:spPr>
        <a:xfrm>
          <a:off x="2717800" y="1321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53522</xdr:rowOff>
    </xdr:from>
    <xdr:to>
      <xdr:col>3</xdr:col>
      <xdr:colOff>142875</xdr:colOff>
      <xdr:row>75</xdr:row>
      <xdr:rowOff>129722</xdr:rowOff>
    </xdr:to>
    <xdr:cxnSp macro="">
      <xdr:nvCxnSpPr>
        <xdr:cNvPr id="383" name="直線コネクタ 382"/>
        <xdr:cNvCxnSpPr/>
      </xdr:nvCxnSpPr>
      <xdr:spPr>
        <a:xfrm flipV="1">
          <a:off x="1320800" y="1291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146957</xdr:rowOff>
    </xdr:from>
    <xdr:to>
      <xdr:col>3</xdr:col>
      <xdr:colOff>193675</xdr:colOff>
      <xdr:row>77</xdr:row>
      <xdr:rowOff>77107</xdr:rowOff>
    </xdr:to>
    <xdr:sp macro="" textlink="">
      <xdr:nvSpPr>
        <xdr:cNvPr id="384" name="フローチャート : 判断 383"/>
        <xdr:cNvSpPr/>
      </xdr:nvSpPr>
      <xdr:spPr>
        <a:xfrm>
          <a:off x="2159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61884</xdr:rowOff>
    </xdr:from>
    <xdr:ext cx="762000" cy="259045"/>
    <xdr:sp macro="" textlink="">
      <xdr:nvSpPr>
        <xdr:cNvPr id="385" name="テキスト ボックス 384"/>
        <xdr:cNvSpPr txBox="1"/>
      </xdr:nvSpPr>
      <xdr:spPr>
        <a:xfrm>
          <a:off x="1828800" y="132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7" name="テキスト ボックス 386"/>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3" name="円/楕円 39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89807</xdr:rowOff>
    </xdr:from>
    <xdr:to>
      <xdr:col>5</xdr:col>
      <xdr:colOff>600075</xdr:colOff>
      <xdr:row>76</xdr:row>
      <xdr:rowOff>19957</xdr:rowOff>
    </xdr:to>
    <xdr:sp macro="" textlink="">
      <xdr:nvSpPr>
        <xdr:cNvPr id="395" name="円/楕円 394"/>
        <xdr:cNvSpPr/>
      </xdr:nvSpPr>
      <xdr:spPr>
        <a:xfrm>
          <a:off x="3937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30134</xdr:rowOff>
    </xdr:from>
    <xdr:ext cx="736600" cy="259045"/>
    <xdr:sp macro="" textlink="">
      <xdr:nvSpPr>
        <xdr:cNvPr id="396" name="テキスト ボックス 395"/>
        <xdr:cNvSpPr txBox="1"/>
      </xdr:nvSpPr>
      <xdr:spPr>
        <a:xfrm>
          <a:off x="3606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68035</xdr:rowOff>
    </xdr:from>
    <xdr:to>
      <xdr:col>4</xdr:col>
      <xdr:colOff>396875</xdr:colOff>
      <xdr:row>75</xdr:row>
      <xdr:rowOff>169636</xdr:rowOff>
    </xdr:to>
    <xdr:sp macro="" textlink="">
      <xdr:nvSpPr>
        <xdr:cNvPr id="397" name="円/楕円 396"/>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8362</xdr:rowOff>
    </xdr:from>
    <xdr:ext cx="762000" cy="259045"/>
    <xdr:sp macro="" textlink="">
      <xdr:nvSpPr>
        <xdr:cNvPr id="398" name="テキスト ボックス 397"/>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2722</xdr:rowOff>
    </xdr:from>
    <xdr:to>
      <xdr:col>3</xdr:col>
      <xdr:colOff>193675</xdr:colOff>
      <xdr:row>75</xdr:row>
      <xdr:rowOff>104322</xdr:rowOff>
    </xdr:to>
    <xdr:sp macro="" textlink="">
      <xdr:nvSpPr>
        <xdr:cNvPr id="399" name="円/楕円 398"/>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114499</xdr:rowOff>
    </xdr:from>
    <xdr:ext cx="762000" cy="259045"/>
    <xdr:sp macro="" textlink="">
      <xdr:nvSpPr>
        <xdr:cNvPr id="400" name="テキスト ボックス 399"/>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78922</xdr:rowOff>
    </xdr:from>
    <xdr:to>
      <xdr:col>1</xdr:col>
      <xdr:colOff>676275</xdr:colOff>
      <xdr:row>76</xdr:row>
      <xdr:rowOff>9072</xdr:rowOff>
    </xdr:to>
    <xdr:sp macro="" textlink="">
      <xdr:nvSpPr>
        <xdr:cNvPr id="401" name="円/楕円 400"/>
        <xdr:cNvSpPr/>
      </xdr:nvSpPr>
      <xdr:spPr>
        <a:xfrm>
          <a:off x="1270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19249</xdr:rowOff>
    </xdr:from>
    <xdr:ext cx="762000" cy="259045"/>
    <xdr:sp macro="" textlink="">
      <xdr:nvSpPr>
        <xdr:cNvPr id="402" name="テキスト ボックス 401"/>
        <xdr:cNvSpPr txBox="1"/>
      </xdr:nvSpPr>
      <xdr:spPr>
        <a:xfrm>
          <a:off x="939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類似団体平均から</a:t>
          </a:r>
          <a:r>
            <a:rPr kumimoji="1" lang="en-US" altLang="ja-JP" sz="1300">
              <a:latin typeface="ＭＳ Ｐゴシック"/>
            </a:rPr>
            <a:t>14.1</a:t>
          </a:r>
          <a:r>
            <a:rPr kumimoji="1" lang="ja-JP" altLang="en-US" sz="1300">
              <a:latin typeface="ＭＳ Ｐゴシック"/>
            </a:rPr>
            <a:t>ﾎﾟｲﾝﾄと大きく上回っている。</a:t>
          </a:r>
          <a:endParaRPr kumimoji="1" lang="en-US" altLang="ja-JP" sz="1300">
            <a:latin typeface="ＭＳ Ｐゴシック"/>
          </a:endParaRPr>
        </a:p>
        <a:p>
          <a:r>
            <a:rPr kumimoji="1" lang="ja-JP" altLang="en-US" sz="1300">
              <a:latin typeface="ＭＳ Ｐゴシック"/>
            </a:rPr>
            <a:t>とりわけ補助費等の伸びが大きく、公営企業への負担金の増加が大きな要因となっている。年々経常収支比率が上昇していることから、今後は財政構造に弾力を持たせられるように、さらなる健全な財政運営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39370</xdr:rowOff>
    </xdr:from>
    <xdr:to>
      <xdr:col>24</xdr:col>
      <xdr:colOff>31750</xdr:colOff>
      <xdr:row>80</xdr:row>
      <xdr:rowOff>58420</xdr:rowOff>
    </xdr:to>
    <xdr:cxnSp macro="">
      <xdr:nvCxnSpPr>
        <xdr:cNvPr id="435" name="直線コネクタ 434"/>
        <xdr:cNvCxnSpPr/>
      </xdr:nvCxnSpPr>
      <xdr:spPr>
        <a:xfrm>
          <a:off x="15671800" y="137553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127000</xdr:rowOff>
    </xdr:from>
    <xdr:to>
      <xdr:col>22</xdr:col>
      <xdr:colOff>565150</xdr:colOff>
      <xdr:row>80</xdr:row>
      <xdr:rowOff>39370</xdr:rowOff>
    </xdr:to>
    <xdr:cxnSp macro="">
      <xdr:nvCxnSpPr>
        <xdr:cNvPr id="438" name="直線コネクタ 437"/>
        <xdr:cNvCxnSpPr/>
      </xdr:nvCxnSpPr>
      <xdr:spPr>
        <a:xfrm>
          <a:off x="14782800" y="136715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9" name="フローチャート : 判断 438"/>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142257</xdr:rowOff>
    </xdr:from>
    <xdr:ext cx="736600" cy="259045"/>
    <xdr:sp macro="" textlink="">
      <xdr:nvSpPr>
        <xdr:cNvPr id="440" name="テキスト ボックス 439"/>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111761</xdr:rowOff>
    </xdr:from>
    <xdr:to>
      <xdr:col>21</xdr:col>
      <xdr:colOff>361950</xdr:colOff>
      <xdr:row>79</xdr:row>
      <xdr:rowOff>127000</xdr:rowOff>
    </xdr:to>
    <xdr:cxnSp macro="">
      <xdr:nvCxnSpPr>
        <xdr:cNvPr id="441" name="直線コネクタ 440"/>
        <xdr:cNvCxnSpPr/>
      </xdr:nvCxnSpPr>
      <xdr:spPr>
        <a:xfrm>
          <a:off x="13893800" y="1348486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2" name="フローチャート : 判断 441"/>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3" name="テキスト ボックス 442"/>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111761</xdr:rowOff>
    </xdr:from>
    <xdr:to>
      <xdr:col>20</xdr:col>
      <xdr:colOff>158750</xdr:colOff>
      <xdr:row>78</xdr:row>
      <xdr:rowOff>134620</xdr:rowOff>
    </xdr:to>
    <xdr:cxnSp macro="">
      <xdr:nvCxnSpPr>
        <xdr:cNvPr id="444" name="直線コネクタ 443"/>
        <xdr:cNvCxnSpPr/>
      </xdr:nvCxnSpPr>
      <xdr:spPr>
        <a:xfrm flipV="1">
          <a:off x="13004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45" name="フローチャート : 判断 44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46" name="テキスト ボックス 44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7" name="フローチャート : 判断 446"/>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8" name="テキスト ボックス 447"/>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7620</xdr:rowOff>
    </xdr:from>
    <xdr:to>
      <xdr:col>24</xdr:col>
      <xdr:colOff>82550</xdr:colOff>
      <xdr:row>80</xdr:row>
      <xdr:rowOff>109220</xdr:rowOff>
    </xdr:to>
    <xdr:sp macro="" textlink="">
      <xdr:nvSpPr>
        <xdr:cNvPr id="454" name="円/楕円 453"/>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87647</xdr:rowOff>
    </xdr:from>
    <xdr:ext cx="762000" cy="259045"/>
    <xdr:sp macro="" textlink="">
      <xdr:nvSpPr>
        <xdr:cNvPr id="455" name="公債費以外該当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160020</xdr:rowOff>
    </xdr:from>
    <xdr:to>
      <xdr:col>22</xdr:col>
      <xdr:colOff>615950</xdr:colOff>
      <xdr:row>80</xdr:row>
      <xdr:rowOff>90170</xdr:rowOff>
    </xdr:to>
    <xdr:sp macro="" textlink="">
      <xdr:nvSpPr>
        <xdr:cNvPr id="456" name="円/楕円 455"/>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74947</xdr:rowOff>
    </xdr:from>
    <xdr:ext cx="736600" cy="259045"/>
    <xdr:sp macro="" textlink="">
      <xdr:nvSpPr>
        <xdr:cNvPr id="457" name="テキスト ボックス 456"/>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76200</xdr:rowOff>
    </xdr:from>
    <xdr:to>
      <xdr:col>21</xdr:col>
      <xdr:colOff>412750</xdr:colOff>
      <xdr:row>80</xdr:row>
      <xdr:rowOff>6350</xdr:rowOff>
    </xdr:to>
    <xdr:sp macro="" textlink="">
      <xdr:nvSpPr>
        <xdr:cNvPr id="458" name="円/楕円 457"/>
        <xdr:cNvSpPr/>
      </xdr:nvSpPr>
      <xdr:spPr>
        <a:xfrm>
          <a:off x="14732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162577</xdr:rowOff>
    </xdr:from>
    <xdr:ext cx="762000" cy="259045"/>
    <xdr:sp macro="" textlink="">
      <xdr:nvSpPr>
        <xdr:cNvPr id="459" name="テキスト ボックス 458"/>
        <xdr:cNvSpPr txBox="1"/>
      </xdr:nvSpPr>
      <xdr:spPr>
        <a:xfrm>
          <a:off x="14401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60" name="円/楕円 459"/>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61" name="テキスト ボックス 460"/>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62" name="円/楕円 461"/>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63" name="テキスト ボックス 462"/>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宮城県涌谷町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54937</xdr:rowOff>
    </xdr:from>
    <xdr:to>
      <xdr:col>4</xdr:col>
      <xdr:colOff>1117600</xdr:colOff>
      <xdr:row>17</xdr:row>
      <xdr:rowOff>90484</xdr:rowOff>
    </xdr:to>
    <xdr:cxnSp macro="">
      <xdr:nvCxnSpPr>
        <xdr:cNvPr id="52" name="直線コネクタ 51"/>
        <xdr:cNvCxnSpPr/>
      </xdr:nvCxnSpPr>
      <xdr:spPr bwMode="auto">
        <a:xfrm flipV="1">
          <a:off x="5003800" y="3017212"/>
          <a:ext cx="6477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39713</xdr:rowOff>
    </xdr:from>
    <xdr:ext cx="762000" cy="259045"/>
    <xdr:sp macro="" textlink="">
      <xdr:nvSpPr>
        <xdr:cNvPr id="53" name="人口1人当たり決算額の推移平均値テキスト130"/>
        <xdr:cNvSpPr txBox="1"/>
      </xdr:nvSpPr>
      <xdr:spPr>
        <a:xfrm>
          <a:off x="5740400" y="300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90484</xdr:rowOff>
    </xdr:from>
    <xdr:to>
      <xdr:col>4</xdr:col>
      <xdr:colOff>469900</xdr:colOff>
      <xdr:row>18</xdr:row>
      <xdr:rowOff>4138</xdr:rowOff>
    </xdr:to>
    <xdr:cxnSp macro="">
      <xdr:nvCxnSpPr>
        <xdr:cNvPr id="55" name="直線コネクタ 54"/>
        <xdr:cNvCxnSpPr/>
      </xdr:nvCxnSpPr>
      <xdr:spPr bwMode="auto">
        <a:xfrm flipV="1">
          <a:off x="4305300" y="3052759"/>
          <a:ext cx="698500" cy="8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17755</xdr:rowOff>
    </xdr:from>
    <xdr:to>
      <xdr:col>4</xdr:col>
      <xdr:colOff>520700</xdr:colOff>
      <xdr:row>17</xdr:row>
      <xdr:rowOff>119355</xdr:rowOff>
    </xdr:to>
    <xdr:sp macro="" textlink="">
      <xdr:nvSpPr>
        <xdr:cNvPr id="56" name="フローチャート : 判断 55"/>
        <xdr:cNvSpPr/>
      </xdr:nvSpPr>
      <xdr:spPr bwMode="auto">
        <a:xfrm>
          <a:off x="49530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129532</xdr:rowOff>
    </xdr:from>
    <xdr:ext cx="736600" cy="259045"/>
    <xdr:sp macro="" textlink="">
      <xdr:nvSpPr>
        <xdr:cNvPr id="57" name="テキスト ボックス 56"/>
        <xdr:cNvSpPr txBox="1"/>
      </xdr:nvSpPr>
      <xdr:spPr>
        <a:xfrm>
          <a:off x="4622800" y="274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167375</xdr:rowOff>
    </xdr:from>
    <xdr:to>
      <xdr:col>3</xdr:col>
      <xdr:colOff>904875</xdr:colOff>
      <xdr:row>18</xdr:row>
      <xdr:rowOff>4138</xdr:rowOff>
    </xdr:to>
    <xdr:cxnSp macro="">
      <xdr:nvCxnSpPr>
        <xdr:cNvPr id="58" name="直線コネクタ 57"/>
        <xdr:cNvCxnSpPr/>
      </xdr:nvCxnSpPr>
      <xdr:spPr bwMode="auto">
        <a:xfrm>
          <a:off x="3606800" y="3129650"/>
          <a:ext cx="698500" cy="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56208</xdr:rowOff>
    </xdr:from>
    <xdr:to>
      <xdr:col>3</xdr:col>
      <xdr:colOff>955675</xdr:colOff>
      <xdr:row>17</xdr:row>
      <xdr:rowOff>157808</xdr:rowOff>
    </xdr:to>
    <xdr:sp macro="" textlink="">
      <xdr:nvSpPr>
        <xdr:cNvPr id="59" name="フローチャート : 判断 58"/>
        <xdr:cNvSpPr/>
      </xdr:nvSpPr>
      <xdr:spPr bwMode="auto">
        <a:xfrm>
          <a:off x="42545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167985</xdr:rowOff>
    </xdr:from>
    <xdr:ext cx="762000" cy="259045"/>
    <xdr:sp macro="" textlink="">
      <xdr:nvSpPr>
        <xdr:cNvPr id="60" name="テキスト ボックス 59"/>
        <xdr:cNvSpPr txBox="1"/>
      </xdr:nvSpPr>
      <xdr:spPr>
        <a:xfrm>
          <a:off x="39243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133330</xdr:rowOff>
    </xdr:from>
    <xdr:to>
      <xdr:col>3</xdr:col>
      <xdr:colOff>206375</xdr:colOff>
      <xdr:row>17</xdr:row>
      <xdr:rowOff>167375</xdr:rowOff>
    </xdr:to>
    <xdr:cxnSp macro="">
      <xdr:nvCxnSpPr>
        <xdr:cNvPr id="61" name="直線コネクタ 60"/>
        <xdr:cNvCxnSpPr/>
      </xdr:nvCxnSpPr>
      <xdr:spPr bwMode="auto">
        <a:xfrm>
          <a:off x="2908300" y="3095605"/>
          <a:ext cx="6985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17183</xdr:rowOff>
    </xdr:from>
    <xdr:to>
      <xdr:col>3</xdr:col>
      <xdr:colOff>257175</xdr:colOff>
      <xdr:row>17</xdr:row>
      <xdr:rowOff>118783</xdr:rowOff>
    </xdr:to>
    <xdr:sp macro="" textlink="">
      <xdr:nvSpPr>
        <xdr:cNvPr id="62" name="フローチャート : 判断 61"/>
        <xdr:cNvSpPr/>
      </xdr:nvSpPr>
      <xdr:spPr bwMode="auto">
        <a:xfrm>
          <a:off x="35560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128960</xdr:rowOff>
    </xdr:from>
    <xdr:ext cx="762000" cy="259045"/>
    <xdr:sp macro="" textlink="">
      <xdr:nvSpPr>
        <xdr:cNvPr id="63" name="テキスト ボックス 62"/>
        <xdr:cNvSpPr txBox="1"/>
      </xdr:nvSpPr>
      <xdr:spPr>
        <a:xfrm>
          <a:off x="32258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159601</xdr:rowOff>
    </xdr:from>
    <xdr:to>
      <xdr:col>2</xdr:col>
      <xdr:colOff>692150</xdr:colOff>
      <xdr:row>17</xdr:row>
      <xdr:rowOff>89751</xdr:rowOff>
    </xdr:to>
    <xdr:sp macro="" textlink="">
      <xdr:nvSpPr>
        <xdr:cNvPr id="64" name="フローチャート : 判断 63"/>
        <xdr:cNvSpPr/>
      </xdr:nvSpPr>
      <xdr:spPr bwMode="auto">
        <a:xfrm>
          <a:off x="2857500" y="2950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99928</xdr:rowOff>
    </xdr:from>
    <xdr:ext cx="762000" cy="259045"/>
    <xdr:sp macro="" textlink="">
      <xdr:nvSpPr>
        <xdr:cNvPr id="65" name="テキスト ボックス 64"/>
        <xdr:cNvSpPr txBox="1"/>
      </xdr:nvSpPr>
      <xdr:spPr>
        <a:xfrm>
          <a:off x="2527300" y="27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4137</xdr:rowOff>
    </xdr:from>
    <xdr:to>
      <xdr:col>5</xdr:col>
      <xdr:colOff>34925</xdr:colOff>
      <xdr:row>17</xdr:row>
      <xdr:rowOff>105737</xdr:rowOff>
    </xdr:to>
    <xdr:sp macro="" textlink="">
      <xdr:nvSpPr>
        <xdr:cNvPr id="71" name="円/楕円 70"/>
        <xdr:cNvSpPr/>
      </xdr:nvSpPr>
      <xdr:spPr bwMode="auto">
        <a:xfrm>
          <a:off x="5600700" y="296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20664</xdr:rowOff>
    </xdr:from>
    <xdr:ext cx="762000" cy="259045"/>
    <xdr:sp macro="" textlink="">
      <xdr:nvSpPr>
        <xdr:cNvPr id="72" name="人口1人当たり決算額の推移該当値テキスト130"/>
        <xdr:cNvSpPr txBox="1"/>
      </xdr:nvSpPr>
      <xdr:spPr>
        <a:xfrm>
          <a:off x="5740400" y="281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39684</xdr:rowOff>
    </xdr:from>
    <xdr:to>
      <xdr:col>4</xdr:col>
      <xdr:colOff>520700</xdr:colOff>
      <xdr:row>17</xdr:row>
      <xdr:rowOff>141284</xdr:rowOff>
    </xdr:to>
    <xdr:sp macro="" textlink="">
      <xdr:nvSpPr>
        <xdr:cNvPr id="73" name="円/楕円 72"/>
        <xdr:cNvSpPr/>
      </xdr:nvSpPr>
      <xdr:spPr bwMode="auto">
        <a:xfrm>
          <a:off x="4953000" y="300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126061</xdr:rowOff>
    </xdr:from>
    <xdr:ext cx="736600" cy="259045"/>
    <xdr:sp macro="" textlink="">
      <xdr:nvSpPr>
        <xdr:cNvPr id="74" name="テキスト ボックス 73"/>
        <xdr:cNvSpPr txBox="1"/>
      </xdr:nvSpPr>
      <xdr:spPr>
        <a:xfrm>
          <a:off x="4622800" y="308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94,153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124788</xdr:rowOff>
    </xdr:from>
    <xdr:to>
      <xdr:col>3</xdr:col>
      <xdr:colOff>955675</xdr:colOff>
      <xdr:row>18</xdr:row>
      <xdr:rowOff>54938</xdr:rowOff>
    </xdr:to>
    <xdr:sp macro="" textlink="">
      <xdr:nvSpPr>
        <xdr:cNvPr id="75" name="円/楕円 74"/>
        <xdr:cNvSpPr/>
      </xdr:nvSpPr>
      <xdr:spPr bwMode="auto">
        <a:xfrm>
          <a:off x="4254500" y="308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39715</xdr:rowOff>
    </xdr:from>
    <xdr:ext cx="762000" cy="259045"/>
    <xdr:sp macro="" textlink="">
      <xdr:nvSpPr>
        <xdr:cNvPr id="76" name="テキスト ボックス 75"/>
        <xdr:cNvSpPr txBox="1"/>
      </xdr:nvSpPr>
      <xdr:spPr>
        <a:xfrm>
          <a:off x="3924300" y="317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88,941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116575</xdr:rowOff>
    </xdr:from>
    <xdr:to>
      <xdr:col>3</xdr:col>
      <xdr:colOff>257175</xdr:colOff>
      <xdr:row>18</xdr:row>
      <xdr:rowOff>46725</xdr:rowOff>
    </xdr:to>
    <xdr:sp macro="" textlink="">
      <xdr:nvSpPr>
        <xdr:cNvPr id="77" name="円/楕円 76"/>
        <xdr:cNvSpPr/>
      </xdr:nvSpPr>
      <xdr:spPr bwMode="auto">
        <a:xfrm>
          <a:off x="3556000" y="307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31502</xdr:rowOff>
    </xdr:from>
    <xdr:ext cx="762000" cy="259045"/>
    <xdr:sp macro="" textlink="">
      <xdr:nvSpPr>
        <xdr:cNvPr id="78" name="テキスト ボックス 77"/>
        <xdr:cNvSpPr txBox="1"/>
      </xdr:nvSpPr>
      <xdr:spPr>
        <a:xfrm>
          <a:off x="3225800" y="316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82530</xdr:rowOff>
    </xdr:from>
    <xdr:to>
      <xdr:col>2</xdr:col>
      <xdr:colOff>692150</xdr:colOff>
      <xdr:row>18</xdr:row>
      <xdr:rowOff>12680</xdr:rowOff>
    </xdr:to>
    <xdr:sp macro="" textlink="">
      <xdr:nvSpPr>
        <xdr:cNvPr id="79" name="円/楕円 78"/>
        <xdr:cNvSpPr/>
      </xdr:nvSpPr>
      <xdr:spPr bwMode="auto">
        <a:xfrm>
          <a:off x="2857500" y="304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168907</xdr:rowOff>
    </xdr:from>
    <xdr:ext cx="762000" cy="259045"/>
    <xdr:sp macro="" textlink="">
      <xdr:nvSpPr>
        <xdr:cNvPr id="80" name="テキスト ボックス 79"/>
        <xdr:cNvSpPr txBox="1"/>
      </xdr:nvSpPr>
      <xdr:spPr>
        <a:xfrm>
          <a:off x="2527300" y="313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30204</xdr:rowOff>
    </xdr:from>
    <xdr:to>
      <xdr:col>4</xdr:col>
      <xdr:colOff>1117600</xdr:colOff>
      <xdr:row>35</xdr:row>
      <xdr:rowOff>286269</xdr:rowOff>
    </xdr:to>
    <xdr:cxnSp macro="">
      <xdr:nvCxnSpPr>
        <xdr:cNvPr id="116" name="直線コネクタ 115"/>
        <xdr:cNvCxnSpPr/>
      </xdr:nvCxnSpPr>
      <xdr:spPr bwMode="auto">
        <a:xfrm flipV="1">
          <a:off x="5003800" y="6640554"/>
          <a:ext cx="647700" cy="256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256433</xdr:rowOff>
    </xdr:from>
    <xdr:ext cx="762000" cy="259045"/>
    <xdr:sp macro="" textlink="">
      <xdr:nvSpPr>
        <xdr:cNvPr id="117" name="人口1人当たり決算額の推移平均値テキスト445"/>
        <xdr:cNvSpPr txBox="1"/>
      </xdr:nvSpPr>
      <xdr:spPr>
        <a:xfrm>
          <a:off x="5740400" y="686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286269</xdr:rowOff>
    </xdr:from>
    <xdr:to>
      <xdr:col>4</xdr:col>
      <xdr:colOff>469900</xdr:colOff>
      <xdr:row>35</xdr:row>
      <xdr:rowOff>321702</xdr:rowOff>
    </xdr:to>
    <xdr:cxnSp macro="">
      <xdr:nvCxnSpPr>
        <xdr:cNvPr id="119" name="直線コネクタ 118"/>
        <xdr:cNvCxnSpPr/>
      </xdr:nvCxnSpPr>
      <xdr:spPr bwMode="auto">
        <a:xfrm flipV="1">
          <a:off x="4305300" y="6896619"/>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207841</xdr:rowOff>
    </xdr:from>
    <xdr:to>
      <xdr:col>4</xdr:col>
      <xdr:colOff>520700</xdr:colOff>
      <xdr:row>35</xdr:row>
      <xdr:rowOff>309441</xdr:rowOff>
    </xdr:to>
    <xdr:sp macro="" textlink="">
      <xdr:nvSpPr>
        <xdr:cNvPr id="120" name="フローチャート : 判断 119"/>
        <xdr:cNvSpPr/>
      </xdr:nvSpPr>
      <xdr:spPr bwMode="auto">
        <a:xfrm>
          <a:off x="4953000" y="6818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319618</xdr:rowOff>
    </xdr:from>
    <xdr:ext cx="736600" cy="259045"/>
    <xdr:sp macro="" textlink="">
      <xdr:nvSpPr>
        <xdr:cNvPr id="121" name="テキスト ボックス 120"/>
        <xdr:cNvSpPr txBox="1"/>
      </xdr:nvSpPr>
      <xdr:spPr>
        <a:xfrm>
          <a:off x="4622800" y="658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306516</xdr:rowOff>
    </xdr:from>
    <xdr:to>
      <xdr:col>3</xdr:col>
      <xdr:colOff>904875</xdr:colOff>
      <xdr:row>35</xdr:row>
      <xdr:rowOff>321702</xdr:rowOff>
    </xdr:to>
    <xdr:cxnSp macro="">
      <xdr:nvCxnSpPr>
        <xdr:cNvPr id="122" name="直線コネクタ 121"/>
        <xdr:cNvCxnSpPr/>
      </xdr:nvCxnSpPr>
      <xdr:spPr bwMode="auto">
        <a:xfrm>
          <a:off x="3606800" y="6916866"/>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110065</xdr:rowOff>
    </xdr:from>
    <xdr:to>
      <xdr:col>3</xdr:col>
      <xdr:colOff>955675</xdr:colOff>
      <xdr:row>35</xdr:row>
      <xdr:rowOff>211665</xdr:rowOff>
    </xdr:to>
    <xdr:sp macro="" textlink="">
      <xdr:nvSpPr>
        <xdr:cNvPr id="123" name="フローチャート : 判断 122"/>
        <xdr:cNvSpPr/>
      </xdr:nvSpPr>
      <xdr:spPr bwMode="auto">
        <a:xfrm>
          <a:off x="4254500" y="6720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221842</xdr:rowOff>
    </xdr:from>
    <xdr:ext cx="762000" cy="259045"/>
    <xdr:sp macro="" textlink="">
      <xdr:nvSpPr>
        <xdr:cNvPr id="124" name="テキスト ボックス 123"/>
        <xdr:cNvSpPr txBox="1"/>
      </xdr:nvSpPr>
      <xdr:spPr>
        <a:xfrm>
          <a:off x="3924300" y="64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207957</xdr:rowOff>
    </xdr:from>
    <xdr:to>
      <xdr:col>3</xdr:col>
      <xdr:colOff>206375</xdr:colOff>
      <xdr:row>35</xdr:row>
      <xdr:rowOff>306516</xdr:rowOff>
    </xdr:to>
    <xdr:cxnSp macro="">
      <xdr:nvCxnSpPr>
        <xdr:cNvPr id="125" name="直線コネクタ 124"/>
        <xdr:cNvCxnSpPr/>
      </xdr:nvCxnSpPr>
      <xdr:spPr bwMode="auto">
        <a:xfrm>
          <a:off x="2908300" y="6818307"/>
          <a:ext cx="698500" cy="9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68330</xdr:rowOff>
    </xdr:from>
    <xdr:to>
      <xdr:col>3</xdr:col>
      <xdr:colOff>257175</xdr:colOff>
      <xdr:row>35</xdr:row>
      <xdr:rowOff>169930</xdr:rowOff>
    </xdr:to>
    <xdr:sp macro="" textlink="">
      <xdr:nvSpPr>
        <xdr:cNvPr id="126" name="フローチャート : 判断 125"/>
        <xdr:cNvSpPr/>
      </xdr:nvSpPr>
      <xdr:spPr bwMode="auto">
        <a:xfrm>
          <a:off x="3556000" y="6678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180107</xdr:rowOff>
    </xdr:from>
    <xdr:ext cx="762000" cy="259045"/>
    <xdr:sp macro="" textlink="">
      <xdr:nvSpPr>
        <xdr:cNvPr id="127" name="テキスト ボックス 126"/>
        <xdr:cNvSpPr txBox="1"/>
      </xdr:nvSpPr>
      <xdr:spPr>
        <a:xfrm>
          <a:off x="3225800" y="64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291966</xdr:rowOff>
    </xdr:from>
    <xdr:to>
      <xdr:col>2</xdr:col>
      <xdr:colOff>692150</xdr:colOff>
      <xdr:row>35</xdr:row>
      <xdr:rowOff>50666</xdr:rowOff>
    </xdr:to>
    <xdr:sp macro="" textlink="">
      <xdr:nvSpPr>
        <xdr:cNvPr id="128" name="フローチャート : 判断 127"/>
        <xdr:cNvSpPr/>
      </xdr:nvSpPr>
      <xdr:spPr bwMode="auto">
        <a:xfrm>
          <a:off x="2857500" y="6559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60843</xdr:rowOff>
    </xdr:from>
    <xdr:ext cx="762000" cy="259045"/>
    <xdr:sp macro="" textlink="">
      <xdr:nvSpPr>
        <xdr:cNvPr id="129" name="テキスト ボックス 128"/>
        <xdr:cNvSpPr txBox="1"/>
      </xdr:nvSpPr>
      <xdr:spPr>
        <a:xfrm>
          <a:off x="2527300" y="632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322304</xdr:rowOff>
    </xdr:from>
    <xdr:to>
      <xdr:col>5</xdr:col>
      <xdr:colOff>34925</xdr:colOff>
      <xdr:row>35</xdr:row>
      <xdr:rowOff>81004</xdr:rowOff>
    </xdr:to>
    <xdr:sp macro="" textlink="">
      <xdr:nvSpPr>
        <xdr:cNvPr id="135" name="円/楕円 134"/>
        <xdr:cNvSpPr/>
      </xdr:nvSpPr>
      <xdr:spPr bwMode="auto">
        <a:xfrm>
          <a:off x="5600700" y="658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167381</xdr:rowOff>
    </xdr:from>
    <xdr:ext cx="762000" cy="259045"/>
    <xdr:sp macro="" textlink="">
      <xdr:nvSpPr>
        <xdr:cNvPr id="136" name="人口1人当たり決算額の推移該当値テキスト445"/>
        <xdr:cNvSpPr txBox="1"/>
      </xdr:nvSpPr>
      <xdr:spPr>
        <a:xfrm>
          <a:off x="5740400" y="64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235469</xdr:rowOff>
    </xdr:from>
    <xdr:to>
      <xdr:col>4</xdr:col>
      <xdr:colOff>520700</xdr:colOff>
      <xdr:row>35</xdr:row>
      <xdr:rowOff>337069</xdr:rowOff>
    </xdr:to>
    <xdr:sp macro="" textlink="">
      <xdr:nvSpPr>
        <xdr:cNvPr id="137" name="円/楕円 136"/>
        <xdr:cNvSpPr/>
      </xdr:nvSpPr>
      <xdr:spPr bwMode="auto">
        <a:xfrm>
          <a:off x="4953000" y="684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321846</xdr:rowOff>
    </xdr:from>
    <xdr:ext cx="736600" cy="259045"/>
    <xdr:sp macro="" textlink="">
      <xdr:nvSpPr>
        <xdr:cNvPr id="138" name="テキスト ボックス 137"/>
        <xdr:cNvSpPr txBox="1"/>
      </xdr:nvSpPr>
      <xdr:spPr>
        <a:xfrm>
          <a:off x="4622800" y="693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270902</xdr:rowOff>
    </xdr:from>
    <xdr:to>
      <xdr:col>3</xdr:col>
      <xdr:colOff>955675</xdr:colOff>
      <xdr:row>36</xdr:row>
      <xdr:rowOff>29602</xdr:rowOff>
    </xdr:to>
    <xdr:sp macro="" textlink="">
      <xdr:nvSpPr>
        <xdr:cNvPr id="139" name="円/楕円 138"/>
        <xdr:cNvSpPr/>
      </xdr:nvSpPr>
      <xdr:spPr bwMode="auto">
        <a:xfrm>
          <a:off x="4254500" y="688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14379</xdr:rowOff>
    </xdr:from>
    <xdr:ext cx="762000" cy="259045"/>
    <xdr:sp macro="" textlink="">
      <xdr:nvSpPr>
        <xdr:cNvPr id="140" name="テキスト ボックス 139"/>
        <xdr:cNvSpPr txBox="1"/>
      </xdr:nvSpPr>
      <xdr:spPr>
        <a:xfrm>
          <a:off x="3924300" y="696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255716</xdr:rowOff>
    </xdr:from>
    <xdr:to>
      <xdr:col>3</xdr:col>
      <xdr:colOff>257175</xdr:colOff>
      <xdr:row>36</xdr:row>
      <xdr:rowOff>14416</xdr:rowOff>
    </xdr:to>
    <xdr:sp macro="" textlink="">
      <xdr:nvSpPr>
        <xdr:cNvPr id="141" name="円/楕円 140"/>
        <xdr:cNvSpPr/>
      </xdr:nvSpPr>
      <xdr:spPr bwMode="auto">
        <a:xfrm>
          <a:off x="3556000" y="6866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342093</xdr:rowOff>
    </xdr:from>
    <xdr:ext cx="762000" cy="259045"/>
    <xdr:sp macro="" textlink="">
      <xdr:nvSpPr>
        <xdr:cNvPr id="142" name="テキスト ボックス 141"/>
        <xdr:cNvSpPr txBox="1"/>
      </xdr:nvSpPr>
      <xdr:spPr>
        <a:xfrm>
          <a:off x="3225800" y="695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157157</xdr:rowOff>
    </xdr:from>
    <xdr:to>
      <xdr:col>2</xdr:col>
      <xdr:colOff>692150</xdr:colOff>
      <xdr:row>35</xdr:row>
      <xdr:rowOff>258757</xdr:rowOff>
    </xdr:to>
    <xdr:sp macro="" textlink="">
      <xdr:nvSpPr>
        <xdr:cNvPr id="143" name="円/楕円 142"/>
        <xdr:cNvSpPr/>
      </xdr:nvSpPr>
      <xdr:spPr bwMode="auto">
        <a:xfrm>
          <a:off x="2857500" y="676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243534</xdr:rowOff>
    </xdr:from>
    <xdr:ext cx="762000" cy="259045"/>
    <xdr:sp macro="" textlink="">
      <xdr:nvSpPr>
        <xdr:cNvPr id="144" name="テキスト ボックス 143"/>
        <xdr:cNvSpPr txBox="1"/>
      </xdr:nvSpPr>
      <xdr:spPr>
        <a:xfrm>
          <a:off x="2527300" y="685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16,984
16,934
82.16
8,705,707
8,078,133
190,569
4,927,798
6,758,572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47536</xdr:rowOff>
    </xdr:from>
    <xdr:to>
      <xdr:col>6</xdr:col>
      <xdr:colOff>511175</xdr:colOff>
      <xdr:row>35</xdr:row>
      <xdr:rowOff>72282</xdr:rowOff>
    </xdr:to>
    <xdr:cxnSp macro="">
      <xdr:nvCxnSpPr>
        <xdr:cNvPr id="61" name="直線コネクタ 60"/>
        <xdr:cNvCxnSpPr/>
      </xdr:nvCxnSpPr>
      <xdr:spPr>
        <a:xfrm flipV="1">
          <a:off x="3797300" y="6048286"/>
          <a:ext cx="8382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72282</xdr:rowOff>
    </xdr:from>
    <xdr:to>
      <xdr:col>5</xdr:col>
      <xdr:colOff>358775</xdr:colOff>
      <xdr:row>35</xdr:row>
      <xdr:rowOff>73749</xdr:rowOff>
    </xdr:to>
    <xdr:cxnSp macro="">
      <xdr:nvCxnSpPr>
        <xdr:cNvPr id="64" name="直線コネクタ 63"/>
        <xdr:cNvCxnSpPr/>
      </xdr:nvCxnSpPr>
      <xdr:spPr>
        <a:xfrm flipV="1">
          <a:off x="2908300" y="607303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156356</xdr:rowOff>
    </xdr:from>
    <xdr:to>
      <xdr:col>5</xdr:col>
      <xdr:colOff>409575</xdr:colOff>
      <xdr:row>35</xdr:row>
      <xdr:rowOff>86506</xdr:rowOff>
    </xdr:to>
    <xdr:sp macro="" textlink="">
      <xdr:nvSpPr>
        <xdr:cNvPr id="65" name="フローチャート : 判断 64"/>
        <xdr:cNvSpPr/>
      </xdr:nvSpPr>
      <xdr:spPr>
        <a:xfrm>
          <a:off x="3746500" y="598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103033</xdr:rowOff>
    </xdr:from>
    <xdr:ext cx="534377" cy="259045"/>
    <xdr:sp macro="" textlink="">
      <xdr:nvSpPr>
        <xdr:cNvPr id="66" name="テキスト ボックス 65"/>
        <xdr:cNvSpPr txBox="1"/>
      </xdr:nvSpPr>
      <xdr:spPr>
        <a:xfrm>
          <a:off x="3530111" y="576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58794</xdr:rowOff>
    </xdr:from>
    <xdr:to>
      <xdr:col>4</xdr:col>
      <xdr:colOff>155575</xdr:colOff>
      <xdr:row>35</xdr:row>
      <xdr:rowOff>73749</xdr:rowOff>
    </xdr:to>
    <xdr:cxnSp macro="">
      <xdr:nvCxnSpPr>
        <xdr:cNvPr id="67" name="直線コネクタ 66"/>
        <xdr:cNvCxnSpPr/>
      </xdr:nvCxnSpPr>
      <xdr:spPr>
        <a:xfrm>
          <a:off x="2019300" y="6059544"/>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9823</xdr:rowOff>
    </xdr:from>
    <xdr:to>
      <xdr:col>4</xdr:col>
      <xdr:colOff>206375</xdr:colOff>
      <xdr:row>35</xdr:row>
      <xdr:rowOff>111423</xdr:rowOff>
    </xdr:to>
    <xdr:sp macro="" textlink="">
      <xdr:nvSpPr>
        <xdr:cNvPr id="68" name="フローチャート : 判断 67"/>
        <xdr:cNvSpPr/>
      </xdr:nvSpPr>
      <xdr:spPr>
        <a:xfrm>
          <a:off x="2857500" y="60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127950</xdr:rowOff>
    </xdr:from>
    <xdr:ext cx="534377" cy="259045"/>
    <xdr:sp macro="" textlink="">
      <xdr:nvSpPr>
        <xdr:cNvPr id="69" name="テキスト ボックス 68"/>
        <xdr:cNvSpPr txBox="1"/>
      </xdr:nvSpPr>
      <xdr:spPr>
        <a:xfrm>
          <a:off x="2641111" y="57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35268</xdr:rowOff>
    </xdr:from>
    <xdr:to>
      <xdr:col>2</xdr:col>
      <xdr:colOff>638175</xdr:colOff>
      <xdr:row>35</xdr:row>
      <xdr:rowOff>58794</xdr:rowOff>
    </xdr:to>
    <xdr:cxnSp macro="">
      <xdr:nvCxnSpPr>
        <xdr:cNvPr id="70" name="直線コネクタ 69"/>
        <xdr:cNvCxnSpPr/>
      </xdr:nvCxnSpPr>
      <xdr:spPr>
        <a:xfrm>
          <a:off x="1130300" y="6036018"/>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138792</xdr:rowOff>
    </xdr:from>
    <xdr:to>
      <xdr:col>3</xdr:col>
      <xdr:colOff>3175</xdr:colOff>
      <xdr:row>35</xdr:row>
      <xdr:rowOff>68942</xdr:rowOff>
    </xdr:to>
    <xdr:sp macro="" textlink="">
      <xdr:nvSpPr>
        <xdr:cNvPr id="71" name="フローチャート : 判断 70"/>
        <xdr:cNvSpPr/>
      </xdr:nvSpPr>
      <xdr:spPr>
        <a:xfrm>
          <a:off x="1968500" y="596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85469</xdr:rowOff>
    </xdr:from>
    <xdr:ext cx="534377" cy="259045"/>
    <xdr:sp macro="" textlink="">
      <xdr:nvSpPr>
        <xdr:cNvPr id="72" name="テキスト ボックス 71"/>
        <xdr:cNvSpPr txBox="1"/>
      </xdr:nvSpPr>
      <xdr:spPr>
        <a:xfrm>
          <a:off x="1752111" y="574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107150</xdr:rowOff>
    </xdr:from>
    <xdr:to>
      <xdr:col>1</xdr:col>
      <xdr:colOff>485775</xdr:colOff>
      <xdr:row>35</xdr:row>
      <xdr:rowOff>37300</xdr:rowOff>
    </xdr:to>
    <xdr:sp macro="" textlink="">
      <xdr:nvSpPr>
        <xdr:cNvPr id="73" name="フローチャート : 判断 72"/>
        <xdr:cNvSpPr/>
      </xdr:nvSpPr>
      <xdr:spPr>
        <a:xfrm>
          <a:off x="1079500" y="59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53827</xdr:rowOff>
    </xdr:from>
    <xdr:ext cx="534377" cy="259045"/>
    <xdr:sp macro="" textlink="">
      <xdr:nvSpPr>
        <xdr:cNvPr id="74" name="テキスト ボックス 73"/>
        <xdr:cNvSpPr txBox="1"/>
      </xdr:nvSpPr>
      <xdr:spPr>
        <a:xfrm>
          <a:off x="863111" y="57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168186</xdr:rowOff>
    </xdr:from>
    <xdr:to>
      <xdr:col>6</xdr:col>
      <xdr:colOff>561975</xdr:colOff>
      <xdr:row>35</xdr:row>
      <xdr:rowOff>98336</xdr:rowOff>
    </xdr:to>
    <xdr:sp macro="" textlink="">
      <xdr:nvSpPr>
        <xdr:cNvPr id="80" name="円/楕円 79"/>
        <xdr:cNvSpPr/>
      </xdr:nvSpPr>
      <xdr:spPr>
        <a:xfrm>
          <a:off x="4584700" y="599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146613</xdr:rowOff>
    </xdr:from>
    <xdr:ext cx="534377" cy="259045"/>
    <xdr:sp macro="" textlink="">
      <xdr:nvSpPr>
        <xdr:cNvPr id="81" name="人件費該当値テキスト"/>
        <xdr:cNvSpPr txBox="1"/>
      </xdr:nvSpPr>
      <xdr:spPr>
        <a:xfrm>
          <a:off x="4686300" y="59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75,838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21482</xdr:rowOff>
    </xdr:from>
    <xdr:to>
      <xdr:col>5</xdr:col>
      <xdr:colOff>409575</xdr:colOff>
      <xdr:row>35</xdr:row>
      <xdr:rowOff>123082</xdr:rowOff>
    </xdr:to>
    <xdr:sp macro="" textlink="">
      <xdr:nvSpPr>
        <xdr:cNvPr id="82" name="円/楕円 81"/>
        <xdr:cNvSpPr/>
      </xdr:nvSpPr>
      <xdr:spPr>
        <a:xfrm>
          <a:off x="3746500" y="60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114209</xdr:rowOff>
    </xdr:from>
    <xdr:ext cx="534377" cy="259045"/>
    <xdr:sp macro="" textlink="">
      <xdr:nvSpPr>
        <xdr:cNvPr id="83" name="テキスト ボックス 82"/>
        <xdr:cNvSpPr txBox="1"/>
      </xdr:nvSpPr>
      <xdr:spPr>
        <a:xfrm>
          <a:off x="3530111" y="61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22949</xdr:rowOff>
    </xdr:from>
    <xdr:to>
      <xdr:col>4</xdr:col>
      <xdr:colOff>206375</xdr:colOff>
      <xdr:row>35</xdr:row>
      <xdr:rowOff>124549</xdr:rowOff>
    </xdr:to>
    <xdr:sp macro="" textlink="">
      <xdr:nvSpPr>
        <xdr:cNvPr id="84" name="円/楕円 83"/>
        <xdr:cNvSpPr/>
      </xdr:nvSpPr>
      <xdr:spPr>
        <a:xfrm>
          <a:off x="2857500" y="60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115676</xdr:rowOff>
    </xdr:from>
    <xdr:ext cx="534377" cy="259045"/>
    <xdr:sp macro="" textlink="">
      <xdr:nvSpPr>
        <xdr:cNvPr id="85" name="テキスト ボックス 84"/>
        <xdr:cNvSpPr txBox="1"/>
      </xdr:nvSpPr>
      <xdr:spPr>
        <a:xfrm>
          <a:off x="2641111" y="61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7994</xdr:rowOff>
    </xdr:from>
    <xdr:to>
      <xdr:col>3</xdr:col>
      <xdr:colOff>3175</xdr:colOff>
      <xdr:row>35</xdr:row>
      <xdr:rowOff>109594</xdr:rowOff>
    </xdr:to>
    <xdr:sp macro="" textlink="">
      <xdr:nvSpPr>
        <xdr:cNvPr id="86" name="円/楕円 85"/>
        <xdr:cNvSpPr/>
      </xdr:nvSpPr>
      <xdr:spPr>
        <a:xfrm>
          <a:off x="1968500" y="60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100721</xdr:rowOff>
    </xdr:from>
    <xdr:ext cx="534377" cy="259045"/>
    <xdr:sp macro="" textlink="">
      <xdr:nvSpPr>
        <xdr:cNvPr id="87" name="テキスト ボックス 86"/>
        <xdr:cNvSpPr txBox="1"/>
      </xdr:nvSpPr>
      <xdr:spPr>
        <a:xfrm>
          <a:off x="1752111" y="61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155918</xdr:rowOff>
    </xdr:from>
    <xdr:to>
      <xdr:col>1</xdr:col>
      <xdr:colOff>485775</xdr:colOff>
      <xdr:row>35</xdr:row>
      <xdr:rowOff>86068</xdr:rowOff>
    </xdr:to>
    <xdr:sp macro="" textlink="">
      <xdr:nvSpPr>
        <xdr:cNvPr id="88" name="円/楕円 87"/>
        <xdr:cNvSpPr/>
      </xdr:nvSpPr>
      <xdr:spPr>
        <a:xfrm>
          <a:off x="1079500" y="59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77195</xdr:rowOff>
    </xdr:from>
    <xdr:ext cx="534377" cy="259045"/>
    <xdr:sp macro="" textlink="">
      <xdr:nvSpPr>
        <xdr:cNvPr id="89" name="テキスト ボックス 88"/>
        <xdr:cNvSpPr txBox="1"/>
      </xdr:nvSpPr>
      <xdr:spPr>
        <a:xfrm>
          <a:off x="863111" y="60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34608</xdr:rowOff>
    </xdr:from>
    <xdr:to>
      <xdr:col>6</xdr:col>
      <xdr:colOff>511175</xdr:colOff>
      <xdr:row>57</xdr:row>
      <xdr:rowOff>70873</xdr:rowOff>
    </xdr:to>
    <xdr:cxnSp macro="">
      <xdr:nvCxnSpPr>
        <xdr:cNvPr id="116" name="直線コネクタ 115"/>
        <xdr:cNvCxnSpPr/>
      </xdr:nvCxnSpPr>
      <xdr:spPr>
        <a:xfrm flipV="1">
          <a:off x="3797300" y="9807258"/>
          <a:ext cx="838200" cy="3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70873</xdr:rowOff>
    </xdr:from>
    <xdr:to>
      <xdr:col>5</xdr:col>
      <xdr:colOff>358775</xdr:colOff>
      <xdr:row>57</xdr:row>
      <xdr:rowOff>82276</xdr:rowOff>
    </xdr:to>
    <xdr:cxnSp macro="">
      <xdr:nvCxnSpPr>
        <xdr:cNvPr id="119" name="直線コネクタ 118"/>
        <xdr:cNvCxnSpPr/>
      </xdr:nvCxnSpPr>
      <xdr:spPr>
        <a:xfrm flipV="1">
          <a:off x="2908300" y="9843523"/>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89083</xdr:rowOff>
    </xdr:from>
    <xdr:to>
      <xdr:col>5</xdr:col>
      <xdr:colOff>409575</xdr:colOff>
      <xdr:row>55</xdr:row>
      <xdr:rowOff>19233</xdr:rowOff>
    </xdr:to>
    <xdr:sp macro="" textlink="">
      <xdr:nvSpPr>
        <xdr:cNvPr id="120" name="フローチャート : 判断 119"/>
        <xdr:cNvSpPr/>
      </xdr:nvSpPr>
      <xdr:spPr>
        <a:xfrm>
          <a:off x="3746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35760</xdr:rowOff>
    </xdr:from>
    <xdr:ext cx="599010" cy="259045"/>
    <xdr:sp macro="" textlink="">
      <xdr:nvSpPr>
        <xdr:cNvPr id="121" name="テキスト ボックス 120"/>
        <xdr:cNvSpPr txBox="1"/>
      </xdr:nvSpPr>
      <xdr:spPr>
        <a:xfrm>
          <a:off x="3497794"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1598</xdr:rowOff>
    </xdr:from>
    <xdr:to>
      <xdr:col>4</xdr:col>
      <xdr:colOff>155575</xdr:colOff>
      <xdr:row>57</xdr:row>
      <xdr:rowOff>82276</xdr:rowOff>
    </xdr:to>
    <xdr:cxnSp macro="">
      <xdr:nvCxnSpPr>
        <xdr:cNvPr id="122" name="直線コネクタ 121"/>
        <xdr:cNvCxnSpPr/>
      </xdr:nvCxnSpPr>
      <xdr:spPr>
        <a:xfrm>
          <a:off x="2019300" y="9774248"/>
          <a:ext cx="889000" cy="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6032</xdr:rowOff>
    </xdr:from>
    <xdr:to>
      <xdr:col>4</xdr:col>
      <xdr:colOff>206375</xdr:colOff>
      <xdr:row>56</xdr:row>
      <xdr:rowOff>107632</xdr:rowOff>
    </xdr:to>
    <xdr:sp macro="" textlink="">
      <xdr:nvSpPr>
        <xdr:cNvPr id="123" name="フローチャート : 判断 122"/>
        <xdr:cNvSpPr/>
      </xdr:nvSpPr>
      <xdr:spPr>
        <a:xfrm>
          <a:off x="2857500" y="96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124159</xdr:rowOff>
    </xdr:from>
    <xdr:ext cx="534377" cy="259045"/>
    <xdr:sp macro="" textlink="">
      <xdr:nvSpPr>
        <xdr:cNvPr id="124" name="テキスト ボックス 123"/>
        <xdr:cNvSpPr txBox="1"/>
      </xdr:nvSpPr>
      <xdr:spPr>
        <a:xfrm>
          <a:off x="2641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74110</xdr:rowOff>
    </xdr:from>
    <xdr:to>
      <xdr:col>2</xdr:col>
      <xdr:colOff>638175</xdr:colOff>
      <xdr:row>57</xdr:row>
      <xdr:rowOff>1598</xdr:rowOff>
    </xdr:to>
    <xdr:cxnSp macro="">
      <xdr:nvCxnSpPr>
        <xdr:cNvPr id="125" name="直線コネクタ 124"/>
        <xdr:cNvCxnSpPr/>
      </xdr:nvCxnSpPr>
      <xdr:spPr>
        <a:xfrm>
          <a:off x="1130300" y="9675310"/>
          <a:ext cx="889000" cy="9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66708</xdr:rowOff>
    </xdr:from>
    <xdr:to>
      <xdr:col>3</xdr:col>
      <xdr:colOff>3175</xdr:colOff>
      <xdr:row>56</xdr:row>
      <xdr:rowOff>168308</xdr:rowOff>
    </xdr:to>
    <xdr:sp macro="" textlink="">
      <xdr:nvSpPr>
        <xdr:cNvPr id="126" name="フローチャート : 判断 125"/>
        <xdr:cNvSpPr/>
      </xdr:nvSpPr>
      <xdr:spPr>
        <a:xfrm>
          <a:off x="1968500" y="966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13385</xdr:rowOff>
    </xdr:from>
    <xdr:ext cx="534377" cy="259045"/>
    <xdr:sp macro="" textlink="">
      <xdr:nvSpPr>
        <xdr:cNvPr id="127" name="テキスト ボックス 126"/>
        <xdr:cNvSpPr txBox="1"/>
      </xdr:nvSpPr>
      <xdr:spPr>
        <a:xfrm>
          <a:off x="1752111" y="9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98442</xdr:rowOff>
    </xdr:from>
    <xdr:to>
      <xdr:col>1</xdr:col>
      <xdr:colOff>485775</xdr:colOff>
      <xdr:row>57</xdr:row>
      <xdr:rowOff>28592</xdr:rowOff>
    </xdr:to>
    <xdr:sp macro="" textlink="">
      <xdr:nvSpPr>
        <xdr:cNvPr id="128" name="フローチャート : 判断 127"/>
        <xdr:cNvSpPr/>
      </xdr:nvSpPr>
      <xdr:spPr>
        <a:xfrm>
          <a:off x="1079500" y="96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19719</xdr:rowOff>
    </xdr:from>
    <xdr:ext cx="534377" cy="259045"/>
    <xdr:sp macro="" textlink="">
      <xdr:nvSpPr>
        <xdr:cNvPr id="129" name="テキスト ボックス 128"/>
        <xdr:cNvSpPr txBox="1"/>
      </xdr:nvSpPr>
      <xdr:spPr>
        <a:xfrm>
          <a:off x="863111" y="97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155258</xdr:rowOff>
    </xdr:from>
    <xdr:to>
      <xdr:col>6</xdr:col>
      <xdr:colOff>561975</xdr:colOff>
      <xdr:row>57</xdr:row>
      <xdr:rowOff>85408</xdr:rowOff>
    </xdr:to>
    <xdr:sp macro="" textlink="">
      <xdr:nvSpPr>
        <xdr:cNvPr id="135" name="円/楕円 134"/>
        <xdr:cNvSpPr/>
      </xdr:nvSpPr>
      <xdr:spPr>
        <a:xfrm>
          <a:off x="4584700" y="97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70185</xdr:rowOff>
    </xdr:from>
    <xdr:ext cx="534377" cy="259045"/>
    <xdr:sp macro="" textlink="">
      <xdr:nvSpPr>
        <xdr:cNvPr id="136" name="物件費該当値テキスト"/>
        <xdr:cNvSpPr txBox="1"/>
      </xdr:nvSpPr>
      <xdr:spPr>
        <a:xfrm>
          <a:off x="4686300" y="96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20073</xdr:rowOff>
    </xdr:from>
    <xdr:to>
      <xdr:col>5</xdr:col>
      <xdr:colOff>409575</xdr:colOff>
      <xdr:row>57</xdr:row>
      <xdr:rowOff>121673</xdr:rowOff>
    </xdr:to>
    <xdr:sp macro="" textlink="">
      <xdr:nvSpPr>
        <xdr:cNvPr id="137" name="円/楕円 136"/>
        <xdr:cNvSpPr/>
      </xdr:nvSpPr>
      <xdr:spPr>
        <a:xfrm>
          <a:off x="3746500" y="97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112800</xdr:rowOff>
    </xdr:from>
    <xdr:ext cx="534377" cy="259045"/>
    <xdr:sp macro="" textlink="">
      <xdr:nvSpPr>
        <xdr:cNvPr id="138" name="テキスト ボックス 137"/>
        <xdr:cNvSpPr txBox="1"/>
      </xdr:nvSpPr>
      <xdr:spPr>
        <a:xfrm>
          <a:off x="3530111" y="98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31476</xdr:rowOff>
    </xdr:from>
    <xdr:to>
      <xdr:col>4</xdr:col>
      <xdr:colOff>206375</xdr:colOff>
      <xdr:row>57</xdr:row>
      <xdr:rowOff>133076</xdr:rowOff>
    </xdr:to>
    <xdr:sp macro="" textlink="">
      <xdr:nvSpPr>
        <xdr:cNvPr id="139" name="円/楕円 138"/>
        <xdr:cNvSpPr/>
      </xdr:nvSpPr>
      <xdr:spPr>
        <a:xfrm>
          <a:off x="2857500" y="98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124203</xdr:rowOff>
    </xdr:from>
    <xdr:ext cx="534377" cy="259045"/>
    <xdr:sp macro="" textlink="">
      <xdr:nvSpPr>
        <xdr:cNvPr id="140" name="テキスト ボックス 139"/>
        <xdr:cNvSpPr txBox="1"/>
      </xdr:nvSpPr>
      <xdr:spPr>
        <a:xfrm>
          <a:off x="2641111" y="989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122248</xdr:rowOff>
    </xdr:from>
    <xdr:to>
      <xdr:col>3</xdr:col>
      <xdr:colOff>3175</xdr:colOff>
      <xdr:row>57</xdr:row>
      <xdr:rowOff>52398</xdr:rowOff>
    </xdr:to>
    <xdr:sp macro="" textlink="">
      <xdr:nvSpPr>
        <xdr:cNvPr id="141" name="円/楕円 140"/>
        <xdr:cNvSpPr/>
      </xdr:nvSpPr>
      <xdr:spPr>
        <a:xfrm>
          <a:off x="1968500" y="97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43525</xdr:rowOff>
    </xdr:from>
    <xdr:ext cx="534377" cy="259045"/>
    <xdr:sp macro="" textlink="">
      <xdr:nvSpPr>
        <xdr:cNvPr id="142" name="テキスト ボックス 141"/>
        <xdr:cNvSpPr txBox="1"/>
      </xdr:nvSpPr>
      <xdr:spPr>
        <a:xfrm>
          <a:off x="1752111" y="981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23310</xdr:rowOff>
    </xdr:from>
    <xdr:to>
      <xdr:col>1</xdr:col>
      <xdr:colOff>485775</xdr:colOff>
      <xdr:row>56</xdr:row>
      <xdr:rowOff>124910</xdr:rowOff>
    </xdr:to>
    <xdr:sp macro="" textlink="">
      <xdr:nvSpPr>
        <xdr:cNvPr id="143" name="円/楕円 142"/>
        <xdr:cNvSpPr/>
      </xdr:nvSpPr>
      <xdr:spPr>
        <a:xfrm>
          <a:off x="1079500" y="96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141437</xdr:rowOff>
    </xdr:from>
    <xdr:ext cx="534377" cy="259045"/>
    <xdr:sp macro="" textlink="">
      <xdr:nvSpPr>
        <xdr:cNvPr id="144" name="テキスト ボックス 143"/>
        <xdr:cNvSpPr txBox="1"/>
      </xdr:nvSpPr>
      <xdr:spPr>
        <a:xfrm>
          <a:off x="863111" y="93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27549</xdr:rowOff>
    </xdr:from>
    <xdr:to>
      <xdr:col>6</xdr:col>
      <xdr:colOff>511175</xdr:colOff>
      <xdr:row>77</xdr:row>
      <xdr:rowOff>87443</xdr:rowOff>
    </xdr:to>
    <xdr:cxnSp macro="">
      <xdr:nvCxnSpPr>
        <xdr:cNvPr id="171" name="直線コネクタ 170"/>
        <xdr:cNvCxnSpPr/>
      </xdr:nvCxnSpPr>
      <xdr:spPr>
        <a:xfrm>
          <a:off x="3797300" y="13229199"/>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26133</xdr:rowOff>
    </xdr:from>
    <xdr:ext cx="469744" cy="259045"/>
    <xdr:sp macro="" textlink="">
      <xdr:nvSpPr>
        <xdr:cNvPr id="172" name="維持補修費平均値テキスト"/>
        <xdr:cNvSpPr txBox="1"/>
      </xdr:nvSpPr>
      <xdr:spPr>
        <a:xfrm>
          <a:off x="4686300" y="1322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4688</xdr:rowOff>
    </xdr:from>
    <xdr:to>
      <xdr:col>5</xdr:col>
      <xdr:colOff>358775</xdr:colOff>
      <xdr:row>77</xdr:row>
      <xdr:rowOff>27549</xdr:rowOff>
    </xdr:to>
    <xdr:cxnSp macro="">
      <xdr:nvCxnSpPr>
        <xdr:cNvPr id="174" name="直線コネクタ 173"/>
        <xdr:cNvCxnSpPr/>
      </xdr:nvCxnSpPr>
      <xdr:spPr>
        <a:xfrm>
          <a:off x="2908300" y="132063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163699</xdr:rowOff>
    </xdr:from>
    <xdr:to>
      <xdr:col>5</xdr:col>
      <xdr:colOff>409575</xdr:colOff>
      <xdr:row>77</xdr:row>
      <xdr:rowOff>93849</xdr:rowOff>
    </xdr:to>
    <xdr:sp macro="" textlink="">
      <xdr:nvSpPr>
        <xdr:cNvPr id="175" name="フローチャート : 判断 174"/>
        <xdr:cNvSpPr/>
      </xdr:nvSpPr>
      <xdr:spPr>
        <a:xfrm>
          <a:off x="3746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84976</xdr:rowOff>
    </xdr:from>
    <xdr:ext cx="469744" cy="259045"/>
    <xdr:sp macro="" textlink="">
      <xdr:nvSpPr>
        <xdr:cNvPr id="176" name="テキスト ボックス 175"/>
        <xdr:cNvSpPr txBox="1"/>
      </xdr:nvSpPr>
      <xdr:spPr>
        <a:xfrm>
          <a:off x="3562427" y="1328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4688</xdr:rowOff>
    </xdr:from>
    <xdr:to>
      <xdr:col>4</xdr:col>
      <xdr:colOff>155575</xdr:colOff>
      <xdr:row>77</xdr:row>
      <xdr:rowOff>69017</xdr:rowOff>
    </xdr:to>
    <xdr:cxnSp macro="">
      <xdr:nvCxnSpPr>
        <xdr:cNvPr id="177" name="直線コネクタ 176"/>
        <xdr:cNvCxnSpPr/>
      </xdr:nvCxnSpPr>
      <xdr:spPr>
        <a:xfrm flipV="1">
          <a:off x="2019300" y="13206338"/>
          <a:ext cx="889000" cy="6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21509</xdr:rowOff>
    </xdr:from>
    <xdr:to>
      <xdr:col>4</xdr:col>
      <xdr:colOff>206375</xdr:colOff>
      <xdr:row>77</xdr:row>
      <xdr:rowOff>123109</xdr:rowOff>
    </xdr:to>
    <xdr:sp macro="" textlink="">
      <xdr:nvSpPr>
        <xdr:cNvPr id="178" name="フローチャート : 判断 177"/>
        <xdr:cNvSpPr/>
      </xdr:nvSpPr>
      <xdr:spPr>
        <a:xfrm>
          <a:off x="2857500" y="132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114236</xdr:rowOff>
    </xdr:from>
    <xdr:ext cx="469744" cy="259045"/>
    <xdr:sp macro="" textlink="">
      <xdr:nvSpPr>
        <xdr:cNvPr id="179" name="テキスト ボックス 178"/>
        <xdr:cNvSpPr txBox="1"/>
      </xdr:nvSpPr>
      <xdr:spPr>
        <a:xfrm>
          <a:off x="2673427" y="1331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25491</xdr:rowOff>
    </xdr:from>
    <xdr:to>
      <xdr:col>2</xdr:col>
      <xdr:colOff>638175</xdr:colOff>
      <xdr:row>77</xdr:row>
      <xdr:rowOff>69017</xdr:rowOff>
    </xdr:to>
    <xdr:cxnSp macro="">
      <xdr:nvCxnSpPr>
        <xdr:cNvPr id="180" name="直線コネクタ 179"/>
        <xdr:cNvCxnSpPr/>
      </xdr:nvCxnSpPr>
      <xdr:spPr>
        <a:xfrm>
          <a:off x="1130300" y="13055691"/>
          <a:ext cx="889000" cy="2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7198</xdr:rowOff>
    </xdr:from>
    <xdr:to>
      <xdr:col>3</xdr:col>
      <xdr:colOff>3175</xdr:colOff>
      <xdr:row>77</xdr:row>
      <xdr:rowOff>108798</xdr:rowOff>
    </xdr:to>
    <xdr:sp macro="" textlink="">
      <xdr:nvSpPr>
        <xdr:cNvPr id="181" name="フローチャート : 判断 180"/>
        <xdr:cNvSpPr/>
      </xdr:nvSpPr>
      <xdr:spPr>
        <a:xfrm>
          <a:off x="1968500" y="1320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125325</xdr:rowOff>
    </xdr:from>
    <xdr:ext cx="469744" cy="259045"/>
    <xdr:sp macro="" textlink="">
      <xdr:nvSpPr>
        <xdr:cNvPr id="182" name="テキスト ボックス 181"/>
        <xdr:cNvSpPr txBox="1"/>
      </xdr:nvSpPr>
      <xdr:spPr>
        <a:xfrm>
          <a:off x="1784427" y="129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28046</xdr:rowOff>
    </xdr:from>
    <xdr:to>
      <xdr:col>1</xdr:col>
      <xdr:colOff>485775</xdr:colOff>
      <xdr:row>77</xdr:row>
      <xdr:rowOff>129646</xdr:rowOff>
    </xdr:to>
    <xdr:sp macro="" textlink="">
      <xdr:nvSpPr>
        <xdr:cNvPr id="183" name="フローチャート : 判断 182"/>
        <xdr:cNvSpPr/>
      </xdr:nvSpPr>
      <xdr:spPr>
        <a:xfrm>
          <a:off x="1079500" y="132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120773</xdr:rowOff>
    </xdr:from>
    <xdr:ext cx="469744" cy="259045"/>
    <xdr:sp macro="" textlink="">
      <xdr:nvSpPr>
        <xdr:cNvPr id="184" name="テキスト ボックス 183"/>
        <xdr:cNvSpPr txBox="1"/>
      </xdr:nvSpPr>
      <xdr:spPr>
        <a:xfrm>
          <a:off x="895427" y="1332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36643</xdr:rowOff>
    </xdr:from>
    <xdr:to>
      <xdr:col>6</xdr:col>
      <xdr:colOff>561975</xdr:colOff>
      <xdr:row>77</xdr:row>
      <xdr:rowOff>138243</xdr:rowOff>
    </xdr:to>
    <xdr:sp macro="" textlink="">
      <xdr:nvSpPr>
        <xdr:cNvPr id="190" name="円/楕円 189"/>
        <xdr:cNvSpPr/>
      </xdr:nvSpPr>
      <xdr:spPr>
        <a:xfrm>
          <a:off x="4584700" y="13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59520</xdr:rowOff>
    </xdr:from>
    <xdr:ext cx="469744" cy="259045"/>
    <xdr:sp macro="" textlink="">
      <xdr:nvSpPr>
        <xdr:cNvPr id="191" name="維持補修費該当値テキスト"/>
        <xdr:cNvSpPr txBox="1"/>
      </xdr:nvSpPr>
      <xdr:spPr>
        <a:xfrm>
          <a:off x="4686300" y="1308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148199</xdr:rowOff>
    </xdr:from>
    <xdr:to>
      <xdr:col>5</xdr:col>
      <xdr:colOff>409575</xdr:colOff>
      <xdr:row>77</xdr:row>
      <xdr:rowOff>78349</xdr:rowOff>
    </xdr:to>
    <xdr:sp macro="" textlink="">
      <xdr:nvSpPr>
        <xdr:cNvPr id="192" name="円/楕円 191"/>
        <xdr:cNvSpPr/>
      </xdr:nvSpPr>
      <xdr:spPr>
        <a:xfrm>
          <a:off x="3746500" y="131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94876</xdr:rowOff>
    </xdr:from>
    <xdr:ext cx="469744" cy="259045"/>
    <xdr:sp macro="" textlink="">
      <xdr:nvSpPr>
        <xdr:cNvPr id="193" name="テキスト ボックス 192"/>
        <xdr:cNvSpPr txBox="1"/>
      </xdr:nvSpPr>
      <xdr:spPr>
        <a:xfrm>
          <a:off x="3562427" y="1295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125338</xdr:rowOff>
    </xdr:from>
    <xdr:to>
      <xdr:col>4</xdr:col>
      <xdr:colOff>206375</xdr:colOff>
      <xdr:row>77</xdr:row>
      <xdr:rowOff>55488</xdr:rowOff>
    </xdr:to>
    <xdr:sp macro="" textlink="">
      <xdr:nvSpPr>
        <xdr:cNvPr id="194" name="円/楕円 193"/>
        <xdr:cNvSpPr/>
      </xdr:nvSpPr>
      <xdr:spPr>
        <a:xfrm>
          <a:off x="2857500" y="131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72016</xdr:rowOff>
    </xdr:from>
    <xdr:ext cx="469744" cy="259045"/>
    <xdr:sp macro="" textlink="">
      <xdr:nvSpPr>
        <xdr:cNvPr id="195" name="テキスト ボックス 194"/>
        <xdr:cNvSpPr txBox="1"/>
      </xdr:nvSpPr>
      <xdr:spPr>
        <a:xfrm>
          <a:off x="2673427" y="1293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18217</xdr:rowOff>
    </xdr:from>
    <xdr:to>
      <xdr:col>3</xdr:col>
      <xdr:colOff>3175</xdr:colOff>
      <xdr:row>77</xdr:row>
      <xdr:rowOff>119817</xdr:rowOff>
    </xdr:to>
    <xdr:sp macro="" textlink="">
      <xdr:nvSpPr>
        <xdr:cNvPr id="196" name="円/楕円 195"/>
        <xdr:cNvSpPr/>
      </xdr:nvSpPr>
      <xdr:spPr>
        <a:xfrm>
          <a:off x="1968500" y="132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110944</xdr:rowOff>
    </xdr:from>
    <xdr:ext cx="469744" cy="259045"/>
    <xdr:sp macro="" textlink="">
      <xdr:nvSpPr>
        <xdr:cNvPr id="197" name="テキスト ボックス 196"/>
        <xdr:cNvSpPr txBox="1"/>
      </xdr:nvSpPr>
      <xdr:spPr>
        <a:xfrm>
          <a:off x="1784427" y="133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146141</xdr:rowOff>
    </xdr:from>
    <xdr:to>
      <xdr:col>1</xdr:col>
      <xdr:colOff>485775</xdr:colOff>
      <xdr:row>76</xdr:row>
      <xdr:rowOff>76291</xdr:rowOff>
    </xdr:to>
    <xdr:sp macro="" textlink="">
      <xdr:nvSpPr>
        <xdr:cNvPr id="198" name="円/楕円 197"/>
        <xdr:cNvSpPr/>
      </xdr:nvSpPr>
      <xdr:spPr>
        <a:xfrm>
          <a:off x="1079500" y="1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92818</xdr:rowOff>
    </xdr:from>
    <xdr:ext cx="469744" cy="259045"/>
    <xdr:sp macro="" textlink="">
      <xdr:nvSpPr>
        <xdr:cNvPr id="199" name="テキスト ボックス 198"/>
        <xdr:cNvSpPr txBox="1"/>
      </xdr:nvSpPr>
      <xdr:spPr>
        <a:xfrm>
          <a:off x="895427" y="1278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99047</xdr:rowOff>
    </xdr:from>
    <xdr:to>
      <xdr:col>6</xdr:col>
      <xdr:colOff>511175</xdr:colOff>
      <xdr:row>95</xdr:row>
      <xdr:rowOff>129984</xdr:rowOff>
    </xdr:to>
    <xdr:cxnSp macro="">
      <xdr:nvCxnSpPr>
        <xdr:cNvPr id="229" name="直線コネクタ 228"/>
        <xdr:cNvCxnSpPr/>
      </xdr:nvCxnSpPr>
      <xdr:spPr>
        <a:xfrm>
          <a:off x="3797300" y="16386797"/>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99047</xdr:rowOff>
    </xdr:from>
    <xdr:to>
      <xdr:col>5</xdr:col>
      <xdr:colOff>358775</xdr:colOff>
      <xdr:row>96</xdr:row>
      <xdr:rowOff>4826</xdr:rowOff>
    </xdr:to>
    <xdr:cxnSp macro="">
      <xdr:nvCxnSpPr>
        <xdr:cNvPr id="232" name="直線コネクタ 231"/>
        <xdr:cNvCxnSpPr/>
      </xdr:nvCxnSpPr>
      <xdr:spPr>
        <a:xfrm flipV="1">
          <a:off x="2908300" y="16386797"/>
          <a:ext cx="8890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103682</xdr:rowOff>
    </xdr:from>
    <xdr:to>
      <xdr:col>5</xdr:col>
      <xdr:colOff>409575</xdr:colOff>
      <xdr:row>96</xdr:row>
      <xdr:rowOff>33832</xdr:rowOff>
    </xdr:to>
    <xdr:sp macro="" textlink="">
      <xdr:nvSpPr>
        <xdr:cNvPr id="233" name="フローチャート : 判断 232"/>
        <xdr:cNvSpPr/>
      </xdr:nvSpPr>
      <xdr:spPr>
        <a:xfrm>
          <a:off x="3746500" y="1639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24959</xdr:rowOff>
    </xdr:from>
    <xdr:ext cx="534377" cy="259045"/>
    <xdr:sp macro="" textlink="">
      <xdr:nvSpPr>
        <xdr:cNvPr id="234" name="テキスト ボックス 233"/>
        <xdr:cNvSpPr txBox="1"/>
      </xdr:nvSpPr>
      <xdr:spPr>
        <a:xfrm>
          <a:off x="3530111" y="164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4826</xdr:rowOff>
    </xdr:from>
    <xdr:to>
      <xdr:col>4</xdr:col>
      <xdr:colOff>155575</xdr:colOff>
      <xdr:row>96</xdr:row>
      <xdr:rowOff>24391</xdr:rowOff>
    </xdr:to>
    <xdr:cxnSp macro="">
      <xdr:nvCxnSpPr>
        <xdr:cNvPr id="235" name="直線コネクタ 234"/>
        <xdr:cNvCxnSpPr/>
      </xdr:nvCxnSpPr>
      <xdr:spPr>
        <a:xfrm flipV="1">
          <a:off x="2019300" y="16464026"/>
          <a:ext cx="8890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13405</xdr:rowOff>
    </xdr:from>
    <xdr:to>
      <xdr:col>4</xdr:col>
      <xdr:colOff>206375</xdr:colOff>
      <xdr:row>96</xdr:row>
      <xdr:rowOff>115005</xdr:rowOff>
    </xdr:to>
    <xdr:sp macro="" textlink="">
      <xdr:nvSpPr>
        <xdr:cNvPr id="236" name="フローチャート : 判断 235"/>
        <xdr:cNvSpPr/>
      </xdr:nvSpPr>
      <xdr:spPr>
        <a:xfrm>
          <a:off x="2857500" y="164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106132</xdr:rowOff>
    </xdr:from>
    <xdr:ext cx="534377" cy="259045"/>
    <xdr:sp macro="" textlink="">
      <xdr:nvSpPr>
        <xdr:cNvPr id="237" name="テキスト ボックス 236"/>
        <xdr:cNvSpPr txBox="1"/>
      </xdr:nvSpPr>
      <xdr:spPr>
        <a:xfrm>
          <a:off x="2641111" y="165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24391</xdr:rowOff>
    </xdr:from>
    <xdr:to>
      <xdr:col>2</xdr:col>
      <xdr:colOff>638175</xdr:colOff>
      <xdr:row>96</xdr:row>
      <xdr:rowOff>73025</xdr:rowOff>
    </xdr:to>
    <xdr:cxnSp macro="">
      <xdr:nvCxnSpPr>
        <xdr:cNvPr id="238" name="直線コネクタ 237"/>
        <xdr:cNvCxnSpPr/>
      </xdr:nvCxnSpPr>
      <xdr:spPr>
        <a:xfrm flipV="1">
          <a:off x="1130300" y="16483591"/>
          <a:ext cx="889000" cy="4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91415</xdr:rowOff>
    </xdr:from>
    <xdr:to>
      <xdr:col>3</xdr:col>
      <xdr:colOff>3175</xdr:colOff>
      <xdr:row>96</xdr:row>
      <xdr:rowOff>21565</xdr:rowOff>
    </xdr:to>
    <xdr:sp macro="" textlink="">
      <xdr:nvSpPr>
        <xdr:cNvPr id="239" name="フローチャート : 判断 238"/>
        <xdr:cNvSpPr/>
      </xdr:nvSpPr>
      <xdr:spPr>
        <a:xfrm>
          <a:off x="1968500" y="1637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38092</xdr:rowOff>
    </xdr:from>
    <xdr:ext cx="534377" cy="259045"/>
    <xdr:sp macro="" textlink="">
      <xdr:nvSpPr>
        <xdr:cNvPr id="240" name="テキスト ボックス 239"/>
        <xdr:cNvSpPr txBox="1"/>
      </xdr:nvSpPr>
      <xdr:spPr>
        <a:xfrm>
          <a:off x="1752111" y="161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91109</xdr:rowOff>
    </xdr:from>
    <xdr:to>
      <xdr:col>1</xdr:col>
      <xdr:colOff>485775</xdr:colOff>
      <xdr:row>96</xdr:row>
      <xdr:rowOff>21259</xdr:rowOff>
    </xdr:to>
    <xdr:sp macro="" textlink="">
      <xdr:nvSpPr>
        <xdr:cNvPr id="241" name="フローチャート : 判断 240"/>
        <xdr:cNvSpPr/>
      </xdr:nvSpPr>
      <xdr:spPr>
        <a:xfrm>
          <a:off x="10795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37786</xdr:rowOff>
    </xdr:from>
    <xdr:ext cx="534377" cy="259045"/>
    <xdr:sp macro="" textlink="">
      <xdr:nvSpPr>
        <xdr:cNvPr id="242" name="テキスト ボックス 241"/>
        <xdr:cNvSpPr txBox="1"/>
      </xdr:nvSpPr>
      <xdr:spPr>
        <a:xfrm>
          <a:off x="863111" y="1615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79184</xdr:rowOff>
    </xdr:from>
    <xdr:to>
      <xdr:col>6</xdr:col>
      <xdr:colOff>561975</xdr:colOff>
      <xdr:row>96</xdr:row>
      <xdr:rowOff>9334</xdr:rowOff>
    </xdr:to>
    <xdr:sp macro="" textlink="">
      <xdr:nvSpPr>
        <xdr:cNvPr id="248" name="円/楕円 247"/>
        <xdr:cNvSpPr/>
      </xdr:nvSpPr>
      <xdr:spPr>
        <a:xfrm>
          <a:off x="4584700" y="1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57611</xdr:rowOff>
    </xdr:from>
    <xdr:ext cx="534377" cy="259045"/>
    <xdr:sp macro="" textlink="">
      <xdr:nvSpPr>
        <xdr:cNvPr id="249" name="扶助費該当値テキスト"/>
        <xdr:cNvSpPr txBox="1"/>
      </xdr:nvSpPr>
      <xdr:spPr>
        <a:xfrm>
          <a:off x="4686300" y="163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48247</xdr:rowOff>
    </xdr:from>
    <xdr:to>
      <xdr:col>5</xdr:col>
      <xdr:colOff>409575</xdr:colOff>
      <xdr:row>95</xdr:row>
      <xdr:rowOff>149847</xdr:rowOff>
    </xdr:to>
    <xdr:sp macro="" textlink="">
      <xdr:nvSpPr>
        <xdr:cNvPr id="250" name="円/楕円 249"/>
        <xdr:cNvSpPr/>
      </xdr:nvSpPr>
      <xdr:spPr>
        <a:xfrm>
          <a:off x="3746500" y="163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166374</xdr:rowOff>
    </xdr:from>
    <xdr:ext cx="534377" cy="259045"/>
    <xdr:sp macro="" textlink="">
      <xdr:nvSpPr>
        <xdr:cNvPr id="251" name="テキスト ボックス 250"/>
        <xdr:cNvSpPr txBox="1"/>
      </xdr:nvSpPr>
      <xdr:spPr>
        <a:xfrm>
          <a:off x="3530111" y="161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125476</xdr:rowOff>
    </xdr:from>
    <xdr:to>
      <xdr:col>4</xdr:col>
      <xdr:colOff>206375</xdr:colOff>
      <xdr:row>96</xdr:row>
      <xdr:rowOff>55626</xdr:rowOff>
    </xdr:to>
    <xdr:sp macro="" textlink="">
      <xdr:nvSpPr>
        <xdr:cNvPr id="252" name="円/楕円 251"/>
        <xdr:cNvSpPr/>
      </xdr:nvSpPr>
      <xdr:spPr>
        <a:xfrm>
          <a:off x="2857500" y="164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72153</xdr:rowOff>
    </xdr:from>
    <xdr:ext cx="534377" cy="259045"/>
    <xdr:sp macro="" textlink="">
      <xdr:nvSpPr>
        <xdr:cNvPr id="253" name="テキスト ボックス 252"/>
        <xdr:cNvSpPr txBox="1"/>
      </xdr:nvSpPr>
      <xdr:spPr>
        <a:xfrm>
          <a:off x="2641111" y="161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145041</xdr:rowOff>
    </xdr:from>
    <xdr:to>
      <xdr:col>3</xdr:col>
      <xdr:colOff>3175</xdr:colOff>
      <xdr:row>96</xdr:row>
      <xdr:rowOff>75191</xdr:rowOff>
    </xdr:to>
    <xdr:sp macro="" textlink="">
      <xdr:nvSpPr>
        <xdr:cNvPr id="254" name="円/楕円 253"/>
        <xdr:cNvSpPr/>
      </xdr:nvSpPr>
      <xdr:spPr>
        <a:xfrm>
          <a:off x="1968500" y="164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66318</xdr:rowOff>
    </xdr:from>
    <xdr:ext cx="534377" cy="259045"/>
    <xdr:sp macro="" textlink="">
      <xdr:nvSpPr>
        <xdr:cNvPr id="255" name="テキスト ボックス 254"/>
        <xdr:cNvSpPr txBox="1"/>
      </xdr:nvSpPr>
      <xdr:spPr>
        <a:xfrm>
          <a:off x="1752111" y="165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22225</xdr:rowOff>
    </xdr:from>
    <xdr:to>
      <xdr:col>1</xdr:col>
      <xdr:colOff>485775</xdr:colOff>
      <xdr:row>96</xdr:row>
      <xdr:rowOff>123825</xdr:rowOff>
    </xdr:to>
    <xdr:sp macro="" textlink="">
      <xdr:nvSpPr>
        <xdr:cNvPr id="256" name="円/楕円 255"/>
        <xdr:cNvSpPr/>
      </xdr:nvSpPr>
      <xdr:spPr>
        <a:xfrm>
          <a:off x="1079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114952</xdr:rowOff>
    </xdr:from>
    <xdr:ext cx="534377" cy="259045"/>
    <xdr:sp macro="" textlink="">
      <xdr:nvSpPr>
        <xdr:cNvPr id="257" name="テキスト ボックス 256"/>
        <xdr:cNvSpPr txBox="1"/>
      </xdr:nvSpPr>
      <xdr:spPr>
        <a:xfrm>
          <a:off x="863111" y="165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65525</xdr:rowOff>
    </xdr:from>
    <xdr:to>
      <xdr:col>15</xdr:col>
      <xdr:colOff>180975</xdr:colOff>
      <xdr:row>37</xdr:row>
      <xdr:rowOff>20675</xdr:rowOff>
    </xdr:to>
    <xdr:cxnSp macro="">
      <xdr:nvCxnSpPr>
        <xdr:cNvPr id="289" name="直線コネクタ 288"/>
        <xdr:cNvCxnSpPr/>
      </xdr:nvCxnSpPr>
      <xdr:spPr>
        <a:xfrm flipV="1">
          <a:off x="9639300" y="6237725"/>
          <a:ext cx="838200" cy="1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79443</xdr:rowOff>
    </xdr:from>
    <xdr:ext cx="534377" cy="259045"/>
    <xdr:sp macro="" textlink="">
      <xdr:nvSpPr>
        <xdr:cNvPr id="290" name="補助費等平均値テキスト"/>
        <xdr:cNvSpPr txBox="1"/>
      </xdr:nvSpPr>
      <xdr:spPr>
        <a:xfrm>
          <a:off x="10528300" y="625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13741</xdr:rowOff>
    </xdr:from>
    <xdr:to>
      <xdr:col>14</xdr:col>
      <xdr:colOff>28575</xdr:colOff>
      <xdr:row>37</xdr:row>
      <xdr:rowOff>20675</xdr:rowOff>
    </xdr:to>
    <xdr:cxnSp macro="">
      <xdr:nvCxnSpPr>
        <xdr:cNvPr id="292" name="直線コネクタ 291"/>
        <xdr:cNvCxnSpPr/>
      </xdr:nvCxnSpPr>
      <xdr:spPr>
        <a:xfrm>
          <a:off x="8750300" y="635739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68032</xdr:rowOff>
    </xdr:from>
    <xdr:to>
      <xdr:col>14</xdr:col>
      <xdr:colOff>79375</xdr:colOff>
      <xdr:row>36</xdr:row>
      <xdr:rowOff>169632</xdr:rowOff>
    </xdr:to>
    <xdr:sp macro="" textlink="">
      <xdr:nvSpPr>
        <xdr:cNvPr id="293" name="フローチャート : 判断 292"/>
        <xdr:cNvSpPr/>
      </xdr:nvSpPr>
      <xdr:spPr>
        <a:xfrm>
          <a:off x="9588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14709</xdr:rowOff>
    </xdr:from>
    <xdr:ext cx="534377" cy="259045"/>
    <xdr:sp macro="" textlink="">
      <xdr:nvSpPr>
        <xdr:cNvPr id="294" name="テキスト ボックス 293"/>
        <xdr:cNvSpPr txBox="1"/>
      </xdr:nvSpPr>
      <xdr:spPr>
        <a:xfrm>
          <a:off x="9372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171301</xdr:rowOff>
    </xdr:from>
    <xdr:to>
      <xdr:col>12</xdr:col>
      <xdr:colOff>511175</xdr:colOff>
      <xdr:row>37</xdr:row>
      <xdr:rowOff>13741</xdr:rowOff>
    </xdr:to>
    <xdr:cxnSp macro="">
      <xdr:nvCxnSpPr>
        <xdr:cNvPr id="295" name="直線コネクタ 294"/>
        <xdr:cNvCxnSpPr/>
      </xdr:nvCxnSpPr>
      <xdr:spPr>
        <a:xfrm>
          <a:off x="7861300" y="6343501"/>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35375</xdr:rowOff>
    </xdr:from>
    <xdr:to>
      <xdr:col>12</xdr:col>
      <xdr:colOff>561975</xdr:colOff>
      <xdr:row>36</xdr:row>
      <xdr:rowOff>136975</xdr:rowOff>
    </xdr:to>
    <xdr:sp macro="" textlink="">
      <xdr:nvSpPr>
        <xdr:cNvPr id="296" name="フローチャート : 判断 295"/>
        <xdr:cNvSpPr/>
      </xdr:nvSpPr>
      <xdr:spPr>
        <a:xfrm>
          <a:off x="8699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153502</xdr:rowOff>
    </xdr:from>
    <xdr:ext cx="534377" cy="259045"/>
    <xdr:sp macro="" textlink="">
      <xdr:nvSpPr>
        <xdr:cNvPr id="297" name="テキスト ボックス 296"/>
        <xdr:cNvSpPr txBox="1"/>
      </xdr:nvSpPr>
      <xdr:spPr>
        <a:xfrm>
          <a:off x="8483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145905</xdr:rowOff>
    </xdr:from>
    <xdr:to>
      <xdr:col>11</xdr:col>
      <xdr:colOff>307975</xdr:colOff>
      <xdr:row>36</xdr:row>
      <xdr:rowOff>171301</xdr:rowOff>
    </xdr:to>
    <xdr:cxnSp macro="">
      <xdr:nvCxnSpPr>
        <xdr:cNvPr id="298" name="直線コネクタ 297"/>
        <xdr:cNvCxnSpPr/>
      </xdr:nvCxnSpPr>
      <xdr:spPr>
        <a:xfrm>
          <a:off x="6972300" y="6318105"/>
          <a:ext cx="889000" cy="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166025</xdr:rowOff>
    </xdr:from>
    <xdr:to>
      <xdr:col>11</xdr:col>
      <xdr:colOff>358775</xdr:colOff>
      <xdr:row>37</xdr:row>
      <xdr:rowOff>96175</xdr:rowOff>
    </xdr:to>
    <xdr:sp macro="" textlink="">
      <xdr:nvSpPr>
        <xdr:cNvPr id="299" name="フローチャート : 判断 298"/>
        <xdr:cNvSpPr/>
      </xdr:nvSpPr>
      <xdr:spPr>
        <a:xfrm>
          <a:off x="7810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87302</xdr:rowOff>
    </xdr:from>
    <xdr:ext cx="534377" cy="259045"/>
    <xdr:sp macro="" textlink="">
      <xdr:nvSpPr>
        <xdr:cNvPr id="300" name="テキスト ボックス 299"/>
        <xdr:cNvSpPr txBox="1"/>
      </xdr:nvSpPr>
      <xdr:spPr>
        <a:xfrm>
          <a:off x="7594111" y="6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160626</xdr:rowOff>
    </xdr:from>
    <xdr:to>
      <xdr:col>10</xdr:col>
      <xdr:colOff>155575</xdr:colOff>
      <xdr:row>37</xdr:row>
      <xdr:rowOff>90776</xdr:rowOff>
    </xdr:to>
    <xdr:sp macro="" textlink="">
      <xdr:nvSpPr>
        <xdr:cNvPr id="301" name="フローチャート : 判断 300"/>
        <xdr:cNvSpPr/>
      </xdr:nvSpPr>
      <xdr:spPr>
        <a:xfrm>
          <a:off x="6921500" y="633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81903</xdr:rowOff>
    </xdr:from>
    <xdr:ext cx="534377" cy="259045"/>
    <xdr:sp macro="" textlink="">
      <xdr:nvSpPr>
        <xdr:cNvPr id="302" name="テキスト ボックス 301"/>
        <xdr:cNvSpPr txBox="1"/>
      </xdr:nvSpPr>
      <xdr:spPr>
        <a:xfrm>
          <a:off x="6705111" y="642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14725</xdr:rowOff>
    </xdr:from>
    <xdr:to>
      <xdr:col>15</xdr:col>
      <xdr:colOff>231775</xdr:colOff>
      <xdr:row>36</xdr:row>
      <xdr:rowOff>116325</xdr:rowOff>
    </xdr:to>
    <xdr:sp macro="" textlink="">
      <xdr:nvSpPr>
        <xdr:cNvPr id="308" name="円/楕円 307"/>
        <xdr:cNvSpPr/>
      </xdr:nvSpPr>
      <xdr:spPr>
        <a:xfrm>
          <a:off x="10426700" y="61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37602</xdr:rowOff>
    </xdr:from>
    <xdr:ext cx="534377" cy="259045"/>
    <xdr:sp macro="" textlink="">
      <xdr:nvSpPr>
        <xdr:cNvPr id="309" name="補助費等該当値テキスト"/>
        <xdr:cNvSpPr txBox="1"/>
      </xdr:nvSpPr>
      <xdr:spPr>
        <a:xfrm>
          <a:off x="10528300" y="60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141325</xdr:rowOff>
    </xdr:from>
    <xdr:to>
      <xdr:col>14</xdr:col>
      <xdr:colOff>79375</xdr:colOff>
      <xdr:row>37</xdr:row>
      <xdr:rowOff>71475</xdr:rowOff>
    </xdr:to>
    <xdr:sp macro="" textlink="">
      <xdr:nvSpPr>
        <xdr:cNvPr id="310" name="円/楕円 309"/>
        <xdr:cNvSpPr/>
      </xdr:nvSpPr>
      <xdr:spPr>
        <a:xfrm>
          <a:off x="9588500" y="63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62602</xdr:rowOff>
    </xdr:from>
    <xdr:ext cx="534377" cy="259045"/>
    <xdr:sp macro="" textlink="">
      <xdr:nvSpPr>
        <xdr:cNvPr id="311" name="テキスト ボックス 310"/>
        <xdr:cNvSpPr txBox="1"/>
      </xdr:nvSpPr>
      <xdr:spPr>
        <a:xfrm>
          <a:off x="9372111" y="64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134391</xdr:rowOff>
    </xdr:from>
    <xdr:to>
      <xdr:col>12</xdr:col>
      <xdr:colOff>561975</xdr:colOff>
      <xdr:row>37</xdr:row>
      <xdr:rowOff>64541</xdr:rowOff>
    </xdr:to>
    <xdr:sp macro="" textlink="">
      <xdr:nvSpPr>
        <xdr:cNvPr id="312" name="円/楕円 311"/>
        <xdr:cNvSpPr/>
      </xdr:nvSpPr>
      <xdr:spPr>
        <a:xfrm>
          <a:off x="8699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55668</xdr:rowOff>
    </xdr:from>
    <xdr:ext cx="534377" cy="259045"/>
    <xdr:sp macro="" textlink="">
      <xdr:nvSpPr>
        <xdr:cNvPr id="313" name="テキスト ボックス 312"/>
        <xdr:cNvSpPr txBox="1"/>
      </xdr:nvSpPr>
      <xdr:spPr>
        <a:xfrm>
          <a:off x="8483111" y="63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120501</xdr:rowOff>
    </xdr:from>
    <xdr:to>
      <xdr:col>11</xdr:col>
      <xdr:colOff>358775</xdr:colOff>
      <xdr:row>37</xdr:row>
      <xdr:rowOff>50651</xdr:rowOff>
    </xdr:to>
    <xdr:sp macro="" textlink="">
      <xdr:nvSpPr>
        <xdr:cNvPr id="314" name="円/楕円 313"/>
        <xdr:cNvSpPr/>
      </xdr:nvSpPr>
      <xdr:spPr>
        <a:xfrm>
          <a:off x="7810500" y="62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67178</xdr:rowOff>
    </xdr:from>
    <xdr:ext cx="534377" cy="259045"/>
    <xdr:sp macro="" textlink="">
      <xdr:nvSpPr>
        <xdr:cNvPr id="315" name="テキスト ボックス 314"/>
        <xdr:cNvSpPr txBox="1"/>
      </xdr:nvSpPr>
      <xdr:spPr>
        <a:xfrm>
          <a:off x="7594111" y="60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95105</xdr:rowOff>
    </xdr:from>
    <xdr:to>
      <xdr:col>10</xdr:col>
      <xdr:colOff>155575</xdr:colOff>
      <xdr:row>37</xdr:row>
      <xdr:rowOff>25255</xdr:rowOff>
    </xdr:to>
    <xdr:sp macro="" textlink="">
      <xdr:nvSpPr>
        <xdr:cNvPr id="316" name="円/楕円 315"/>
        <xdr:cNvSpPr/>
      </xdr:nvSpPr>
      <xdr:spPr>
        <a:xfrm>
          <a:off x="6921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41782</xdr:rowOff>
    </xdr:from>
    <xdr:ext cx="534377" cy="259045"/>
    <xdr:sp macro="" textlink="">
      <xdr:nvSpPr>
        <xdr:cNvPr id="317" name="テキスト ボックス 316"/>
        <xdr:cNvSpPr txBox="1"/>
      </xdr:nvSpPr>
      <xdr:spPr>
        <a:xfrm>
          <a:off x="6705111" y="604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5480</xdr:rowOff>
    </xdr:from>
    <xdr:to>
      <xdr:col>15</xdr:col>
      <xdr:colOff>180975</xdr:colOff>
      <xdr:row>59</xdr:row>
      <xdr:rowOff>44886</xdr:rowOff>
    </xdr:to>
    <xdr:cxnSp macro="">
      <xdr:nvCxnSpPr>
        <xdr:cNvPr id="348" name="直線コネクタ 347"/>
        <xdr:cNvCxnSpPr/>
      </xdr:nvCxnSpPr>
      <xdr:spPr>
        <a:xfrm>
          <a:off x="9639300" y="10121030"/>
          <a:ext cx="838200" cy="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5480</xdr:rowOff>
    </xdr:from>
    <xdr:to>
      <xdr:col>14</xdr:col>
      <xdr:colOff>28575</xdr:colOff>
      <xdr:row>59</xdr:row>
      <xdr:rowOff>43155</xdr:rowOff>
    </xdr:to>
    <xdr:cxnSp macro="">
      <xdr:nvCxnSpPr>
        <xdr:cNvPr id="351" name="直線コネクタ 350"/>
        <xdr:cNvCxnSpPr/>
      </xdr:nvCxnSpPr>
      <xdr:spPr>
        <a:xfrm flipV="1">
          <a:off x="8750300" y="10121030"/>
          <a:ext cx="889000" cy="3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124223</xdr:rowOff>
    </xdr:from>
    <xdr:to>
      <xdr:col>14</xdr:col>
      <xdr:colOff>79375</xdr:colOff>
      <xdr:row>59</xdr:row>
      <xdr:rowOff>54373</xdr:rowOff>
    </xdr:to>
    <xdr:sp macro="" textlink="">
      <xdr:nvSpPr>
        <xdr:cNvPr id="352" name="フローチャート : 判断 351"/>
        <xdr:cNvSpPr/>
      </xdr:nvSpPr>
      <xdr:spPr>
        <a:xfrm>
          <a:off x="9588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70900</xdr:rowOff>
    </xdr:from>
    <xdr:ext cx="534377" cy="259045"/>
    <xdr:sp macro="" textlink="">
      <xdr:nvSpPr>
        <xdr:cNvPr id="353" name="テキスト ボックス 352"/>
        <xdr:cNvSpPr txBox="1"/>
      </xdr:nvSpPr>
      <xdr:spPr>
        <a:xfrm>
          <a:off x="9372111" y="9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32376</xdr:rowOff>
    </xdr:from>
    <xdr:to>
      <xdr:col>12</xdr:col>
      <xdr:colOff>511175</xdr:colOff>
      <xdr:row>59</xdr:row>
      <xdr:rowOff>43155</xdr:rowOff>
    </xdr:to>
    <xdr:cxnSp macro="">
      <xdr:nvCxnSpPr>
        <xdr:cNvPr id="354" name="直線コネクタ 353"/>
        <xdr:cNvCxnSpPr/>
      </xdr:nvCxnSpPr>
      <xdr:spPr>
        <a:xfrm>
          <a:off x="7861300" y="10147926"/>
          <a:ext cx="889000" cy="1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130277</xdr:rowOff>
    </xdr:from>
    <xdr:to>
      <xdr:col>12</xdr:col>
      <xdr:colOff>561975</xdr:colOff>
      <xdr:row>59</xdr:row>
      <xdr:rowOff>60427</xdr:rowOff>
    </xdr:to>
    <xdr:sp macro="" textlink="">
      <xdr:nvSpPr>
        <xdr:cNvPr id="355" name="フローチャート : 判断 354"/>
        <xdr:cNvSpPr/>
      </xdr:nvSpPr>
      <xdr:spPr>
        <a:xfrm>
          <a:off x="8699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76954</xdr:rowOff>
    </xdr:from>
    <xdr:ext cx="534377" cy="259045"/>
    <xdr:sp macro="" textlink="">
      <xdr:nvSpPr>
        <xdr:cNvPr id="356" name="テキスト ボックス 355"/>
        <xdr:cNvSpPr txBox="1"/>
      </xdr:nvSpPr>
      <xdr:spPr>
        <a:xfrm>
          <a:off x="8483111" y="98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32376</xdr:rowOff>
    </xdr:from>
    <xdr:to>
      <xdr:col>11</xdr:col>
      <xdr:colOff>307975</xdr:colOff>
      <xdr:row>59</xdr:row>
      <xdr:rowOff>90743</xdr:rowOff>
    </xdr:to>
    <xdr:cxnSp macro="">
      <xdr:nvCxnSpPr>
        <xdr:cNvPr id="357" name="直線コネクタ 356"/>
        <xdr:cNvCxnSpPr/>
      </xdr:nvCxnSpPr>
      <xdr:spPr>
        <a:xfrm flipV="1">
          <a:off x="6972300" y="10147926"/>
          <a:ext cx="889000" cy="5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142695</xdr:rowOff>
    </xdr:from>
    <xdr:to>
      <xdr:col>11</xdr:col>
      <xdr:colOff>358775</xdr:colOff>
      <xdr:row>59</xdr:row>
      <xdr:rowOff>72845</xdr:rowOff>
    </xdr:to>
    <xdr:sp macro="" textlink="">
      <xdr:nvSpPr>
        <xdr:cNvPr id="358" name="フローチャート : 判断 357"/>
        <xdr:cNvSpPr/>
      </xdr:nvSpPr>
      <xdr:spPr>
        <a:xfrm>
          <a:off x="7810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89372</xdr:rowOff>
    </xdr:from>
    <xdr:ext cx="534377" cy="259045"/>
    <xdr:sp macro="" textlink="">
      <xdr:nvSpPr>
        <xdr:cNvPr id="359" name="テキスト ボックス 358"/>
        <xdr:cNvSpPr txBox="1"/>
      </xdr:nvSpPr>
      <xdr:spPr>
        <a:xfrm>
          <a:off x="7594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154401</xdr:rowOff>
    </xdr:from>
    <xdr:to>
      <xdr:col>10</xdr:col>
      <xdr:colOff>155575</xdr:colOff>
      <xdr:row>59</xdr:row>
      <xdr:rowOff>84551</xdr:rowOff>
    </xdr:to>
    <xdr:sp macro="" textlink="">
      <xdr:nvSpPr>
        <xdr:cNvPr id="360" name="フローチャート : 判断 359"/>
        <xdr:cNvSpPr/>
      </xdr:nvSpPr>
      <xdr:spPr>
        <a:xfrm>
          <a:off x="6921500" y="100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101078</xdr:rowOff>
    </xdr:from>
    <xdr:ext cx="534377" cy="259045"/>
    <xdr:sp macro="" textlink="">
      <xdr:nvSpPr>
        <xdr:cNvPr id="361" name="テキスト ボックス 360"/>
        <xdr:cNvSpPr txBox="1"/>
      </xdr:nvSpPr>
      <xdr:spPr>
        <a:xfrm>
          <a:off x="6705111" y="98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165536</xdr:rowOff>
    </xdr:from>
    <xdr:to>
      <xdr:col>15</xdr:col>
      <xdr:colOff>231775</xdr:colOff>
      <xdr:row>59</xdr:row>
      <xdr:rowOff>95686</xdr:rowOff>
    </xdr:to>
    <xdr:sp macro="" textlink="">
      <xdr:nvSpPr>
        <xdr:cNvPr id="367" name="円/楕円 366"/>
        <xdr:cNvSpPr/>
      </xdr:nvSpPr>
      <xdr:spPr>
        <a:xfrm>
          <a:off x="10426700" y="101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113507</xdr:rowOff>
    </xdr:from>
    <xdr:ext cx="534377" cy="259045"/>
    <xdr:sp macro="" textlink="">
      <xdr:nvSpPr>
        <xdr:cNvPr id="368" name="普通建設事業費該当値テキスト"/>
        <xdr:cNvSpPr txBox="1"/>
      </xdr:nvSpPr>
      <xdr:spPr>
        <a:xfrm>
          <a:off x="10528300" y="10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126130</xdr:rowOff>
    </xdr:from>
    <xdr:to>
      <xdr:col>14</xdr:col>
      <xdr:colOff>79375</xdr:colOff>
      <xdr:row>59</xdr:row>
      <xdr:rowOff>56280</xdr:rowOff>
    </xdr:to>
    <xdr:sp macro="" textlink="">
      <xdr:nvSpPr>
        <xdr:cNvPr id="369" name="円/楕円 368"/>
        <xdr:cNvSpPr/>
      </xdr:nvSpPr>
      <xdr:spPr>
        <a:xfrm>
          <a:off x="9588500" y="100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47407</xdr:rowOff>
    </xdr:from>
    <xdr:ext cx="534377" cy="259045"/>
    <xdr:sp macro="" textlink="">
      <xdr:nvSpPr>
        <xdr:cNvPr id="370" name="テキスト ボックス 369"/>
        <xdr:cNvSpPr txBox="1"/>
      </xdr:nvSpPr>
      <xdr:spPr>
        <a:xfrm>
          <a:off x="9372111" y="101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163805</xdr:rowOff>
    </xdr:from>
    <xdr:to>
      <xdr:col>12</xdr:col>
      <xdr:colOff>561975</xdr:colOff>
      <xdr:row>59</xdr:row>
      <xdr:rowOff>93955</xdr:rowOff>
    </xdr:to>
    <xdr:sp macro="" textlink="">
      <xdr:nvSpPr>
        <xdr:cNvPr id="371" name="円/楕円 370"/>
        <xdr:cNvSpPr/>
      </xdr:nvSpPr>
      <xdr:spPr>
        <a:xfrm>
          <a:off x="8699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85082</xdr:rowOff>
    </xdr:from>
    <xdr:ext cx="534377" cy="259045"/>
    <xdr:sp macro="" textlink="">
      <xdr:nvSpPr>
        <xdr:cNvPr id="372" name="テキスト ボックス 371"/>
        <xdr:cNvSpPr txBox="1"/>
      </xdr:nvSpPr>
      <xdr:spPr>
        <a:xfrm>
          <a:off x="8483111" y="1020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153026</xdr:rowOff>
    </xdr:from>
    <xdr:to>
      <xdr:col>11</xdr:col>
      <xdr:colOff>358775</xdr:colOff>
      <xdr:row>59</xdr:row>
      <xdr:rowOff>83176</xdr:rowOff>
    </xdr:to>
    <xdr:sp macro="" textlink="">
      <xdr:nvSpPr>
        <xdr:cNvPr id="373" name="円/楕円 372"/>
        <xdr:cNvSpPr/>
      </xdr:nvSpPr>
      <xdr:spPr>
        <a:xfrm>
          <a:off x="7810500" y="100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74303</xdr:rowOff>
    </xdr:from>
    <xdr:ext cx="534377" cy="259045"/>
    <xdr:sp macro="" textlink="">
      <xdr:nvSpPr>
        <xdr:cNvPr id="374" name="テキスト ボックス 373"/>
        <xdr:cNvSpPr txBox="1"/>
      </xdr:nvSpPr>
      <xdr:spPr>
        <a:xfrm>
          <a:off x="7594111" y="101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39943</xdr:rowOff>
    </xdr:from>
    <xdr:to>
      <xdr:col>10</xdr:col>
      <xdr:colOff>155575</xdr:colOff>
      <xdr:row>59</xdr:row>
      <xdr:rowOff>141543</xdr:rowOff>
    </xdr:to>
    <xdr:sp macro="" textlink="">
      <xdr:nvSpPr>
        <xdr:cNvPr id="375" name="円/楕円 374"/>
        <xdr:cNvSpPr/>
      </xdr:nvSpPr>
      <xdr:spPr>
        <a:xfrm>
          <a:off x="6921500" y="10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132670</xdr:rowOff>
    </xdr:from>
    <xdr:ext cx="469744" cy="259045"/>
    <xdr:sp macro="" textlink="">
      <xdr:nvSpPr>
        <xdr:cNvPr id="376" name="テキスト ボックス 375"/>
        <xdr:cNvSpPr txBox="1"/>
      </xdr:nvSpPr>
      <xdr:spPr>
        <a:xfrm>
          <a:off x="6737427" y="1024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137466</xdr:rowOff>
    </xdr:from>
    <xdr:to>
      <xdr:col>15</xdr:col>
      <xdr:colOff>180975</xdr:colOff>
      <xdr:row>79</xdr:row>
      <xdr:rowOff>10398</xdr:rowOff>
    </xdr:to>
    <xdr:cxnSp macro="">
      <xdr:nvCxnSpPr>
        <xdr:cNvPr id="405" name="直線コネクタ 404"/>
        <xdr:cNvCxnSpPr/>
      </xdr:nvCxnSpPr>
      <xdr:spPr>
        <a:xfrm>
          <a:off x="9639300" y="13510566"/>
          <a:ext cx="838200" cy="4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110488</xdr:rowOff>
    </xdr:from>
    <xdr:to>
      <xdr:col>14</xdr:col>
      <xdr:colOff>79375</xdr:colOff>
      <xdr:row>79</xdr:row>
      <xdr:rowOff>40638</xdr:rowOff>
    </xdr:to>
    <xdr:sp macro="" textlink="">
      <xdr:nvSpPr>
        <xdr:cNvPr id="408" name="フローチャート : 判断 407"/>
        <xdr:cNvSpPr/>
      </xdr:nvSpPr>
      <xdr:spPr>
        <a:xfrm>
          <a:off x="9588500" y="1348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31765</xdr:rowOff>
    </xdr:from>
    <xdr:ext cx="534377" cy="259045"/>
    <xdr:sp macro="" textlink="">
      <xdr:nvSpPr>
        <xdr:cNvPr id="409" name="テキスト ボックス 408"/>
        <xdr:cNvSpPr txBox="1"/>
      </xdr:nvSpPr>
      <xdr:spPr>
        <a:xfrm>
          <a:off x="9372111" y="135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131048</xdr:rowOff>
    </xdr:from>
    <xdr:to>
      <xdr:col>15</xdr:col>
      <xdr:colOff>231775</xdr:colOff>
      <xdr:row>79</xdr:row>
      <xdr:rowOff>61198</xdr:rowOff>
    </xdr:to>
    <xdr:sp macro="" textlink="">
      <xdr:nvSpPr>
        <xdr:cNvPr id="415" name="円/楕円 414"/>
        <xdr:cNvSpPr/>
      </xdr:nvSpPr>
      <xdr:spPr>
        <a:xfrm>
          <a:off x="10426700" y="135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534377" cy="259045"/>
    <xdr:sp macro="" textlink="">
      <xdr:nvSpPr>
        <xdr:cNvPr id="416" name="普通建設事業費 （ うち新規整備　）該当値テキスト"/>
        <xdr:cNvSpPr txBox="1"/>
      </xdr:nvSpPr>
      <xdr:spPr>
        <a:xfrm>
          <a:off x="10528300" y="134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86666</xdr:rowOff>
    </xdr:from>
    <xdr:to>
      <xdr:col>14</xdr:col>
      <xdr:colOff>79375</xdr:colOff>
      <xdr:row>79</xdr:row>
      <xdr:rowOff>16816</xdr:rowOff>
    </xdr:to>
    <xdr:sp macro="" textlink="">
      <xdr:nvSpPr>
        <xdr:cNvPr id="417" name="円/楕円 416"/>
        <xdr:cNvSpPr/>
      </xdr:nvSpPr>
      <xdr:spPr>
        <a:xfrm>
          <a:off x="9588500" y="134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33343</xdr:rowOff>
    </xdr:from>
    <xdr:ext cx="534377" cy="259045"/>
    <xdr:sp macro="" textlink="">
      <xdr:nvSpPr>
        <xdr:cNvPr id="418" name="テキスト ボックス 417"/>
        <xdr:cNvSpPr txBox="1"/>
      </xdr:nvSpPr>
      <xdr:spPr>
        <a:xfrm>
          <a:off x="9372111" y="132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31420</xdr:rowOff>
    </xdr:from>
    <xdr:to>
      <xdr:col>15</xdr:col>
      <xdr:colOff>180975</xdr:colOff>
      <xdr:row>97</xdr:row>
      <xdr:rowOff>156463</xdr:rowOff>
    </xdr:to>
    <xdr:cxnSp macro="">
      <xdr:nvCxnSpPr>
        <xdr:cNvPr id="447" name="直線コネクタ 446"/>
        <xdr:cNvCxnSpPr/>
      </xdr:nvCxnSpPr>
      <xdr:spPr>
        <a:xfrm>
          <a:off x="9639300" y="16662070"/>
          <a:ext cx="838200" cy="1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117742</xdr:rowOff>
    </xdr:from>
    <xdr:to>
      <xdr:col>14</xdr:col>
      <xdr:colOff>79375</xdr:colOff>
      <xdr:row>96</xdr:row>
      <xdr:rowOff>47892</xdr:rowOff>
    </xdr:to>
    <xdr:sp macro="" textlink="">
      <xdr:nvSpPr>
        <xdr:cNvPr id="450" name="フローチャート : 判断 449"/>
        <xdr:cNvSpPr/>
      </xdr:nvSpPr>
      <xdr:spPr>
        <a:xfrm>
          <a:off x="9588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64419</xdr:rowOff>
    </xdr:from>
    <xdr:ext cx="534377" cy="259045"/>
    <xdr:sp macro="" textlink="">
      <xdr:nvSpPr>
        <xdr:cNvPr id="451" name="テキスト ボックス 450"/>
        <xdr:cNvSpPr txBox="1"/>
      </xdr:nvSpPr>
      <xdr:spPr>
        <a:xfrm>
          <a:off x="9372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105663</xdr:rowOff>
    </xdr:from>
    <xdr:to>
      <xdr:col>15</xdr:col>
      <xdr:colOff>231775</xdr:colOff>
      <xdr:row>98</xdr:row>
      <xdr:rowOff>35813</xdr:rowOff>
    </xdr:to>
    <xdr:sp macro="" textlink="">
      <xdr:nvSpPr>
        <xdr:cNvPr id="457" name="円/楕円 456"/>
        <xdr:cNvSpPr/>
      </xdr:nvSpPr>
      <xdr:spPr>
        <a:xfrm>
          <a:off x="10426700" y="16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84090</xdr:rowOff>
    </xdr:from>
    <xdr:ext cx="534377" cy="259045"/>
    <xdr:sp macro="" textlink="">
      <xdr:nvSpPr>
        <xdr:cNvPr id="458" name="普通建設事業費 （ うち更新整備　）該当値テキスト"/>
        <xdr:cNvSpPr txBox="1"/>
      </xdr:nvSpPr>
      <xdr:spPr>
        <a:xfrm>
          <a:off x="10528300" y="1671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152070</xdr:rowOff>
    </xdr:from>
    <xdr:to>
      <xdr:col>14</xdr:col>
      <xdr:colOff>79375</xdr:colOff>
      <xdr:row>97</xdr:row>
      <xdr:rowOff>82220</xdr:rowOff>
    </xdr:to>
    <xdr:sp macro="" textlink="">
      <xdr:nvSpPr>
        <xdr:cNvPr id="459" name="円/楕円 458"/>
        <xdr:cNvSpPr/>
      </xdr:nvSpPr>
      <xdr:spPr>
        <a:xfrm>
          <a:off x="9588500" y="166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73347</xdr:rowOff>
    </xdr:from>
    <xdr:ext cx="534377" cy="259045"/>
    <xdr:sp macro="" textlink="">
      <xdr:nvSpPr>
        <xdr:cNvPr id="460" name="テキスト ボックス 459"/>
        <xdr:cNvSpPr txBox="1"/>
      </xdr:nvSpPr>
      <xdr:spPr>
        <a:xfrm>
          <a:off x="9372111" y="167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96677</xdr:rowOff>
    </xdr:from>
    <xdr:to>
      <xdr:col>23</xdr:col>
      <xdr:colOff>517525</xdr:colOff>
      <xdr:row>37</xdr:row>
      <xdr:rowOff>113885</xdr:rowOff>
    </xdr:to>
    <xdr:cxnSp macro="">
      <xdr:nvCxnSpPr>
        <xdr:cNvPr id="485" name="直線コネクタ 484"/>
        <xdr:cNvCxnSpPr/>
      </xdr:nvCxnSpPr>
      <xdr:spPr>
        <a:xfrm>
          <a:off x="15481300" y="6440327"/>
          <a:ext cx="8382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106035</xdr:rowOff>
    </xdr:from>
    <xdr:ext cx="469744" cy="259045"/>
    <xdr:sp macro="" textlink="">
      <xdr:nvSpPr>
        <xdr:cNvPr id="486" name="災害復旧事業費平均値テキスト"/>
        <xdr:cNvSpPr txBox="1"/>
      </xdr:nvSpPr>
      <xdr:spPr>
        <a:xfrm>
          <a:off x="16370300" y="64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96677</xdr:rowOff>
    </xdr:from>
    <xdr:to>
      <xdr:col>22</xdr:col>
      <xdr:colOff>365125</xdr:colOff>
      <xdr:row>37</xdr:row>
      <xdr:rowOff>156439</xdr:rowOff>
    </xdr:to>
    <xdr:cxnSp macro="">
      <xdr:nvCxnSpPr>
        <xdr:cNvPr id="488" name="直線コネクタ 487"/>
        <xdr:cNvCxnSpPr/>
      </xdr:nvCxnSpPr>
      <xdr:spPr>
        <a:xfrm flipV="1">
          <a:off x="14592300" y="6440327"/>
          <a:ext cx="8890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109194</xdr:rowOff>
    </xdr:from>
    <xdr:to>
      <xdr:col>22</xdr:col>
      <xdr:colOff>415925</xdr:colOff>
      <xdr:row>38</xdr:row>
      <xdr:rowOff>39344</xdr:rowOff>
    </xdr:to>
    <xdr:sp macro="" textlink="">
      <xdr:nvSpPr>
        <xdr:cNvPr id="489" name="フローチャート : 判断 488"/>
        <xdr:cNvSpPr/>
      </xdr:nvSpPr>
      <xdr:spPr>
        <a:xfrm>
          <a:off x="15430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30471</xdr:rowOff>
    </xdr:from>
    <xdr:ext cx="469744" cy="259045"/>
    <xdr:sp macro="" textlink="">
      <xdr:nvSpPr>
        <xdr:cNvPr id="490" name="テキスト ボックス 489"/>
        <xdr:cNvSpPr txBox="1"/>
      </xdr:nvSpPr>
      <xdr:spPr>
        <a:xfrm>
          <a:off x="15246427" y="65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75800</xdr:rowOff>
    </xdr:from>
    <xdr:to>
      <xdr:col>21</xdr:col>
      <xdr:colOff>161925</xdr:colOff>
      <xdr:row>37</xdr:row>
      <xdr:rowOff>156439</xdr:rowOff>
    </xdr:to>
    <xdr:cxnSp macro="">
      <xdr:nvCxnSpPr>
        <xdr:cNvPr id="491" name="直線コネクタ 490"/>
        <xdr:cNvCxnSpPr/>
      </xdr:nvCxnSpPr>
      <xdr:spPr>
        <a:xfrm>
          <a:off x="13703300" y="6419450"/>
          <a:ext cx="889000" cy="8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109268</xdr:rowOff>
    </xdr:from>
    <xdr:to>
      <xdr:col>21</xdr:col>
      <xdr:colOff>212725</xdr:colOff>
      <xdr:row>38</xdr:row>
      <xdr:rowOff>39418</xdr:rowOff>
    </xdr:to>
    <xdr:sp macro="" textlink="">
      <xdr:nvSpPr>
        <xdr:cNvPr id="492" name="フローチャート : 判断 491"/>
        <xdr:cNvSpPr/>
      </xdr:nvSpPr>
      <xdr:spPr>
        <a:xfrm>
          <a:off x="14541500" y="64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30546</xdr:rowOff>
    </xdr:from>
    <xdr:ext cx="469744" cy="259045"/>
    <xdr:sp macro="" textlink="">
      <xdr:nvSpPr>
        <xdr:cNvPr id="493" name="テキスト ボックス 492"/>
        <xdr:cNvSpPr txBox="1"/>
      </xdr:nvSpPr>
      <xdr:spPr>
        <a:xfrm>
          <a:off x="14357427" y="654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18754</xdr:rowOff>
    </xdr:from>
    <xdr:to>
      <xdr:col>19</xdr:col>
      <xdr:colOff>644525</xdr:colOff>
      <xdr:row>37</xdr:row>
      <xdr:rowOff>75800</xdr:rowOff>
    </xdr:to>
    <xdr:cxnSp macro="">
      <xdr:nvCxnSpPr>
        <xdr:cNvPr id="494" name="直線コネクタ 493"/>
        <xdr:cNvCxnSpPr/>
      </xdr:nvCxnSpPr>
      <xdr:spPr>
        <a:xfrm>
          <a:off x="12814300" y="6362404"/>
          <a:ext cx="889000" cy="5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161475</xdr:rowOff>
    </xdr:from>
    <xdr:to>
      <xdr:col>20</xdr:col>
      <xdr:colOff>9525</xdr:colOff>
      <xdr:row>37</xdr:row>
      <xdr:rowOff>91625</xdr:rowOff>
    </xdr:to>
    <xdr:sp macro="" textlink="">
      <xdr:nvSpPr>
        <xdr:cNvPr id="495" name="フローチャート : 判断 494"/>
        <xdr:cNvSpPr/>
      </xdr:nvSpPr>
      <xdr:spPr>
        <a:xfrm>
          <a:off x="13652500" y="63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108152</xdr:rowOff>
    </xdr:from>
    <xdr:ext cx="534377" cy="259045"/>
    <xdr:sp macro="" textlink="">
      <xdr:nvSpPr>
        <xdr:cNvPr id="496" name="テキスト ボックス 495"/>
        <xdr:cNvSpPr txBox="1"/>
      </xdr:nvSpPr>
      <xdr:spPr>
        <a:xfrm>
          <a:off x="13436111" y="610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48175</xdr:rowOff>
    </xdr:from>
    <xdr:to>
      <xdr:col>18</xdr:col>
      <xdr:colOff>492125</xdr:colOff>
      <xdr:row>37</xdr:row>
      <xdr:rowOff>149775</xdr:rowOff>
    </xdr:to>
    <xdr:sp macro="" textlink="">
      <xdr:nvSpPr>
        <xdr:cNvPr id="497" name="フローチャート : 判断 496"/>
        <xdr:cNvSpPr/>
      </xdr:nvSpPr>
      <xdr:spPr>
        <a:xfrm>
          <a:off x="12763500" y="639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140902</xdr:rowOff>
    </xdr:from>
    <xdr:ext cx="534377" cy="259045"/>
    <xdr:sp macro="" textlink="">
      <xdr:nvSpPr>
        <xdr:cNvPr id="498" name="テキスト ボックス 497"/>
        <xdr:cNvSpPr txBox="1"/>
      </xdr:nvSpPr>
      <xdr:spPr>
        <a:xfrm>
          <a:off x="12547111" y="64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63085</xdr:rowOff>
    </xdr:from>
    <xdr:to>
      <xdr:col>23</xdr:col>
      <xdr:colOff>568325</xdr:colOff>
      <xdr:row>37</xdr:row>
      <xdr:rowOff>164685</xdr:rowOff>
    </xdr:to>
    <xdr:sp macro="" textlink="">
      <xdr:nvSpPr>
        <xdr:cNvPr id="504" name="円/楕円 503"/>
        <xdr:cNvSpPr/>
      </xdr:nvSpPr>
      <xdr:spPr>
        <a:xfrm>
          <a:off x="16268700" y="64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22462</xdr:rowOff>
    </xdr:from>
    <xdr:ext cx="534377" cy="259045"/>
    <xdr:sp macro="" textlink="">
      <xdr:nvSpPr>
        <xdr:cNvPr id="505" name="災害復旧事業費該当値テキスト"/>
        <xdr:cNvSpPr txBox="1"/>
      </xdr:nvSpPr>
      <xdr:spPr>
        <a:xfrm>
          <a:off x="16370300" y="61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45877</xdr:rowOff>
    </xdr:from>
    <xdr:to>
      <xdr:col>22</xdr:col>
      <xdr:colOff>415925</xdr:colOff>
      <xdr:row>37</xdr:row>
      <xdr:rowOff>147477</xdr:rowOff>
    </xdr:to>
    <xdr:sp macro="" textlink="">
      <xdr:nvSpPr>
        <xdr:cNvPr id="506" name="円/楕円 505"/>
        <xdr:cNvSpPr/>
      </xdr:nvSpPr>
      <xdr:spPr>
        <a:xfrm>
          <a:off x="15430500" y="63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164004</xdr:rowOff>
    </xdr:from>
    <xdr:ext cx="534377" cy="259045"/>
    <xdr:sp macro="" textlink="">
      <xdr:nvSpPr>
        <xdr:cNvPr id="507" name="テキスト ボックス 506"/>
        <xdr:cNvSpPr txBox="1"/>
      </xdr:nvSpPr>
      <xdr:spPr>
        <a:xfrm>
          <a:off x="15214111" y="61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105639</xdr:rowOff>
    </xdr:from>
    <xdr:to>
      <xdr:col>21</xdr:col>
      <xdr:colOff>212725</xdr:colOff>
      <xdr:row>38</xdr:row>
      <xdr:rowOff>35789</xdr:rowOff>
    </xdr:to>
    <xdr:sp macro="" textlink="">
      <xdr:nvSpPr>
        <xdr:cNvPr id="508" name="円/楕円 507"/>
        <xdr:cNvSpPr/>
      </xdr:nvSpPr>
      <xdr:spPr>
        <a:xfrm>
          <a:off x="14541500" y="64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52316</xdr:rowOff>
    </xdr:from>
    <xdr:ext cx="469744" cy="259045"/>
    <xdr:sp macro="" textlink="">
      <xdr:nvSpPr>
        <xdr:cNvPr id="509" name="テキスト ボックス 508"/>
        <xdr:cNvSpPr txBox="1"/>
      </xdr:nvSpPr>
      <xdr:spPr>
        <a:xfrm>
          <a:off x="14357427" y="62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25000</xdr:rowOff>
    </xdr:from>
    <xdr:to>
      <xdr:col>20</xdr:col>
      <xdr:colOff>9525</xdr:colOff>
      <xdr:row>37</xdr:row>
      <xdr:rowOff>126600</xdr:rowOff>
    </xdr:to>
    <xdr:sp macro="" textlink="">
      <xdr:nvSpPr>
        <xdr:cNvPr id="510" name="円/楕円 509"/>
        <xdr:cNvSpPr/>
      </xdr:nvSpPr>
      <xdr:spPr>
        <a:xfrm>
          <a:off x="13652500" y="63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117727</xdr:rowOff>
    </xdr:from>
    <xdr:ext cx="534377" cy="259045"/>
    <xdr:sp macro="" textlink="">
      <xdr:nvSpPr>
        <xdr:cNvPr id="511" name="テキスト ボックス 510"/>
        <xdr:cNvSpPr txBox="1"/>
      </xdr:nvSpPr>
      <xdr:spPr>
        <a:xfrm>
          <a:off x="13436111" y="64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139404</xdr:rowOff>
    </xdr:from>
    <xdr:to>
      <xdr:col>18</xdr:col>
      <xdr:colOff>492125</xdr:colOff>
      <xdr:row>37</xdr:row>
      <xdr:rowOff>69554</xdr:rowOff>
    </xdr:to>
    <xdr:sp macro="" textlink="">
      <xdr:nvSpPr>
        <xdr:cNvPr id="512" name="円/楕円 511"/>
        <xdr:cNvSpPr/>
      </xdr:nvSpPr>
      <xdr:spPr>
        <a:xfrm>
          <a:off x="12763500" y="63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86081</xdr:rowOff>
    </xdr:from>
    <xdr:ext cx="534377" cy="259045"/>
    <xdr:sp macro="" textlink="">
      <xdr:nvSpPr>
        <xdr:cNvPr id="513" name="テキスト ボックス 512"/>
        <xdr:cNvSpPr txBox="1"/>
      </xdr:nvSpPr>
      <xdr:spPr>
        <a:xfrm>
          <a:off x="12547111" y="60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158304</xdr:rowOff>
    </xdr:from>
    <xdr:to>
      <xdr:col>23</xdr:col>
      <xdr:colOff>517525</xdr:colOff>
      <xdr:row>77</xdr:row>
      <xdr:rowOff>3651</xdr:rowOff>
    </xdr:to>
    <xdr:cxnSp macro="">
      <xdr:nvCxnSpPr>
        <xdr:cNvPr id="593" name="直線コネクタ 592"/>
        <xdr:cNvCxnSpPr/>
      </xdr:nvCxnSpPr>
      <xdr:spPr>
        <a:xfrm flipV="1">
          <a:off x="15481300" y="13188504"/>
          <a:ext cx="838200" cy="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3651</xdr:rowOff>
    </xdr:from>
    <xdr:to>
      <xdr:col>22</xdr:col>
      <xdr:colOff>365125</xdr:colOff>
      <xdr:row>77</xdr:row>
      <xdr:rowOff>14340</xdr:rowOff>
    </xdr:to>
    <xdr:cxnSp macro="">
      <xdr:nvCxnSpPr>
        <xdr:cNvPr id="596" name="直線コネクタ 595"/>
        <xdr:cNvCxnSpPr/>
      </xdr:nvCxnSpPr>
      <xdr:spPr>
        <a:xfrm flipV="1">
          <a:off x="14592300" y="13205301"/>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29953</xdr:rowOff>
    </xdr:from>
    <xdr:to>
      <xdr:col>22</xdr:col>
      <xdr:colOff>415925</xdr:colOff>
      <xdr:row>76</xdr:row>
      <xdr:rowOff>131553</xdr:rowOff>
    </xdr:to>
    <xdr:sp macro="" textlink="">
      <xdr:nvSpPr>
        <xdr:cNvPr id="597" name="フローチャート : 判断 596"/>
        <xdr:cNvSpPr/>
      </xdr:nvSpPr>
      <xdr:spPr>
        <a:xfrm>
          <a:off x="15430500" y="13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148081</xdr:rowOff>
    </xdr:from>
    <xdr:ext cx="534377" cy="259045"/>
    <xdr:sp macro="" textlink="">
      <xdr:nvSpPr>
        <xdr:cNvPr id="598" name="テキスト ボックス 597"/>
        <xdr:cNvSpPr txBox="1"/>
      </xdr:nvSpPr>
      <xdr:spPr>
        <a:xfrm>
          <a:off x="15214111" y="128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14340</xdr:rowOff>
    </xdr:from>
    <xdr:to>
      <xdr:col>21</xdr:col>
      <xdr:colOff>161925</xdr:colOff>
      <xdr:row>77</xdr:row>
      <xdr:rowOff>37788</xdr:rowOff>
    </xdr:to>
    <xdr:cxnSp macro="">
      <xdr:nvCxnSpPr>
        <xdr:cNvPr id="599" name="直線コネクタ 598"/>
        <xdr:cNvCxnSpPr/>
      </xdr:nvCxnSpPr>
      <xdr:spPr>
        <a:xfrm flipV="1">
          <a:off x="13703300" y="1321599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11219</xdr:rowOff>
    </xdr:from>
    <xdr:to>
      <xdr:col>21</xdr:col>
      <xdr:colOff>212725</xdr:colOff>
      <xdr:row>76</xdr:row>
      <xdr:rowOff>112819</xdr:rowOff>
    </xdr:to>
    <xdr:sp macro="" textlink="">
      <xdr:nvSpPr>
        <xdr:cNvPr id="600" name="フローチャート : 判断 599"/>
        <xdr:cNvSpPr/>
      </xdr:nvSpPr>
      <xdr:spPr>
        <a:xfrm>
          <a:off x="14541500" y="130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129346</xdr:rowOff>
    </xdr:from>
    <xdr:ext cx="534377" cy="259045"/>
    <xdr:sp macro="" textlink="">
      <xdr:nvSpPr>
        <xdr:cNvPr id="601" name="テキスト ボックス 600"/>
        <xdr:cNvSpPr txBox="1"/>
      </xdr:nvSpPr>
      <xdr:spPr>
        <a:xfrm>
          <a:off x="14325111" y="128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21242</xdr:rowOff>
    </xdr:from>
    <xdr:to>
      <xdr:col>19</xdr:col>
      <xdr:colOff>644525</xdr:colOff>
      <xdr:row>77</xdr:row>
      <xdr:rowOff>37788</xdr:rowOff>
    </xdr:to>
    <xdr:cxnSp macro="">
      <xdr:nvCxnSpPr>
        <xdr:cNvPr id="602" name="直線コネクタ 601"/>
        <xdr:cNvCxnSpPr/>
      </xdr:nvCxnSpPr>
      <xdr:spPr>
        <a:xfrm>
          <a:off x="12814300" y="13222892"/>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171326</xdr:rowOff>
    </xdr:from>
    <xdr:to>
      <xdr:col>20</xdr:col>
      <xdr:colOff>9525</xdr:colOff>
      <xdr:row>76</xdr:row>
      <xdr:rowOff>101476</xdr:rowOff>
    </xdr:to>
    <xdr:sp macro="" textlink="">
      <xdr:nvSpPr>
        <xdr:cNvPr id="603" name="フローチャート : 判断 602"/>
        <xdr:cNvSpPr/>
      </xdr:nvSpPr>
      <xdr:spPr>
        <a:xfrm>
          <a:off x="13652500" y="1303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118004</xdr:rowOff>
    </xdr:from>
    <xdr:ext cx="534377" cy="259045"/>
    <xdr:sp macro="" textlink="">
      <xdr:nvSpPr>
        <xdr:cNvPr id="604" name="テキスト ボックス 603"/>
        <xdr:cNvSpPr txBox="1"/>
      </xdr:nvSpPr>
      <xdr:spPr>
        <a:xfrm>
          <a:off x="13436111" y="128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154378</xdr:rowOff>
    </xdr:from>
    <xdr:to>
      <xdr:col>18</xdr:col>
      <xdr:colOff>492125</xdr:colOff>
      <xdr:row>76</xdr:row>
      <xdr:rowOff>84528</xdr:rowOff>
    </xdr:to>
    <xdr:sp macro="" textlink="">
      <xdr:nvSpPr>
        <xdr:cNvPr id="605" name="フローチャート : 判断 604"/>
        <xdr:cNvSpPr/>
      </xdr:nvSpPr>
      <xdr:spPr>
        <a:xfrm>
          <a:off x="12763500" y="130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101054</xdr:rowOff>
    </xdr:from>
    <xdr:ext cx="534377" cy="259045"/>
    <xdr:sp macro="" textlink="">
      <xdr:nvSpPr>
        <xdr:cNvPr id="606" name="テキスト ボックス 605"/>
        <xdr:cNvSpPr txBox="1"/>
      </xdr:nvSpPr>
      <xdr:spPr>
        <a:xfrm>
          <a:off x="12547111" y="127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107504</xdr:rowOff>
    </xdr:from>
    <xdr:to>
      <xdr:col>23</xdr:col>
      <xdr:colOff>568325</xdr:colOff>
      <xdr:row>77</xdr:row>
      <xdr:rowOff>37654</xdr:rowOff>
    </xdr:to>
    <xdr:sp macro="" textlink="">
      <xdr:nvSpPr>
        <xdr:cNvPr id="612" name="円/楕円 611"/>
        <xdr:cNvSpPr/>
      </xdr:nvSpPr>
      <xdr:spPr>
        <a:xfrm>
          <a:off x="16268700" y="131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85931</xdr:rowOff>
    </xdr:from>
    <xdr:ext cx="534377" cy="259045"/>
    <xdr:sp macro="" textlink="">
      <xdr:nvSpPr>
        <xdr:cNvPr id="613" name="公債費該当値テキスト"/>
        <xdr:cNvSpPr txBox="1"/>
      </xdr:nvSpPr>
      <xdr:spPr>
        <a:xfrm>
          <a:off x="16370300" y="1311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124301</xdr:rowOff>
    </xdr:from>
    <xdr:to>
      <xdr:col>22</xdr:col>
      <xdr:colOff>415925</xdr:colOff>
      <xdr:row>77</xdr:row>
      <xdr:rowOff>54451</xdr:rowOff>
    </xdr:to>
    <xdr:sp macro="" textlink="">
      <xdr:nvSpPr>
        <xdr:cNvPr id="614" name="円/楕円 613"/>
        <xdr:cNvSpPr/>
      </xdr:nvSpPr>
      <xdr:spPr>
        <a:xfrm>
          <a:off x="15430500" y="131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45578</xdr:rowOff>
    </xdr:from>
    <xdr:ext cx="534377" cy="259045"/>
    <xdr:sp macro="" textlink="">
      <xdr:nvSpPr>
        <xdr:cNvPr id="615" name="テキスト ボックス 614"/>
        <xdr:cNvSpPr txBox="1"/>
      </xdr:nvSpPr>
      <xdr:spPr>
        <a:xfrm>
          <a:off x="15214111" y="132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134990</xdr:rowOff>
    </xdr:from>
    <xdr:to>
      <xdr:col>21</xdr:col>
      <xdr:colOff>212725</xdr:colOff>
      <xdr:row>77</xdr:row>
      <xdr:rowOff>65140</xdr:rowOff>
    </xdr:to>
    <xdr:sp macro="" textlink="">
      <xdr:nvSpPr>
        <xdr:cNvPr id="616" name="円/楕円 615"/>
        <xdr:cNvSpPr/>
      </xdr:nvSpPr>
      <xdr:spPr>
        <a:xfrm>
          <a:off x="14541500" y="131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56267</xdr:rowOff>
    </xdr:from>
    <xdr:ext cx="534377" cy="259045"/>
    <xdr:sp macro="" textlink="">
      <xdr:nvSpPr>
        <xdr:cNvPr id="617" name="テキスト ボックス 616"/>
        <xdr:cNvSpPr txBox="1"/>
      </xdr:nvSpPr>
      <xdr:spPr>
        <a:xfrm>
          <a:off x="14325111" y="132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158438</xdr:rowOff>
    </xdr:from>
    <xdr:to>
      <xdr:col>20</xdr:col>
      <xdr:colOff>9525</xdr:colOff>
      <xdr:row>77</xdr:row>
      <xdr:rowOff>88588</xdr:rowOff>
    </xdr:to>
    <xdr:sp macro="" textlink="">
      <xdr:nvSpPr>
        <xdr:cNvPr id="618" name="円/楕円 617"/>
        <xdr:cNvSpPr/>
      </xdr:nvSpPr>
      <xdr:spPr>
        <a:xfrm>
          <a:off x="13652500" y="131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79715</xdr:rowOff>
    </xdr:from>
    <xdr:ext cx="534377" cy="259045"/>
    <xdr:sp macro="" textlink="">
      <xdr:nvSpPr>
        <xdr:cNvPr id="619" name="テキスト ボックス 618"/>
        <xdr:cNvSpPr txBox="1"/>
      </xdr:nvSpPr>
      <xdr:spPr>
        <a:xfrm>
          <a:off x="13436111" y="132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141892</xdr:rowOff>
    </xdr:from>
    <xdr:to>
      <xdr:col>18</xdr:col>
      <xdr:colOff>492125</xdr:colOff>
      <xdr:row>77</xdr:row>
      <xdr:rowOff>72042</xdr:rowOff>
    </xdr:to>
    <xdr:sp macro="" textlink="">
      <xdr:nvSpPr>
        <xdr:cNvPr id="620" name="円/楕円 619"/>
        <xdr:cNvSpPr/>
      </xdr:nvSpPr>
      <xdr:spPr>
        <a:xfrm>
          <a:off x="12763500" y="131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63169</xdr:rowOff>
    </xdr:from>
    <xdr:ext cx="534377" cy="259045"/>
    <xdr:sp macro="" textlink="">
      <xdr:nvSpPr>
        <xdr:cNvPr id="621" name="テキスト ボックス 620"/>
        <xdr:cNvSpPr txBox="1"/>
      </xdr:nvSpPr>
      <xdr:spPr>
        <a:xfrm>
          <a:off x="12547111" y="132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67356</xdr:rowOff>
    </xdr:from>
    <xdr:to>
      <xdr:col>23</xdr:col>
      <xdr:colOff>517525</xdr:colOff>
      <xdr:row>99</xdr:row>
      <xdr:rowOff>81572</xdr:rowOff>
    </xdr:to>
    <xdr:cxnSp macro="">
      <xdr:nvCxnSpPr>
        <xdr:cNvPr id="652" name="直線コネクタ 651"/>
        <xdr:cNvCxnSpPr/>
      </xdr:nvCxnSpPr>
      <xdr:spPr>
        <a:xfrm flipV="1">
          <a:off x="15481300" y="17040906"/>
          <a:ext cx="8382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37909</xdr:rowOff>
    </xdr:from>
    <xdr:to>
      <xdr:col>22</xdr:col>
      <xdr:colOff>365125</xdr:colOff>
      <xdr:row>99</xdr:row>
      <xdr:rowOff>81572</xdr:rowOff>
    </xdr:to>
    <xdr:cxnSp macro="">
      <xdr:nvCxnSpPr>
        <xdr:cNvPr id="655" name="直線コネクタ 654"/>
        <xdr:cNvCxnSpPr/>
      </xdr:nvCxnSpPr>
      <xdr:spPr>
        <a:xfrm>
          <a:off x="14592300" y="1701145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14830</xdr:rowOff>
    </xdr:from>
    <xdr:to>
      <xdr:col>22</xdr:col>
      <xdr:colOff>415925</xdr:colOff>
      <xdr:row>99</xdr:row>
      <xdr:rowOff>116430</xdr:rowOff>
    </xdr:to>
    <xdr:sp macro="" textlink="">
      <xdr:nvSpPr>
        <xdr:cNvPr id="656" name="フローチャート : 判断 655"/>
        <xdr:cNvSpPr/>
      </xdr:nvSpPr>
      <xdr:spPr>
        <a:xfrm>
          <a:off x="15430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132957</xdr:rowOff>
    </xdr:from>
    <xdr:ext cx="534377" cy="259045"/>
    <xdr:sp macro="" textlink="">
      <xdr:nvSpPr>
        <xdr:cNvPr id="657" name="テキスト ボックス 656"/>
        <xdr:cNvSpPr txBox="1"/>
      </xdr:nvSpPr>
      <xdr:spPr>
        <a:xfrm>
          <a:off x="15214111" y="167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577</xdr:rowOff>
    </xdr:from>
    <xdr:to>
      <xdr:col>21</xdr:col>
      <xdr:colOff>161925</xdr:colOff>
      <xdr:row>99</xdr:row>
      <xdr:rowOff>37909</xdr:rowOff>
    </xdr:to>
    <xdr:cxnSp macro="">
      <xdr:nvCxnSpPr>
        <xdr:cNvPr id="658" name="直線コネクタ 657"/>
        <xdr:cNvCxnSpPr/>
      </xdr:nvCxnSpPr>
      <xdr:spPr>
        <a:xfrm>
          <a:off x="13703300" y="16974127"/>
          <a:ext cx="889000" cy="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10407</xdr:rowOff>
    </xdr:from>
    <xdr:to>
      <xdr:col>21</xdr:col>
      <xdr:colOff>212725</xdr:colOff>
      <xdr:row>99</xdr:row>
      <xdr:rowOff>112007</xdr:rowOff>
    </xdr:to>
    <xdr:sp macro="" textlink="">
      <xdr:nvSpPr>
        <xdr:cNvPr id="659" name="フローチャート : 判断 658"/>
        <xdr:cNvSpPr/>
      </xdr:nvSpPr>
      <xdr:spPr>
        <a:xfrm>
          <a:off x="14541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103134</xdr:rowOff>
    </xdr:from>
    <xdr:ext cx="534377" cy="259045"/>
    <xdr:sp macro="" textlink="">
      <xdr:nvSpPr>
        <xdr:cNvPr id="660" name="テキスト ボックス 659"/>
        <xdr:cNvSpPr txBox="1"/>
      </xdr:nvSpPr>
      <xdr:spPr>
        <a:xfrm>
          <a:off x="14325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577</xdr:rowOff>
    </xdr:from>
    <xdr:to>
      <xdr:col>19</xdr:col>
      <xdr:colOff>644525</xdr:colOff>
      <xdr:row>99</xdr:row>
      <xdr:rowOff>38328</xdr:rowOff>
    </xdr:to>
    <xdr:cxnSp macro="">
      <xdr:nvCxnSpPr>
        <xdr:cNvPr id="661" name="直線コネクタ 660"/>
        <xdr:cNvCxnSpPr/>
      </xdr:nvCxnSpPr>
      <xdr:spPr>
        <a:xfrm flipV="1">
          <a:off x="12814300" y="16974127"/>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96531</xdr:rowOff>
    </xdr:from>
    <xdr:to>
      <xdr:col>20</xdr:col>
      <xdr:colOff>9525</xdr:colOff>
      <xdr:row>98</xdr:row>
      <xdr:rowOff>26681</xdr:rowOff>
    </xdr:to>
    <xdr:sp macro="" textlink="">
      <xdr:nvSpPr>
        <xdr:cNvPr id="662" name="フローチャート : 判断 661"/>
        <xdr:cNvSpPr/>
      </xdr:nvSpPr>
      <xdr:spPr>
        <a:xfrm>
          <a:off x="13652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43208</xdr:rowOff>
    </xdr:from>
    <xdr:ext cx="599010" cy="259045"/>
    <xdr:sp macro="" textlink="">
      <xdr:nvSpPr>
        <xdr:cNvPr id="663" name="テキスト ボックス 662"/>
        <xdr:cNvSpPr txBox="1"/>
      </xdr:nvSpPr>
      <xdr:spPr>
        <a:xfrm>
          <a:off x="13403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156014</xdr:rowOff>
    </xdr:from>
    <xdr:to>
      <xdr:col>18</xdr:col>
      <xdr:colOff>492125</xdr:colOff>
      <xdr:row>99</xdr:row>
      <xdr:rowOff>86164</xdr:rowOff>
    </xdr:to>
    <xdr:sp macro="" textlink="">
      <xdr:nvSpPr>
        <xdr:cNvPr id="664" name="フローチャート : 判断 663"/>
        <xdr:cNvSpPr/>
      </xdr:nvSpPr>
      <xdr:spPr>
        <a:xfrm>
          <a:off x="12763500" y="1695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102691</xdr:rowOff>
    </xdr:from>
    <xdr:ext cx="534377" cy="259045"/>
    <xdr:sp macro="" textlink="">
      <xdr:nvSpPr>
        <xdr:cNvPr id="665" name="テキスト ボックス 664"/>
        <xdr:cNvSpPr txBox="1"/>
      </xdr:nvSpPr>
      <xdr:spPr>
        <a:xfrm>
          <a:off x="12547111" y="167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16556</xdr:rowOff>
    </xdr:from>
    <xdr:to>
      <xdr:col>23</xdr:col>
      <xdr:colOff>568325</xdr:colOff>
      <xdr:row>99</xdr:row>
      <xdr:rowOff>118156</xdr:rowOff>
    </xdr:to>
    <xdr:sp macro="" textlink="">
      <xdr:nvSpPr>
        <xdr:cNvPr id="671" name="円/楕円 670"/>
        <xdr:cNvSpPr/>
      </xdr:nvSpPr>
      <xdr:spPr>
        <a:xfrm>
          <a:off x="16268700" y="169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164895</xdr:rowOff>
    </xdr:from>
    <xdr:ext cx="534377" cy="259045"/>
    <xdr:sp macro="" textlink="">
      <xdr:nvSpPr>
        <xdr:cNvPr id="672" name="積立金該当値テキスト"/>
        <xdr:cNvSpPr txBox="1"/>
      </xdr:nvSpPr>
      <xdr:spPr>
        <a:xfrm>
          <a:off x="16370300" y="169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19,305</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30772</xdr:rowOff>
    </xdr:from>
    <xdr:to>
      <xdr:col>22</xdr:col>
      <xdr:colOff>415925</xdr:colOff>
      <xdr:row>99</xdr:row>
      <xdr:rowOff>132372</xdr:rowOff>
    </xdr:to>
    <xdr:sp macro="" textlink="">
      <xdr:nvSpPr>
        <xdr:cNvPr id="673" name="円/楕円 672"/>
        <xdr:cNvSpPr/>
      </xdr:nvSpPr>
      <xdr:spPr>
        <a:xfrm>
          <a:off x="15430500" y="170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123499</xdr:rowOff>
    </xdr:from>
    <xdr:ext cx="534377" cy="259045"/>
    <xdr:sp macro="" textlink="">
      <xdr:nvSpPr>
        <xdr:cNvPr id="674" name="テキスト ボックス 673"/>
        <xdr:cNvSpPr txBox="1"/>
      </xdr:nvSpPr>
      <xdr:spPr>
        <a:xfrm>
          <a:off x="15214111" y="1709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158559</xdr:rowOff>
    </xdr:from>
    <xdr:to>
      <xdr:col>21</xdr:col>
      <xdr:colOff>212725</xdr:colOff>
      <xdr:row>99</xdr:row>
      <xdr:rowOff>88709</xdr:rowOff>
    </xdr:to>
    <xdr:sp macro="" textlink="">
      <xdr:nvSpPr>
        <xdr:cNvPr id="675" name="円/楕円 674"/>
        <xdr:cNvSpPr/>
      </xdr:nvSpPr>
      <xdr:spPr>
        <a:xfrm>
          <a:off x="14541500" y="169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105236</xdr:rowOff>
    </xdr:from>
    <xdr:ext cx="534377" cy="259045"/>
    <xdr:sp macro="" textlink="">
      <xdr:nvSpPr>
        <xdr:cNvPr id="676" name="テキスト ボックス 675"/>
        <xdr:cNvSpPr txBox="1"/>
      </xdr:nvSpPr>
      <xdr:spPr>
        <a:xfrm>
          <a:off x="14325111" y="167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121227</xdr:rowOff>
    </xdr:from>
    <xdr:to>
      <xdr:col>20</xdr:col>
      <xdr:colOff>9525</xdr:colOff>
      <xdr:row>99</xdr:row>
      <xdr:rowOff>51377</xdr:rowOff>
    </xdr:to>
    <xdr:sp macro="" textlink="">
      <xdr:nvSpPr>
        <xdr:cNvPr id="677" name="円/楕円 676"/>
        <xdr:cNvSpPr/>
      </xdr:nvSpPr>
      <xdr:spPr>
        <a:xfrm>
          <a:off x="13652500" y="169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42504</xdr:rowOff>
    </xdr:from>
    <xdr:ext cx="534377" cy="259045"/>
    <xdr:sp macro="" textlink="">
      <xdr:nvSpPr>
        <xdr:cNvPr id="678" name="テキスト ボックス 677"/>
        <xdr:cNvSpPr txBox="1"/>
      </xdr:nvSpPr>
      <xdr:spPr>
        <a:xfrm>
          <a:off x="13436111" y="1701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158978</xdr:rowOff>
    </xdr:from>
    <xdr:to>
      <xdr:col>18</xdr:col>
      <xdr:colOff>492125</xdr:colOff>
      <xdr:row>99</xdr:row>
      <xdr:rowOff>89128</xdr:rowOff>
    </xdr:to>
    <xdr:sp macro="" textlink="">
      <xdr:nvSpPr>
        <xdr:cNvPr id="679" name="円/楕円 678"/>
        <xdr:cNvSpPr/>
      </xdr:nvSpPr>
      <xdr:spPr>
        <a:xfrm>
          <a:off x="12763500" y="169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80255</xdr:rowOff>
    </xdr:from>
    <xdr:ext cx="534377" cy="259045"/>
    <xdr:sp macro="" textlink="">
      <xdr:nvSpPr>
        <xdr:cNvPr id="680" name="テキスト ボックス 679"/>
        <xdr:cNvSpPr txBox="1"/>
      </xdr:nvSpPr>
      <xdr:spPr>
        <a:xfrm>
          <a:off x="12547111" y="1705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101661</xdr:rowOff>
    </xdr:from>
    <xdr:to>
      <xdr:col>32</xdr:col>
      <xdr:colOff>187325</xdr:colOff>
      <xdr:row>38</xdr:row>
      <xdr:rowOff>139700</xdr:rowOff>
    </xdr:to>
    <xdr:cxnSp macro="">
      <xdr:nvCxnSpPr>
        <xdr:cNvPr id="707" name="直線コネクタ 706"/>
        <xdr:cNvCxnSpPr/>
      </xdr:nvCxnSpPr>
      <xdr:spPr>
        <a:xfrm flipV="1">
          <a:off x="21323300" y="6273861"/>
          <a:ext cx="838200" cy="38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144045</xdr:rowOff>
    </xdr:from>
    <xdr:ext cx="469744" cy="259045"/>
    <xdr:sp macro="" textlink="">
      <xdr:nvSpPr>
        <xdr:cNvPr id="708" name="投資及び出資金平均値テキスト"/>
        <xdr:cNvSpPr txBox="1"/>
      </xdr:nvSpPr>
      <xdr:spPr>
        <a:xfrm>
          <a:off x="22212300" y="6487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0" name="直線コネクタ 70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18308</xdr:rowOff>
    </xdr:from>
    <xdr:to>
      <xdr:col>31</xdr:col>
      <xdr:colOff>85725</xdr:colOff>
      <xdr:row>38</xdr:row>
      <xdr:rowOff>119908</xdr:rowOff>
    </xdr:to>
    <xdr:sp macro="" textlink="">
      <xdr:nvSpPr>
        <xdr:cNvPr id="711" name="フローチャート : 判断 710"/>
        <xdr:cNvSpPr/>
      </xdr:nvSpPr>
      <xdr:spPr>
        <a:xfrm>
          <a:off x="21272500" y="65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136435</xdr:rowOff>
    </xdr:from>
    <xdr:ext cx="469744" cy="259045"/>
    <xdr:sp macro="" textlink="">
      <xdr:nvSpPr>
        <xdr:cNvPr id="712" name="テキスト ボックス 711"/>
        <xdr:cNvSpPr txBox="1"/>
      </xdr:nvSpPr>
      <xdr:spPr>
        <a:xfrm>
          <a:off x="21088427" y="630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3" name="直線コネクタ 71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22058</xdr:rowOff>
    </xdr:from>
    <xdr:to>
      <xdr:col>29</xdr:col>
      <xdr:colOff>568325</xdr:colOff>
      <xdr:row>38</xdr:row>
      <xdr:rowOff>123658</xdr:rowOff>
    </xdr:to>
    <xdr:sp macro="" textlink="">
      <xdr:nvSpPr>
        <xdr:cNvPr id="714" name="フローチャート : 判断 713"/>
        <xdr:cNvSpPr/>
      </xdr:nvSpPr>
      <xdr:spPr>
        <a:xfrm>
          <a:off x="20383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140184</xdr:rowOff>
    </xdr:from>
    <xdr:ext cx="469744" cy="259045"/>
    <xdr:sp macro="" textlink="">
      <xdr:nvSpPr>
        <xdr:cNvPr id="715" name="テキスト ボックス 714"/>
        <xdr:cNvSpPr txBox="1"/>
      </xdr:nvSpPr>
      <xdr:spPr>
        <a:xfrm>
          <a:off x="20199427"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127996</xdr:rowOff>
    </xdr:from>
    <xdr:to>
      <xdr:col>28</xdr:col>
      <xdr:colOff>314325</xdr:colOff>
      <xdr:row>38</xdr:row>
      <xdr:rowOff>139700</xdr:rowOff>
    </xdr:to>
    <xdr:cxnSp macro="">
      <xdr:nvCxnSpPr>
        <xdr:cNvPr id="716" name="直線コネクタ 715"/>
        <xdr:cNvCxnSpPr/>
      </xdr:nvCxnSpPr>
      <xdr:spPr>
        <a:xfrm>
          <a:off x="18656300" y="664309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10170</xdr:rowOff>
    </xdr:from>
    <xdr:to>
      <xdr:col>28</xdr:col>
      <xdr:colOff>365125</xdr:colOff>
      <xdr:row>38</xdr:row>
      <xdr:rowOff>111770</xdr:rowOff>
    </xdr:to>
    <xdr:sp macro="" textlink="">
      <xdr:nvSpPr>
        <xdr:cNvPr id="717" name="フローチャート : 判断 716"/>
        <xdr:cNvSpPr/>
      </xdr:nvSpPr>
      <xdr:spPr>
        <a:xfrm>
          <a:off x="19494500" y="65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128297</xdr:rowOff>
    </xdr:from>
    <xdr:ext cx="469744" cy="259045"/>
    <xdr:sp macro="" textlink="">
      <xdr:nvSpPr>
        <xdr:cNvPr id="718" name="テキスト ボックス 717"/>
        <xdr:cNvSpPr txBox="1"/>
      </xdr:nvSpPr>
      <xdr:spPr>
        <a:xfrm>
          <a:off x="19310427" y="63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28687</xdr:rowOff>
    </xdr:from>
    <xdr:to>
      <xdr:col>27</xdr:col>
      <xdr:colOff>161925</xdr:colOff>
      <xdr:row>38</xdr:row>
      <xdr:rowOff>130287</xdr:rowOff>
    </xdr:to>
    <xdr:sp macro="" textlink="">
      <xdr:nvSpPr>
        <xdr:cNvPr id="719" name="フローチャート : 判断 718"/>
        <xdr:cNvSpPr/>
      </xdr:nvSpPr>
      <xdr:spPr>
        <a:xfrm>
          <a:off x="18605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146814</xdr:rowOff>
    </xdr:from>
    <xdr:ext cx="469744" cy="259045"/>
    <xdr:sp macro="" textlink="">
      <xdr:nvSpPr>
        <xdr:cNvPr id="720" name="テキスト ボックス 719"/>
        <xdr:cNvSpPr txBox="1"/>
      </xdr:nvSpPr>
      <xdr:spPr>
        <a:xfrm>
          <a:off x="18421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50861</xdr:rowOff>
    </xdr:from>
    <xdr:to>
      <xdr:col>32</xdr:col>
      <xdr:colOff>238125</xdr:colOff>
      <xdr:row>36</xdr:row>
      <xdr:rowOff>152461</xdr:rowOff>
    </xdr:to>
    <xdr:sp macro="" textlink="">
      <xdr:nvSpPr>
        <xdr:cNvPr id="726" name="円/楕円 725"/>
        <xdr:cNvSpPr/>
      </xdr:nvSpPr>
      <xdr:spPr>
        <a:xfrm>
          <a:off x="22110700" y="62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73738</xdr:rowOff>
    </xdr:from>
    <xdr:ext cx="469744" cy="259045"/>
    <xdr:sp macro="" textlink="">
      <xdr:nvSpPr>
        <xdr:cNvPr id="727" name="投資及び出資金該当値テキスト"/>
        <xdr:cNvSpPr txBox="1"/>
      </xdr:nvSpPr>
      <xdr:spPr>
        <a:xfrm>
          <a:off x="22212300" y="6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8" name="円/楕円 72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9" name="テキスト ボックス 72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0" name="円/楕円 72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1" name="テキスト ボックス 73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2" name="円/楕円 73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3" name="テキスト ボックス 73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77196</xdr:rowOff>
    </xdr:from>
    <xdr:to>
      <xdr:col>27</xdr:col>
      <xdr:colOff>161925</xdr:colOff>
      <xdr:row>39</xdr:row>
      <xdr:rowOff>7346</xdr:rowOff>
    </xdr:to>
    <xdr:sp macro="" textlink="">
      <xdr:nvSpPr>
        <xdr:cNvPr id="734" name="円/楕円 733"/>
        <xdr:cNvSpPr/>
      </xdr:nvSpPr>
      <xdr:spPr>
        <a:xfrm>
          <a:off x="18605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169923</xdr:rowOff>
    </xdr:from>
    <xdr:ext cx="378565" cy="259045"/>
    <xdr:sp macro="" textlink="">
      <xdr:nvSpPr>
        <xdr:cNvPr id="735" name="テキスト ボックス 734"/>
        <xdr:cNvSpPr txBox="1"/>
      </xdr:nvSpPr>
      <xdr:spPr>
        <a:xfrm>
          <a:off x="18467017" y="668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119183</xdr:rowOff>
    </xdr:from>
    <xdr:to>
      <xdr:col>32</xdr:col>
      <xdr:colOff>187325</xdr:colOff>
      <xdr:row>56</xdr:row>
      <xdr:rowOff>39459</xdr:rowOff>
    </xdr:to>
    <xdr:cxnSp macro="">
      <xdr:nvCxnSpPr>
        <xdr:cNvPr id="760" name="直線コネクタ 759"/>
        <xdr:cNvCxnSpPr/>
      </xdr:nvCxnSpPr>
      <xdr:spPr>
        <a:xfrm flipV="1">
          <a:off x="21323300" y="9548933"/>
          <a:ext cx="838200" cy="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88872</xdr:rowOff>
    </xdr:from>
    <xdr:ext cx="469744" cy="259045"/>
    <xdr:sp macro="" textlink="">
      <xdr:nvSpPr>
        <xdr:cNvPr id="761" name="貸付金平均値テキスト"/>
        <xdr:cNvSpPr txBox="1"/>
      </xdr:nvSpPr>
      <xdr:spPr>
        <a:xfrm>
          <a:off x="22212300" y="9690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30829</xdr:rowOff>
    </xdr:from>
    <xdr:to>
      <xdr:col>31</xdr:col>
      <xdr:colOff>34925</xdr:colOff>
      <xdr:row>56</xdr:row>
      <xdr:rowOff>39459</xdr:rowOff>
    </xdr:to>
    <xdr:cxnSp macro="">
      <xdr:nvCxnSpPr>
        <xdr:cNvPr id="763" name="直線コネクタ 762"/>
        <xdr:cNvCxnSpPr/>
      </xdr:nvCxnSpPr>
      <xdr:spPr>
        <a:xfrm>
          <a:off x="20434300" y="9632029"/>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21006</xdr:rowOff>
    </xdr:from>
    <xdr:to>
      <xdr:col>31</xdr:col>
      <xdr:colOff>85725</xdr:colOff>
      <xdr:row>56</xdr:row>
      <xdr:rowOff>122606</xdr:rowOff>
    </xdr:to>
    <xdr:sp macro="" textlink="">
      <xdr:nvSpPr>
        <xdr:cNvPr id="764" name="フローチャート : 判断 763"/>
        <xdr:cNvSpPr/>
      </xdr:nvSpPr>
      <xdr:spPr>
        <a:xfrm>
          <a:off x="21272500" y="96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113733</xdr:rowOff>
    </xdr:from>
    <xdr:ext cx="469744" cy="259045"/>
    <xdr:sp macro="" textlink="">
      <xdr:nvSpPr>
        <xdr:cNvPr id="765" name="テキスト ボックス 764"/>
        <xdr:cNvSpPr txBox="1"/>
      </xdr:nvSpPr>
      <xdr:spPr>
        <a:xfrm>
          <a:off x="21088427" y="971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167246</xdr:rowOff>
    </xdr:from>
    <xdr:to>
      <xdr:col>29</xdr:col>
      <xdr:colOff>517525</xdr:colOff>
      <xdr:row>56</xdr:row>
      <xdr:rowOff>30829</xdr:rowOff>
    </xdr:to>
    <xdr:cxnSp macro="">
      <xdr:nvCxnSpPr>
        <xdr:cNvPr id="766" name="直線コネクタ 765"/>
        <xdr:cNvCxnSpPr/>
      </xdr:nvCxnSpPr>
      <xdr:spPr>
        <a:xfrm>
          <a:off x="19545300" y="9425546"/>
          <a:ext cx="889000" cy="20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1346</xdr:rowOff>
    </xdr:from>
    <xdr:to>
      <xdr:col>29</xdr:col>
      <xdr:colOff>568325</xdr:colOff>
      <xdr:row>56</xdr:row>
      <xdr:rowOff>102946</xdr:rowOff>
    </xdr:to>
    <xdr:sp macro="" textlink="">
      <xdr:nvSpPr>
        <xdr:cNvPr id="767" name="フローチャート : 判断 766"/>
        <xdr:cNvSpPr/>
      </xdr:nvSpPr>
      <xdr:spPr>
        <a:xfrm>
          <a:off x="20383500" y="960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94073</xdr:rowOff>
    </xdr:from>
    <xdr:ext cx="469744" cy="259045"/>
    <xdr:sp macro="" textlink="">
      <xdr:nvSpPr>
        <xdr:cNvPr id="768" name="テキスト ボックス 767"/>
        <xdr:cNvSpPr txBox="1"/>
      </xdr:nvSpPr>
      <xdr:spPr>
        <a:xfrm>
          <a:off x="20199427" y="969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167246</xdr:rowOff>
    </xdr:from>
    <xdr:to>
      <xdr:col>28</xdr:col>
      <xdr:colOff>314325</xdr:colOff>
      <xdr:row>55</xdr:row>
      <xdr:rowOff>88036</xdr:rowOff>
    </xdr:to>
    <xdr:cxnSp macro="">
      <xdr:nvCxnSpPr>
        <xdr:cNvPr id="769" name="直線コネクタ 768"/>
        <xdr:cNvCxnSpPr/>
      </xdr:nvCxnSpPr>
      <xdr:spPr>
        <a:xfrm flipV="1">
          <a:off x="18656300" y="9425546"/>
          <a:ext cx="8890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103188</xdr:rowOff>
    </xdr:from>
    <xdr:to>
      <xdr:col>28</xdr:col>
      <xdr:colOff>365125</xdr:colOff>
      <xdr:row>56</xdr:row>
      <xdr:rowOff>33338</xdr:rowOff>
    </xdr:to>
    <xdr:sp macro="" textlink="">
      <xdr:nvSpPr>
        <xdr:cNvPr id="770" name="フローチャート : 判断 769"/>
        <xdr:cNvSpPr/>
      </xdr:nvSpPr>
      <xdr:spPr>
        <a:xfrm>
          <a:off x="19494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24465</xdr:rowOff>
    </xdr:from>
    <xdr:ext cx="469744" cy="259045"/>
    <xdr:sp macro="" textlink="">
      <xdr:nvSpPr>
        <xdr:cNvPr id="771" name="テキスト ボックス 770"/>
        <xdr:cNvSpPr txBox="1"/>
      </xdr:nvSpPr>
      <xdr:spPr>
        <a:xfrm>
          <a:off x="19310427" y="962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154165</xdr:rowOff>
    </xdr:from>
    <xdr:to>
      <xdr:col>27</xdr:col>
      <xdr:colOff>161925</xdr:colOff>
      <xdr:row>56</xdr:row>
      <xdr:rowOff>84315</xdr:rowOff>
    </xdr:to>
    <xdr:sp macro="" textlink="">
      <xdr:nvSpPr>
        <xdr:cNvPr id="772" name="フローチャート : 判断 771"/>
        <xdr:cNvSpPr/>
      </xdr:nvSpPr>
      <xdr:spPr>
        <a:xfrm>
          <a:off x="18605500" y="95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75442</xdr:rowOff>
    </xdr:from>
    <xdr:ext cx="469744" cy="259045"/>
    <xdr:sp macro="" textlink="">
      <xdr:nvSpPr>
        <xdr:cNvPr id="773" name="テキスト ボックス 772"/>
        <xdr:cNvSpPr txBox="1"/>
      </xdr:nvSpPr>
      <xdr:spPr>
        <a:xfrm>
          <a:off x="18421427" y="96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68383</xdr:rowOff>
    </xdr:from>
    <xdr:to>
      <xdr:col>32</xdr:col>
      <xdr:colOff>238125</xdr:colOff>
      <xdr:row>55</xdr:row>
      <xdr:rowOff>169983</xdr:rowOff>
    </xdr:to>
    <xdr:sp macro="" textlink="">
      <xdr:nvSpPr>
        <xdr:cNvPr id="779" name="円/楕円 778"/>
        <xdr:cNvSpPr/>
      </xdr:nvSpPr>
      <xdr:spPr>
        <a:xfrm>
          <a:off x="22110700" y="94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91260</xdr:rowOff>
    </xdr:from>
    <xdr:ext cx="469744" cy="259045"/>
    <xdr:sp macro="" textlink="">
      <xdr:nvSpPr>
        <xdr:cNvPr id="780" name="貸付金該当値テキスト"/>
        <xdr:cNvSpPr txBox="1"/>
      </xdr:nvSpPr>
      <xdr:spPr>
        <a:xfrm>
          <a:off x="22212300" y="934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160109</xdr:rowOff>
    </xdr:from>
    <xdr:to>
      <xdr:col>31</xdr:col>
      <xdr:colOff>85725</xdr:colOff>
      <xdr:row>56</xdr:row>
      <xdr:rowOff>90259</xdr:rowOff>
    </xdr:to>
    <xdr:sp macro="" textlink="">
      <xdr:nvSpPr>
        <xdr:cNvPr id="781" name="円/楕円 780"/>
        <xdr:cNvSpPr/>
      </xdr:nvSpPr>
      <xdr:spPr>
        <a:xfrm>
          <a:off x="21272500" y="95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106786</xdr:rowOff>
    </xdr:from>
    <xdr:ext cx="469744" cy="259045"/>
    <xdr:sp macro="" textlink="">
      <xdr:nvSpPr>
        <xdr:cNvPr id="782" name="テキスト ボックス 781"/>
        <xdr:cNvSpPr txBox="1"/>
      </xdr:nvSpPr>
      <xdr:spPr>
        <a:xfrm>
          <a:off x="21088427" y="93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151479</xdr:rowOff>
    </xdr:from>
    <xdr:to>
      <xdr:col>29</xdr:col>
      <xdr:colOff>568325</xdr:colOff>
      <xdr:row>56</xdr:row>
      <xdr:rowOff>81629</xdr:rowOff>
    </xdr:to>
    <xdr:sp macro="" textlink="">
      <xdr:nvSpPr>
        <xdr:cNvPr id="783" name="円/楕円 782"/>
        <xdr:cNvSpPr/>
      </xdr:nvSpPr>
      <xdr:spPr>
        <a:xfrm>
          <a:off x="20383500" y="95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98156</xdr:rowOff>
    </xdr:from>
    <xdr:ext cx="469744" cy="259045"/>
    <xdr:sp macro="" textlink="">
      <xdr:nvSpPr>
        <xdr:cNvPr id="784" name="テキスト ボックス 783"/>
        <xdr:cNvSpPr txBox="1"/>
      </xdr:nvSpPr>
      <xdr:spPr>
        <a:xfrm>
          <a:off x="20199427" y="935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116446</xdr:rowOff>
    </xdr:from>
    <xdr:to>
      <xdr:col>28</xdr:col>
      <xdr:colOff>365125</xdr:colOff>
      <xdr:row>55</xdr:row>
      <xdr:rowOff>46596</xdr:rowOff>
    </xdr:to>
    <xdr:sp macro="" textlink="">
      <xdr:nvSpPr>
        <xdr:cNvPr id="785" name="円/楕円 784"/>
        <xdr:cNvSpPr/>
      </xdr:nvSpPr>
      <xdr:spPr>
        <a:xfrm>
          <a:off x="19494500" y="93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63123</xdr:rowOff>
    </xdr:from>
    <xdr:ext cx="469744" cy="259045"/>
    <xdr:sp macro="" textlink="">
      <xdr:nvSpPr>
        <xdr:cNvPr id="786" name="テキスト ボックス 785"/>
        <xdr:cNvSpPr txBox="1"/>
      </xdr:nvSpPr>
      <xdr:spPr>
        <a:xfrm>
          <a:off x="19310427" y="914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37236</xdr:rowOff>
    </xdr:from>
    <xdr:to>
      <xdr:col>27</xdr:col>
      <xdr:colOff>161925</xdr:colOff>
      <xdr:row>55</xdr:row>
      <xdr:rowOff>138836</xdr:rowOff>
    </xdr:to>
    <xdr:sp macro="" textlink="">
      <xdr:nvSpPr>
        <xdr:cNvPr id="787" name="円/楕円 786"/>
        <xdr:cNvSpPr/>
      </xdr:nvSpPr>
      <xdr:spPr>
        <a:xfrm>
          <a:off x="18605500" y="9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155363</xdr:rowOff>
    </xdr:from>
    <xdr:ext cx="469744" cy="259045"/>
    <xdr:sp macro="" textlink="">
      <xdr:nvSpPr>
        <xdr:cNvPr id="788" name="テキスト ボックス 787"/>
        <xdr:cNvSpPr txBox="1"/>
      </xdr:nvSpPr>
      <xdr:spPr>
        <a:xfrm>
          <a:off x="18421427" y="924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156338</xdr:rowOff>
    </xdr:from>
    <xdr:to>
      <xdr:col>32</xdr:col>
      <xdr:colOff>187325</xdr:colOff>
      <xdr:row>77</xdr:row>
      <xdr:rowOff>32716</xdr:rowOff>
    </xdr:to>
    <xdr:cxnSp macro="">
      <xdr:nvCxnSpPr>
        <xdr:cNvPr id="818" name="直線コネクタ 817"/>
        <xdr:cNvCxnSpPr/>
      </xdr:nvCxnSpPr>
      <xdr:spPr>
        <a:xfrm flipV="1">
          <a:off x="21323300" y="13186538"/>
          <a:ext cx="8382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125074</xdr:rowOff>
    </xdr:from>
    <xdr:ext cx="534377" cy="259045"/>
    <xdr:sp macro="" textlink="">
      <xdr:nvSpPr>
        <xdr:cNvPr id="819" name="繰出金平均値テキスト"/>
        <xdr:cNvSpPr txBox="1"/>
      </xdr:nvSpPr>
      <xdr:spPr>
        <a:xfrm>
          <a:off x="22212300" y="131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32716</xdr:rowOff>
    </xdr:from>
    <xdr:to>
      <xdr:col>31</xdr:col>
      <xdr:colOff>34925</xdr:colOff>
      <xdr:row>77</xdr:row>
      <xdr:rowOff>36754</xdr:rowOff>
    </xdr:to>
    <xdr:cxnSp macro="">
      <xdr:nvCxnSpPr>
        <xdr:cNvPr id="821" name="直線コネクタ 820"/>
        <xdr:cNvCxnSpPr/>
      </xdr:nvCxnSpPr>
      <xdr:spPr>
        <a:xfrm flipV="1">
          <a:off x="20434300" y="1323436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168923</xdr:rowOff>
    </xdr:from>
    <xdr:to>
      <xdr:col>31</xdr:col>
      <xdr:colOff>85725</xdr:colOff>
      <xdr:row>77</xdr:row>
      <xdr:rowOff>99073</xdr:rowOff>
    </xdr:to>
    <xdr:sp macro="" textlink="">
      <xdr:nvSpPr>
        <xdr:cNvPr id="822" name="フローチャート : 判断 821"/>
        <xdr:cNvSpPr/>
      </xdr:nvSpPr>
      <xdr:spPr>
        <a:xfrm>
          <a:off x="21272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90200</xdr:rowOff>
    </xdr:from>
    <xdr:ext cx="534377" cy="259045"/>
    <xdr:sp macro="" textlink="">
      <xdr:nvSpPr>
        <xdr:cNvPr id="823" name="テキスト ボックス 822"/>
        <xdr:cNvSpPr txBox="1"/>
      </xdr:nvSpPr>
      <xdr:spPr>
        <a:xfrm>
          <a:off x="21056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36754</xdr:rowOff>
    </xdr:from>
    <xdr:to>
      <xdr:col>29</xdr:col>
      <xdr:colOff>517525</xdr:colOff>
      <xdr:row>77</xdr:row>
      <xdr:rowOff>80187</xdr:rowOff>
    </xdr:to>
    <xdr:cxnSp macro="">
      <xdr:nvCxnSpPr>
        <xdr:cNvPr id="824" name="直線コネクタ 823"/>
        <xdr:cNvCxnSpPr/>
      </xdr:nvCxnSpPr>
      <xdr:spPr>
        <a:xfrm flipV="1">
          <a:off x="19545300" y="1323840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19355</xdr:rowOff>
    </xdr:from>
    <xdr:to>
      <xdr:col>29</xdr:col>
      <xdr:colOff>568325</xdr:colOff>
      <xdr:row>77</xdr:row>
      <xdr:rowOff>120955</xdr:rowOff>
    </xdr:to>
    <xdr:sp macro="" textlink="">
      <xdr:nvSpPr>
        <xdr:cNvPr id="825" name="フローチャート : 判断 824"/>
        <xdr:cNvSpPr/>
      </xdr:nvSpPr>
      <xdr:spPr>
        <a:xfrm>
          <a:off x="20383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112082</xdr:rowOff>
    </xdr:from>
    <xdr:ext cx="534377" cy="259045"/>
    <xdr:sp macro="" textlink="">
      <xdr:nvSpPr>
        <xdr:cNvPr id="826" name="テキスト ボックス 825"/>
        <xdr:cNvSpPr txBox="1"/>
      </xdr:nvSpPr>
      <xdr:spPr>
        <a:xfrm>
          <a:off x="20167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147168</xdr:rowOff>
    </xdr:from>
    <xdr:to>
      <xdr:col>28</xdr:col>
      <xdr:colOff>314325</xdr:colOff>
      <xdr:row>77</xdr:row>
      <xdr:rowOff>80187</xdr:rowOff>
    </xdr:to>
    <xdr:cxnSp macro="">
      <xdr:nvCxnSpPr>
        <xdr:cNvPr id="827" name="直線コネクタ 826"/>
        <xdr:cNvCxnSpPr/>
      </xdr:nvCxnSpPr>
      <xdr:spPr>
        <a:xfrm>
          <a:off x="18656300" y="13177368"/>
          <a:ext cx="889000" cy="1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22237</xdr:rowOff>
    </xdr:from>
    <xdr:to>
      <xdr:col>28</xdr:col>
      <xdr:colOff>365125</xdr:colOff>
      <xdr:row>77</xdr:row>
      <xdr:rowOff>123837</xdr:rowOff>
    </xdr:to>
    <xdr:sp macro="" textlink="">
      <xdr:nvSpPr>
        <xdr:cNvPr id="828" name="フローチャート : 判断 827"/>
        <xdr:cNvSpPr/>
      </xdr:nvSpPr>
      <xdr:spPr>
        <a:xfrm>
          <a:off x="19494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140364</xdr:rowOff>
    </xdr:from>
    <xdr:ext cx="534377" cy="259045"/>
    <xdr:sp macro="" textlink="">
      <xdr:nvSpPr>
        <xdr:cNvPr id="829" name="テキスト ボックス 828"/>
        <xdr:cNvSpPr txBox="1"/>
      </xdr:nvSpPr>
      <xdr:spPr>
        <a:xfrm>
          <a:off x="19278111" y="12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9589</xdr:rowOff>
    </xdr:from>
    <xdr:to>
      <xdr:col>27</xdr:col>
      <xdr:colOff>161925</xdr:colOff>
      <xdr:row>77</xdr:row>
      <xdr:rowOff>111189</xdr:rowOff>
    </xdr:to>
    <xdr:sp macro="" textlink="">
      <xdr:nvSpPr>
        <xdr:cNvPr id="830" name="フローチャート : 判断 829"/>
        <xdr:cNvSpPr/>
      </xdr:nvSpPr>
      <xdr:spPr>
        <a:xfrm>
          <a:off x="18605500" y="132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102316</xdr:rowOff>
    </xdr:from>
    <xdr:ext cx="534377" cy="259045"/>
    <xdr:sp macro="" textlink="">
      <xdr:nvSpPr>
        <xdr:cNvPr id="831" name="テキスト ボックス 830"/>
        <xdr:cNvSpPr txBox="1"/>
      </xdr:nvSpPr>
      <xdr:spPr>
        <a:xfrm>
          <a:off x="18389111" y="133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105538</xdr:rowOff>
    </xdr:from>
    <xdr:to>
      <xdr:col>32</xdr:col>
      <xdr:colOff>238125</xdr:colOff>
      <xdr:row>77</xdr:row>
      <xdr:rowOff>35688</xdr:rowOff>
    </xdr:to>
    <xdr:sp macro="" textlink="">
      <xdr:nvSpPr>
        <xdr:cNvPr id="837" name="円/楕円 836"/>
        <xdr:cNvSpPr/>
      </xdr:nvSpPr>
      <xdr:spPr>
        <a:xfrm>
          <a:off x="22110700" y="131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128415</xdr:rowOff>
    </xdr:from>
    <xdr:ext cx="534377" cy="259045"/>
    <xdr:sp macro="" textlink="">
      <xdr:nvSpPr>
        <xdr:cNvPr id="838" name="繰出金該当値テキスト"/>
        <xdr:cNvSpPr txBox="1"/>
      </xdr:nvSpPr>
      <xdr:spPr>
        <a:xfrm>
          <a:off x="22212300" y="1298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153366</xdr:rowOff>
    </xdr:from>
    <xdr:to>
      <xdr:col>31</xdr:col>
      <xdr:colOff>85725</xdr:colOff>
      <xdr:row>77</xdr:row>
      <xdr:rowOff>83516</xdr:rowOff>
    </xdr:to>
    <xdr:sp macro="" textlink="">
      <xdr:nvSpPr>
        <xdr:cNvPr id="839" name="円/楕円 838"/>
        <xdr:cNvSpPr/>
      </xdr:nvSpPr>
      <xdr:spPr>
        <a:xfrm>
          <a:off x="21272500" y="13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100042</xdr:rowOff>
    </xdr:from>
    <xdr:ext cx="534377" cy="259045"/>
    <xdr:sp macro="" textlink="">
      <xdr:nvSpPr>
        <xdr:cNvPr id="840" name="テキスト ボックス 839"/>
        <xdr:cNvSpPr txBox="1"/>
      </xdr:nvSpPr>
      <xdr:spPr>
        <a:xfrm>
          <a:off x="21056111" y="129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157404</xdr:rowOff>
    </xdr:from>
    <xdr:to>
      <xdr:col>29</xdr:col>
      <xdr:colOff>568325</xdr:colOff>
      <xdr:row>77</xdr:row>
      <xdr:rowOff>87554</xdr:rowOff>
    </xdr:to>
    <xdr:sp macro="" textlink="">
      <xdr:nvSpPr>
        <xdr:cNvPr id="841" name="円/楕円 840"/>
        <xdr:cNvSpPr/>
      </xdr:nvSpPr>
      <xdr:spPr>
        <a:xfrm>
          <a:off x="20383500" y="131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104081</xdr:rowOff>
    </xdr:from>
    <xdr:ext cx="534377" cy="259045"/>
    <xdr:sp macro="" textlink="">
      <xdr:nvSpPr>
        <xdr:cNvPr id="842" name="テキスト ボックス 841"/>
        <xdr:cNvSpPr txBox="1"/>
      </xdr:nvSpPr>
      <xdr:spPr>
        <a:xfrm>
          <a:off x="20167111" y="129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29387</xdr:rowOff>
    </xdr:from>
    <xdr:to>
      <xdr:col>28</xdr:col>
      <xdr:colOff>365125</xdr:colOff>
      <xdr:row>77</xdr:row>
      <xdr:rowOff>130987</xdr:rowOff>
    </xdr:to>
    <xdr:sp macro="" textlink="">
      <xdr:nvSpPr>
        <xdr:cNvPr id="843" name="円/楕円 842"/>
        <xdr:cNvSpPr/>
      </xdr:nvSpPr>
      <xdr:spPr>
        <a:xfrm>
          <a:off x="19494500" y="1323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122114</xdr:rowOff>
    </xdr:from>
    <xdr:ext cx="534377" cy="259045"/>
    <xdr:sp macro="" textlink="">
      <xdr:nvSpPr>
        <xdr:cNvPr id="844" name="テキスト ボックス 843"/>
        <xdr:cNvSpPr txBox="1"/>
      </xdr:nvSpPr>
      <xdr:spPr>
        <a:xfrm>
          <a:off x="19278111" y="133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96368</xdr:rowOff>
    </xdr:from>
    <xdr:to>
      <xdr:col>27</xdr:col>
      <xdr:colOff>161925</xdr:colOff>
      <xdr:row>77</xdr:row>
      <xdr:rowOff>26518</xdr:rowOff>
    </xdr:to>
    <xdr:sp macro="" textlink="">
      <xdr:nvSpPr>
        <xdr:cNvPr id="845" name="円/楕円 844"/>
        <xdr:cNvSpPr/>
      </xdr:nvSpPr>
      <xdr:spPr>
        <a:xfrm>
          <a:off x="18605500" y="131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43045</xdr:rowOff>
    </xdr:from>
    <xdr:ext cx="534377" cy="259045"/>
    <xdr:sp macro="" textlink="">
      <xdr:nvSpPr>
        <xdr:cNvPr id="846" name="テキスト ボックス 845"/>
        <xdr:cNvSpPr txBox="1"/>
      </xdr:nvSpPr>
      <xdr:spPr>
        <a:xfrm>
          <a:off x="18389111" y="1290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7" name="直線コネクタ 85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8" name="テキスト ボックス 85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0" name="テキスト ボックス 85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2" name="直線コネクタ 86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4" name="直線コネクタ 86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7" name="直線コネクタ 86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9" name="フローチャート : 判断 86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0" name="直線コネクタ 86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1" name="フローチャート : 判断 87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2" name="テキスト ボックス 87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3" name="直線コネクタ 87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4" name="フローチャート : 判断 87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5" name="テキスト ボックス 87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6" name="直線コネクタ 87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7" name="フローチャート : 判断 87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8" name="テキスト ボックス 87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9" name="フローチャート : 判断 87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0" name="テキスト ボックス 87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円/楕円 88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8" name="円/楕円 88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9" name="テキスト ボックス 88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0" name="円/楕円 88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1" name="テキスト ボックス 89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2" name="円/楕円 89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3" name="テキスト ボックス 89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円/楕円 89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5" name="テキスト ボックス 89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人件費や物件費、維持補修費等は概ね類似団体内平均値と同程度となっている。補助費等については今まで類似団体平均値と同程度で推移していたが、平成</a:t>
          </a:r>
          <a:r>
            <a:rPr kumimoji="1" lang="en-US" altLang="ja-JP" sz="1300">
              <a:latin typeface="ＭＳ Ｐゴシック"/>
            </a:rPr>
            <a:t>27</a:t>
          </a:r>
          <a:r>
            <a:rPr kumimoji="1" lang="ja-JP" altLang="en-US" sz="1300">
              <a:latin typeface="ＭＳ Ｐゴシック"/>
            </a:rPr>
            <a:t>年度は病院事業に対する負担金等が増となったことから</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を上回ることとなった。また、普通建設事業が</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より下回っているが、これは経常経費が増加したことにより、普通建設事業に係る財源の確保が困難になっていることによる。公債費等については類似団体平均値を下回っているが、増加傾向にあるため、今後計画的な起債を行う必要がある。投資及び出資金について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年度病院会計に対し、基盤安定のための出資を行ったことから大幅な増となった。貸付金については町の温泉施設の運転資金の貸付があったため増となった。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宮城県涌谷町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16,984
16,934
82.16
8,705,707
8,078,133
190,569
4,927,798
6,758,572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129250</xdr:rowOff>
    </xdr:from>
    <xdr:to>
      <xdr:col>6</xdr:col>
      <xdr:colOff>511175</xdr:colOff>
      <xdr:row>34</xdr:row>
      <xdr:rowOff>158315</xdr:rowOff>
    </xdr:to>
    <xdr:cxnSp macro="">
      <xdr:nvCxnSpPr>
        <xdr:cNvPr id="63" name="直線コネクタ 62"/>
        <xdr:cNvCxnSpPr/>
      </xdr:nvCxnSpPr>
      <xdr:spPr>
        <a:xfrm flipV="1">
          <a:off x="3797300" y="5958550"/>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52958</xdr:rowOff>
    </xdr:from>
    <xdr:ext cx="469744" cy="259045"/>
    <xdr:sp macro="" textlink="">
      <xdr:nvSpPr>
        <xdr:cNvPr id="64" name="議会費平均値テキスト"/>
        <xdr:cNvSpPr txBox="1"/>
      </xdr:nvSpPr>
      <xdr:spPr>
        <a:xfrm>
          <a:off x="4686300" y="605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147538</xdr:rowOff>
    </xdr:from>
    <xdr:to>
      <xdr:col>5</xdr:col>
      <xdr:colOff>358775</xdr:colOff>
      <xdr:row>34</xdr:row>
      <xdr:rowOff>158315</xdr:rowOff>
    </xdr:to>
    <xdr:cxnSp macro="">
      <xdr:nvCxnSpPr>
        <xdr:cNvPr id="66" name="直線コネクタ 65"/>
        <xdr:cNvCxnSpPr/>
      </xdr:nvCxnSpPr>
      <xdr:spPr>
        <a:xfrm>
          <a:off x="2908300" y="597683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43180</xdr:rowOff>
    </xdr:from>
    <xdr:to>
      <xdr:col>5</xdr:col>
      <xdr:colOff>409575</xdr:colOff>
      <xdr:row>35</xdr:row>
      <xdr:rowOff>144780</xdr:rowOff>
    </xdr:to>
    <xdr:sp macro="" textlink="">
      <xdr:nvSpPr>
        <xdr:cNvPr id="67" name="フローチャート : 判断 66"/>
        <xdr:cNvSpPr/>
      </xdr:nvSpPr>
      <xdr:spPr>
        <a:xfrm>
          <a:off x="3746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135907</xdr:rowOff>
    </xdr:from>
    <xdr:ext cx="469744" cy="259045"/>
    <xdr:sp macro="" textlink="">
      <xdr:nvSpPr>
        <xdr:cNvPr id="68" name="テキスト ボックス 67"/>
        <xdr:cNvSpPr txBox="1"/>
      </xdr:nvSpPr>
      <xdr:spPr>
        <a:xfrm>
          <a:off x="3562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147538</xdr:rowOff>
    </xdr:from>
    <xdr:to>
      <xdr:col>4</xdr:col>
      <xdr:colOff>155575</xdr:colOff>
      <xdr:row>35</xdr:row>
      <xdr:rowOff>123045</xdr:rowOff>
    </xdr:to>
    <xdr:cxnSp macro="">
      <xdr:nvCxnSpPr>
        <xdr:cNvPr id="69" name="直線コネクタ 68"/>
        <xdr:cNvCxnSpPr/>
      </xdr:nvCxnSpPr>
      <xdr:spPr>
        <a:xfrm flipV="1">
          <a:off x="2019300" y="597683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102289</xdr:rowOff>
    </xdr:from>
    <xdr:to>
      <xdr:col>4</xdr:col>
      <xdr:colOff>206375</xdr:colOff>
      <xdr:row>36</xdr:row>
      <xdr:rowOff>32439</xdr:rowOff>
    </xdr:to>
    <xdr:sp macro="" textlink="">
      <xdr:nvSpPr>
        <xdr:cNvPr id="70" name="フローチャート : 判断 69"/>
        <xdr:cNvSpPr/>
      </xdr:nvSpPr>
      <xdr:spPr>
        <a:xfrm>
          <a:off x="2857500" y="61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23566</xdr:rowOff>
    </xdr:from>
    <xdr:ext cx="469744" cy="259045"/>
    <xdr:sp macro="" textlink="">
      <xdr:nvSpPr>
        <xdr:cNvPr id="71" name="テキスト ボックス 70"/>
        <xdr:cNvSpPr txBox="1"/>
      </xdr:nvSpPr>
      <xdr:spPr>
        <a:xfrm>
          <a:off x="2673427" y="61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143945</xdr:rowOff>
    </xdr:from>
    <xdr:to>
      <xdr:col>2</xdr:col>
      <xdr:colOff>638175</xdr:colOff>
      <xdr:row>35</xdr:row>
      <xdr:rowOff>123045</xdr:rowOff>
    </xdr:to>
    <xdr:cxnSp macro="">
      <xdr:nvCxnSpPr>
        <xdr:cNvPr id="72" name="直線コネクタ 71"/>
        <xdr:cNvCxnSpPr/>
      </xdr:nvCxnSpPr>
      <xdr:spPr>
        <a:xfrm>
          <a:off x="1130300" y="5973245"/>
          <a:ext cx="889000" cy="15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31750</xdr:rowOff>
    </xdr:from>
    <xdr:to>
      <xdr:col>3</xdr:col>
      <xdr:colOff>3175</xdr:colOff>
      <xdr:row>35</xdr:row>
      <xdr:rowOff>133350</xdr:rowOff>
    </xdr:to>
    <xdr:sp macro="" textlink="">
      <xdr:nvSpPr>
        <xdr:cNvPr id="73" name="フローチャート : 判断 72"/>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149877</xdr:rowOff>
    </xdr:from>
    <xdr:ext cx="469744" cy="259045"/>
    <xdr:sp macro="" textlink="">
      <xdr:nvSpPr>
        <xdr:cNvPr id="74" name="テキスト ボックス 73"/>
        <xdr:cNvSpPr txBox="1"/>
      </xdr:nvSpPr>
      <xdr:spPr>
        <a:xfrm>
          <a:off x="1784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152255</xdr:rowOff>
    </xdr:from>
    <xdr:to>
      <xdr:col>1</xdr:col>
      <xdr:colOff>485775</xdr:colOff>
      <xdr:row>34</xdr:row>
      <xdr:rowOff>82405</xdr:rowOff>
    </xdr:to>
    <xdr:sp macro="" textlink="">
      <xdr:nvSpPr>
        <xdr:cNvPr id="75" name="フローチャート : 判断 74"/>
        <xdr:cNvSpPr/>
      </xdr:nvSpPr>
      <xdr:spPr>
        <a:xfrm>
          <a:off x="1079500" y="581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98932</xdr:rowOff>
    </xdr:from>
    <xdr:ext cx="469744" cy="259045"/>
    <xdr:sp macro="" textlink="">
      <xdr:nvSpPr>
        <xdr:cNvPr id="76" name="テキスト ボックス 75"/>
        <xdr:cNvSpPr txBox="1"/>
      </xdr:nvSpPr>
      <xdr:spPr>
        <a:xfrm>
          <a:off x="895427" y="558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78450</xdr:rowOff>
    </xdr:from>
    <xdr:to>
      <xdr:col>6</xdr:col>
      <xdr:colOff>561975</xdr:colOff>
      <xdr:row>35</xdr:row>
      <xdr:rowOff>8600</xdr:rowOff>
    </xdr:to>
    <xdr:sp macro="" textlink="">
      <xdr:nvSpPr>
        <xdr:cNvPr id="82" name="円/楕円 81"/>
        <xdr:cNvSpPr/>
      </xdr:nvSpPr>
      <xdr:spPr>
        <a:xfrm>
          <a:off x="4584700" y="5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101327</xdr:rowOff>
    </xdr:from>
    <xdr:ext cx="469744" cy="259045"/>
    <xdr:sp macro="" textlink="">
      <xdr:nvSpPr>
        <xdr:cNvPr id="83" name="議会費該当値テキスト"/>
        <xdr:cNvSpPr txBox="1"/>
      </xdr:nvSpPr>
      <xdr:spPr>
        <a:xfrm>
          <a:off x="4686300" y="575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107515</xdr:rowOff>
    </xdr:from>
    <xdr:to>
      <xdr:col>5</xdr:col>
      <xdr:colOff>409575</xdr:colOff>
      <xdr:row>35</xdr:row>
      <xdr:rowOff>37665</xdr:rowOff>
    </xdr:to>
    <xdr:sp macro="" textlink="">
      <xdr:nvSpPr>
        <xdr:cNvPr id="84" name="円/楕円 83"/>
        <xdr:cNvSpPr/>
      </xdr:nvSpPr>
      <xdr:spPr>
        <a:xfrm>
          <a:off x="3746500" y="59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54192</xdr:rowOff>
    </xdr:from>
    <xdr:ext cx="469744" cy="259045"/>
    <xdr:sp macro="" textlink="">
      <xdr:nvSpPr>
        <xdr:cNvPr id="85" name="テキスト ボックス 84"/>
        <xdr:cNvSpPr txBox="1"/>
      </xdr:nvSpPr>
      <xdr:spPr>
        <a:xfrm>
          <a:off x="3562427" y="571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96738</xdr:rowOff>
    </xdr:from>
    <xdr:to>
      <xdr:col>4</xdr:col>
      <xdr:colOff>206375</xdr:colOff>
      <xdr:row>35</xdr:row>
      <xdr:rowOff>26888</xdr:rowOff>
    </xdr:to>
    <xdr:sp macro="" textlink="">
      <xdr:nvSpPr>
        <xdr:cNvPr id="86" name="円/楕円 85"/>
        <xdr:cNvSpPr/>
      </xdr:nvSpPr>
      <xdr:spPr>
        <a:xfrm>
          <a:off x="28575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43415</xdr:rowOff>
    </xdr:from>
    <xdr:ext cx="469744" cy="259045"/>
    <xdr:sp macro="" textlink="">
      <xdr:nvSpPr>
        <xdr:cNvPr id="87" name="テキスト ボックス 86"/>
        <xdr:cNvSpPr txBox="1"/>
      </xdr:nvSpPr>
      <xdr:spPr>
        <a:xfrm>
          <a:off x="2673427" y="570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72245</xdr:rowOff>
    </xdr:from>
    <xdr:to>
      <xdr:col>3</xdr:col>
      <xdr:colOff>3175</xdr:colOff>
      <xdr:row>36</xdr:row>
      <xdr:rowOff>2395</xdr:rowOff>
    </xdr:to>
    <xdr:sp macro="" textlink="">
      <xdr:nvSpPr>
        <xdr:cNvPr id="88" name="円/楕円 87"/>
        <xdr:cNvSpPr/>
      </xdr:nvSpPr>
      <xdr:spPr>
        <a:xfrm>
          <a:off x="1968500" y="6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164972</xdr:rowOff>
    </xdr:from>
    <xdr:ext cx="469744" cy="259045"/>
    <xdr:sp macro="" textlink="">
      <xdr:nvSpPr>
        <xdr:cNvPr id="89" name="テキスト ボックス 88"/>
        <xdr:cNvSpPr txBox="1"/>
      </xdr:nvSpPr>
      <xdr:spPr>
        <a:xfrm>
          <a:off x="1784427" y="616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93145</xdr:rowOff>
    </xdr:from>
    <xdr:to>
      <xdr:col>1</xdr:col>
      <xdr:colOff>485775</xdr:colOff>
      <xdr:row>35</xdr:row>
      <xdr:rowOff>23295</xdr:rowOff>
    </xdr:to>
    <xdr:sp macro="" textlink="">
      <xdr:nvSpPr>
        <xdr:cNvPr id="90" name="円/楕円 89"/>
        <xdr:cNvSpPr/>
      </xdr:nvSpPr>
      <xdr:spPr>
        <a:xfrm>
          <a:off x="1079500" y="59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14422</xdr:rowOff>
    </xdr:from>
    <xdr:ext cx="469744" cy="259045"/>
    <xdr:sp macro="" textlink="">
      <xdr:nvSpPr>
        <xdr:cNvPr id="91" name="テキスト ボックス 90"/>
        <xdr:cNvSpPr txBox="1"/>
      </xdr:nvSpPr>
      <xdr:spPr>
        <a:xfrm>
          <a:off x="895427" y="601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152727</xdr:rowOff>
    </xdr:from>
    <xdr:to>
      <xdr:col>6</xdr:col>
      <xdr:colOff>511175</xdr:colOff>
      <xdr:row>58</xdr:row>
      <xdr:rowOff>169683</xdr:rowOff>
    </xdr:to>
    <xdr:cxnSp macro="">
      <xdr:nvCxnSpPr>
        <xdr:cNvPr id="122" name="直線コネクタ 121"/>
        <xdr:cNvCxnSpPr/>
      </xdr:nvCxnSpPr>
      <xdr:spPr>
        <a:xfrm flipV="1">
          <a:off x="3797300" y="10096827"/>
          <a:ext cx="8382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128246</xdr:rowOff>
    </xdr:from>
    <xdr:to>
      <xdr:col>5</xdr:col>
      <xdr:colOff>358775</xdr:colOff>
      <xdr:row>58</xdr:row>
      <xdr:rowOff>169683</xdr:rowOff>
    </xdr:to>
    <xdr:cxnSp macro="">
      <xdr:nvCxnSpPr>
        <xdr:cNvPr id="125" name="直線コネクタ 124"/>
        <xdr:cNvCxnSpPr/>
      </xdr:nvCxnSpPr>
      <xdr:spPr>
        <a:xfrm>
          <a:off x="2908300" y="10072346"/>
          <a:ext cx="889000" cy="4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93033</xdr:rowOff>
    </xdr:from>
    <xdr:to>
      <xdr:col>5</xdr:col>
      <xdr:colOff>409575</xdr:colOff>
      <xdr:row>59</xdr:row>
      <xdr:rowOff>23183</xdr:rowOff>
    </xdr:to>
    <xdr:sp macro="" textlink="">
      <xdr:nvSpPr>
        <xdr:cNvPr id="126" name="フローチャート : 判断 125"/>
        <xdr:cNvSpPr/>
      </xdr:nvSpPr>
      <xdr:spPr>
        <a:xfrm>
          <a:off x="3746500" y="1003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39710</xdr:rowOff>
    </xdr:from>
    <xdr:ext cx="534377" cy="259045"/>
    <xdr:sp macro="" textlink="">
      <xdr:nvSpPr>
        <xdr:cNvPr id="127" name="テキスト ボックス 126"/>
        <xdr:cNvSpPr txBox="1"/>
      </xdr:nvSpPr>
      <xdr:spPr>
        <a:xfrm>
          <a:off x="3530111" y="98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97593</xdr:rowOff>
    </xdr:from>
    <xdr:to>
      <xdr:col>4</xdr:col>
      <xdr:colOff>155575</xdr:colOff>
      <xdr:row>58</xdr:row>
      <xdr:rowOff>128246</xdr:rowOff>
    </xdr:to>
    <xdr:cxnSp macro="">
      <xdr:nvCxnSpPr>
        <xdr:cNvPr id="128" name="直線コネクタ 127"/>
        <xdr:cNvCxnSpPr/>
      </xdr:nvCxnSpPr>
      <xdr:spPr>
        <a:xfrm>
          <a:off x="2019300" y="10041693"/>
          <a:ext cx="889000" cy="3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90353</xdr:rowOff>
    </xdr:from>
    <xdr:to>
      <xdr:col>4</xdr:col>
      <xdr:colOff>206375</xdr:colOff>
      <xdr:row>59</xdr:row>
      <xdr:rowOff>20503</xdr:rowOff>
    </xdr:to>
    <xdr:sp macro="" textlink="">
      <xdr:nvSpPr>
        <xdr:cNvPr id="129" name="フローチャート : 判断 128"/>
        <xdr:cNvSpPr/>
      </xdr:nvSpPr>
      <xdr:spPr>
        <a:xfrm>
          <a:off x="2857500" y="1003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11630</xdr:rowOff>
    </xdr:from>
    <xdr:ext cx="534377" cy="259045"/>
    <xdr:sp macro="" textlink="">
      <xdr:nvSpPr>
        <xdr:cNvPr id="130" name="テキスト ボックス 129"/>
        <xdr:cNvSpPr txBox="1"/>
      </xdr:nvSpPr>
      <xdr:spPr>
        <a:xfrm>
          <a:off x="2641111" y="101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97593</xdr:rowOff>
    </xdr:from>
    <xdr:to>
      <xdr:col>2</xdr:col>
      <xdr:colOff>638175</xdr:colOff>
      <xdr:row>58</xdr:row>
      <xdr:rowOff>142840</xdr:rowOff>
    </xdr:to>
    <xdr:cxnSp macro="">
      <xdr:nvCxnSpPr>
        <xdr:cNvPr id="131" name="直線コネクタ 130"/>
        <xdr:cNvCxnSpPr/>
      </xdr:nvCxnSpPr>
      <xdr:spPr>
        <a:xfrm flipV="1">
          <a:off x="1130300" y="10041693"/>
          <a:ext cx="8890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7326</xdr:rowOff>
    </xdr:from>
    <xdr:to>
      <xdr:col>3</xdr:col>
      <xdr:colOff>3175</xdr:colOff>
      <xdr:row>57</xdr:row>
      <xdr:rowOff>108926</xdr:rowOff>
    </xdr:to>
    <xdr:sp macro="" textlink="">
      <xdr:nvSpPr>
        <xdr:cNvPr id="132" name="フローチャート : 判断 131"/>
        <xdr:cNvSpPr/>
      </xdr:nvSpPr>
      <xdr:spPr>
        <a:xfrm>
          <a:off x="1968500" y="97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125453</xdr:rowOff>
    </xdr:from>
    <xdr:ext cx="599010" cy="259045"/>
    <xdr:sp macro="" textlink="">
      <xdr:nvSpPr>
        <xdr:cNvPr id="133" name="テキスト ボックス 132"/>
        <xdr:cNvSpPr txBox="1"/>
      </xdr:nvSpPr>
      <xdr:spPr>
        <a:xfrm>
          <a:off x="1719794" y="955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67539</xdr:rowOff>
    </xdr:from>
    <xdr:to>
      <xdr:col>1</xdr:col>
      <xdr:colOff>485775</xdr:colOff>
      <xdr:row>58</xdr:row>
      <xdr:rowOff>169139</xdr:rowOff>
    </xdr:to>
    <xdr:sp macro="" textlink="">
      <xdr:nvSpPr>
        <xdr:cNvPr id="134" name="フローチャート : 判断 133"/>
        <xdr:cNvSpPr/>
      </xdr:nvSpPr>
      <xdr:spPr>
        <a:xfrm>
          <a:off x="1079500" y="1001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14216</xdr:rowOff>
    </xdr:from>
    <xdr:ext cx="534377" cy="259045"/>
    <xdr:sp macro="" textlink="">
      <xdr:nvSpPr>
        <xdr:cNvPr id="135" name="テキスト ボックス 134"/>
        <xdr:cNvSpPr txBox="1"/>
      </xdr:nvSpPr>
      <xdr:spPr>
        <a:xfrm>
          <a:off x="863111" y="97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101927</xdr:rowOff>
    </xdr:from>
    <xdr:to>
      <xdr:col>6</xdr:col>
      <xdr:colOff>561975</xdr:colOff>
      <xdr:row>59</xdr:row>
      <xdr:rowOff>32077</xdr:rowOff>
    </xdr:to>
    <xdr:sp macro="" textlink="">
      <xdr:nvSpPr>
        <xdr:cNvPr id="141" name="円/楕円 140"/>
        <xdr:cNvSpPr/>
      </xdr:nvSpPr>
      <xdr:spPr>
        <a:xfrm>
          <a:off x="4584700" y="100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72,022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118883</xdr:rowOff>
    </xdr:from>
    <xdr:to>
      <xdr:col>5</xdr:col>
      <xdr:colOff>409575</xdr:colOff>
      <xdr:row>59</xdr:row>
      <xdr:rowOff>49033</xdr:rowOff>
    </xdr:to>
    <xdr:sp macro="" textlink="">
      <xdr:nvSpPr>
        <xdr:cNvPr id="143" name="円/楕円 142"/>
        <xdr:cNvSpPr/>
      </xdr:nvSpPr>
      <xdr:spPr>
        <a:xfrm>
          <a:off x="3746500" y="1006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40160</xdr:rowOff>
    </xdr:from>
    <xdr:ext cx="534377" cy="259045"/>
    <xdr:sp macro="" textlink="">
      <xdr:nvSpPr>
        <xdr:cNvPr id="144" name="テキスト ボックス 143"/>
        <xdr:cNvSpPr txBox="1"/>
      </xdr:nvSpPr>
      <xdr:spPr>
        <a:xfrm>
          <a:off x="3530111" y="1015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77446</xdr:rowOff>
    </xdr:from>
    <xdr:to>
      <xdr:col>4</xdr:col>
      <xdr:colOff>206375</xdr:colOff>
      <xdr:row>59</xdr:row>
      <xdr:rowOff>7596</xdr:rowOff>
    </xdr:to>
    <xdr:sp macro="" textlink="">
      <xdr:nvSpPr>
        <xdr:cNvPr id="145" name="円/楕円 144"/>
        <xdr:cNvSpPr/>
      </xdr:nvSpPr>
      <xdr:spPr>
        <a:xfrm>
          <a:off x="2857500" y="1002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24123</xdr:rowOff>
    </xdr:from>
    <xdr:ext cx="534377" cy="259045"/>
    <xdr:sp macro="" textlink="">
      <xdr:nvSpPr>
        <xdr:cNvPr id="146" name="テキスト ボックス 145"/>
        <xdr:cNvSpPr txBox="1"/>
      </xdr:nvSpPr>
      <xdr:spPr>
        <a:xfrm>
          <a:off x="2641111" y="97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46793</xdr:rowOff>
    </xdr:from>
    <xdr:to>
      <xdr:col>3</xdr:col>
      <xdr:colOff>3175</xdr:colOff>
      <xdr:row>58</xdr:row>
      <xdr:rowOff>148393</xdr:rowOff>
    </xdr:to>
    <xdr:sp macro="" textlink="">
      <xdr:nvSpPr>
        <xdr:cNvPr id="147" name="円/楕円 146"/>
        <xdr:cNvSpPr/>
      </xdr:nvSpPr>
      <xdr:spPr>
        <a:xfrm>
          <a:off x="1968500" y="99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139520</xdr:rowOff>
    </xdr:from>
    <xdr:ext cx="599010" cy="259045"/>
    <xdr:sp macro="" textlink="">
      <xdr:nvSpPr>
        <xdr:cNvPr id="148" name="テキスト ボックス 147"/>
        <xdr:cNvSpPr txBox="1"/>
      </xdr:nvSpPr>
      <xdr:spPr>
        <a:xfrm>
          <a:off x="1719794" y="1008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92040</xdr:rowOff>
    </xdr:from>
    <xdr:to>
      <xdr:col>1</xdr:col>
      <xdr:colOff>485775</xdr:colOff>
      <xdr:row>59</xdr:row>
      <xdr:rowOff>22190</xdr:rowOff>
    </xdr:to>
    <xdr:sp macro="" textlink="">
      <xdr:nvSpPr>
        <xdr:cNvPr id="149" name="円/楕円 148"/>
        <xdr:cNvSpPr/>
      </xdr:nvSpPr>
      <xdr:spPr>
        <a:xfrm>
          <a:off x="1079500" y="100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13317</xdr:rowOff>
    </xdr:from>
    <xdr:ext cx="534377" cy="259045"/>
    <xdr:sp macro="" textlink="">
      <xdr:nvSpPr>
        <xdr:cNvPr id="150" name="テキスト ボックス 149"/>
        <xdr:cNvSpPr txBox="1"/>
      </xdr:nvSpPr>
      <xdr:spPr>
        <a:xfrm>
          <a:off x="863111" y="1012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143940</xdr:rowOff>
    </xdr:from>
    <xdr:to>
      <xdr:col>6</xdr:col>
      <xdr:colOff>511175</xdr:colOff>
      <xdr:row>77</xdr:row>
      <xdr:rowOff>150530</xdr:rowOff>
    </xdr:to>
    <xdr:cxnSp macro="">
      <xdr:nvCxnSpPr>
        <xdr:cNvPr id="176" name="直線コネクタ 175"/>
        <xdr:cNvCxnSpPr/>
      </xdr:nvCxnSpPr>
      <xdr:spPr>
        <a:xfrm flipV="1">
          <a:off x="3797300" y="13345590"/>
          <a:ext cx="8382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150530</xdr:rowOff>
    </xdr:from>
    <xdr:to>
      <xdr:col>5</xdr:col>
      <xdr:colOff>358775</xdr:colOff>
      <xdr:row>78</xdr:row>
      <xdr:rowOff>25902</xdr:rowOff>
    </xdr:to>
    <xdr:cxnSp macro="">
      <xdr:nvCxnSpPr>
        <xdr:cNvPr id="179" name="直線コネクタ 178"/>
        <xdr:cNvCxnSpPr/>
      </xdr:nvCxnSpPr>
      <xdr:spPr>
        <a:xfrm flipV="1">
          <a:off x="2908300" y="13352180"/>
          <a:ext cx="889000" cy="4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35722</xdr:rowOff>
    </xdr:from>
    <xdr:to>
      <xdr:col>5</xdr:col>
      <xdr:colOff>409575</xdr:colOff>
      <xdr:row>74</xdr:row>
      <xdr:rowOff>137322</xdr:rowOff>
    </xdr:to>
    <xdr:sp macro="" textlink="">
      <xdr:nvSpPr>
        <xdr:cNvPr id="180" name="フローチャート : 判断 179"/>
        <xdr:cNvSpPr/>
      </xdr:nvSpPr>
      <xdr:spPr>
        <a:xfrm>
          <a:off x="3746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153849</xdr:rowOff>
    </xdr:from>
    <xdr:ext cx="599010" cy="259045"/>
    <xdr:sp macro="" textlink="">
      <xdr:nvSpPr>
        <xdr:cNvPr id="181" name="テキスト ボックス 180"/>
        <xdr:cNvSpPr txBox="1"/>
      </xdr:nvSpPr>
      <xdr:spPr>
        <a:xfrm>
          <a:off x="3497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27177</xdr:rowOff>
    </xdr:from>
    <xdr:to>
      <xdr:col>4</xdr:col>
      <xdr:colOff>155575</xdr:colOff>
      <xdr:row>78</xdr:row>
      <xdr:rowOff>25902</xdr:rowOff>
    </xdr:to>
    <xdr:cxnSp macro="">
      <xdr:nvCxnSpPr>
        <xdr:cNvPr id="182" name="直線コネクタ 181"/>
        <xdr:cNvCxnSpPr/>
      </xdr:nvCxnSpPr>
      <xdr:spPr>
        <a:xfrm>
          <a:off x="2019300" y="13228827"/>
          <a:ext cx="889000" cy="17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63612</xdr:rowOff>
    </xdr:from>
    <xdr:to>
      <xdr:col>4</xdr:col>
      <xdr:colOff>206375</xdr:colOff>
      <xdr:row>76</xdr:row>
      <xdr:rowOff>165212</xdr:rowOff>
    </xdr:to>
    <xdr:sp macro="" textlink="">
      <xdr:nvSpPr>
        <xdr:cNvPr id="183" name="フローチャート : 判断 182"/>
        <xdr:cNvSpPr/>
      </xdr:nvSpPr>
      <xdr:spPr>
        <a:xfrm>
          <a:off x="2857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10288</xdr:rowOff>
    </xdr:from>
    <xdr:ext cx="599010" cy="259045"/>
    <xdr:sp macro="" textlink="">
      <xdr:nvSpPr>
        <xdr:cNvPr id="184" name="テキスト ボックス 183"/>
        <xdr:cNvSpPr txBox="1"/>
      </xdr:nvSpPr>
      <xdr:spPr>
        <a:xfrm>
          <a:off x="2608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51724</xdr:rowOff>
    </xdr:from>
    <xdr:to>
      <xdr:col>2</xdr:col>
      <xdr:colOff>638175</xdr:colOff>
      <xdr:row>77</xdr:row>
      <xdr:rowOff>27177</xdr:rowOff>
    </xdr:to>
    <xdr:cxnSp macro="">
      <xdr:nvCxnSpPr>
        <xdr:cNvPr id="185" name="直線コネクタ 184"/>
        <xdr:cNvCxnSpPr/>
      </xdr:nvCxnSpPr>
      <xdr:spPr>
        <a:xfrm>
          <a:off x="1130300" y="13081924"/>
          <a:ext cx="889000" cy="14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65360</xdr:rowOff>
    </xdr:from>
    <xdr:to>
      <xdr:col>3</xdr:col>
      <xdr:colOff>3175</xdr:colOff>
      <xdr:row>76</xdr:row>
      <xdr:rowOff>166960</xdr:rowOff>
    </xdr:to>
    <xdr:sp macro="" textlink="">
      <xdr:nvSpPr>
        <xdr:cNvPr id="186" name="フローチャート : 判断 185"/>
        <xdr:cNvSpPr/>
      </xdr:nvSpPr>
      <xdr:spPr>
        <a:xfrm>
          <a:off x="1968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12037</xdr:rowOff>
    </xdr:from>
    <xdr:ext cx="599010" cy="259045"/>
    <xdr:sp macro="" textlink="">
      <xdr:nvSpPr>
        <xdr:cNvPr id="187" name="テキスト ボックス 186"/>
        <xdr:cNvSpPr txBox="1"/>
      </xdr:nvSpPr>
      <xdr:spPr>
        <a:xfrm>
          <a:off x="1719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110765</xdr:rowOff>
    </xdr:from>
    <xdr:to>
      <xdr:col>1</xdr:col>
      <xdr:colOff>485775</xdr:colOff>
      <xdr:row>77</xdr:row>
      <xdr:rowOff>40915</xdr:rowOff>
    </xdr:to>
    <xdr:sp macro="" textlink="">
      <xdr:nvSpPr>
        <xdr:cNvPr id="188" name="フローチャート : 判断 187"/>
        <xdr:cNvSpPr/>
      </xdr:nvSpPr>
      <xdr:spPr>
        <a:xfrm>
          <a:off x="1079500" y="1314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32042</xdr:rowOff>
    </xdr:from>
    <xdr:ext cx="599010" cy="259045"/>
    <xdr:sp macro="" textlink="">
      <xdr:nvSpPr>
        <xdr:cNvPr id="189" name="テキスト ボックス 188"/>
        <xdr:cNvSpPr txBox="1"/>
      </xdr:nvSpPr>
      <xdr:spPr>
        <a:xfrm>
          <a:off x="830794" y="1323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93140</xdr:rowOff>
    </xdr:from>
    <xdr:to>
      <xdr:col>6</xdr:col>
      <xdr:colOff>561975</xdr:colOff>
      <xdr:row>78</xdr:row>
      <xdr:rowOff>23290</xdr:rowOff>
    </xdr:to>
    <xdr:sp macro="" textlink="">
      <xdr:nvSpPr>
        <xdr:cNvPr id="195" name="円/楕円 194"/>
        <xdr:cNvSpPr/>
      </xdr:nvSpPr>
      <xdr:spPr>
        <a:xfrm>
          <a:off x="4584700" y="132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8067</xdr:rowOff>
    </xdr:from>
    <xdr:ext cx="599010" cy="259045"/>
    <xdr:sp macro="" textlink="">
      <xdr:nvSpPr>
        <xdr:cNvPr id="196" name="民生費該当値テキスト"/>
        <xdr:cNvSpPr txBox="1"/>
      </xdr:nvSpPr>
      <xdr:spPr>
        <a:xfrm>
          <a:off x="4686300" y="1320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109,258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99730</xdr:rowOff>
    </xdr:from>
    <xdr:to>
      <xdr:col>5</xdr:col>
      <xdr:colOff>409575</xdr:colOff>
      <xdr:row>78</xdr:row>
      <xdr:rowOff>29880</xdr:rowOff>
    </xdr:to>
    <xdr:sp macro="" textlink="">
      <xdr:nvSpPr>
        <xdr:cNvPr id="197" name="円/楕円 196"/>
        <xdr:cNvSpPr/>
      </xdr:nvSpPr>
      <xdr:spPr>
        <a:xfrm>
          <a:off x="3746500" y="133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21007</xdr:rowOff>
    </xdr:from>
    <xdr:ext cx="599010" cy="259045"/>
    <xdr:sp macro="" textlink="">
      <xdr:nvSpPr>
        <xdr:cNvPr id="198" name="テキスト ボックス 197"/>
        <xdr:cNvSpPr txBox="1"/>
      </xdr:nvSpPr>
      <xdr:spPr>
        <a:xfrm>
          <a:off x="3497794" y="1339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146552</xdr:rowOff>
    </xdr:from>
    <xdr:to>
      <xdr:col>4</xdr:col>
      <xdr:colOff>206375</xdr:colOff>
      <xdr:row>78</xdr:row>
      <xdr:rowOff>76702</xdr:rowOff>
    </xdr:to>
    <xdr:sp macro="" textlink="">
      <xdr:nvSpPr>
        <xdr:cNvPr id="199" name="円/楕円 198"/>
        <xdr:cNvSpPr/>
      </xdr:nvSpPr>
      <xdr:spPr>
        <a:xfrm>
          <a:off x="2857500" y="133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67829</xdr:rowOff>
    </xdr:from>
    <xdr:ext cx="534377" cy="259045"/>
    <xdr:sp macro="" textlink="">
      <xdr:nvSpPr>
        <xdr:cNvPr id="200" name="テキスト ボックス 199"/>
        <xdr:cNvSpPr txBox="1"/>
      </xdr:nvSpPr>
      <xdr:spPr>
        <a:xfrm>
          <a:off x="2641111" y="134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147827</xdr:rowOff>
    </xdr:from>
    <xdr:to>
      <xdr:col>3</xdr:col>
      <xdr:colOff>3175</xdr:colOff>
      <xdr:row>77</xdr:row>
      <xdr:rowOff>77977</xdr:rowOff>
    </xdr:to>
    <xdr:sp macro="" textlink="">
      <xdr:nvSpPr>
        <xdr:cNvPr id="201" name="円/楕円 200"/>
        <xdr:cNvSpPr/>
      </xdr:nvSpPr>
      <xdr:spPr>
        <a:xfrm>
          <a:off x="1968500" y="131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69104</xdr:rowOff>
    </xdr:from>
    <xdr:ext cx="599010" cy="259045"/>
    <xdr:sp macro="" textlink="">
      <xdr:nvSpPr>
        <xdr:cNvPr id="202" name="テキスト ボックス 201"/>
        <xdr:cNvSpPr txBox="1"/>
      </xdr:nvSpPr>
      <xdr:spPr>
        <a:xfrm>
          <a:off x="1719794" y="1327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924</xdr:rowOff>
    </xdr:from>
    <xdr:to>
      <xdr:col>1</xdr:col>
      <xdr:colOff>485775</xdr:colOff>
      <xdr:row>76</xdr:row>
      <xdr:rowOff>102524</xdr:rowOff>
    </xdr:to>
    <xdr:sp macro="" textlink="">
      <xdr:nvSpPr>
        <xdr:cNvPr id="203" name="円/楕円 202"/>
        <xdr:cNvSpPr/>
      </xdr:nvSpPr>
      <xdr:spPr>
        <a:xfrm>
          <a:off x="1079500" y="130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119050</xdr:rowOff>
    </xdr:from>
    <xdr:ext cx="599010" cy="259045"/>
    <xdr:sp macro="" textlink="">
      <xdr:nvSpPr>
        <xdr:cNvPr id="204" name="テキスト ボックス 203"/>
        <xdr:cNvSpPr txBox="1"/>
      </xdr:nvSpPr>
      <xdr:spPr>
        <a:xfrm>
          <a:off x="830794" y="128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120726</xdr:rowOff>
    </xdr:from>
    <xdr:to>
      <xdr:col>6</xdr:col>
      <xdr:colOff>511175</xdr:colOff>
      <xdr:row>96</xdr:row>
      <xdr:rowOff>27849</xdr:rowOff>
    </xdr:to>
    <xdr:cxnSp macro="">
      <xdr:nvCxnSpPr>
        <xdr:cNvPr id="236" name="直線コネクタ 235"/>
        <xdr:cNvCxnSpPr/>
      </xdr:nvCxnSpPr>
      <xdr:spPr>
        <a:xfrm flipV="1">
          <a:off x="3797300" y="16237026"/>
          <a:ext cx="838200" cy="25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109732</xdr:rowOff>
    </xdr:from>
    <xdr:ext cx="534377" cy="259045"/>
    <xdr:sp macro="" textlink="">
      <xdr:nvSpPr>
        <xdr:cNvPr id="237" name="衛生費平均値テキスト"/>
        <xdr:cNvSpPr txBox="1"/>
      </xdr:nvSpPr>
      <xdr:spPr>
        <a:xfrm>
          <a:off x="4686300" y="1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27849</xdr:rowOff>
    </xdr:from>
    <xdr:to>
      <xdr:col>5</xdr:col>
      <xdr:colOff>358775</xdr:colOff>
      <xdr:row>96</xdr:row>
      <xdr:rowOff>87774</xdr:rowOff>
    </xdr:to>
    <xdr:cxnSp macro="">
      <xdr:nvCxnSpPr>
        <xdr:cNvPr id="239" name="直線コネクタ 238"/>
        <xdr:cNvCxnSpPr/>
      </xdr:nvCxnSpPr>
      <xdr:spPr>
        <a:xfrm flipV="1">
          <a:off x="2908300" y="16487049"/>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151226</xdr:rowOff>
    </xdr:from>
    <xdr:to>
      <xdr:col>5</xdr:col>
      <xdr:colOff>409575</xdr:colOff>
      <xdr:row>97</xdr:row>
      <xdr:rowOff>81376</xdr:rowOff>
    </xdr:to>
    <xdr:sp macro="" textlink="">
      <xdr:nvSpPr>
        <xdr:cNvPr id="240" name="フローチャート : 判断 239"/>
        <xdr:cNvSpPr/>
      </xdr:nvSpPr>
      <xdr:spPr>
        <a:xfrm>
          <a:off x="3746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72503</xdr:rowOff>
    </xdr:from>
    <xdr:ext cx="534377" cy="259045"/>
    <xdr:sp macro="" textlink="">
      <xdr:nvSpPr>
        <xdr:cNvPr id="241" name="テキスト ボックス 240"/>
        <xdr:cNvSpPr txBox="1"/>
      </xdr:nvSpPr>
      <xdr:spPr>
        <a:xfrm>
          <a:off x="3530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54922</xdr:rowOff>
    </xdr:from>
    <xdr:to>
      <xdr:col>4</xdr:col>
      <xdr:colOff>155575</xdr:colOff>
      <xdr:row>96</xdr:row>
      <xdr:rowOff>87774</xdr:rowOff>
    </xdr:to>
    <xdr:cxnSp macro="">
      <xdr:nvCxnSpPr>
        <xdr:cNvPr id="242" name="直線コネクタ 241"/>
        <xdr:cNvCxnSpPr/>
      </xdr:nvCxnSpPr>
      <xdr:spPr>
        <a:xfrm>
          <a:off x="2019300" y="16514122"/>
          <a:ext cx="889000" cy="3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154801</xdr:rowOff>
    </xdr:from>
    <xdr:to>
      <xdr:col>4</xdr:col>
      <xdr:colOff>206375</xdr:colOff>
      <xdr:row>97</xdr:row>
      <xdr:rowOff>84951</xdr:rowOff>
    </xdr:to>
    <xdr:sp macro="" textlink="">
      <xdr:nvSpPr>
        <xdr:cNvPr id="243" name="フローチャート : 判断 242"/>
        <xdr:cNvSpPr/>
      </xdr:nvSpPr>
      <xdr:spPr>
        <a:xfrm>
          <a:off x="2857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76078</xdr:rowOff>
    </xdr:from>
    <xdr:ext cx="534377" cy="259045"/>
    <xdr:sp macro="" textlink="">
      <xdr:nvSpPr>
        <xdr:cNvPr id="244" name="テキスト ボックス 243"/>
        <xdr:cNvSpPr txBox="1"/>
      </xdr:nvSpPr>
      <xdr:spPr>
        <a:xfrm>
          <a:off x="2641111" y="167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54922</xdr:rowOff>
    </xdr:from>
    <xdr:to>
      <xdr:col>2</xdr:col>
      <xdr:colOff>638175</xdr:colOff>
      <xdr:row>96</xdr:row>
      <xdr:rowOff>142329</xdr:rowOff>
    </xdr:to>
    <xdr:cxnSp macro="">
      <xdr:nvCxnSpPr>
        <xdr:cNvPr id="245" name="直線コネクタ 244"/>
        <xdr:cNvCxnSpPr/>
      </xdr:nvCxnSpPr>
      <xdr:spPr>
        <a:xfrm flipV="1">
          <a:off x="1130300" y="16514122"/>
          <a:ext cx="889000" cy="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32468</xdr:rowOff>
    </xdr:from>
    <xdr:to>
      <xdr:col>3</xdr:col>
      <xdr:colOff>3175</xdr:colOff>
      <xdr:row>97</xdr:row>
      <xdr:rowOff>134068</xdr:rowOff>
    </xdr:to>
    <xdr:sp macro="" textlink="">
      <xdr:nvSpPr>
        <xdr:cNvPr id="246" name="フローチャート : 判断 245"/>
        <xdr:cNvSpPr/>
      </xdr:nvSpPr>
      <xdr:spPr>
        <a:xfrm>
          <a:off x="1968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125195</xdr:rowOff>
    </xdr:from>
    <xdr:ext cx="534377" cy="259045"/>
    <xdr:sp macro="" textlink="">
      <xdr:nvSpPr>
        <xdr:cNvPr id="247" name="テキスト ボックス 246"/>
        <xdr:cNvSpPr txBox="1"/>
      </xdr:nvSpPr>
      <xdr:spPr>
        <a:xfrm>
          <a:off x="1752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51229</xdr:rowOff>
    </xdr:from>
    <xdr:to>
      <xdr:col>1</xdr:col>
      <xdr:colOff>485775</xdr:colOff>
      <xdr:row>97</xdr:row>
      <xdr:rowOff>152829</xdr:rowOff>
    </xdr:to>
    <xdr:sp macro="" textlink="">
      <xdr:nvSpPr>
        <xdr:cNvPr id="248" name="フローチャート : 判断 247"/>
        <xdr:cNvSpPr/>
      </xdr:nvSpPr>
      <xdr:spPr>
        <a:xfrm>
          <a:off x="1079500" y="1668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143956</xdr:rowOff>
    </xdr:from>
    <xdr:ext cx="534377" cy="259045"/>
    <xdr:sp macro="" textlink="">
      <xdr:nvSpPr>
        <xdr:cNvPr id="249" name="テキスト ボックス 248"/>
        <xdr:cNvSpPr txBox="1"/>
      </xdr:nvSpPr>
      <xdr:spPr>
        <a:xfrm>
          <a:off x="863111" y="167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69926</xdr:rowOff>
    </xdr:from>
    <xdr:to>
      <xdr:col>6</xdr:col>
      <xdr:colOff>561975</xdr:colOff>
      <xdr:row>95</xdr:row>
      <xdr:rowOff>76</xdr:rowOff>
    </xdr:to>
    <xdr:sp macro="" textlink="">
      <xdr:nvSpPr>
        <xdr:cNvPr id="255" name="円/楕円 254"/>
        <xdr:cNvSpPr/>
      </xdr:nvSpPr>
      <xdr:spPr>
        <a:xfrm>
          <a:off x="4584700" y="161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92803</xdr:rowOff>
    </xdr:from>
    <xdr:ext cx="534377" cy="259045"/>
    <xdr:sp macro="" textlink="">
      <xdr:nvSpPr>
        <xdr:cNvPr id="256" name="衛生費該当値テキスト"/>
        <xdr:cNvSpPr txBox="1"/>
      </xdr:nvSpPr>
      <xdr:spPr>
        <a:xfrm>
          <a:off x="4686300" y="160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71,162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148499</xdr:rowOff>
    </xdr:from>
    <xdr:to>
      <xdr:col>5</xdr:col>
      <xdr:colOff>409575</xdr:colOff>
      <xdr:row>96</xdr:row>
      <xdr:rowOff>78649</xdr:rowOff>
    </xdr:to>
    <xdr:sp macro="" textlink="">
      <xdr:nvSpPr>
        <xdr:cNvPr id="257" name="円/楕円 256"/>
        <xdr:cNvSpPr/>
      </xdr:nvSpPr>
      <xdr:spPr>
        <a:xfrm>
          <a:off x="3746500" y="164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95176</xdr:rowOff>
    </xdr:from>
    <xdr:ext cx="534377" cy="259045"/>
    <xdr:sp macro="" textlink="">
      <xdr:nvSpPr>
        <xdr:cNvPr id="258" name="テキスト ボックス 257"/>
        <xdr:cNvSpPr txBox="1"/>
      </xdr:nvSpPr>
      <xdr:spPr>
        <a:xfrm>
          <a:off x="3530111" y="1621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36974</xdr:rowOff>
    </xdr:from>
    <xdr:to>
      <xdr:col>4</xdr:col>
      <xdr:colOff>206375</xdr:colOff>
      <xdr:row>96</xdr:row>
      <xdr:rowOff>138574</xdr:rowOff>
    </xdr:to>
    <xdr:sp macro="" textlink="">
      <xdr:nvSpPr>
        <xdr:cNvPr id="259" name="円/楕円 258"/>
        <xdr:cNvSpPr/>
      </xdr:nvSpPr>
      <xdr:spPr>
        <a:xfrm>
          <a:off x="2857500" y="164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155101</xdr:rowOff>
    </xdr:from>
    <xdr:ext cx="534377" cy="259045"/>
    <xdr:sp macro="" textlink="">
      <xdr:nvSpPr>
        <xdr:cNvPr id="260" name="テキスト ボックス 259"/>
        <xdr:cNvSpPr txBox="1"/>
      </xdr:nvSpPr>
      <xdr:spPr>
        <a:xfrm>
          <a:off x="2641111" y="1627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4122</xdr:rowOff>
    </xdr:from>
    <xdr:to>
      <xdr:col>3</xdr:col>
      <xdr:colOff>3175</xdr:colOff>
      <xdr:row>96</xdr:row>
      <xdr:rowOff>105722</xdr:rowOff>
    </xdr:to>
    <xdr:sp macro="" textlink="">
      <xdr:nvSpPr>
        <xdr:cNvPr id="261" name="円/楕円 260"/>
        <xdr:cNvSpPr/>
      </xdr:nvSpPr>
      <xdr:spPr>
        <a:xfrm>
          <a:off x="1968500" y="164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122249</xdr:rowOff>
    </xdr:from>
    <xdr:ext cx="534377" cy="259045"/>
    <xdr:sp macro="" textlink="">
      <xdr:nvSpPr>
        <xdr:cNvPr id="262" name="テキスト ボックス 261"/>
        <xdr:cNvSpPr txBox="1"/>
      </xdr:nvSpPr>
      <xdr:spPr>
        <a:xfrm>
          <a:off x="1752111" y="162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91529</xdr:rowOff>
    </xdr:from>
    <xdr:to>
      <xdr:col>1</xdr:col>
      <xdr:colOff>485775</xdr:colOff>
      <xdr:row>97</xdr:row>
      <xdr:rowOff>21679</xdr:rowOff>
    </xdr:to>
    <xdr:sp macro="" textlink="">
      <xdr:nvSpPr>
        <xdr:cNvPr id="263" name="円/楕円 262"/>
        <xdr:cNvSpPr/>
      </xdr:nvSpPr>
      <xdr:spPr>
        <a:xfrm>
          <a:off x="1079500" y="165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38206</xdr:rowOff>
    </xdr:from>
    <xdr:ext cx="534377" cy="259045"/>
    <xdr:sp macro="" textlink="">
      <xdr:nvSpPr>
        <xdr:cNvPr id="264" name="テキスト ボックス 263"/>
        <xdr:cNvSpPr txBox="1"/>
      </xdr:nvSpPr>
      <xdr:spPr>
        <a:xfrm>
          <a:off x="863111" y="163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121248</xdr:rowOff>
    </xdr:from>
    <xdr:to>
      <xdr:col>15</xdr:col>
      <xdr:colOff>180975</xdr:colOff>
      <xdr:row>39</xdr:row>
      <xdr:rowOff>14623</xdr:rowOff>
    </xdr:to>
    <xdr:cxnSp macro="">
      <xdr:nvCxnSpPr>
        <xdr:cNvPr id="295" name="直線コネクタ 294"/>
        <xdr:cNvCxnSpPr/>
      </xdr:nvCxnSpPr>
      <xdr:spPr>
        <a:xfrm>
          <a:off x="9639300" y="6636348"/>
          <a:ext cx="8382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121248</xdr:rowOff>
    </xdr:from>
    <xdr:to>
      <xdr:col>14</xdr:col>
      <xdr:colOff>28575</xdr:colOff>
      <xdr:row>39</xdr:row>
      <xdr:rowOff>2540</xdr:rowOff>
    </xdr:to>
    <xdr:cxnSp macro="">
      <xdr:nvCxnSpPr>
        <xdr:cNvPr id="298" name="直線コネクタ 297"/>
        <xdr:cNvCxnSpPr/>
      </xdr:nvCxnSpPr>
      <xdr:spPr>
        <a:xfrm flipV="1">
          <a:off x="8750300" y="6636348"/>
          <a:ext cx="889000" cy="5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104412</xdr:rowOff>
    </xdr:from>
    <xdr:to>
      <xdr:col>14</xdr:col>
      <xdr:colOff>79375</xdr:colOff>
      <xdr:row>38</xdr:row>
      <xdr:rowOff>34562</xdr:rowOff>
    </xdr:to>
    <xdr:sp macro="" textlink="">
      <xdr:nvSpPr>
        <xdr:cNvPr id="299" name="フローチャート : 判断 298"/>
        <xdr:cNvSpPr/>
      </xdr:nvSpPr>
      <xdr:spPr>
        <a:xfrm>
          <a:off x="9588500" y="64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51089</xdr:rowOff>
    </xdr:from>
    <xdr:ext cx="469744" cy="259045"/>
    <xdr:sp macro="" textlink="">
      <xdr:nvSpPr>
        <xdr:cNvPr id="300" name="テキスト ボックス 299"/>
        <xdr:cNvSpPr txBox="1"/>
      </xdr:nvSpPr>
      <xdr:spPr>
        <a:xfrm>
          <a:off x="9404427" y="62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161580</xdr:rowOff>
    </xdr:from>
    <xdr:to>
      <xdr:col>12</xdr:col>
      <xdr:colOff>511175</xdr:colOff>
      <xdr:row>39</xdr:row>
      <xdr:rowOff>2540</xdr:rowOff>
    </xdr:to>
    <xdr:cxnSp macro="">
      <xdr:nvCxnSpPr>
        <xdr:cNvPr id="301" name="直線コネクタ 300"/>
        <xdr:cNvCxnSpPr/>
      </xdr:nvCxnSpPr>
      <xdr:spPr>
        <a:xfrm>
          <a:off x="7861300" y="6676680"/>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143274</xdr:rowOff>
    </xdr:from>
    <xdr:to>
      <xdr:col>12</xdr:col>
      <xdr:colOff>561975</xdr:colOff>
      <xdr:row>37</xdr:row>
      <xdr:rowOff>73424</xdr:rowOff>
    </xdr:to>
    <xdr:sp macro="" textlink="">
      <xdr:nvSpPr>
        <xdr:cNvPr id="302" name="フローチャート : 判断 301"/>
        <xdr:cNvSpPr/>
      </xdr:nvSpPr>
      <xdr:spPr>
        <a:xfrm>
          <a:off x="8699500" y="63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89951</xdr:rowOff>
    </xdr:from>
    <xdr:ext cx="469744" cy="259045"/>
    <xdr:sp macro="" textlink="">
      <xdr:nvSpPr>
        <xdr:cNvPr id="303" name="テキスト ボックス 302"/>
        <xdr:cNvSpPr txBox="1"/>
      </xdr:nvSpPr>
      <xdr:spPr>
        <a:xfrm>
          <a:off x="8515427" y="60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42708</xdr:rowOff>
    </xdr:from>
    <xdr:to>
      <xdr:col>11</xdr:col>
      <xdr:colOff>307975</xdr:colOff>
      <xdr:row>38</xdr:row>
      <xdr:rowOff>161580</xdr:rowOff>
    </xdr:to>
    <xdr:cxnSp macro="">
      <xdr:nvCxnSpPr>
        <xdr:cNvPr id="304" name="直線コネクタ 303"/>
        <xdr:cNvCxnSpPr/>
      </xdr:nvCxnSpPr>
      <xdr:spPr>
        <a:xfrm>
          <a:off x="6972300" y="65578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129068</xdr:rowOff>
    </xdr:from>
    <xdr:to>
      <xdr:col>11</xdr:col>
      <xdr:colOff>358775</xdr:colOff>
      <xdr:row>37</xdr:row>
      <xdr:rowOff>59218</xdr:rowOff>
    </xdr:to>
    <xdr:sp macro="" textlink="">
      <xdr:nvSpPr>
        <xdr:cNvPr id="305" name="フローチャート : 判断 304"/>
        <xdr:cNvSpPr/>
      </xdr:nvSpPr>
      <xdr:spPr>
        <a:xfrm>
          <a:off x="7810500" y="630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75745</xdr:rowOff>
    </xdr:from>
    <xdr:ext cx="469744" cy="259045"/>
    <xdr:sp macro="" textlink="">
      <xdr:nvSpPr>
        <xdr:cNvPr id="306" name="テキスト ボックス 305"/>
        <xdr:cNvSpPr txBox="1"/>
      </xdr:nvSpPr>
      <xdr:spPr>
        <a:xfrm>
          <a:off x="7626427" y="6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88410</xdr:rowOff>
    </xdr:from>
    <xdr:to>
      <xdr:col>10</xdr:col>
      <xdr:colOff>155575</xdr:colOff>
      <xdr:row>36</xdr:row>
      <xdr:rowOff>18560</xdr:rowOff>
    </xdr:to>
    <xdr:sp macro="" textlink="">
      <xdr:nvSpPr>
        <xdr:cNvPr id="307" name="フローチャート : 判断 306"/>
        <xdr:cNvSpPr/>
      </xdr:nvSpPr>
      <xdr:spPr>
        <a:xfrm>
          <a:off x="6921500" y="60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35087</xdr:rowOff>
    </xdr:from>
    <xdr:ext cx="469744" cy="259045"/>
    <xdr:sp macro="" textlink="">
      <xdr:nvSpPr>
        <xdr:cNvPr id="308" name="テキスト ボックス 307"/>
        <xdr:cNvSpPr txBox="1"/>
      </xdr:nvSpPr>
      <xdr:spPr>
        <a:xfrm>
          <a:off x="6737427" y="586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135273</xdr:rowOff>
    </xdr:from>
    <xdr:to>
      <xdr:col>15</xdr:col>
      <xdr:colOff>231775</xdr:colOff>
      <xdr:row>39</xdr:row>
      <xdr:rowOff>65423</xdr:rowOff>
    </xdr:to>
    <xdr:sp macro="" textlink="">
      <xdr:nvSpPr>
        <xdr:cNvPr id="314" name="円/楕円 313"/>
        <xdr:cNvSpPr/>
      </xdr:nvSpPr>
      <xdr:spPr>
        <a:xfrm>
          <a:off x="104267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55570</xdr:rowOff>
    </xdr:from>
    <xdr:ext cx="378565" cy="259045"/>
    <xdr:sp macro="" textlink="">
      <xdr:nvSpPr>
        <xdr:cNvPr id="315" name="労働費該当値テキスト"/>
        <xdr:cNvSpPr txBox="1"/>
      </xdr:nvSpPr>
      <xdr:spPr>
        <a:xfrm>
          <a:off x="10528300" y="657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70448</xdr:rowOff>
    </xdr:from>
    <xdr:to>
      <xdr:col>14</xdr:col>
      <xdr:colOff>79375</xdr:colOff>
      <xdr:row>39</xdr:row>
      <xdr:rowOff>598</xdr:rowOff>
    </xdr:to>
    <xdr:sp macro="" textlink="">
      <xdr:nvSpPr>
        <xdr:cNvPr id="316" name="円/楕円 315"/>
        <xdr:cNvSpPr/>
      </xdr:nvSpPr>
      <xdr:spPr>
        <a:xfrm>
          <a:off x="9588500" y="65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163175</xdr:rowOff>
    </xdr:from>
    <xdr:ext cx="378565" cy="259045"/>
    <xdr:sp macro="" textlink="">
      <xdr:nvSpPr>
        <xdr:cNvPr id="317" name="テキスト ボックス 316"/>
        <xdr:cNvSpPr txBox="1"/>
      </xdr:nvSpPr>
      <xdr:spPr>
        <a:xfrm>
          <a:off x="9450017" y="667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123190</xdr:rowOff>
    </xdr:from>
    <xdr:to>
      <xdr:col>12</xdr:col>
      <xdr:colOff>561975</xdr:colOff>
      <xdr:row>39</xdr:row>
      <xdr:rowOff>53340</xdr:rowOff>
    </xdr:to>
    <xdr:sp macro="" textlink="">
      <xdr:nvSpPr>
        <xdr:cNvPr id="318" name="円/楕円 317"/>
        <xdr:cNvSpPr/>
      </xdr:nvSpPr>
      <xdr:spPr>
        <a:xfrm>
          <a:off x="8699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44467</xdr:rowOff>
    </xdr:from>
    <xdr:ext cx="378565" cy="259045"/>
    <xdr:sp macro="" textlink="">
      <xdr:nvSpPr>
        <xdr:cNvPr id="319" name="テキスト ボックス 318"/>
        <xdr:cNvSpPr txBox="1"/>
      </xdr:nvSpPr>
      <xdr:spPr>
        <a:xfrm>
          <a:off x="8561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110780</xdr:rowOff>
    </xdr:from>
    <xdr:to>
      <xdr:col>11</xdr:col>
      <xdr:colOff>358775</xdr:colOff>
      <xdr:row>39</xdr:row>
      <xdr:rowOff>40930</xdr:rowOff>
    </xdr:to>
    <xdr:sp macro="" textlink="">
      <xdr:nvSpPr>
        <xdr:cNvPr id="320" name="円/楕円 319"/>
        <xdr:cNvSpPr/>
      </xdr:nvSpPr>
      <xdr:spPr>
        <a:xfrm>
          <a:off x="7810500" y="66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32057</xdr:rowOff>
    </xdr:from>
    <xdr:ext cx="378565" cy="259045"/>
    <xdr:sp macro="" textlink="">
      <xdr:nvSpPr>
        <xdr:cNvPr id="321" name="テキスト ボックス 320"/>
        <xdr:cNvSpPr txBox="1"/>
      </xdr:nvSpPr>
      <xdr:spPr>
        <a:xfrm>
          <a:off x="7672017" y="671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163358</xdr:rowOff>
    </xdr:from>
    <xdr:to>
      <xdr:col>10</xdr:col>
      <xdr:colOff>155575</xdr:colOff>
      <xdr:row>38</xdr:row>
      <xdr:rowOff>93508</xdr:rowOff>
    </xdr:to>
    <xdr:sp macro="" textlink="">
      <xdr:nvSpPr>
        <xdr:cNvPr id="322" name="円/楕円 321"/>
        <xdr:cNvSpPr/>
      </xdr:nvSpPr>
      <xdr:spPr>
        <a:xfrm>
          <a:off x="6921500" y="65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84635</xdr:rowOff>
    </xdr:from>
    <xdr:ext cx="469744" cy="259045"/>
    <xdr:sp macro="" textlink="">
      <xdr:nvSpPr>
        <xdr:cNvPr id="323" name="テキスト ボックス 322"/>
        <xdr:cNvSpPr txBox="1"/>
      </xdr:nvSpPr>
      <xdr:spPr>
        <a:xfrm>
          <a:off x="6737427" y="65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2403</xdr:rowOff>
    </xdr:from>
    <xdr:to>
      <xdr:col>15</xdr:col>
      <xdr:colOff>180975</xdr:colOff>
      <xdr:row>58</xdr:row>
      <xdr:rowOff>39971</xdr:rowOff>
    </xdr:to>
    <xdr:cxnSp macro="">
      <xdr:nvCxnSpPr>
        <xdr:cNvPr id="350" name="直線コネクタ 349"/>
        <xdr:cNvCxnSpPr/>
      </xdr:nvCxnSpPr>
      <xdr:spPr>
        <a:xfrm flipV="1">
          <a:off x="9639300" y="9946503"/>
          <a:ext cx="838200" cy="3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37260</xdr:rowOff>
    </xdr:from>
    <xdr:to>
      <xdr:col>14</xdr:col>
      <xdr:colOff>28575</xdr:colOff>
      <xdr:row>58</xdr:row>
      <xdr:rowOff>39971</xdr:rowOff>
    </xdr:to>
    <xdr:cxnSp macro="">
      <xdr:nvCxnSpPr>
        <xdr:cNvPr id="353" name="直線コネクタ 352"/>
        <xdr:cNvCxnSpPr/>
      </xdr:nvCxnSpPr>
      <xdr:spPr>
        <a:xfrm>
          <a:off x="8750300" y="998136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54" name="フローチャート : 判断 35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54157</xdr:rowOff>
    </xdr:from>
    <xdr:ext cx="534377" cy="259045"/>
    <xdr:sp macro="" textlink="">
      <xdr:nvSpPr>
        <xdr:cNvPr id="355" name="テキスト ボックス 354"/>
        <xdr:cNvSpPr txBox="1"/>
      </xdr:nvSpPr>
      <xdr:spPr>
        <a:xfrm>
          <a:off x="9372111" y="96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37260</xdr:rowOff>
    </xdr:from>
    <xdr:to>
      <xdr:col>12</xdr:col>
      <xdr:colOff>511175</xdr:colOff>
      <xdr:row>58</xdr:row>
      <xdr:rowOff>47168</xdr:rowOff>
    </xdr:to>
    <xdr:cxnSp macro="">
      <xdr:nvCxnSpPr>
        <xdr:cNvPr id="356" name="直線コネクタ 355"/>
        <xdr:cNvCxnSpPr/>
      </xdr:nvCxnSpPr>
      <xdr:spPr>
        <a:xfrm flipV="1">
          <a:off x="7861300" y="9981360"/>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57" name="フローチャート : 判断 35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44987</xdr:rowOff>
    </xdr:from>
    <xdr:ext cx="534377" cy="259045"/>
    <xdr:sp macro="" textlink="">
      <xdr:nvSpPr>
        <xdr:cNvPr id="358" name="テキスト ボックス 357"/>
        <xdr:cNvSpPr txBox="1"/>
      </xdr:nvSpPr>
      <xdr:spPr>
        <a:xfrm>
          <a:off x="8483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39747</xdr:rowOff>
    </xdr:from>
    <xdr:to>
      <xdr:col>11</xdr:col>
      <xdr:colOff>307975</xdr:colOff>
      <xdr:row>58</xdr:row>
      <xdr:rowOff>47168</xdr:rowOff>
    </xdr:to>
    <xdr:cxnSp macro="">
      <xdr:nvCxnSpPr>
        <xdr:cNvPr id="359" name="直線コネクタ 358"/>
        <xdr:cNvCxnSpPr/>
      </xdr:nvCxnSpPr>
      <xdr:spPr>
        <a:xfrm>
          <a:off x="6972300" y="9983847"/>
          <a:ext cx="8890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60" name="フローチャート : 判断 35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78105</xdr:rowOff>
    </xdr:from>
    <xdr:ext cx="534377" cy="259045"/>
    <xdr:sp macro="" textlink="">
      <xdr:nvSpPr>
        <xdr:cNvPr id="361" name="テキスト ボックス 360"/>
        <xdr:cNvSpPr txBox="1"/>
      </xdr:nvSpPr>
      <xdr:spPr>
        <a:xfrm>
          <a:off x="7594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123053</xdr:rowOff>
    </xdr:from>
    <xdr:to>
      <xdr:col>15</xdr:col>
      <xdr:colOff>231775</xdr:colOff>
      <xdr:row>58</xdr:row>
      <xdr:rowOff>53203</xdr:rowOff>
    </xdr:to>
    <xdr:sp macro="" textlink="">
      <xdr:nvSpPr>
        <xdr:cNvPr id="369" name="円/楕円 368"/>
        <xdr:cNvSpPr/>
      </xdr:nvSpPr>
      <xdr:spPr>
        <a:xfrm>
          <a:off x="10426700" y="98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82430</xdr:rowOff>
    </xdr:from>
    <xdr:ext cx="534377" cy="259045"/>
    <xdr:sp macro="" textlink="">
      <xdr:nvSpPr>
        <xdr:cNvPr id="370" name="農林水産業費該当値テキスト"/>
        <xdr:cNvSpPr txBox="1"/>
      </xdr:nvSpPr>
      <xdr:spPr>
        <a:xfrm>
          <a:off x="10528300" y="96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160621</xdr:rowOff>
    </xdr:from>
    <xdr:to>
      <xdr:col>14</xdr:col>
      <xdr:colOff>79375</xdr:colOff>
      <xdr:row>58</xdr:row>
      <xdr:rowOff>90771</xdr:rowOff>
    </xdr:to>
    <xdr:sp macro="" textlink="">
      <xdr:nvSpPr>
        <xdr:cNvPr id="371" name="円/楕円 370"/>
        <xdr:cNvSpPr/>
      </xdr:nvSpPr>
      <xdr:spPr>
        <a:xfrm>
          <a:off x="9588500" y="99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81898</xdr:rowOff>
    </xdr:from>
    <xdr:ext cx="534377" cy="259045"/>
    <xdr:sp macro="" textlink="">
      <xdr:nvSpPr>
        <xdr:cNvPr id="372" name="テキスト ボックス 371"/>
        <xdr:cNvSpPr txBox="1"/>
      </xdr:nvSpPr>
      <xdr:spPr>
        <a:xfrm>
          <a:off x="9372111" y="1002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157910</xdr:rowOff>
    </xdr:from>
    <xdr:to>
      <xdr:col>12</xdr:col>
      <xdr:colOff>561975</xdr:colOff>
      <xdr:row>58</xdr:row>
      <xdr:rowOff>88060</xdr:rowOff>
    </xdr:to>
    <xdr:sp macro="" textlink="">
      <xdr:nvSpPr>
        <xdr:cNvPr id="373" name="円/楕円 372"/>
        <xdr:cNvSpPr/>
      </xdr:nvSpPr>
      <xdr:spPr>
        <a:xfrm>
          <a:off x="8699500" y="99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79187</xdr:rowOff>
    </xdr:from>
    <xdr:ext cx="534377" cy="259045"/>
    <xdr:sp macro="" textlink="">
      <xdr:nvSpPr>
        <xdr:cNvPr id="374" name="テキスト ボックス 373"/>
        <xdr:cNvSpPr txBox="1"/>
      </xdr:nvSpPr>
      <xdr:spPr>
        <a:xfrm>
          <a:off x="8483111" y="100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167818</xdr:rowOff>
    </xdr:from>
    <xdr:to>
      <xdr:col>11</xdr:col>
      <xdr:colOff>358775</xdr:colOff>
      <xdr:row>58</xdr:row>
      <xdr:rowOff>97968</xdr:rowOff>
    </xdr:to>
    <xdr:sp macro="" textlink="">
      <xdr:nvSpPr>
        <xdr:cNvPr id="375" name="円/楕円 374"/>
        <xdr:cNvSpPr/>
      </xdr:nvSpPr>
      <xdr:spPr>
        <a:xfrm>
          <a:off x="7810500" y="99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89095</xdr:rowOff>
    </xdr:from>
    <xdr:ext cx="534377" cy="259045"/>
    <xdr:sp macro="" textlink="">
      <xdr:nvSpPr>
        <xdr:cNvPr id="376" name="テキスト ボックス 375"/>
        <xdr:cNvSpPr txBox="1"/>
      </xdr:nvSpPr>
      <xdr:spPr>
        <a:xfrm>
          <a:off x="7594111" y="100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160397</xdr:rowOff>
    </xdr:from>
    <xdr:to>
      <xdr:col>10</xdr:col>
      <xdr:colOff>155575</xdr:colOff>
      <xdr:row>58</xdr:row>
      <xdr:rowOff>90547</xdr:rowOff>
    </xdr:to>
    <xdr:sp macro="" textlink="">
      <xdr:nvSpPr>
        <xdr:cNvPr id="377" name="円/楕円 376"/>
        <xdr:cNvSpPr/>
      </xdr:nvSpPr>
      <xdr:spPr>
        <a:xfrm>
          <a:off x="6921500" y="99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81674</xdr:rowOff>
    </xdr:from>
    <xdr:ext cx="534377" cy="259045"/>
    <xdr:sp macro="" textlink="">
      <xdr:nvSpPr>
        <xdr:cNvPr id="378" name="テキスト ボックス 377"/>
        <xdr:cNvSpPr txBox="1"/>
      </xdr:nvSpPr>
      <xdr:spPr>
        <a:xfrm>
          <a:off x="6705111" y="100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3421</xdr:rowOff>
    </xdr:from>
    <xdr:to>
      <xdr:col>15</xdr:col>
      <xdr:colOff>180975</xdr:colOff>
      <xdr:row>77</xdr:row>
      <xdr:rowOff>120628</xdr:rowOff>
    </xdr:to>
    <xdr:cxnSp macro="">
      <xdr:nvCxnSpPr>
        <xdr:cNvPr id="409" name="直線コネクタ 408"/>
        <xdr:cNvCxnSpPr/>
      </xdr:nvCxnSpPr>
      <xdr:spPr>
        <a:xfrm flipV="1">
          <a:off x="9639300" y="12862171"/>
          <a:ext cx="838200" cy="4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29641</xdr:rowOff>
    </xdr:from>
    <xdr:ext cx="534377" cy="259045"/>
    <xdr:sp macro="" textlink="">
      <xdr:nvSpPr>
        <xdr:cNvPr id="410" name="商工費平均値テキスト"/>
        <xdr:cNvSpPr txBox="1"/>
      </xdr:nvSpPr>
      <xdr:spPr>
        <a:xfrm>
          <a:off x="10528300" y="130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120628</xdr:rowOff>
    </xdr:from>
    <xdr:to>
      <xdr:col>14</xdr:col>
      <xdr:colOff>28575</xdr:colOff>
      <xdr:row>77</xdr:row>
      <xdr:rowOff>154135</xdr:rowOff>
    </xdr:to>
    <xdr:cxnSp macro="">
      <xdr:nvCxnSpPr>
        <xdr:cNvPr id="412" name="直線コネクタ 411"/>
        <xdr:cNvCxnSpPr/>
      </xdr:nvCxnSpPr>
      <xdr:spPr>
        <a:xfrm flipV="1">
          <a:off x="8750300" y="13322278"/>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166004</xdr:rowOff>
    </xdr:from>
    <xdr:to>
      <xdr:col>14</xdr:col>
      <xdr:colOff>79375</xdr:colOff>
      <xdr:row>76</xdr:row>
      <xdr:rowOff>96154</xdr:rowOff>
    </xdr:to>
    <xdr:sp macro="" textlink="">
      <xdr:nvSpPr>
        <xdr:cNvPr id="413" name="フローチャート : 判断 412"/>
        <xdr:cNvSpPr/>
      </xdr:nvSpPr>
      <xdr:spPr>
        <a:xfrm>
          <a:off x="9588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112681</xdr:rowOff>
    </xdr:from>
    <xdr:ext cx="534377" cy="259045"/>
    <xdr:sp macro="" textlink="">
      <xdr:nvSpPr>
        <xdr:cNvPr id="414" name="テキスト ボックス 413"/>
        <xdr:cNvSpPr txBox="1"/>
      </xdr:nvSpPr>
      <xdr:spPr>
        <a:xfrm>
          <a:off x="9372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145514</xdr:rowOff>
    </xdr:from>
    <xdr:to>
      <xdr:col>12</xdr:col>
      <xdr:colOff>511175</xdr:colOff>
      <xdr:row>77</xdr:row>
      <xdr:rowOff>154135</xdr:rowOff>
    </xdr:to>
    <xdr:cxnSp macro="">
      <xdr:nvCxnSpPr>
        <xdr:cNvPr id="415" name="直線コネクタ 414"/>
        <xdr:cNvCxnSpPr/>
      </xdr:nvCxnSpPr>
      <xdr:spPr>
        <a:xfrm>
          <a:off x="7861300" y="13347164"/>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109474</xdr:rowOff>
    </xdr:from>
    <xdr:to>
      <xdr:col>12</xdr:col>
      <xdr:colOff>561975</xdr:colOff>
      <xdr:row>77</xdr:row>
      <xdr:rowOff>39624</xdr:rowOff>
    </xdr:to>
    <xdr:sp macro="" textlink="">
      <xdr:nvSpPr>
        <xdr:cNvPr id="416" name="フローチャート : 判断 415"/>
        <xdr:cNvSpPr/>
      </xdr:nvSpPr>
      <xdr:spPr>
        <a:xfrm>
          <a:off x="8699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56151</xdr:rowOff>
    </xdr:from>
    <xdr:ext cx="534377" cy="259045"/>
    <xdr:sp macro="" textlink="">
      <xdr:nvSpPr>
        <xdr:cNvPr id="417" name="テキスト ボックス 416"/>
        <xdr:cNvSpPr txBox="1"/>
      </xdr:nvSpPr>
      <xdr:spPr>
        <a:xfrm>
          <a:off x="8483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145514</xdr:rowOff>
    </xdr:from>
    <xdr:to>
      <xdr:col>11</xdr:col>
      <xdr:colOff>307975</xdr:colOff>
      <xdr:row>77</xdr:row>
      <xdr:rowOff>160013</xdr:rowOff>
    </xdr:to>
    <xdr:cxnSp macro="">
      <xdr:nvCxnSpPr>
        <xdr:cNvPr id="418" name="直線コネクタ 417"/>
        <xdr:cNvCxnSpPr/>
      </xdr:nvCxnSpPr>
      <xdr:spPr>
        <a:xfrm flipV="1">
          <a:off x="6972300" y="13347164"/>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105032</xdr:rowOff>
    </xdr:from>
    <xdr:to>
      <xdr:col>11</xdr:col>
      <xdr:colOff>358775</xdr:colOff>
      <xdr:row>77</xdr:row>
      <xdr:rowOff>35182</xdr:rowOff>
    </xdr:to>
    <xdr:sp macro="" textlink="">
      <xdr:nvSpPr>
        <xdr:cNvPr id="419" name="フローチャート : 判断 418"/>
        <xdr:cNvSpPr/>
      </xdr:nvSpPr>
      <xdr:spPr>
        <a:xfrm>
          <a:off x="7810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51709</xdr:rowOff>
    </xdr:from>
    <xdr:ext cx="534377" cy="259045"/>
    <xdr:sp macro="" textlink="">
      <xdr:nvSpPr>
        <xdr:cNvPr id="420" name="テキスト ボックス 419"/>
        <xdr:cNvSpPr txBox="1"/>
      </xdr:nvSpPr>
      <xdr:spPr>
        <a:xfrm>
          <a:off x="7594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129330</xdr:rowOff>
    </xdr:from>
    <xdr:to>
      <xdr:col>10</xdr:col>
      <xdr:colOff>155575</xdr:colOff>
      <xdr:row>77</xdr:row>
      <xdr:rowOff>59480</xdr:rowOff>
    </xdr:to>
    <xdr:sp macro="" textlink="">
      <xdr:nvSpPr>
        <xdr:cNvPr id="421" name="フローチャート : 判断 420"/>
        <xdr:cNvSpPr/>
      </xdr:nvSpPr>
      <xdr:spPr>
        <a:xfrm>
          <a:off x="6921500" y="131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76006</xdr:rowOff>
    </xdr:from>
    <xdr:ext cx="534377" cy="259045"/>
    <xdr:sp macro="" textlink="">
      <xdr:nvSpPr>
        <xdr:cNvPr id="422" name="テキスト ボックス 421"/>
        <xdr:cNvSpPr txBox="1"/>
      </xdr:nvSpPr>
      <xdr:spPr>
        <a:xfrm>
          <a:off x="6705111" y="1293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124071</xdr:rowOff>
    </xdr:from>
    <xdr:to>
      <xdr:col>15</xdr:col>
      <xdr:colOff>231775</xdr:colOff>
      <xdr:row>75</xdr:row>
      <xdr:rowOff>54221</xdr:rowOff>
    </xdr:to>
    <xdr:sp macro="" textlink="">
      <xdr:nvSpPr>
        <xdr:cNvPr id="428" name="円/楕円 427"/>
        <xdr:cNvSpPr/>
      </xdr:nvSpPr>
      <xdr:spPr>
        <a:xfrm>
          <a:off x="10426700" y="128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146948</xdr:rowOff>
    </xdr:from>
    <xdr:ext cx="534377" cy="259045"/>
    <xdr:sp macro="" textlink="">
      <xdr:nvSpPr>
        <xdr:cNvPr id="429" name="商工費該当値テキスト"/>
        <xdr:cNvSpPr txBox="1"/>
      </xdr:nvSpPr>
      <xdr:spPr>
        <a:xfrm>
          <a:off x="10528300" y="126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69828</xdr:rowOff>
    </xdr:from>
    <xdr:to>
      <xdr:col>14</xdr:col>
      <xdr:colOff>79375</xdr:colOff>
      <xdr:row>77</xdr:row>
      <xdr:rowOff>171428</xdr:rowOff>
    </xdr:to>
    <xdr:sp macro="" textlink="">
      <xdr:nvSpPr>
        <xdr:cNvPr id="430" name="円/楕円 429"/>
        <xdr:cNvSpPr/>
      </xdr:nvSpPr>
      <xdr:spPr>
        <a:xfrm>
          <a:off x="9588500" y="13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162555</xdr:rowOff>
    </xdr:from>
    <xdr:ext cx="469744" cy="259045"/>
    <xdr:sp macro="" textlink="">
      <xdr:nvSpPr>
        <xdr:cNvPr id="431" name="テキスト ボックス 430"/>
        <xdr:cNvSpPr txBox="1"/>
      </xdr:nvSpPr>
      <xdr:spPr>
        <a:xfrm>
          <a:off x="9404427" y="1336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103335</xdr:rowOff>
    </xdr:from>
    <xdr:to>
      <xdr:col>12</xdr:col>
      <xdr:colOff>561975</xdr:colOff>
      <xdr:row>78</xdr:row>
      <xdr:rowOff>33485</xdr:rowOff>
    </xdr:to>
    <xdr:sp macro="" textlink="">
      <xdr:nvSpPr>
        <xdr:cNvPr id="432" name="円/楕円 431"/>
        <xdr:cNvSpPr/>
      </xdr:nvSpPr>
      <xdr:spPr>
        <a:xfrm>
          <a:off x="8699500" y="13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24612</xdr:rowOff>
    </xdr:from>
    <xdr:ext cx="469744" cy="259045"/>
    <xdr:sp macro="" textlink="">
      <xdr:nvSpPr>
        <xdr:cNvPr id="433" name="テキスト ボックス 432"/>
        <xdr:cNvSpPr txBox="1"/>
      </xdr:nvSpPr>
      <xdr:spPr>
        <a:xfrm>
          <a:off x="8515427" y="1339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94714</xdr:rowOff>
    </xdr:from>
    <xdr:to>
      <xdr:col>11</xdr:col>
      <xdr:colOff>358775</xdr:colOff>
      <xdr:row>78</xdr:row>
      <xdr:rowOff>24864</xdr:rowOff>
    </xdr:to>
    <xdr:sp macro="" textlink="">
      <xdr:nvSpPr>
        <xdr:cNvPr id="434" name="円/楕円 433"/>
        <xdr:cNvSpPr/>
      </xdr:nvSpPr>
      <xdr:spPr>
        <a:xfrm>
          <a:off x="7810500" y="132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15991</xdr:rowOff>
    </xdr:from>
    <xdr:ext cx="469744" cy="259045"/>
    <xdr:sp macro="" textlink="">
      <xdr:nvSpPr>
        <xdr:cNvPr id="435" name="テキスト ボックス 434"/>
        <xdr:cNvSpPr txBox="1"/>
      </xdr:nvSpPr>
      <xdr:spPr>
        <a:xfrm>
          <a:off x="7626427" y="133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109213</xdr:rowOff>
    </xdr:from>
    <xdr:to>
      <xdr:col>10</xdr:col>
      <xdr:colOff>155575</xdr:colOff>
      <xdr:row>78</xdr:row>
      <xdr:rowOff>39363</xdr:rowOff>
    </xdr:to>
    <xdr:sp macro="" textlink="">
      <xdr:nvSpPr>
        <xdr:cNvPr id="436" name="円/楕円 435"/>
        <xdr:cNvSpPr/>
      </xdr:nvSpPr>
      <xdr:spPr>
        <a:xfrm>
          <a:off x="6921500" y="133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30490</xdr:rowOff>
    </xdr:from>
    <xdr:ext cx="469744" cy="259045"/>
    <xdr:sp macro="" textlink="">
      <xdr:nvSpPr>
        <xdr:cNvPr id="437" name="テキスト ボックス 436"/>
        <xdr:cNvSpPr txBox="1"/>
      </xdr:nvSpPr>
      <xdr:spPr>
        <a:xfrm>
          <a:off x="6737427" y="1340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121293</xdr:rowOff>
    </xdr:from>
    <xdr:to>
      <xdr:col>15</xdr:col>
      <xdr:colOff>180975</xdr:colOff>
      <xdr:row>99</xdr:row>
      <xdr:rowOff>6975</xdr:rowOff>
    </xdr:to>
    <xdr:cxnSp macro="">
      <xdr:nvCxnSpPr>
        <xdr:cNvPr id="466" name="直線コネクタ 465"/>
        <xdr:cNvCxnSpPr/>
      </xdr:nvCxnSpPr>
      <xdr:spPr>
        <a:xfrm>
          <a:off x="9639300" y="16923393"/>
          <a:ext cx="838200" cy="5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121293</xdr:rowOff>
    </xdr:from>
    <xdr:to>
      <xdr:col>14</xdr:col>
      <xdr:colOff>28575</xdr:colOff>
      <xdr:row>98</xdr:row>
      <xdr:rowOff>146545</xdr:rowOff>
    </xdr:to>
    <xdr:cxnSp macro="">
      <xdr:nvCxnSpPr>
        <xdr:cNvPr id="469" name="直線コネクタ 468"/>
        <xdr:cNvCxnSpPr/>
      </xdr:nvCxnSpPr>
      <xdr:spPr>
        <a:xfrm flipV="1">
          <a:off x="8750300" y="16923393"/>
          <a:ext cx="889000" cy="2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70" name="フローチャート : 判断 469"/>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71" name="テキスト ボックス 470"/>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146545</xdr:rowOff>
    </xdr:from>
    <xdr:to>
      <xdr:col>12</xdr:col>
      <xdr:colOff>511175</xdr:colOff>
      <xdr:row>98</xdr:row>
      <xdr:rowOff>163675</xdr:rowOff>
    </xdr:to>
    <xdr:cxnSp macro="">
      <xdr:nvCxnSpPr>
        <xdr:cNvPr id="472" name="直線コネクタ 471"/>
        <xdr:cNvCxnSpPr/>
      </xdr:nvCxnSpPr>
      <xdr:spPr>
        <a:xfrm flipV="1">
          <a:off x="7861300" y="16948645"/>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73" name="フローチャート : 判断 472"/>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74" name="テキスト ボックス 473"/>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163675</xdr:rowOff>
    </xdr:from>
    <xdr:to>
      <xdr:col>11</xdr:col>
      <xdr:colOff>307975</xdr:colOff>
      <xdr:row>99</xdr:row>
      <xdr:rowOff>5981</xdr:rowOff>
    </xdr:to>
    <xdr:cxnSp macro="">
      <xdr:nvCxnSpPr>
        <xdr:cNvPr id="475" name="直線コネクタ 474"/>
        <xdr:cNvCxnSpPr/>
      </xdr:nvCxnSpPr>
      <xdr:spPr>
        <a:xfrm flipV="1">
          <a:off x="6972300" y="16965775"/>
          <a:ext cx="889000" cy="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76" name="フローチャート : 判断 475"/>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52314</xdr:rowOff>
    </xdr:from>
    <xdr:ext cx="534377" cy="259045"/>
    <xdr:sp macro="" textlink="">
      <xdr:nvSpPr>
        <xdr:cNvPr id="477" name="テキスト ボックス 476"/>
        <xdr:cNvSpPr txBox="1"/>
      </xdr:nvSpPr>
      <xdr:spPr>
        <a:xfrm>
          <a:off x="7594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78" name="フローチャート : 判断 477"/>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56788</xdr:rowOff>
    </xdr:from>
    <xdr:ext cx="534377" cy="259045"/>
    <xdr:sp macro="" textlink="">
      <xdr:nvSpPr>
        <xdr:cNvPr id="479" name="テキスト ボックス 478"/>
        <xdr:cNvSpPr txBox="1"/>
      </xdr:nvSpPr>
      <xdr:spPr>
        <a:xfrm>
          <a:off x="6705111" y="166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127625</xdr:rowOff>
    </xdr:from>
    <xdr:to>
      <xdr:col>15</xdr:col>
      <xdr:colOff>231775</xdr:colOff>
      <xdr:row>99</xdr:row>
      <xdr:rowOff>57775</xdr:rowOff>
    </xdr:to>
    <xdr:sp macro="" textlink="">
      <xdr:nvSpPr>
        <xdr:cNvPr id="485" name="円/楕円 484"/>
        <xdr:cNvSpPr/>
      </xdr:nvSpPr>
      <xdr:spPr>
        <a:xfrm>
          <a:off x="10426700" y="169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77830</xdr:rowOff>
    </xdr:from>
    <xdr:ext cx="534377" cy="259045"/>
    <xdr:sp macro="" textlink="">
      <xdr:nvSpPr>
        <xdr:cNvPr id="486" name="土木費該当値テキスト"/>
        <xdr:cNvSpPr txBox="1"/>
      </xdr:nvSpPr>
      <xdr:spPr>
        <a:xfrm>
          <a:off x="10528300" y="168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29,508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70493</xdr:rowOff>
    </xdr:from>
    <xdr:to>
      <xdr:col>14</xdr:col>
      <xdr:colOff>79375</xdr:colOff>
      <xdr:row>99</xdr:row>
      <xdr:rowOff>643</xdr:rowOff>
    </xdr:to>
    <xdr:sp macro="" textlink="">
      <xdr:nvSpPr>
        <xdr:cNvPr id="487" name="円/楕円 486"/>
        <xdr:cNvSpPr/>
      </xdr:nvSpPr>
      <xdr:spPr>
        <a:xfrm>
          <a:off x="9588500" y="168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17170</xdr:rowOff>
    </xdr:from>
    <xdr:ext cx="534377" cy="259045"/>
    <xdr:sp macro="" textlink="">
      <xdr:nvSpPr>
        <xdr:cNvPr id="488" name="テキスト ボックス 487"/>
        <xdr:cNvSpPr txBox="1"/>
      </xdr:nvSpPr>
      <xdr:spPr>
        <a:xfrm>
          <a:off x="9372111" y="166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95745</xdr:rowOff>
    </xdr:from>
    <xdr:to>
      <xdr:col>12</xdr:col>
      <xdr:colOff>561975</xdr:colOff>
      <xdr:row>99</xdr:row>
      <xdr:rowOff>25895</xdr:rowOff>
    </xdr:to>
    <xdr:sp macro="" textlink="">
      <xdr:nvSpPr>
        <xdr:cNvPr id="489" name="円/楕円 488"/>
        <xdr:cNvSpPr/>
      </xdr:nvSpPr>
      <xdr:spPr>
        <a:xfrm>
          <a:off x="8699500" y="168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17022</xdr:rowOff>
    </xdr:from>
    <xdr:ext cx="534377" cy="259045"/>
    <xdr:sp macro="" textlink="">
      <xdr:nvSpPr>
        <xdr:cNvPr id="490" name="テキスト ボックス 489"/>
        <xdr:cNvSpPr txBox="1"/>
      </xdr:nvSpPr>
      <xdr:spPr>
        <a:xfrm>
          <a:off x="8483111" y="169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112875</xdr:rowOff>
    </xdr:from>
    <xdr:to>
      <xdr:col>11</xdr:col>
      <xdr:colOff>358775</xdr:colOff>
      <xdr:row>99</xdr:row>
      <xdr:rowOff>43025</xdr:rowOff>
    </xdr:to>
    <xdr:sp macro="" textlink="">
      <xdr:nvSpPr>
        <xdr:cNvPr id="491" name="円/楕円 490"/>
        <xdr:cNvSpPr/>
      </xdr:nvSpPr>
      <xdr:spPr>
        <a:xfrm>
          <a:off x="7810500" y="16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34152</xdr:rowOff>
    </xdr:from>
    <xdr:ext cx="534377" cy="259045"/>
    <xdr:sp macro="" textlink="">
      <xdr:nvSpPr>
        <xdr:cNvPr id="492" name="テキスト ボックス 491"/>
        <xdr:cNvSpPr txBox="1"/>
      </xdr:nvSpPr>
      <xdr:spPr>
        <a:xfrm>
          <a:off x="7594111" y="170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126631</xdr:rowOff>
    </xdr:from>
    <xdr:to>
      <xdr:col>10</xdr:col>
      <xdr:colOff>155575</xdr:colOff>
      <xdr:row>99</xdr:row>
      <xdr:rowOff>56781</xdr:rowOff>
    </xdr:to>
    <xdr:sp macro="" textlink="">
      <xdr:nvSpPr>
        <xdr:cNvPr id="493" name="円/楕円 492"/>
        <xdr:cNvSpPr/>
      </xdr:nvSpPr>
      <xdr:spPr>
        <a:xfrm>
          <a:off x="6921500" y="169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47908</xdr:rowOff>
    </xdr:from>
    <xdr:ext cx="534377" cy="259045"/>
    <xdr:sp macro="" textlink="">
      <xdr:nvSpPr>
        <xdr:cNvPr id="494" name="テキスト ボックス 493"/>
        <xdr:cNvSpPr txBox="1"/>
      </xdr:nvSpPr>
      <xdr:spPr>
        <a:xfrm>
          <a:off x="6705111" y="170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14242</xdr:rowOff>
    </xdr:from>
    <xdr:to>
      <xdr:col>23</xdr:col>
      <xdr:colOff>517525</xdr:colOff>
      <xdr:row>38</xdr:row>
      <xdr:rowOff>85358</xdr:rowOff>
    </xdr:to>
    <xdr:cxnSp macro="">
      <xdr:nvCxnSpPr>
        <xdr:cNvPr id="525" name="直線コネクタ 524"/>
        <xdr:cNvCxnSpPr/>
      </xdr:nvCxnSpPr>
      <xdr:spPr>
        <a:xfrm>
          <a:off x="15481300" y="6529342"/>
          <a:ext cx="838200" cy="7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14242</xdr:rowOff>
    </xdr:from>
    <xdr:to>
      <xdr:col>22</xdr:col>
      <xdr:colOff>365125</xdr:colOff>
      <xdr:row>38</xdr:row>
      <xdr:rowOff>60517</xdr:rowOff>
    </xdr:to>
    <xdr:cxnSp macro="">
      <xdr:nvCxnSpPr>
        <xdr:cNvPr id="528" name="直線コネクタ 527"/>
        <xdr:cNvCxnSpPr/>
      </xdr:nvCxnSpPr>
      <xdr:spPr>
        <a:xfrm flipV="1">
          <a:off x="14592300" y="6529342"/>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149523</xdr:rowOff>
    </xdr:from>
    <xdr:to>
      <xdr:col>22</xdr:col>
      <xdr:colOff>415925</xdr:colOff>
      <xdr:row>38</xdr:row>
      <xdr:rowOff>79673</xdr:rowOff>
    </xdr:to>
    <xdr:sp macro="" textlink="">
      <xdr:nvSpPr>
        <xdr:cNvPr id="529" name="フローチャート : 判断 528"/>
        <xdr:cNvSpPr/>
      </xdr:nvSpPr>
      <xdr:spPr>
        <a:xfrm>
          <a:off x="15430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70800</xdr:rowOff>
    </xdr:from>
    <xdr:ext cx="534377" cy="259045"/>
    <xdr:sp macro="" textlink="">
      <xdr:nvSpPr>
        <xdr:cNvPr id="530" name="テキスト ボックス 529"/>
        <xdr:cNvSpPr txBox="1"/>
      </xdr:nvSpPr>
      <xdr:spPr>
        <a:xfrm>
          <a:off x="15214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100903</xdr:rowOff>
    </xdr:from>
    <xdr:to>
      <xdr:col>21</xdr:col>
      <xdr:colOff>161925</xdr:colOff>
      <xdr:row>38</xdr:row>
      <xdr:rowOff>60517</xdr:rowOff>
    </xdr:to>
    <xdr:cxnSp macro="">
      <xdr:nvCxnSpPr>
        <xdr:cNvPr id="531" name="直線コネクタ 530"/>
        <xdr:cNvCxnSpPr/>
      </xdr:nvCxnSpPr>
      <xdr:spPr>
        <a:xfrm>
          <a:off x="13703300" y="6444553"/>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161508</xdr:rowOff>
    </xdr:from>
    <xdr:to>
      <xdr:col>21</xdr:col>
      <xdr:colOff>212725</xdr:colOff>
      <xdr:row>38</xdr:row>
      <xdr:rowOff>91658</xdr:rowOff>
    </xdr:to>
    <xdr:sp macro="" textlink="">
      <xdr:nvSpPr>
        <xdr:cNvPr id="532" name="フローチャート : 判断 531"/>
        <xdr:cNvSpPr/>
      </xdr:nvSpPr>
      <xdr:spPr>
        <a:xfrm>
          <a:off x="14541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108185</xdr:rowOff>
    </xdr:from>
    <xdr:ext cx="534377" cy="259045"/>
    <xdr:sp macro="" textlink="">
      <xdr:nvSpPr>
        <xdr:cNvPr id="533" name="テキスト ボックス 532"/>
        <xdr:cNvSpPr txBox="1"/>
      </xdr:nvSpPr>
      <xdr:spPr>
        <a:xfrm>
          <a:off x="14325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100903</xdr:rowOff>
    </xdr:from>
    <xdr:to>
      <xdr:col>19</xdr:col>
      <xdr:colOff>644525</xdr:colOff>
      <xdr:row>38</xdr:row>
      <xdr:rowOff>79273</xdr:rowOff>
    </xdr:to>
    <xdr:cxnSp macro="">
      <xdr:nvCxnSpPr>
        <xdr:cNvPr id="534" name="直線コネクタ 533"/>
        <xdr:cNvCxnSpPr/>
      </xdr:nvCxnSpPr>
      <xdr:spPr>
        <a:xfrm flipV="1">
          <a:off x="12814300" y="6444553"/>
          <a:ext cx="889000" cy="14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138081</xdr:rowOff>
    </xdr:from>
    <xdr:to>
      <xdr:col>20</xdr:col>
      <xdr:colOff>9525</xdr:colOff>
      <xdr:row>38</xdr:row>
      <xdr:rowOff>68231</xdr:rowOff>
    </xdr:to>
    <xdr:sp macro="" textlink="">
      <xdr:nvSpPr>
        <xdr:cNvPr id="535" name="フローチャート : 判断 534"/>
        <xdr:cNvSpPr/>
      </xdr:nvSpPr>
      <xdr:spPr>
        <a:xfrm>
          <a:off x="13652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59358</xdr:rowOff>
    </xdr:from>
    <xdr:ext cx="534377" cy="259045"/>
    <xdr:sp macro="" textlink="">
      <xdr:nvSpPr>
        <xdr:cNvPr id="536" name="テキスト ボックス 535"/>
        <xdr:cNvSpPr txBox="1"/>
      </xdr:nvSpPr>
      <xdr:spPr>
        <a:xfrm>
          <a:off x="13436111" y="65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161899</xdr:rowOff>
    </xdr:from>
    <xdr:to>
      <xdr:col>18</xdr:col>
      <xdr:colOff>492125</xdr:colOff>
      <xdr:row>38</xdr:row>
      <xdr:rowOff>92049</xdr:rowOff>
    </xdr:to>
    <xdr:sp macro="" textlink="">
      <xdr:nvSpPr>
        <xdr:cNvPr id="537" name="フローチャート : 判断 536"/>
        <xdr:cNvSpPr/>
      </xdr:nvSpPr>
      <xdr:spPr>
        <a:xfrm>
          <a:off x="12763500" y="650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108576</xdr:rowOff>
    </xdr:from>
    <xdr:ext cx="534377" cy="259045"/>
    <xdr:sp macro="" textlink="">
      <xdr:nvSpPr>
        <xdr:cNvPr id="538" name="テキスト ボックス 537"/>
        <xdr:cNvSpPr txBox="1"/>
      </xdr:nvSpPr>
      <xdr:spPr>
        <a:xfrm>
          <a:off x="12547111" y="62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34558</xdr:rowOff>
    </xdr:from>
    <xdr:to>
      <xdr:col>23</xdr:col>
      <xdr:colOff>568325</xdr:colOff>
      <xdr:row>38</xdr:row>
      <xdr:rowOff>136158</xdr:rowOff>
    </xdr:to>
    <xdr:sp macro="" textlink="">
      <xdr:nvSpPr>
        <xdr:cNvPr id="544" name="円/楕円 543"/>
        <xdr:cNvSpPr/>
      </xdr:nvSpPr>
      <xdr:spPr>
        <a:xfrm>
          <a:off x="16268700" y="654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120935</xdr:rowOff>
    </xdr:from>
    <xdr:ext cx="534377" cy="259045"/>
    <xdr:sp macro="" textlink="">
      <xdr:nvSpPr>
        <xdr:cNvPr id="545" name="消防費該当値テキスト"/>
        <xdr:cNvSpPr txBox="1"/>
      </xdr:nvSpPr>
      <xdr:spPr>
        <a:xfrm>
          <a:off x="16370300" y="646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134892</xdr:rowOff>
    </xdr:from>
    <xdr:to>
      <xdr:col>22</xdr:col>
      <xdr:colOff>415925</xdr:colOff>
      <xdr:row>38</xdr:row>
      <xdr:rowOff>65043</xdr:rowOff>
    </xdr:to>
    <xdr:sp macro="" textlink="">
      <xdr:nvSpPr>
        <xdr:cNvPr id="546" name="円/楕円 545"/>
        <xdr:cNvSpPr/>
      </xdr:nvSpPr>
      <xdr:spPr>
        <a:xfrm>
          <a:off x="15430500" y="6478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81569</xdr:rowOff>
    </xdr:from>
    <xdr:ext cx="534377" cy="259045"/>
    <xdr:sp macro="" textlink="">
      <xdr:nvSpPr>
        <xdr:cNvPr id="547" name="テキスト ボックス 546"/>
        <xdr:cNvSpPr txBox="1"/>
      </xdr:nvSpPr>
      <xdr:spPr>
        <a:xfrm>
          <a:off x="15214111" y="62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9717</xdr:rowOff>
    </xdr:from>
    <xdr:to>
      <xdr:col>21</xdr:col>
      <xdr:colOff>212725</xdr:colOff>
      <xdr:row>38</xdr:row>
      <xdr:rowOff>111317</xdr:rowOff>
    </xdr:to>
    <xdr:sp macro="" textlink="">
      <xdr:nvSpPr>
        <xdr:cNvPr id="548" name="円/楕円 547"/>
        <xdr:cNvSpPr/>
      </xdr:nvSpPr>
      <xdr:spPr>
        <a:xfrm>
          <a:off x="14541500" y="652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102444</xdr:rowOff>
    </xdr:from>
    <xdr:ext cx="534377" cy="259045"/>
    <xdr:sp macro="" textlink="">
      <xdr:nvSpPr>
        <xdr:cNvPr id="549" name="テキスト ボックス 548"/>
        <xdr:cNvSpPr txBox="1"/>
      </xdr:nvSpPr>
      <xdr:spPr>
        <a:xfrm>
          <a:off x="14325111" y="66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50103</xdr:rowOff>
    </xdr:from>
    <xdr:to>
      <xdr:col>20</xdr:col>
      <xdr:colOff>9525</xdr:colOff>
      <xdr:row>37</xdr:row>
      <xdr:rowOff>151703</xdr:rowOff>
    </xdr:to>
    <xdr:sp macro="" textlink="">
      <xdr:nvSpPr>
        <xdr:cNvPr id="550" name="円/楕円 549"/>
        <xdr:cNvSpPr/>
      </xdr:nvSpPr>
      <xdr:spPr>
        <a:xfrm>
          <a:off x="13652500" y="63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168230</xdr:rowOff>
    </xdr:from>
    <xdr:ext cx="534377" cy="259045"/>
    <xdr:sp macro="" textlink="">
      <xdr:nvSpPr>
        <xdr:cNvPr id="551" name="テキスト ボックス 550"/>
        <xdr:cNvSpPr txBox="1"/>
      </xdr:nvSpPr>
      <xdr:spPr>
        <a:xfrm>
          <a:off x="13436111" y="61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28473</xdr:rowOff>
    </xdr:from>
    <xdr:to>
      <xdr:col>18</xdr:col>
      <xdr:colOff>492125</xdr:colOff>
      <xdr:row>38</xdr:row>
      <xdr:rowOff>130073</xdr:rowOff>
    </xdr:to>
    <xdr:sp macro="" textlink="">
      <xdr:nvSpPr>
        <xdr:cNvPr id="552" name="円/楕円 551"/>
        <xdr:cNvSpPr/>
      </xdr:nvSpPr>
      <xdr:spPr>
        <a:xfrm>
          <a:off x="12763500" y="65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121200</xdr:rowOff>
    </xdr:from>
    <xdr:ext cx="534377" cy="259045"/>
    <xdr:sp macro="" textlink="">
      <xdr:nvSpPr>
        <xdr:cNvPr id="553" name="テキスト ボックス 552"/>
        <xdr:cNvSpPr txBox="1"/>
      </xdr:nvSpPr>
      <xdr:spPr>
        <a:xfrm>
          <a:off x="12547111" y="66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121945</xdr:rowOff>
    </xdr:from>
    <xdr:to>
      <xdr:col>23</xdr:col>
      <xdr:colOff>517525</xdr:colOff>
      <xdr:row>58</xdr:row>
      <xdr:rowOff>24573</xdr:rowOff>
    </xdr:to>
    <xdr:cxnSp macro="">
      <xdr:nvCxnSpPr>
        <xdr:cNvPr id="585" name="直線コネクタ 584"/>
        <xdr:cNvCxnSpPr/>
      </xdr:nvCxnSpPr>
      <xdr:spPr>
        <a:xfrm flipV="1">
          <a:off x="15481300" y="9894595"/>
          <a:ext cx="838200" cy="7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24573</xdr:rowOff>
    </xdr:from>
    <xdr:to>
      <xdr:col>22</xdr:col>
      <xdr:colOff>365125</xdr:colOff>
      <xdr:row>58</xdr:row>
      <xdr:rowOff>48892</xdr:rowOff>
    </xdr:to>
    <xdr:cxnSp macro="">
      <xdr:nvCxnSpPr>
        <xdr:cNvPr id="588" name="直線コネクタ 587"/>
        <xdr:cNvCxnSpPr/>
      </xdr:nvCxnSpPr>
      <xdr:spPr>
        <a:xfrm flipV="1">
          <a:off x="14592300" y="9968673"/>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83849</xdr:rowOff>
    </xdr:from>
    <xdr:to>
      <xdr:col>22</xdr:col>
      <xdr:colOff>415925</xdr:colOff>
      <xdr:row>58</xdr:row>
      <xdr:rowOff>13999</xdr:rowOff>
    </xdr:to>
    <xdr:sp macro="" textlink="">
      <xdr:nvSpPr>
        <xdr:cNvPr id="589" name="フローチャート : 判断 588"/>
        <xdr:cNvSpPr/>
      </xdr:nvSpPr>
      <xdr:spPr>
        <a:xfrm>
          <a:off x="15430500" y="98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30526</xdr:rowOff>
    </xdr:from>
    <xdr:ext cx="534377" cy="259045"/>
    <xdr:sp macro="" textlink="">
      <xdr:nvSpPr>
        <xdr:cNvPr id="590" name="テキスト ボックス 589"/>
        <xdr:cNvSpPr txBox="1"/>
      </xdr:nvSpPr>
      <xdr:spPr>
        <a:xfrm>
          <a:off x="15214111" y="963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11379</xdr:rowOff>
    </xdr:from>
    <xdr:to>
      <xdr:col>21</xdr:col>
      <xdr:colOff>161925</xdr:colOff>
      <xdr:row>58</xdr:row>
      <xdr:rowOff>48892</xdr:rowOff>
    </xdr:to>
    <xdr:cxnSp macro="">
      <xdr:nvCxnSpPr>
        <xdr:cNvPr id="591" name="直線コネクタ 590"/>
        <xdr:cNvCxnSpPr/>
      </xdr:nvCxnSpPr>
      <xdr:spPr>
        <a:xfrm>
          <a:off x="13703300" y="9955479"/>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95192</xdr:rowOff>
    </xdr:from>
    <xdr:to>
      <xdr:col>21</xdr:col>
      <xdr:colOff>212725</xdr:colOff>
      <xdr:row>58</xdr:row>
      <xdr:rowOff>25342</xdr:rowOff>
    </xdr:to>
    <xdr:sp macro="" textlink="">
      <xdr:nvSpPr>
        <xdr:cNvPr id="592" name="フローチャート : 判断 591"/>
        <xdr:cNvSpPr/>
      </xdr:nvSpPr>
      <xdr:spPr>
        <a:xfrm>
          <a:off x="14541500" y="986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41869</xdr:rowOff>
    </xdr:from>
    <xdr:ext cx="534377" cy="259045"/>
    <xdr:sp macro="" textlink="">
      <xdr:nvSpPr>
        <xdr:cNvPr id="593" name="テキスト ボックス 592"/>
        <xdr:cNvSpPr txBox="1"/>
      </xdr:nvSpPr>
      <xdr:spPr>
        <a:xfrm>
          <a:off x="14325111" y="964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11379</xdr:rowOff>
    </xdr:from>
    <xdr:to>
      <xdr:col>19</xdr:col>
      <xdr:colOff>644525</xdr:colOff>
      <xdr:row>58</xdr:row>
      <xdr:rowOff>152098</xdr:rowOff>
    </xdr:to>
    <xdr:cxnSp macro="">
      <xdr:nvCxnSpPr>
        <xdr:cNvPr id="594" name="直線コネクタ 593"/>
        <xdr:cNvCxnSpPr/>
      </xdr:nvCxnSpPr>
      <xdr:spPr>
        <a:xfrm flipV="1">
          <a:off x="12814300" y="9955479"/>
          <a:ext cx="889000" cy="1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150513</xdr:rowOff>
    </xdr:from>
    <xdr:to>
      <xdr:col>20</xdr:col>
      <xdr:colOff>9525</xdr:colOff>
      <xdr:row>58</xdr:row>
      <xdr:rowOff>80663</xdr:rowOff>
    </xdr:to>
    <xdr:sp macro="" textlink="">
      <xdr:nvSpPr>
        <xdr:cNvPr id="595" name="フローチャート : 判断 594"/>
        <xdr:cNvSpPr/>
      </xdr:nvSpPr>
      <xdr:spPr>
        <a:xfrm>
          <a:off x="13652500" y="992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71790</xdr:rowOff>
    </xdr:from>
    <xdr:ext cx="534377" cy="259045"/>
    <xdr:sp macro="" textlink="">
      <xdr:nvSpPr>
        <xdr:cNvPr id="596" name="テキスト ボックス 595"/>
        <xdr:cNvSpPr txBox="1"/>
      </xdr:nvSpPr>
      <xdr:spPr>
        <a:xfrm>
          <a:off x="13436111" y="100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150143</xdr:rowOff>
    </xdr:from>
    <xdr:to>
      <xdr:col>18</xdr:col>
      <xdr:colOff>492125</xdr:colOff>
      <xdr:row>58</xdr:row>
      <xdr:rowOff>80293</xdr:rowOff>
    </xdr:to>
    <xdr:sp macro="" textlink="">
      <xdr:nvSpPr>
        <xdr:cNvPr id="597" name="フローチャート : 判断 596"/>
        <xdr:cNvSpPr/>
      </xdr:nvSpPr>
      <xdr:spPr>
        <a:xfrm>
          <a:off x="12763500" y="992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96820</xdr:rowOff>
    </xdr:from>
    <xdr:ext cx="534377" cy="259045"/>
    <xdr:sp macro="" textlink="">
      <xdr:nvSpPr>
        <xdr:cNvPr id="598" name="テキスト ボックス 597"/>
        <xdr:cNvSpPr txBox="1"/>
      </xdr:nvSpPr>
      <xdr:spPr>
        <a:xfrm>
          <a:off x="12547111" y="96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71145</xdr:rowOff>
    </xdr:from>
    <xdr:to>
      <xdr:col>23</xdr:col>
      <xdr:colOff>568325</xdr:colOff>
      <xdr:row>58</xdr:row>
      <xdr:rowOff>1295</xdr:rowOff>
    </xdr:to>
    <xdr:sp macro="" textlink="">
      <xdr:nvSpPr>
        <xdr:cNvPr id="604" name="円/楕円 603"/>
        <xdr:cNvSpPr/>
      </xdr:nvSpPr>
      <xdr:spPr>
        <a:xfrm>
          <a:off x="16268700" y="98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49572</xdr:rowOff>
    </xdr:from>
    <xdr:ext cx="534377" cy="259045"/>
    <xdr:sp macro="" textlink="">
      <xdr:nvSpPr>
        <xdr:cNvPr id="605" name="教育費該当値テキスト"/>
        <xdr:cNvSpPr txBox="1"/>
      </xdr:nvSpPr>
      <xdr:spPr>
        <a:xfrm>
          <a:off x="16370300"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145223</xdr:rowOff>
    </xdr:from>
    <xdr:to>
      <xdr:col>22</xdr:col>
      <xdr:colOff>415925</xdr:colOff>
      <xdr:row>58</xdr:row>
      <xdr:rowOff>75373</xdr:rowOff>
    </xdr:to>
    <xdr:sp macro="" textlink="">
      <xdr:nvSpPr>
        <xdr:cNvPr id="606" name="円/楕円 605"/>
        <xdr:cNvSpPr/>
      </xdr:nvSpPr>
      <xdr:spPr>
        <a:xfrm>
          <a:off x="15430500" y="9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66500</xdr:rowOff>
    </xdr:from>
    <xdr:ext cx="534377" cy="259045"/>
    <xdr:sp macro="" textlink="">
      <xdr:nvSpPr>
        <xdr:cNvPr id="607" name="テキスト ボックス 606"/>
        <xdr:cNvSpPr txBox="1"/>
      </xdr:nvSpPr>
      <xdr:spPr>
        <a:xfrm>
          <a:off x="15214111" y="1001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169542</xdr:rowOff>
    </xdr:from>
    <xdr:to>
      <xdr:col>21</xdr:col>
      <xdr:colOff>212725</xdr:colOff>
      <xdr:row>58</xdr:row>
      <xdr:rowOff>99692</xdr:rowOff>
    </xdr:to>
    <xdr:sp macro="" textlink="">
      <xdr:nvSpPr>
        <xdr:cNvPr id="608" name="円/楕円 607"/>
        <xdr:cNvSpPr/>
      </xdr:nvSpPr>
      <xdr:spPr>
        <a:xfrm>
          <a:off x="14541500" y="99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90819</xdr:rowOff>
    </xdr:from>
    <xdr:ext cx="534377" cy="259045"/>
    <xdr:sp macro="" textlink="">
      <xdr:nvSpPr>
        <xdr:cNvPr id="609" name="テキスト ボックス 608"/>
        <xdr:cNvSpPr txBox="1"/>
      </xdr:nvSpPr>
      <xdr:spPr>
        <a:xfrm>
          <a:off x="14325111" y="1003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132029</xdr:rowOff>
    </xdr:from>
    <xdr:to>
      <xdr:col>20</xdr:col>
      <xdr:colOff>9525</xdr:colOff>
      <xdr:row>58</xdr:row>
      <xdr:rowOff>62179</xdr:rowOff>
    </xdr:to>
    <xdr:sp macro="" textlink="">
      <xdr:nvSpPr>
        <xdr:cNvPr id="610" name="円/楕円 609"/>
        <xdr:cNvSpPr/>
      </xdr:nvSpPr>
      <xdr:spPr>
        <a:xfrm>
          <a:off x="13652500" y="99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78706</xdr:rowOff>
    </xdr:from>
    <xdr:ext cx="534377" cy="259045"/>
    <xdr:sp macro="" textlink="">
      <xdr:nvSpPr>
        <xdr:cNvPr id="611" name="テキスト ボックス 610"/>
        <xdr:cNvSpPr txBox="1"/>
      </xdr:nvSpPr>
      <xdr:spPr>
        <a:xfrm>
          <a:off x="13436111" y="96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101298</xdr:rowOff>
    </xdr:from>
    <xdr:to>
      <xdr:col>18</xdr:col>
      <xdr:colOff>492125</xdr:colOff>
      <xdr:row>59</xdr:row>
      <xdr:rowOff>31448</xdr:rowOff>
    </xdr:to>
    <xdr:sp macro="" textlink="">
      <xdr:nvSpPr>
        <xdr:cNvPr id="612" name="円/楕円 611"/>
        <xdr:cNvSpPr/>
      </xdr:nvSpPr>
      <xdr:spPr>
        <a:xfrm>
          <a:off x="12763500" y="100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22575</xdr:rowOff>
    </xdr:from>
    <xdr:ext cx="534377" cy="259045"/>
    <xdr:sp macro="" textlink="">
      <xdr:nvSpPr>
        <xdr:cNvPr id="613" name="テキスト ボックス 612"/>
        <xdr:cNvSpPr txBox="1"/>
      </xdr:nvSpPr>
      <xdr:spPr>
        <a:xfrm>
          <a:off x="12547111" y="101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96678</xdr:rowOff>
    </xdr:from>
    <xdr:to>
      <xdr:col>23</xdr:col>
      <xdr:colOff>517525</xdr:colOff>
      <xdr:row>77</xdr:row>
      <xdr:rowOff>113886</xdr:rowOff>
    </xdr:to>
    <xdr:cxnSp macro="">
      <xdr:nvCxnSpPr>
        <xdr:cNvPr id="638" name="直線コネクタ 637"/>
        <xdr:cNvCxnSpPr/>
      </xdr:nvCxnSpPr>
      <xdr:spPr>
        <a:xfrm>
          <a:off x="15481300" y="13298328"/>
          <a:ext cx="8382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106035</xdr:rowOff>
    </xdr:from>
    <xdr:ext cx="469744" cy="259045"/>
    <xdr:sp macro="" textlink="">
      <xdr:nvSpPr>
        <xdr:cNvPr id="639" name="災害復旧費平均値テキスト"/>
        <xdr:cNvSpPr txBox="1"/>
      </xdr:nvSpPr>
      <xdr:spPr>
        <a:xfrm>
          <a:off x="16370300" y="13307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96678</xdr:rowOff>
    </xdr:from>
    <xdr:to>
      <xdr:col>22</xdr:col>
      <xdr:colOff>365125</xdr:colOff>
      <xdr:row>77</xdr:row>
      <xdr:rowOff>156136</xdr:rowOff>
    </xdr:to>
    <xdr:cxnSp macro="">
      <xdr:nvCxnSpPr>
        <xdr:cNvPr id="641" name="直線コネクタ 640"/>
        <xdr:cNvCxnSpPr/>
      </xdr:nvCxnSpPr>
      <xdr:spPr>
        <a:xfrm flipV="1">
          <a:off x="14592300" y="13298328"/>
          <a:ext cx="889000" cy="5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109176</xdr:rowOff>
    </xdr:from>
    <xdr:to>
      <xdr:col>22</xdr:col>
      <xdr:colOff>415925</xdr:colOff>
      <xdr:row>78</xdr:row>
      <xdr:rowOff>39326</xdr:rowOff>
    </xdr:to>
    <xdr:sp macro="" textlink="">
      <xdr:nvSpPr>
        <xdr:cNvPr id="642" name="フローチャート : 判断 641"/>
        <xdr:cNvSpPr/>
      </xdr:nvSpPr>
      <xdr:spPr>
        <a:xfrm>
          <a:off x="15430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30453</xdr:rowOff>
    </xdr:from>
    <xdr:ext cx="469744" cy="259045"/>
    <xdr:sp macro="" textlink="">
      <xdr:nvSpPr>
        <xdr:cNvPr id="643" name="テキスト ボックス 642"/>
        <xdr:cNvSpPr txBox="1"/>
      </xdr:nvSpPr>
      <xdr:spPr>
        <a:xfrm>
          <a:off x="15246427" y="134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75800</xdr:rowOff>
    </xdr:from>
    <xdr:to>
      <xdr:col>21</xdr:col>
      <xdr:colOff>161925</xdr:colOff>
      <xdr:row>77</xdr:row>
      <xdr:rowOff>156136</xdr:rowOff>
    </xdr:to>
    <xdr:cxnSp macro="">
      <xdr:nvCxnSpPr>
        <xdr:cNvPr id="644" name="直線コネクタ 643"/>
        <xdr:cNvCxnSpPr/>
      </xdr:nvCxnSpPr>
      <xdr:spPr>
        <a:xfrm>
          <a:off x="13703300" y="13277450"/>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109251</xdr:rowOff>
    </xdr:from>
    <xdr:to>
      <xdr:col>21</xdr:col>
      <xdr:colOff>212725</xdr:colOff>
      <xdr:row>78</xdr:row>
      <xdr:rowOff>39401</xdr:rowOff>
    </xdr:to>
    <xdr:sp macro="" textlink="">
      <xdr:nvSpPr>
        <xdr:cNvPr id="645" name="フローチャート : 判断 644"/>
        <xdr:cNvSpPr/>
      </xdr:nvSpPr>
      <xdr:spPr>
        <a:xfrm>
          <a:off x="14541500" y="1331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30528</xdr:rowOff>
    </xdr:from>
    <xdr:ext cx="469744" cy="259045"/>
    <xdr:sp macro="" textlink="">
      <xdr:nvSpPr>
        <xdr:cNvPr id="646" name="テキスト ボックス 645"/>
        <xdr:cNvSpPr txBox="1"/>
      </xdr:nvSpPr>
      <xdr:spPr>
        <a:xfrm>
          <a:off x="14357427" y="134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18754</xdr:rowOff>
    </xdr:from>
    <xdr:to>
      <xdr:col>19</xdr:col>
      <xdr:colOff>644525</xdr:colOff>
      <xdr:row>77</xdr:row>
      <xdr:rowOff>75800</xdr:rowOff>
    </xdr:to>
    <xdr:cxnSp macro="">
      <xdr:nvCxnSpPr>
        <xdr:cNvPr id="647" name="直線コネクタ 646"/>
        <xdr:cNvCxnSpPr/>
      </xdr:nvCxnSpPr>
      <xdr:spPr>
        <a:xfrm>
          <a:off x="12814300" y="13220404"/>
          <a:ext cx="889000" cy="5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161475</xdr:rowOff>
    </xdr:from>
    <xdr:to>
      <xdr:col>20</xdr:col>
      <xdr:colOff>9525</xdr:colOff>
      <xdr:row>77</xdr:row>
      <xdr:rowOff>91625</xdr:rowOff>
    </xdr:to>
    <xdr:sp macro="" textlink="">
      <xdr:nvSpPr>
        <xdr:cNvPr id="648" name="フローチャート : 判断 647"/>
        <xdr:cNvSpPr/>
      </xdr:nvSpPr>
      <xdr:spPr>
        <a:xfrm>
          <a:off x="13652500" y="131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108152</xdr:rowOff>
    </xdr:from>
    <xdr:ext cx="534377" cy="259045"/>
    <xdr:sp macro="" textlink="">
      <xdr:nvSpPr>
        <xdr:cNvPr id="649" name="テキスト ボックス 648"/>
        <xdr:cNvSpPr txBox="1"/>
      </xdr:nvSpPr>
      <xdr:spPr>
        <a:xfrm>
          <a:off x="13436111" y="129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48175</xdr:rowOff>
    </xdr:from>
    <xdr:to>
      <xdr:col>18</xdr:col>
      <xdr:colOff>492125</xdr:colOff>
      <xdr:row>77</xdr:row>
      <xdr:rowOff>149775</xdr:rowOff>
    </xdr:to>
    <xdr:sp macro="" textlink="">
      <xdr:nvSpPr>
        <xdr:cNvPr id="650" name="フローチャート : 判断 649"/>
        <xdr:cNvSpPr/>
      </xdr:nvSpPr>
      <xdr:spPr>
        <a:xfrm>
          <a:off x="12763500" y="132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140902</xdr:rowOff>
    </xdr:from>
    <xdr:ext cx="534377" cy="259045"/>
    <xdr:sp macro="" textlink="">
      <xdr:nvSpPr>
        <xdr:cNvPr id="651" name="テキスト ボックス 650"/>
        <xdr:cNvSpPr txBox="1"/>
      </xdr:nvSpPr>
      <xdr:spPr>
        <a:xfrm>
          <a:off x="12547111" y="133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63086</xdr:rowOff>
    </xdr:from>
    <xdr:to>
      <xdr:col>23</xdr:col>
      <xdr:colOff>568325</xdr:colOff>
      <xdr:row>77</xdr:row>
      <xdr:rowOff>164686</xdr:rowOff>
    </xdr:to>
    <xdr:sp macro="" textlink="">
      <xdr:nvSpPr>
        <xdr:cNvPr id="657" name="円/楕円 656"/>
        <xdr:cNvSpPr/>
      </xdr:nvSpPr>
      <xdr:spPr>
        <a:xfrm>
          <a:off x="16268700" y="132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22463</xdr:rowOff>
    </xdr:from>
    <xdr:ext cx="534377" cy="259045"/>
    <xdr:sp macro="" textlink="">
      <xdr:nvSpPr>
        <xdr:cNvPr id="658" name="災害復旧費該当値テキスト"/>
        <xdr:cNvSpPr txBox="1"/>
      </xdr:nvSpPr>
      <xdr:spPr>
        <a:xfrm>
          <a:off x="16370300" y="130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45878</xdr:rowOff>
    </xdr:from>
    <xdr:to>
      <xdr:col>22</xdr:col>
      <xdr:colOff>415925</xdr:colOff>
      <xdr:row>77</xdr:row>
      <xdr:rowOff>147478</xdr:rowOff>
    </xdr:to>
    <xdr:sp macro="" textlink="">
      <xdr:nvSpPr>
        <xdr:cNvPr id="659" name="円/楕円 658"/>
        <xdr:cNvSpPr/>
      </xdr:nvSpPr>
      <xdr:spPr>
        <a:xfrm>
          <a:off x="15430500" y="132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164005</xdr:rowOff>
    </xdr:from>
    <xdr:ext cx="534377" cy="259045"/>
    <xdr:sp macro="" textlink="">
      <xdr:nvSpPr>
        <xdr:cNvPr id="660" name="テキスト ボックス 659"/>
        <xdr:cNvSpPr txBox="1"/>
      </xdr:nvSpPr>
      <xdr:spPr>
        <a:xfrm>
          <a:off x="15214111" y="130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105336</xdr:rowOff>
    </xdr:from>
    <xdr:to>
      <xdr:col>21</xdr:col>
      <xdr:colOff>212725</xdr:colOff>
      <xdr:row>78</xdr:row>
      <xdr:rowOff>35486</xdr:rowOff>
    </xdr:to>
    <xdr:sp macro="" textlink="">
      <xdr:nvSpPr>
        <xdr:cNvPr id="661" name="円/楕円 660"/>
        <xdr:cNvSpPr/>
      </xdr:nvSpPr>
      <xdr:spPr>
        <a:xfrm>
          <a:off x="14541500" y="133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52013</xdr:rowOff>
    </xdr:from>
    <xdr:ext cx="469744" cy="259045"/>
    <xdr:sp macro="" textlink="">
      <xdr:nvSpPr>
        <xdr:cNvPr id="662" name="テキスト ボックス 661"/>
        <xdr:cNvSpPr txBox="1"/>
      </xdr:nvSpPr>
      <xdr:spPr>
        <a:xfrm>
          <a:off x="14357427" y="1308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25000</xdr:rowOff>
    </xdr:from>
    <xdr:to>
      <xdr:col>20</xdr:col>
      <xdr:colOff>9525</xdr:colOff>
      <xdr:row>77</xdr:row>
      <xdr:rowOff>126600</xdr:rowOff>
    </xdr:to>
    <xdr:sp macro="" textlink="">
      <xdr:nvSpPr>
        <xdr:cNvPr id="663" name="円/楕円 662"/>
        <xdr:cNvSpPr/>
      </xdr:nvSpPr>
      <xdr:spPr>
        <a:xfrm>
          <a:off x="13652500" y="132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117727</xdr:rowOff>
    </xdr:from>
    <xdr:ext cx="534377" cy="259045"/>
    <xdr:sp macro="" textlink="">
      <xdr:nvSpPr>
        <xdr:cNvPr id="664" name="テキスト ボックス 663"/>
        <xdr:cNvSpPr txBox="1"/>
      </xdr:nvSpPr>
      <xdr:spPr>
        <a:xfrm>
          <a:off x="13436111" y="133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139404</xdr:rowOff>
    </xdr:from>
    <xdr:to>
      <xdr:col>18</xdr:col>
      <xdr:colOff>492125</xdr:colOff>
      <xdr:row>77</xdr:row>
      <xdr:rowOff>69554</xdr:rowOff>
    </xdr:to>
    <xdr:sp macro="" textlink="">
      <xdr:nvSpPr>
        <xdr:cNvPr id="665" name="円/楕円 664"/>
        <xdr:cNvSpPr/>
      </xdr:nvSpPr>
      <xdr:spPr>
        <a:xfrm>
          <a:off x="12763500" y="131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86080</xdr:rowOff>
    </xdr:from>
    <xdr:ext cx="534377" cy="259045"/>
    <xdr:sp macro="" textlink="">
      <xdr:nvSpPr>
        <xdr:cNvPr id="666" name="テキスト ボックス 665"/>
        <xdr:cNvSpPr txBox="1"/>
      </xdr:nvSpPr>
      <xdr:spPr>
        <a:xfrm>
          <a:off x="12547111" y="129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158304</xdr:rowOff>
    </xdr:from>
    <xdr:to>
      <xdr:col>23</xdr:col>
      <xdr:colOff>517525</xdr:colOff>
      <xdr:row>97</xdr:row>
      <xdr:rowOff>3651</xdr:rowOff>
    </xdr:to>
    <xdr:cxnSp macro="">
      <xdr:nvCxnSpPr>
        <xdr:cNvPr id="697" name="直線コネクタ 696"/>
        <xdr:cNvCxnSpPr/>
      </xdr:nvCxnSpPr>
      <xdr:spPr>
        <a:xfrm flipV="1">
          <a:off x="15481300" y="16617504"/>
          <a:ext cx="838200" cy="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3651</xdr:rowOff>
    </xdr:from>
    <xdr:to>
      <xdr:col>22</xdr:col>
      <xdr:colOff>365125</xdr:colOff>
      <xdr:row>97</xdr:row>
      <xdr:rowOff>14340</xdr:rowOff>
    </xdr:to>
    <xdr:cxnSp macro="">
      <xdr:nvCxnSpPr>
        <xdr:cNvPr id="700" name="直線コネクタ 699"/>
        <xdr:cNvCxnSpPr/>
      </xdr:nvCxnSpPr>
      <xdr:spPr>
        <a:xfrm flipV="1">
          <a:off x="14592300" y="16634301"/>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29953</xdr:rowOff>
    </xdr:from>
    <xdr:to>
      <xdr:col>22</xdr:col>
      <xdr:colOff>415925</xdr:colOff>
      <xdr:row>96</xdr:row>
      <xdr:rowOff>131553</xdr:rowOff>
    </xdr:to>
    <xdr:sp macro="" textlink="">
      <xdr:nvSpPr>
        <xdr:cNvPr id="701" name="フローチャート : 判断 700"/>
        <xdr:cNvSpPr/>
      </xdr:nvSpPr>
      <xdr:spPr>
        <a:xfrm>
          <a:off x="15430500" y="1648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148080</xdr:rowOff>
    </xdr:from>
    <xdr:ext cx="534377" cy="259045"/>
    <xdr:sp macro="" textlink="">
      <xdr:nvSpPr>
        <xdr:cNvPr id="702" name="テキスト ボックス 701"/>
        <xdr:cNvSpPr txBox="1"/>
      </xdr:nvSpPr>
      <xdr:spPr>
        <a:xfrm>
          <a:off x="15214111" y="1626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14340</xdr:rowOff>
    </xdr:from>
    <xdr:to>
      <xdr:col>21</xdr:col>
      <xdr:colOff>161925</xdr:colOff>
      <xdr:row>97</xdr:row>
      <xdr:rowOff>37788</xdr:rowOff>
    </xdr:to>
    <xdr:cxnSp macro="">
      <xdr:nvCxnSpPr>
        <xdr:cNvPr id="703" name="直線コネクタ 702"/>
        <xdr:cNvCxnSpPr/>
      </xdr:nvCxnSpPr>
      <xdr:spPr>
        <a:xfrm flipV="1">
          <a:off x="13703300" y="1664499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11219</xdr:rowOff>
    </xdr:from>
    <xdr:to>
      <xdr:col>21</xdr:col>
      <xdr:colOff>212725</xdr:colOff>
      <xdr:row>96</xdr:row>
      <xdr:rowOff>112819</xdr:rowOff>
    </xdr:to>
    <xdr:sp macro="" textlink="">
      <xdr:nvSpPr>
        <xdr:cNvPr id="704" name="フローチャート : 判断 703"/>
        <xdr:cNvSpPr/>
      </xdr:nvSpPr>
      <xdr:spPr>
        <a:xfrm>
          <a:off x="14541500" y="1647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129346</xdr:rowOff>
    </xdr:from>
    <xdr:ext cx="534377" cy="259045"/>
    <xdr:sp macro="" textlink="">
      <xdr:nvSpPr>
        <xdr:cNvPr id="705" name="テキスト ボックス 704"/>
        <xdr:cNvSpPr txBox="1"/>
      </xdr:nvSpPr>
      <xdr:spPr>
        <a:xfrm>
          <a:off x="14325111" y="162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21242</xdr:rowOff>
    </xdr:from>
    <xdr:to>
      <xdr:col>19</xdr:col>
      <xdr:colOff>644525</xdr:colOff>
      <xdr:row>97</xdr:row>
      <xdr:rowOff>37788</xdr:rowOff>
    </xdr:to>
    <xdr:cxnSp macro="">
      <xdr:nvCxnSpPr>
        <xdr:cNvPr id="706" name="直線コネクタ 705"/>
        <xdr:cNvCxnSpPr/>
      </xdr:nvCxnSpPr>
      <xdr:spPr>
        <a:xfrm>
          <a:off x="12814300" y="16651892"/>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171315</xdr:rowOff>
    </xdr:from>
    <xdr:to>
      <xdr:col>20</xdr:col>
      <xdr:colOff>9525</xdr:colOff>
      <xdr:row>96</xdr:row>
      <xdr:rowOff>101465</xdr:rowOff>
    </xdr:to>
    <xdr:sp macro="" textlink="">
      <xdr:nvSpPr>
        <xdr:cNvPr id="707" name="フローチャート : 判断 706"/>
        <xdr:cNvSpPr/>
      </xdr:nvSpPr>
      <xdr:spPr>
        <a:xfrm>
          <a:off x="13652500" y="1645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117992</xdr:rowOff>
    </xdr:from>
    <xdr:ext cx="534377" cy="259045"/>
    <xdr:sp macro="" textlink="">
      <xdr:nvSpPr>
        <xdr:cNvPr id="708" name="テキスト ボックス 707"/>
        <xdr:cNvSpPr txBox="1"/>
      </xdr:nvSpPr>
      <xdr:spPr>
        <a:xfrm>
          <a:off x="13436111" y="1623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154378</xdr:rowOff>
    </xdr:from>
    <xdr:to>
      <xdr:col>18</xdr:col>
      <xdr:colOff>492125</xdr:colOff>
      <xdr:row>96</xdr:row>
      <xdr:rowOff>84528</xdr:rowOff>
    </xdr:to>
    <xdr:sp macro="" textlink="">
      <xdr:nvSpPr>
        <xdr:cNvPr id="709" name="フローチャート : 判断 708"/>
        <xdr:cNvSpPr/>
      </xdr:nvSpPr>
      <xdr:spPr>
        <a:xfrm>
          <a:off x="12763500" y="1644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101055</xdr:rowOff>
    </xdr:from>
    <xdr:ext cx="534377" cy="259045"/>
    <xdr:sp macro="" textlink="">
      <xdr:nvSpPr>
        <xdr:cNvPr id="710" name="テキスト ボックス 709"/>
        <xdr:cNvSpPr txBox="1"/>
      </xdr:nvSpPr>
      <xdr:spPr>
        <a:xfrm>
          <a:off x="12547111" y="162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107504</xdr:rowOff>
    </xdr:from>
    <xdr:to>
      <xdr:col>23</xdr:col>
      <xdr:colOff>568325</xdr:colOff>
      <xdr:row>97</xdr:row>
      <xdr:rowOff>37654</xdr:rowOff>
    </xdr:to>
    <xdr:sp macro="" textlink="">
      <xdr:nvSpPr>
        <xdr:cNvPr id="716" name="円/楕円 715"/>
        <xdr:cNvSpPr/>
      </xdr:nvSpPr>
      <xdr:spPr>
        <a:xfrm>
          <a:off x="16268700" y="1656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85931</xdr:rowOff>
    </xdr:from>
    <xdr:ext cx="534377" cy="259045"/>
    <xdr:sp macro="" textlink="">
      <xdr:nvSpPr>
        <xdr:cNvPr id="717" name="公債費該当値テキスト"/>
        <xdr:cNvSpPr txBox="1"/>
      </xdr:nvSpPr>
      <xdr:spPr>
        <a:xfrm>
          <a:off x="16370300" y="1654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124301</xdr:rowOff>
    </xdr:from>
    <xdr:to>
      <xdr:col>22</xdr:col>
      <xdr:colOff>415925</xdr:colOff>
      <xdr:row>97</xdr:row>
      <xdr:rowOff>54451</xdr:rowOff>
    </xdr:to>
    <xdr:sp macro="" textlink="">
      <xdr:nvSpPr>
        <xdr:cNvPr id="718" name="円/楕円 717"/>
        <xdr:cNvSpPr/>
      </xdr:nvSpPr>
      <xdr:spPr>
        <a:xfrm>
          <a:off x="15430500" y="165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45578</xdr:rowOff>
    </xdr:from>
    <xdr:ext cx="534377" cy="259045"/>
    <xdr:sp macro="" textlink="">
      <xdr:nvSpPr>
        <xdr:cNvPr id="719" name="テキスト ボックス 718"/>
        <xdr:cNvSpPr txBox="1"/>
      </xdr:nvSpPr>
      <xdr:spPr>
        <a:xfrm>
          <a:off x="15214111" y="166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134990</xdr:rowOff>
    </xdr:from>
    <xdr:to>
      <xdr:col>21</xdr:col>
      <xdr:colOff>212725</xdr:colOff>
      <xdr:row>97</xdr:row>
      <xdr:rowOff>65140</xdr:rowOff>
    </xdr:to>
    <xdr:sp macro="" textlink="">
      <xdr:nvSpPr>
        <xdr:cNvPr id="720" name="円/楕円 719"/>
        <xdr:cNvSpPr/>
      </xdr:nvSpPr>
      <xdr:spPr>
        <a:xfrm>
          <a:off x="14541500" y="165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56267</xdr:rowOff>
    </xdr:from>
    <xdr:ext cx="534377" cy="259045"/>
    <xdr:sp macro="" textlink="">
      <xdr:nvSpPr>
        <xdr:cNvPr id="721" name="テキスト ボックス 720"/>
        <xdr:cNvSpPr txBox="1"/>
      </xdr:nvSpPr>
      <xdr:spPr>
        <a:xfrm>
          <a:off x="14325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158438</xdr:rowOff>
    </xdr:from>
    <xdr:to>
      <xdr:col>20</xdr:col>
      <xdr:colOff>9525</xdr:colOff>
      <xdr:row>97</xdr:row>
      <xdr:rowOff>88588</xdr:rowOff>
    </xdr:to>
    <xdr:sp macro="" textlink="">
      <xdr:nvSpPr>
        <xdr:cNvPr id="722" name="円/楕円 721"/>
        <xdr:cNvSpPr/>
      </xdr:nvSpPr>
      <xdr:spPr>
        <a:xfrm>
          <a:off x="13652500" y="166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79715</xdr:rowOff>
    </xdr:from>
    <xdr:ext cx="534377" cy="259045"/>
    <xdr:sp macro="" textlink="">
      <xdr:nvSpPr>
        <xdr:cNvPr id="723" name="テキスト ボックス 722"/>
        <xdr:cNvSpPr txBox="1"/>
      </xdr:nvSpPr>
      <xdr:spPr>
        <a:xfrm>
          <a:off x="13436111" y="167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141892</xdr:rowOff>
    </xdr:from>
    <xdr:to>
      <xdr:col>18</xdr:col>
      <xdr:colOff>492125</xdr:colOff>
      <xdr:row>97</xdr:row>
      <xdr:rowOff>72042</xdr:rowOff>
    </xdr:to>
    <xdr:sp macro="" textlink="">
      <xdr:nvSpPr>
        <xdr:cNvPr id="724" name="円/楕円 723"/>
        <xdr:cNvSpPr/>
      </xdr:nvSpPr>
      <xdr:spPr>
        <a:xfrm>
          <a:off x="12763500" y="1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63169</xdr:rowOff>
    </xdr:from>
    <xdr:ext cx="534377" cy="259045"/>
    <xdr:sp macro="" textlink="">
      <xdr:nvSpPr>
        <xdr:cNvPr id="725" name="テキスト ボックス 724"/>
        <xdr:cNvSpPr txBox="1"/>
      </xdr:nvSpPr>
      <xdr:spPr>
        <a:xfrm>
          <a:off x="12547111" y="166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156972</xdr:rowOff>
    </xdr:from>
    <xdr:to>
      <xdr:col>31</xdr:col>
      <xdr:colOff>85725</xdr:colOff>
      <xdr:row>39</xdr:row>
      <xdr:rowOff>87122</xdr:rowOff>
    </xdr:to>
    <xdr:sp macro="" textlink="">
      <xdr:nvSpPr>
        <xdr:cNvPr id="758" name="フローチャート : 判断 757"/>
        <xdr:cNvSpPr/>
      </xdr:nvSpPr>
      <xdr:spPr>
        <a:xfrm>
          <a:off x="21272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103649</xdr:rowOff>
    </xdr:from>
    <xdr:ext cx="313932" cy="259045"/>
    <xdr:sp macro="" textlink="">
      <xdr:nvSpPr>
        <xdr:cNvPr id="759" name="テキスト ボックス 758"/>
        <xdr:cNvSpPr txBox="1"/>
      </xdr:nvSpPr>
      <xdr:spPr>
        <a:xfrm>
          <a:off x="21166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61" name="フローチャート : 判断 76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64" name="フローチャート : 判断 763"/>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5" name="テキスト ボックス 76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6" name="フローチャート : 判断 765"/>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7" name="テキスト ボックス 76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8" name="テキスト ボックス 77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80" name="テキスト ボックス 779"/>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82" name="テキスト ボックス 781"/>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民生費について平成２４年度以降、主に委託費等が類似団体と比較して低いため、類似団体平均値を下回る状態が続いている。今後、他の歳出とバランスを取りながら、適正化に努める。衛生費については、平成２７年度において大幅に増加しているが、病院会計に対する負担金等が増加したためである。商工</a:t>
          </a:r>
          <a:r>
            <a:rPr kumimoji="1" lang="ja-JP" altLang="ja-JP" sz="1400">
              <a:solidFill>
                <a:schemeClr val="dk1"/>
              </a:solidFill>
              <a:effectLst/>
              <a:latin typeface="+mn-ea"/>
              <a:ea typeface="+mn-ea"/>
              <a:cs typeface="+mn-cs"/>
            </a:rPr>
            <a:t>費については、平成２７年度急激に増加し</a:t>
          </a:r>
          <a:r>
            <a:rPr kumimoji="1" lang="ja-JP" altLang="en-US" sz="1400">
              <a:solidFill>
                <a:schemeClr val="dk1"/>
              </a:solidFill>
              <a:effectLst/>
              <a:latin typeface="+mn-ea"/>
              <a:ea typeface="+mn-ea"/>
              <a:cs typeface="+mn-cs"/>
            </a:rPr>
            <a:t>ているが、</a:t>
          </a:r>
          <a:r>
            <a:rPr kumimoji="1" lang="ja-JP" altLang="ja-JP" sz="1400">
              <a:solidFill>
                <a:schemeClr val="dk1"/>
              </a:solidFill>
              <a:effectLst/>
              <a:latin typeface="+mn-ea"/>
              <a:ea typeface="+mn-ea"/>
              <a:cs typeface="+mn-cs"/>
            </a:rPr>
            <a:t>企業誘致に向けた町有地造成事業を開始したためである。</a:t>
          </a:r>
          <a:r>
            <a:rPr kumimoji="1" lang="ja-JP" altLang="en-US" sz="1400">
              <a:latin typeface="ＭＳ Ｐゴシック"/>
            </a:rPr>
            <a:t>消防費については、平成２７年度において減少しているが、前年度に行われた防災行政無線整備事業の完了によるものである。公債費については類似団体平均値を下回っているが、増加傾向にあるため、より一層計画的な起債に努める。</a:t>
          </a:r>
          <a:endParaRPr kumimoji="1" lang="en-US" altLang="ja-JP"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j-ea"/>
              <a:ea typeface="+mj-ea"/>
            </a:rPr>
            <a:t>実質収支</a:t>
          </a:r>
          <a:r>
            <a:rPr kumimoji="1" lang="ja-JP" altLang="ja-JP" sz="1400">
              <a:solidFill>
                <a:schemeClr val="dk1"/>
              </a:solidFill>
              <a:effectLst/>
              <a:latin typeface="+mj-ea"/>
              <a:ea typeface="+mj-ea"/>
              <a:cs typeface="+mn-cs"/>
            </a:rPr>
            <a:t>、単年度収支</a:t>
          </a:r>
          <a:r>
            <a:rPr kumimoji="1" lang="ja-JP" altLang="en-US" sz="1400">
              <a:latin typeface="+mj-ea"/>
              <a:ea typeface="+mj-ea"/>
            </a:rPr>
            <a:t>では黒字となったが、実質単年度収支では赤字となった。要因としては町有地造成事業及び学校の改修事業のために財政調整基金繰入金によって財源手当てしたことにより赤字となった。</a:t>
          </a:r>
          <a:endParaRPr kumimoji="1" lang="en-US" altLang="ja-JP" sz="1400">
            <a:latin typeface="+mj-ea"/>
            <a:ea typeface="+mj-ea"/>
          </a:endParaRPr>
        </a:p>
        <a:p>
          <a:r>
            <a:rPr kumimoji="1" lang="ja-JP" altLang="en-US" sz="1400">
              <a:latin typeface="+mj-ea"/>
              <a:ea typeface="+mj-ea"/>
            </a:rPr>
            <a:t>予算の適正な把握に努め、実質単年度収支が改善できるよう努める。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宮城県涌谷町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・国民健康保険病院事業会計においては、入院・外来ともに業務予定量を下回り、</a:t>
          </a:r>
          <a:r>
            <a:rPr kumimoji="1" lang="en-US" altLang="ja-JP" sz="1000">
              <a:latin typeface="ＭＳ ゴシック" pitchFamily="49" charset="-128"/>
              <a:ea typeface="ＭＳ ゴシック" pitchFamily="49" charset="-128"/>
            </a:rPr>
            <a:t>82,644</a:t>
          </a:r>
          <a:r>
            <a:rPr kumimoji="1" lang="ja-JP" altLang="en-US" sz="1000">
              <a:latin typeface="ＭＳ ゴシック" pitchFamily="49" charset="-128"/>
              <a:ea typeface="ＭＳ ゴシック" pitchFamily="49" charset="-128"/>
            </a:rPr>
            <a:t>千円の純損失計上となり、経営基盤強化が急務となっている。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・水道事業会計については、給水収益について</a:t>
          </a:r>
          <a:r>
            <a:rPr kumimoji="1" lang="en-US" altLang="ja-JP" sz="1000">
              <a:latin typeface="ＭＳ ゴシック" pitchFamily="49" charset="-128"/>
              <a:ea typeface="ＭＳ ゴシック" pitchFamily="49" charset="-128"/>
            </a:rPr>
            <a:t>0.7</a:t>
          </a:r>
          <a:r>
            <a:rPr kumimoji="1" lang="ja-JP" altLang="en-US" sz="1000">
              <a:latin typeface="ＭＳ ゴシック" pitchFamily="49" charset="-128"/>
              <a:ea typeface="ＭＳ ゴシック" pitchFamily="49" charset="-128"/>
            </a:rPr>
            <a:t>ﾎﾟｲﾝﾄの増となっているが、今後においても給水人口が減少する見込みであることから注意が必要である。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・老人保健施設事業会計においては、</a:t>
          </a:r>
          <a:r>
            <a:rPr kumimoji="1" lang="en-US" altLang="ja-JP" sz="1000">
              <a:latin typeface="ＭＳ ゴシック" pitchFamily="49" charset="-128"/>
              <a:ea typeface="ＭＳ ゴシック" pitchFamily="49" charset="-128"/>
            </a:rPr>
            <a:t>3,014</a:t>
          </a:r>
          <a:r>
            <a:rPr kumimoji="1" lang="ja-JP" altLang="ja-JP" sz="1000">
              <a:solidFill>
                <a:schemeClr val="dk1"/>
              </a:solidFill>
              <a:effectLst/>
              <a:latin typeface="+mn-lt"/>
              <a:ea typeface="+mn-ea"/>
              <a:cs typeface="+mn-cs"/>
            </a:rPr>
            <a:t>千円の純利益を計上した</a:t>
          </a:r>
          <a:r>
            <a:rPr kumimoji="1" lang="ja-JP" altLang="en-US" sz="1000">
              <a:solidFill>
                <a:schemeClr val="dk1"/>
              </a:solidFill>
              <a:effectLst/>
              <a:latin typeface="+mn-lt"/>
              <a:ea typeface="+mn-ea"/>
              <a:cs typeface="+mn-cs"/>
            </a:rPr>
            <a:t>ものの、</a:t>
          </a:r>
          <a:r>
            <a:rPr kumimoji="1" lang="ja-JP" altLang="en-US" sz="1000">
              <a:latin typeface="ＭＳ ゴシック" pitchFamily="49" charset="-128"/>
              <a:ea typeface="ＭＳ ゴシック" pitchFamily="49" charset="-128"/>
            </a:rPr>
            <a:t>業務予定定量を若干下回る実績となり、総収益が</a:t>
          </a:r>
          <a:r>
            <a:rPr kumimoji="1" lang="en-US" altLang="ja-JP" sz="1000">
              <a:latin typeface="ＭＳ ゴシック" pitchFamily="49" charset="-128"/>
              <a:ea typeface="ＭＳ ゴシック" pitchFamily="49" charset="-128"/>
            </a:rPr>
            <a:t>0.8</a:t>
          </a:r>
          <a:r>
            <a:rPr kumimoji="1" lang="ja-JP" altLang="en-US" sz="1000">
              <a:latin typeface="ＭＳ ゴシック" pitchFamily="49" charset="-128"/>
              <a:ea typeface="ＭＳ ゴシック" pitchFamily="49" charset="-128"/>
            </a:rPr>
            <a:t>ﾎﾟｲﾝﾄの減となり、総費用は</a:t>
          </a:r>
          <a:r>
            <a:rPr kumimoji="1" lang="en-US" altLang="ja-JP" sz="1000">
              <a:latin typeface="ＭＳ ゴシック" pitchFamily="49" charset="-128"/>
              <a:ea typeface="ＭＳ ゴシック" pitchFamily="49" charset="-128"/>
            </a:rPr>
            <a:t>0.8</a:t>
          </a:r>
          <a:r>
            <a:rPr kumimoji="1" lang="ja-JP" altLang="en-US" sz="1000">
              <a:latin typeface="ＭＳ ゴシック" pitchFamily="49" charset="-128"/>
              <a:ea typeface="ＭＳ ゴシック" pitchFamily="49" charset="-128"/>
            </a:rPr>
            <a:t>ﾎﾟｲﾝﾄの増となった。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・訪問看護ｽﾃｰｼｮﾝ事業会計については、</a:t>
          </a:r>
          <a:r>
            <a:rPr kumimoji="1" lang="en-US" altLang="ja-JP" sz="1000">
              <a:latin typeface="ＭＳ ゴシック" pitchFamily="49" charset="-128"/>
              <a:ea typeface="ＭＳ ゴシック" pitchFamily="49" charset="-128"/>
            </a:rPr>
            <a:t>1,627</a:t>
          </a:r>
          <a:r>
            <a:rPr kumimoji="1" lang="ja-JP" altLang="en-US" sz="1000">
              <a:latin typeface="ＭＳ ゴシック" pitchFamily="49" charset="-128"/>
              <a:ea typeface="ＭＳ ゴシック" pitchFamily="49" charset="-128"/>
            </a:rPr>
            <a:t>千円の純利益を出したものの、総収益では</a:t>
          </a:r>
          <a:r>
            <a:rPr kumimoji="1" lang="en-US" altLang="ja-JP" sz="1000">
              <a:latin typeface="ＭＳ ゴシック" pitchFamily="49" charset="-128"/>
              <a:ea typeface="ＭＳ ゴシック" pitchFamily="49" charset="-128"/>
            </a:rPr>
            <a:t>7.2</a:t>
          </a:r>
          <a:r>
            <a:rPr kumimoji="1" lang="ja-JP" altLang="en-US" sz="1000">
              <a:latin typeface="ＭＳ ゴシック" pitchFamily="49" charset="-128"/>
              <a:ea typeface="ＭＳ ゴシック" pitchFamily="49" charset="-128"/>
            </a:rPr>
            <a:t>ﾎﾟｲﾝﾄの減、総費用では</a:t>
          </a:r>
          <a:r>
            <a:rPr kumimoji="1" lang="en-US" altLang="ja-JP" sz="1000">
              <a:latin typeface="ＭＳ ゴシック" pitchFamily="49" charset="-128"/>
              <a:ea typeface="ＭＳ ゴシック" pitchFamily="49" charset="-128"/>
            </a:rPr>
            <a:t>3.7</a:t>
          </a:r>
          <a:r>
            <a:rPr kumimoji="1" lang="ja-JP" altLang="en-US" sz="1000">
              <a:latin typeface="ＭＳ ゴシック" pitchFamily="49" charset="-128"/>
              <a:ea typeface="ＭＳ ゴシック" pitchFamily="49" charset="-128"/>
            </a:rPr>
            <a:t>ﾎﾟｲﾝﾄの増となったこと等から純利益が減少となった。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・国民健康保険事業勘定特別会計は、歳入においては、保険税は被保険者の所得低迷や被保険者数の減少等により</a:t>
          </a:r>
          <a:r>
            <a:rPr kumimoji="1" lang="en-US" altLang="ja-JP" sz="1000">
              <a:latin typeface="ＭＳ ゴシック" pitchFamily="49" charset="-128"/>
              <a:ea typeface="ＭＳ ゴシック" pitchFamily="49" charset="-128"/>
            </a:rPr>
            <a:t>9.2</a:t>
          </a:r>
          <a:r>
            <a:rPr kumimoji="1" lang="ja-JP" altLang="en-US" sz="1000">
              <a:latin typeface="ＭＳ ゴシック" pitchFamily="49" charset="-128"/>
              <a:ea typeface="ＭＳ ゴシック" pitchFamily="49" charset="-128"/>
            </a:rPr>
            <a:t>ﾎﾟｲﾝﾄの減少となっているが、共同事業交付金の</a:t>
          </a:r>
          <a:r>
            <a:rPr kumimoji="1" lang="en-US" altLang="ja-JP" sz="1000">
              <a:latin typeface="ＭＳ ゴシック" pitchFamily="49" charset="-128"/>
              <a:ea typeface="ＭＳ ゴシック" pitchFamily="49" charset="-128"/>
            </a:rPr>
            <a:t>113.7</a:t>
          </a:r>
          <a:r>
            <a:rPr kumimoji="1" lang="ja-JP" altLang="en-US" sz="1000">
              <a:latin typeface="ＭＳ ゴシック" pitchFamily="49" charset="-128"/>
              <a:ea typeface="ＭＳ ゴシック" pitchFamily="49" charset="-128"/>
            </a:rPr>
            <a:t>ﾎﾟｲﾝﾄの増等により歳入総額で</a:t>
          </a:r>
          <a:r>
            <a:rPr kumimoji="1" lang="en-US" altLang="ja-JP" sz="1000">
              <a:latin typeface="ＭＳ ゴシック" pitchFamily="49" charset="-128"/>
              <a:ea typeface="ＭＳ ゴシック" pitchFamily="49" charset="-128"/>
            </a:rPr>
            <a:t>10.5</a:t>
          </a:r>
          <a:r>
            <a:rPr kumimoji="1" lang="ja-JP" altLang="en-US" sz="1000">
              <a:latin typeface="ＭＳ ゴシック" pitchFamily="49" charset="-128"/>
              <a:ea typeface="ＭＳ ゴシック" pitchFamily="49" charset="-128"/>
            </a:rPr>
            <a:t>ﾎﾟｲﾝﾄの増となっている。歳出においては、給付費が</a:t>
          </a:r>
          <a:r>
            <a:rPr kumimoji="1" lang="en-US" altLang="ja-JP" sz="1000">
              <a:latin typeface="ＭＳ ゴシック" pitchFamily="49" charset="-128"/>
              <a:ea typeface="ＭＳ ゴシック" pitchFamily="49" charset="-128"/>
            </a:rPr>
            <a:t>3.5</a:t>
          </a:r>
          <a:r>
            <a:rPr kumimoji="1" lang="ja-JP" altLang="en-US" sz="1000">
              <a:latin typeface="ＭＳ ゴシック" pitchFamily="49" charset="-128"/>
              <a:ea typeface="ＭＳ ゴシック" pitchFamily="49" charset="-128"/>
            </a:rPr>
            <a:t>ﾎﾟｲﾝﾄの増となっているほか、共同事業拠出金が</a:t>
          </a:r>
          <a:r>
            <a:rPr kumimoji="1" lang="en-US" altLang="ja-JP" sz="1000">
              <a:latin typeface="ＭＳ ゴシック" pitchFamily="49" charset="-128"/>
              <a:ea typeface="ＭＳ ゴシック" pitchFamily="49" charset="-128"/>
            </a:rPr>
            <a:t>98.3</a:t>
          </a:r>
          <a:r>
            <a:rPr kumimoji="1" lang="ja-JP" altLang="en-US" sz="1000">
              <a:latin typeface="ＭＳ ゴシック" pitchFamily="49" charset="-128"/>
              <a:ea typeface="ＭＳ ゴシック" pitchFamily="49" charset="-128"/>
            </a:rPr>
            <a:t>ﾎﾟｲﾝﾄの増となったことにより総額で</a:t>
          </a:r>
          <a:r>
            <a:rPr kumimoji="1" lang="en-US" altLang="ja-JP" sz="1000">
              <a:latin typeface="ＭＳ ゴシック" pitchFamily="49" charset="-128"/>
              <a:ea typeface="ＭＳ ゴシック" pitchFamily="49" charset="-128"/>
            </a:rPr>
            <a:t>11.8</a:t>
          </a:r>
          <a:r>
            <a:rPr kumimoji="1" lang="ja-JP" altLang="en-US" sz="1000">
              <a:latin typeface="ＭＳ ゴシック" pitchFamily="49" charset="-128"/>
              <a:ea typeface="ＭＳ ゴシック" pitchFamily="49" charset="-128"/>
            </a:rPr>
            <a:t>ﾎﾟｲﾝﾄの増となった。今後も高齢化等により医療費の増加が見込まれ、税率改正や所得の増加なくして医療費に比例する保険税による増収は期待できず、財政状況は今後も厳しいと予想される。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・公共下水道事業特別会計においては、実質収支では</a:t>
          </a:r>
          <a:r>
            <a:rPr kumimoji="1" lang="en-US" altLang="ja-JP" sz="1000">
              <a:latin typeface="ＭＳ ゴシック" pitchFamily="49" charset="-128"/>
              <a:ea typeface="ＭＳ ゴシック" pitchFamily="49" charset="-128"/>
            </a:rPr>
            <a:t>9,284</a:t>
          </a:r>
          <a:r>
            <a:rPr kumimoji="1" lang="ja-JP" altLang="en-US" sz="1000">
              <a:latin typeface="ＭＳ ゴシック" pitchFamily="49" charset="-128"/>
              <a:ea typeface="ＭＳ ゴシック" pitchFamily="49" charset="-128"/>
            </a:rPr>
            <a:t>千円の黒字となったが、接続率が</a:t>
          </a:r>
          <a:r>
            <a:rPr kumimoji="1" lang="en-US" altLang="ja-JP" sz="1000">
              <a:latin typeface="ＭＳ ゴシック" pitchFamily="49" charset="-128"/>
              <a:ea typeface="ＭＳ ゴシック" pitchFamily="49" charset="-128"/>
            </a:rPr>
            <a:t>70.5%</a:t>
          </a:r>
          <a:r>
            <a:rPr kumimoji="1" lang="ja-JP" altLang="en-US" sz="1000">
              <a:latin typeface="ＭＳ ゴシック" pitchFamily="49" charset="-128"/>
              <a:ea typeface="ＭＳ ゴシック" pitchFamily="49" charset="-128"/>
            </a:rPr>
            <a:t>と低くなっており、接続率向上が必要である。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・農業集落排水事業特別会計においては、実質収支では</a:t>
          </a:r>
          <a:r>
            <a:rPr kumimoji="1" lang="en-US" altLang="ja-JP" sz="1000">
              <a:latin typeface="ＭＳ ゴシック" pitchFamily="49" charset="-128"/>
              <a:ea typeface="ＭＳ ゴシック" pitchFamily="49" charset="-128"/>
            </a:rPr>
            <a:t>2,729</a:t>
          </a:r>
          <a:r>
            <a:rPr kumimoji="1" lang="ja-JP" altLang="en-US" sz="1000">
              <a:latin typeface="ＭＳ ゴシック" pitchFamily="49" charset="-128"/>
              <a:ea typeface="ＭＳ ゴシック" pitchFamily="49" charset="-128"/>
            </a:rPr>
            <a:t>千円の黒字となったが、接続率が</a:t>
          </a:r>
          <a:r>
            <a:rPr kumimoji="1" lang="en-US" altLang="ja-JP" sz="1000">
              <a:latin typeface="ＭＳ ゴシック" pitchFamily="49" charset="-128"/>
              <a:ea typeface="ＭＳ ゴシック" pitchFamily="49" charset="-128"/>
            </a:rPr>
            <a:t>50.7%</a:t>
          </a:r>
          <a:r>
            <a:rPr kumimoji="1" lang="ja-JP" altLang="en-US" sz="1000">
              <a:latin typeface="ＭＳ ゴシック" pitchFamily="49" charset="-128"/>
              <a:ea typeface="ＭＳ ゴシック" pitchFamily="49" charset="-128"/>
            </a:rPr>
            <a:t>と低くなっており、接続率向上が必要である。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・介護保険事業特別会計においては、被保険者の増により歳入歳出ともに増加しており、今後も高齢化が進み、ｻｰﾋﾞｽ受給者が増えることが見込まれることから、財政状況は今後も厳しいと予想される。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・その他会計については、後期高齢者医療保険事業勘定特別会計、宅地造成事業特別会計となっており、実質収支ではいずれも黒字となっている。</a:t>
          </a:r>
          <a:endParaRPr kumimoji="1" lang="en-US" altLang="ja-JP" sz="10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8705707</v>
      </c>
      <c r="BO4" s="379"/>
      <c r="BP4" s="379"/>
      <c r="BQ4" s="379"/>
      <c r="BR4" s="379"/>
      <c r="BS4" s="379"/>
      <c r="BT4" s="379"/>
      <c r="BU4" s="380"/>
      <c r="BV4" s="378">
        <v>8455627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8078133</v>
      </c>
      <c r="BO5" s="416"/>
      <c r="BP5" s="416"/>
      <c r="BQ5" s="416"/>
      <c r="BR5" s="416"/>
      <c r="BS5" s="416"/>
      <c r="BT5" s="416"/>
      <c r="BU5" s="417"/>
      <c r="BV5" s="415">
        <v>8119879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96.9</v>
      </c>
      <c r="CU5" s="413"/>
      <c r="CV5" s="413"/>
      <c r="CW5" s="413"/>
      <c r="CX5" s="413"/>
      <c r="CY5" s="413"/>
      <c r="CZ5" s="413"/>
      <c r="DA5" s="414"/>
      <c r="DB5" s="412">
        <v>96.7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627574</v>
      </c>
      <c r="BO6" s="416"/>
      <c r="BP6" s="416"/>
      <c r="BQ6" s="416"/>
      <c r="BR6" s="416"/>
      <c r="BS6" s="416"/>
      <c r="BT6" s="416"/>
      <c r="BU6" s="417"/>
      <c r="BV6" s="415">
        <v>335748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102.7</v>
      </c>
      <c r="CU6" s="453"/>
      <c r="CV6" s="453"/>
      <c r="CW6" s="453"/>
      <c r="CX6" s="453"/>
      <c r="CY6" s="453"/>
      <c r="CZ6" s="453"/>
      <c r="DA6" s="454"/>
      <c r="DB6" s="452">
        <v>102.9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437005</v>
      </c>
      <c r="BO7" s="416"/>
      <c r="BP7" s="416"/>
      <c r="BQ7" s="416"/>
      <c r="BR7" s="416"/>
      <c r="BS7" s="416"/>
      <c r="BT7" s="416"/>
      <c r="BU7" s="417"/>
      <c r="BV7" s="415">
        <v>189888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4927798</v>
      </c>
      <c r="CU7" s="416"/>
      <c r="CV7" s="416"/>
      <c r="CW7" s="416"/>
      <c r="CX7" s="416"/>
      <c r="CY7" s="416"/>
      <c r="CZ7" s="416"/>
      <c r="DA7" s="417"/>
      <c r="DB7" s="415">
        <v>4806410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190569</v>
      </c>
      <c r="BO8" s="416"/>
      <c r="BP8" s="416"/>
      <c r="BQ8" s="416"/>
      <c r="BR8" s="416"/>
      <c r="BS8" s="416"/>
      <c r="BT8" s="416"/>
      <c r="BU8" s="417"/>
      <c r="BV8" s="415">
        <v>145860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0.35</v>
      </c>
      <c r="CU8" s="456"/>
      <c r="CV8" s="456"/>
      <c r="CW8" s="456"/>
      <c r="CX8" s="456"/>
      <c r="CY8" s="456"/>
      <c r="CZ8" s="456"/>
      <c r="DA8" s="457"/>
      <c r="DB8" s="455">
        <v>0.34</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16701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44709</v>
      </c>
      <c r="BO9" s="416"/>
      <c r="BP9" s="416"/>
      <c r="BQ9" s="416"/>
      <c r="BR9" s="416"/>
      <c r="BS9" s="416"/>
      <c r="BT9" s="416"/>
      <c r="BU9" s="417"/>
      <c r="BV9" s="415">
        <v>-73524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10.3</v>
      </c>
      <c r="CU9" s="413"/>
      <c r="CV9" s="413"/>
      <c r="CW9" s="413"/>
      <c r="CX9" s="413"/>
      <c r="CY9" s="413"/>
      <c r="CZ9" s="413"/>
      <c r="DA9" s="414"/>
      <c r="DB9" s="412">
        <v>11.2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17494</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77961</v>
      </c>
      <c r="BO10" s="416"/>
      <c r="BP10" s="416"/>
      <c r="BQ10" s="416"/>
      <c r="BR10" s="416"/>
      <c r="BS10" s="416"/>
      <c r="BT10" s="416"/>
      <c r="BU10" s="417"/>
      <c r="BV10" s="415">
        <v>113774</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v>5659</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16984</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218000</v>
      </c>
      <c r="BO12" s="416"/>
      <c r="BP12" s="416"/>
      <c r="BQ12" s="416"/>
      <c r="BR12" s="416"/>
      <c r="BS12" s="416"/>
      <c r="BT12" s="416"/>
      <c r="BU12" s="417"/>
      <c r="BV12" s="415">
        <v>216500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16934</v>
      </c>
      <c r="S13" s="497"/>
      <c r="T13" s="497"/>
      <c r="U13" s="497"/>
      <c r="V13" s="498"/>
      <c r="W13" s="431" t="s">
        <v>119</v>
      </c>
      <c r="X13" s="432"/>
      <c r="Y13" s="432"/>
      <c r="Z13" s="432"/>
      <c r="AA13" s="432"/>
      <c r="AB13" s="422"/>
      <c r="AC13" s="466">
        <v>1134</v>
      </c>
      <c r="AD13" s="467"/>
      <c r="AE13" s="467"/>
      <c r="AF13" s="467"/>
      <c r="AG13" s="506"/>
      <c r="AH13" s="466">
        <v>1371</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-89671</v>
      </c>
      <c r="BO13" s="416"/>
      <c r="BP13" s="416"/>
      <c r="BQ13" s="416"/>
      <c r="BR13" s="416"/>
      <c r="BS13" s="416"/>
      <c r="BT13" s="416"/>
      <c r="BU13" s="417"/>
      <c r="BV13" s="415">
        <v>-176250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10.1</v>
      </c>
      <c r="CU13" s="413"/>
      <c r="CV13" s="413"/>
      <c r="CW13" s="413"/>
      <c r="CX13" s="413"/>
      <c r="CY13" s="413"/>
      <c r="CZ13" s="413"/>
      <c r="DA13" s="414"/>
      <c r="DB13" s="412">
        <v>9.1999999999999993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17168</v>
      </c>
      <c r="S14" s="497"/>
      <c r="T14" s="497"/>
      <c r="U14" s="497"/>
      <c r="V14" s="498"/>
      <c r="W14" s="405"/>
      <c r="X14" s="406"/>
      <c r="Y14" s="406"/>
      <c r="Z14" s="406"/>
      <c r="AA14" s="406"/>
      <c r="AB14" s="395"/>
      <c r="AC14" s="499">
        <v>13.8</v>
      </c>
      <c r="AD14" s="500"/>
      <c r="AE14" s="500"/>
      <c r="AF14" s="500"/>
      <c r="AG14" s="501"/>
      <c r="AH14" s="499">
        <v>15.5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73.8</v>
      </c>
      <c r="CU14" s="511"/>
      <c r="CV14" s="511"/>
      <c r="CW14" s="511"/>
      <c r="CX14" s="511"/>
      <c r="CY14" s="511"/>
      <c r="CZ14" s="511"/>
      <c r="DA14" s="512"/>
      <c r="DB14" s="510">
        <v>56.7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17120</v>
      </c>
      <c r="S15" s="497"/>
      <c r="T15" s="497"/>
      <c r="U15" s="497"/>
      <c r="V15" s="498"/>
      <c r="W15" s="431" t="s">
        <v>126</v>
      </c>
      <c r="X15" s="432"/>
      <c r="Y15" s="432"/>
      <c r="Z15" s="432"/>
      <c r="AA15" s="432"/>
      <c r="AB15" s="422"/>
      <c r="AC15" s="466">
        <v>2620</v>
      </c>
      <c r="AD15" s="467"/>
      <c r="AE15" s="467"/>
      <c r="AF15" s="467"/>
      <c r="AG15" s="506"/>
      <c r="AH15" s="466">
        <v>2901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1545709</v>
      </c>
      <c r="BO15" s="379"/>
      <c r="BP15" s="379"/>
      <c r="BQ15" s="379"/>
      <c r="BR15" s="379"/>
      <c r="BS15" s="379"/>
      <c r="BT15" s="379"/>
      <c r="BU15" s="380"/>
      <c r="BV15" s="378">
        <v>1459248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31.9</v>
      </c>
      <c r="AD16" s="500"/>
      <c r="AE16" s="500"/>
      <c r="AF16" s="500"/>
      <c r="AG16" s="501"/>
      <c r="AH16" s="499">
        <v>32.799999999999997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4257947</v>
      </c>
      <c r="BO16" s="416"/>
      <c r="BP16" s="416"/>
      <c r="BQ16" s="416"/>
      <c r="BR16" s="416"/>
      <c r="BS16" s="416"/>
      <c r="BT16" s="416"/>
      <c r="BU16" s="417"/>
      <c r="BV16" s="415">
        <v>4113109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4463</v>
      </c>
      <c r="AD17" s="467"/>
      <c r="AE17" s="467"/>
      <c r="AF17" s="467"/>
      <c r="AG17" s="506"/>
      <c r="AH17" s="466">
        <v>4575</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1934602</v>
      </c>
      <c r="BO17" s="416"/>
      <c r="BP17" s="416"/>
      <c r="BQ17" s="416"/>
      <c r="BR17" s="416"/>
      <c r="BS17" s="416"/>
      <c r="BT17" s="416"/>
      <c r="BU17" s="417"/>
      <c r="BV17" s="415">
        <v>1861709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82.16</v>
      </c>
      <c r="M18" s="528"/>
      <c r="N18" s="528"/>
      <c r="O18" s="528"/>
      <c r="P18" s="528"/>
      <c r="Q18" s="528"/>
      <c r="R18" s="529"/>
      <c r="S18" s="529"/>
      <c r="T18" s="529"/>
      <c r="U18" s="529"/>
      <c r="V18" s="530"/>
      <c r="W18" s="433"/>
      <c r="X18" s="434"/>
      <c r="Y18" s="434"/>
      <c r="Z18" s="434"/>
      <c r="AA18" s="434"/>
      <c r="AB18" s="425"/>
      <c r="AC18" s="531">
        <v>54.3</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4807513</v>
      </c>
      <c r="BO18" s="416"/>
      <c r="BP18" s="416"/>
      <c r="BQ18" s="416"/>
      <c r="BR18" s="416"/>
      <c r="BS18" s="416"/>
      <c r="BT18" s="416"/>
      <c r="BU18" s="417"/>
      <c r="BV18" s="415">
        <v>4617395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203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6643352</v>
      </c>
      <c r="BO19" s="416"/>
      <c r="BP19" s="416"/>
      <c r="BQ19" s="416"/>
      <c r="BR19" s="416"/>
      <c r="BS19" s="416"/>
      <c r="BT19" s="416"/>
      <c r="BU19" s="417"/>
      <c r="BV19" s="415">
        <v>5945977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5476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6758572</v>
      </c>
      <c r="BO23" s="416"/>
      <c r="BP23" s="416"/>
      <c r="BQ23" s="416"/>
      <c r="BR23" s="416"/>
      <c r="BS23" s="416"/>
      <c r="BT23" s="416"/>
      <c r="BU23" s="417"/>
      <c r="BV23" s="415">
        <v>6476517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6696</v>
      </c>
      <c r="R24" s="467"/>
      <c r="S24" s="467"/>
      <c r="T24" s="467"/>
      <c r="U24" s="467"/>
      <c r="V24" s="506"/>
      <c r="W24" s="561"/>
      <c r="X24" s="549"/>
      <c r="Y24" s="550"/>
      <c r="Z24" s="465" t="s">
        <v>149</v>
      </c>
      <c r="AA24" s="445"/>
      <c r="AB24" s="445"/>
      <c r="AC24" s="445"/>
      <c r="AD24" s="445"/>
      <c r="AE24" s="445"/>
      <c r="AF24" s="445"/>
      <c r="AG24" s="446"/>
      <c r="AH24" s="466">
        <v>142</v>
      </c>
      <c r="AI24" s="467"/>
      <c r="AJ24" s="467"/>
      <c r="AK24" s="467"/>
      <c r="AL24" s="506"/>
      <c r="AM24" s="466">
        <v>393482</v>
      </c>
      <c r="AN24" s="467"/>
      <c r="AO24" s="467"/>
      <c r="AP24" s="467"/>
      <c r="AQ24" s="467"/>
      <c r="AR24" s="506"/>
      <c r="AS24" s="466">
        <v>2771</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5006019</v>
      </c>
      <c r="BO24" s="416"/>
      <c r="BP24" s="416"/>
      <c r="BQ24" s="416"/>
      <c r="BR24" s="416"/>
      <c r="BS24" s="416"/>
      <c r="BT24" s="416"/>
      <c r="BU24" s="417"/>
      <c r="BV24" s="415">
        <v>4960378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5670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486557</v>
      </c>
      <c r="BO25" s="379"/>
      <c r="BP25" s="379"/>
      <c r="BQ25" s="379"/>
      <c r="BR25" s="379"/>
      <c r="BS25" s="379"/>
      <c r="BT25" s="379"/>
      <c r="BU25" s="380"/>
      <c r="BV25" s="378">
        <v>504747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5230</v>
      </c>
      <c r="R26" s="467"/>
      <c r="S26" s="467"/>
      <c r="T26" s="467"/>
      <c r="U26" s="467"/>
      <c r="V26" s="506"/>
      <c r="W26" s="561"/>
      <c r="X26" s="549"/>
      <c r="Y26" s="550"/>
      <c r="Z26" s="465" t="s">
        <v>155</v>
      </c>
      <c r="AA26" s="571"/>
      <c r="AB26" s="571"/>
      <c r="AC26" s="571"/>
      <c r="AD26" s="571"/>
      <c r="AE26" s="571"/>
      <c r="AF26" s="571"/>
      <c r="AG26" s="572"/>
      <c r="AH26" s="466">
        <v>10</v>
      </c>
      <c r="AI26" s="467"/>
      <c r="AJ26" s="467"/>
      <c r="AK26" s="467"/>
      <c r="AL26" s="506"/>
      <c r="AM26" s="466">
        <v>27260</v>
      </c>
      <c r="AN26" s="467"/>
      <c r="AO26" s="467"/>
      <c r="AP26" s="467"/>
      <c r="AQ26" s="467"/>
      <c r="AR26" s="506"/>
      <c r="AS26" s="466">
        <v>2726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3250</v>
      </c>
      <c r="R27" s="467"/>
      <c r="S27" s="467"/>
      <c r="T27" s="467"/>
      <c r="U27" s="467"/>
      <c r="V27" s="506"/>
      <c r="W27" s="561"/>
      <c r="X27" s="549"/>
      <c r="Y27" s="550"/>
      <c r="Z27" s="465" t="s">
        <v>158</v>
      </c>
      <c r="AA27" s="445"/>
      <c r="AB27" s="445"/>
      <c r="AC27" s="445"/>
      <c r="AD27" s="445"/>
      <c r="AE27" s="445"/>
      <c r="AF27" s="445"/>
      <c r="AG27" s="446"/>
      <c r="AH27" s="466">
        <v>21</v>
      </c>
      <c r="AI27" s="467"/>
      <c r="AJ27" s="467"/>
      <c r="AK27" s="467"/>
      <c r="AL27" s="506"/>
      <c r="AM27" s="466">
        <v>57309</v>
      </c>
      <c r="AN27" s="467"/>
      <c r="AO27" s="467"/>
      <c r="AP27" s="467"/>
      <c r="AQ27" s="467"/>
      <c r="AR27" s="506"/>
      <c r="AS27" s="466">
        <v>2729</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159836</v>
      </c>
      <c r="BO27" s="585"/>
      <c r="BP27" s="585"/>
      <c r="BQ27" s="585"/>
      <c r="BR27" s="585"/>
      <c r="BS27" s="585"/>
      <c r="BT27" s="585"/>
      <c r="BU27" s="586"/>
      <c r="BV27" s="584">
        <v>159442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2540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990309</v>
      </c>
      <c r="BO28" s="379"/>
      <c r="BP28" s="379"/>
      <c r="BQ28" s="379"/>
      <c r="BR28" s="379"/>
      <c r="BS28" s="379"/>
      <c r="BT28" s="379"/>
      <c r="BU28" s="380"/>
      <c r="BV28" s="378">
        <v>1130348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11</v>
      </c>
      <c r="M29" s="467"/>
      <c r="N29" s="467"/>
      <c r="O29" s="467"/>
      <c r="P29" s="506"/>
      <c r="Q29" s="466">
        <v>2370</v>
      </c>
      <c r="R29" s="467"/>
      <c r="S29" s="467"/>
      <c r="T29" s="467"/>
      <c r="U29" s="467"/>
      <c r="V29" s="506"/>
      <c r="W29" s="562"/>
      <c r="X29" s="563"/>
      <c r="Y29" s="564"/>
      <c r="Z29" s="465" t="s">
        <v>165</v>
      </c>
      <c r="AA29" s="445"/>
      <c r="AB29" s="445"/>
      <c r="AC29" s="445"/>
      <c r="AD29" s="445"/>
      <c r="AE29" s="445"/>
      <c r="AF29" s="445"/>
      <c r="AG29" s="446"/>
      <c r="AH29" s="466">
        <v>163</v>
      </c>
      <c r="AI29" s="467"/>
      <c r="AJ29" s="467"/>
      <c r="AK29" s="467"/>
      <c r="AL29" s="506"/>
      <c r="AM29" s="466">
        <v>450791</v>
      </c>
      <c r="AN29" s="467"/>
      <c r="AO29" s="467"/>
      <c r="AP29" s="467"/>
      <c r="AQ29" s="467"/>
      <c r="AR29" s="506"/>
      <c r="AS29" s="466">
        <v>2766</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178172</v>
      </c>
      <c r="BO29" s="416"/>
      <c r="BP29" s="416"/>
      <c r="BQ29" s="416"/>
      <c r="BR29" s="416"/>
      <c r="BS29" s="416"/>
      <c r="BT29" s="416"/>
      <c r="BU29" s="417"/>
      <c r="BV29" s="415">
        <v>305418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316000</v>
      </c>
      <c r="BO30" s="585"/>
      <c r="BP30" s="585"/>
      <c r="BQ30" s="585"/>
      <c r="BR30" s="585"/>
      <c r="BS30" s="585"/>
      <c r="BT30" s="585"/>
      <c r="BU30" s="586"/>
      <c r="BV30" s="584">
        <v>271352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国民健康保険病院事業会計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介護保険事業勘定特別会計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老人保健施設事業会計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後期高齢者医療保険事業勘定特別会計</v>
      </c>
      <c r="X36" s="597"/>
      <c r="Y36" s="597"/>
      <c r="Z36" s="597"/>
      <c r="AA36" s="597"/>
      <c r="AB36" s="597"/>
      <c r="AC36" s="597"/>
      <c r="AD36" s="597"/>
      <c r="AE36" s="597"/>
      <c r="AF36" s="597"/>
      <c r="AG36" s="597"/>
      <c r="AH36" s="597"/>
      <c r="AI36" s="597"/>
      <c r="AJ36" s="597"/>
      <c r="AK36" s="597"/>
      <c r="AL36" s="165"/>
      <c r="AM36" s="596">
        <f t="shared" si="0"/>
        <v>7</v>
      </c>
      <c r="AN36" s="596"/>
      <c r="AO36" s="597" t="str">
        <f>IF('各会計、関係団体の財政状況及び健全化判断比率'!B33="","",'各会計、関係団体の財政状況及び健全化判断比率'!B33)</f>
        <v>訪問看護ステーション事業会計</v>
      </c>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宅地造成事業特別会計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大崎地域広域行政事務組合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f t="shared" si="0"/>
        <v>8</v>
      </c>
      <c r="AN37" s="596"/>
      <c r="AO37" s="597" t="str">
        <f>IF('各会計、関係団体の財政状況及び健全化判断比率'!B34="","",'各会計、関係団体の財政状況及び健全化判断比率'!B34)</f>
        <v>水道事業会計</v>
      </c>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宮城県後期高齢者医療広域連合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536</v>
      </c>
      <c r="D34" s="1181"/>
      <c r="E34" s="1182"/>
      <c r="F34" s="32">
        <v>5.6</v>
      </c>
      <c r="G34" s="33">
        <v>6.06</v>
      </c>
      <c r="H34" s="33">
        <v>6.14</v>
      </c>
      <c r="I34" s="33">
        <v>6.8</v>
      </c>
      <c r="J34" s="34">
        <v>6.75</v>
      </c>
      <c r="K34" s="22"/>
      <c r="L34" s="22"/>
      <c r="M34" s="22"/>
      <c r="N34" s="22"/>
      <c r="O34" s="22"/>
      <c r="P34" s="22"/>
    </row>
    <row r="35" spans="1:16" ht="39" customHeight="1" x14ac:dyDescent="0.15">
      <c r="A35" s="22"/>
      <c r="B35" s="35"/>
      <c r="C35" s="1175" t="s">
        <v>537</v>
      </c>
      <c r="D35" s="1176"/>
      <c r="E35" s="1177"/>
      <c r="F35" s="36">
        <v>10.47</v>
      </c>
      <c r="G35" s="37">
        <v>9.56</v>
      </c>
      <c r="H35" s="37">
        <v>8.0500000000000007</v>
      </c>
      <c r="I35" s="37">
        <v>5.77</v>
      </c>
      <c r="J35" s="38">
        <v>5.92</v>
      </c>
      <c r="K35" s="22"/>
      <c r="L35" s="22"/>
      <c r="M35" s="22"/>
      <c r="N35" s="22"/>
      <c r="O35" s="22"/>
      <c r="P35" s="22"/>
    </row>
    <row r="36" spans="1:16" ht="39" customHeight="1" x14ac:dyDescent="0.15">
      <c r="A36" s="22"/>
      <c r="B36" s="35"/>
      <c r="C36" s="1175" t="s">
        <v>538</v>
      </c>
      <c r="D36" s="1176"/>
      <c r="E36" s="1177"/>
      <c r="F36" s="36">
        <v>3.9</v>
      </c>
      <c r="G36" s="37">
        <v>6.76</v>
      </c>
      <c r="H36" s="37">
        <v>4.55</v>
      </c>
      <c r="I36" s="37">
        <v>3.03</v>
      </c>
      <c r="J36" s="38">
        <v>3.86</v>
      </c>
      <c r="K36" s="22"/>
      <c r="L36" s="22"/>
      <c r="M36" s="22"/>
      <c r="N36" s="22"/>
      <c r="O36" s="22"/>
      <c r="P36" s="22"/>
    </row>
    <row r="37" spans="1:16" ht="39" customHeight="1" x14ac:dyDescent="0.15">
      <c r="A37" s="22"/>
      <c r="B37" s="35"/>
      <c r="C37" s="1175" t="s">
        <v>539</v>
      </c>
      <c r="D37" s="1176"/>
      <c r="E37" s="1177"/>
      <c r="F37" s="36">
        <v>2.98</v>
      </c>
      <c r="G37" s="37">
        <v>2.84</v>
      </c>
      <c r="H37" s="37">
        <v>2.93</v>
      </c>
      <c r="I37" s="37">
        <v>3.27</v>
      </c>
      <c r="J37" s="38">
        <v>2.96</v>
      </c>
      <c r="K37" s="22"/>
      <c r="L37" s="22"/>
      <c r="M37" s="22"/>
      <c r="N37" s="22"/>
      <c r="O37" s="22"/>
      <c r="P37" s="22"/>
    </row>
    <row r="38" spans="1:16" ht="39" customHeight="1" x14ac:dyDescent="0.15">
      <c r="A38" s="22"/>
      <c r="B38" s="35"/>
      <c r="C38" s="1175" t="s">
        <v>540</v>
      </c>
      <c r="D38" s="1176"/>
      <c r="E38" s="1177"/>
      <c r="F38" s="36">
        <v>1.58</v>
      </c>
      <c r="G38" s="37">
        <v>1.79</v>
      </c>
      <c r="H38" s="37">
        <v>1.9</v>
      </c>
      <c r="I38" s="37">
        <v>2.04</v>
      </c>
      <c r="J38" s="38">
        <v>1.99</v>
      </c>
      <c r="K38" s="22"/>
      <c r="L38" s="22"/>
      <c r="M38" s="22"/>
      <c r="N38" s="22"/>
      <c r="O38" s="22"/>
      <c r="P38" s="22"/>
    </row>
    <row r="39" spans="1:16" ht="39" customHeight="1" x14ac:dyDescent="0.15">
      <c r="A39" s="22"/>
      <c r="B39" s="35"/>
      <c r="C39" s="1175" t="s">
        <v>541</v>
      </c>
      <c r="D39" s="1176"/>
      <c r="E39" s="1177"/>
      <c r="F39" s="36">
        <v>0.71</v>
      </c>
      <c r="G39" s="37">
        <v>0.36</v>
      </c>
      <c r="H39" s="37">
        <v>0.51</v>
      </c>
      <c r="I39" s="37">
        <v>0.28000000000000003</v>
      </c>
      <c r="J39" s="38">
        <v>1.87</v>
      </c>
      <c r="K39" s="22"/>
      <c r="L39" s="22"/>
      <c r="M39" s="22"/>
      <c r="N39" s="22"/>
      <c r="O39" s="22"/>
      <c r="P39" s="22"/>
    </row>
    <row r="40" spans="1:16" ht="39" customHeight="1" x14ac:dyDescent="0.15">
      <c r="A40" s="22"/>
      <c r="B40" s="35"/>
      <c r="C40" s="1175" t="s">
        <v>542</v>
      </c>
      <c r="D40" s="1176"/>
      <c r="E40" s="1177"/>
      <c r="F40" s="36">
        <v>1.08</v>
      </c>
      <c r="G40" s="37">
        <v>2.69</v>
      </c>
      <c r="H40" s="37">
        <v>1.57</v>
      </c>
      <c r="I40" s="37">
        <v>2.11</v>
      </c>
      <c r="J40" s="38">
        <v>1.61</v>
      </c>
      <c r="K40" s="22"/>
      <c r="L40" s="22"/>
      <c r="M40" s="22"/>
      <c r="N40" s="22"/>
      <c r="O40" s="22"/>
      <c r="P40" s="22"/>
    </row>
    <row r="41" spans="1:16" ht="39" customHeight="1" x14ac:dyDescent="0.15">
      <c r="A41" s="22"/>
      <c r="B41" s="35"/>
      <c r="C41" s="1175" t="s">
        <v>543</v>
      </c>
      <c r="D41" s="1176"/>
      <c r="E41" s="1177"/>
      <c r="F41" s="36">
        <v>0.28999999999999998</v>
      </c>
      <c r="G41" s="37">
        <v>0.68</v>
      </c>
      <c r="H41" s="37">
        <v>0.66</v>
      </c>
      <c r="I41" s="37">
        <v>0.78</v>
      </c>
      <c r="J41" s="38">
        <v>0.65</v>
      </c>
      <c r="K41" s="22"/>
      <c r="L41" s="22"/>
      <c r="M41" s="22"/>
      <c r="N41" s="22"/>
      <c r="O41" s="22"/>
      <c r="P41" s="22"/>
    </row>
    <row r="42" spans="1:16" ht="39" customHeight="1" x14ac:dyDescent="0.15">
      <c r="A42" s="22"/>
      <c r="B42" s="39"/>
      <c r="C42" s="1175" t="s">
        <v>544</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545</v>
      </c>
      <c r="D43" s="1179"/>
      <c r="E43" s="1180"/>
      <c r="F43" s="41">
        <v>1.01</v>
      </c>
      <c r="G43" s="42">
        <v>0.88</v>
      </c>
      <c r="H43" s="42">
        <v>0.26</v>
      </c>
      <c r="I43" s="42">
        <v>0.22</v>
      </c>
      <c r="J43" s="43">
        <v>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679</v>
      </c>
      <c r="L45" s="60">
        <v>647</v>
      </c>
      <c r="M45" s="60">
        <v>682</v>
      </c>
      <c r="N45" s="60">
        <v>691</v>
      </c>
      <c r="O45" s="61">
        <v>710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351</v>
      </c>
      <c r="L48" s="64">
        <v>358</v>
      </c>
      <c r="M48" s="64">
        <v>342</v>
      </c>
      <c r="N48" s="64">
        <v>370</v>
      </c>
      <c r="O48" s="65">
        <v>457</v>
      </c>
      <c r="P48" s="48"/>
      <c r="Q48" s="48"/>
      <c r="R48" s="48"/>
      <c r="S48" s="48"/>
      <c r="T48" s="48"/>
      <c r="U48" s="48"/>
    </row>
    <row r="49" spans="1:21" ht="30.75" customHeight="1" x14ac:dyDescent="0.15">
      <c r="A49" s="48"/>
      <c r="B49" s="1193"/>
      <c r="C49" s="1194"/>
      <c r="D49" s="62"/>
      <c r="E49" s="1185" t="s">
        <v>15</v>
      </c>
      <c r="F49" s="1185"/>
      <c r="G49" s="1185"/>
      <c r="H49" s="1185"/>
      <c r="I49" s="1185"/>
      <c r="J49" s="1186"/>
      <c r="K49" s="63">
        <v>116</v>
      </c>
      <c r="L49" s="64">
        <v>99</v>
      </c>
      <c r="M49" s="64">
        <v>126</v>
      </c>
      <c r="N49" s="64">
        <v>144</v>
      </c>
      <c r="O49" s="65">
        <v>148</v>
      </c>
      <c r="P49" s="48"/>
      <c r="Q49" s="48"/>
      <c r="R49" s="48"/>
      <c r="S49" s="48"/>
      <c r="T49" s="48"/>
      <c r="U49" s="48"/>
    </row>
    <row r="50" spans="1:21" ht="30.75" customHeight="1" x14ac:dyDescent="0.15">
      <c r="A50" s="48"/>
      <c r="B50" s="1193"/>
      <c r="C50" s="1194"/>
      <c r="D50" s="62"/>
      <c r="E50" s="1185" t="s">
        <v>16</v>
      </c>
      <c r="F50" s="1185"/>
      <c r="G50" s="1185"/>
      <c r="H50" s="1185"/>
      <c r="I50" s="1185"/>
      <c r="J50" s="1186"/>
      <c r="K50" s="63">
        <v>3</v>
      </c>
      <c r="L50" s="64">
        <v>3</v>
      </c>
      <c r="M50" s="64">
        <v>3</v>
      </c>
      <c r="N50" s="64">
        <v>3</v>
      </c>
      <c r="O50" s="65">
        <v>3</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724</v>
      </c>
      <c r="L52" s="64">
        <v>738</v>
      </c>
      <c r="M52" s="64">
        <v>792</v>
      </c>
      <c r="N52" s="64">
        <v>833</v>
      </c>
      <c r="O52" s="65">
        <v>814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425</v>
      </c>
      <c r="L53" s="69">
        <v>369</v>
      </c>
      <c r="M53" s="69">
        <v>361</v>
      </c>
      <c r="N53" s="69">
        <v>375</v>
      </c>
      <c r="O53" s="70">
        <v>504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99" t="s">
        <v>23</v>
      </c>
      <c r="C41" s="1200"/>
      <c r="D41" s="81"/>
      <c r="E41" s="1205" t="s">
        <v>24</v>
      </c>
      <c r="F41" s="1205"/>
      <c r="G41" s="1205"/>
      <c r="H41" s="1206"/>
      <c r="I41" s="82">
        <v>6327</v>
      </c>
      <c r="J41" s="83">
        <v>6540</v>
      </c>
      <c r="K41" s="83">
        <v>6552</v>
      </c>
      <c r="L41" s="83">
        <v>6477</v>
      </c>
      <c r="M41" s="84">
        <v>6759</v>
      </c>
    </row>
    <row r="42" spans="2:13" ht="27.75" customHeight="1" x14ac:dyDescent="0.15">
      <c r="B42" s="1201"/>
      <c r="C42" s="1202"/>
      <c r="D42" s="85"/>
      <c r="E42" s="1207" t="s">
        <v>25</v>
      </c>
      <c r="F42" s="1207"/>
      <c r="G42" s="1207"/>
      <c r="H42" s="1208"/>
      <c r="I42" s="86">
        <v>13</v>
      </c>
      <c r="J42" s="87">
        <v>10</v>
      </c>
      <c r="K42" s="87">
        <v>6</v>
      </c>
      <c r="L42" s="87">
        <v>3</v>
      </c>
      <c r="M42" s="88" t="s">
        <v>489</v>
      </c>
    </row>
    <row r="43" spans="2:13" ht="27.75" customHeight="1" x14ac:dyDescent="0.15">
      <c r="B43" s="1201"/>
      <c r="C43" s="1202"/>
      <c r="D43" s="85"/>
      <c r="E43" s="1207" t="s">
        <v>26</v>
      </c>
      <c r="F43" s="1207"/>
      <c r="G43" s="1207"/>
      <c r="H43" s="1208"/>
      <c r="I43" s="86">
        <v>5705</v>
      </c>
      <c r="J43" s="87">
        <v>5448</v>
      </c>
      <c r="K43" s="87">
        <v>5082</v>
      </c>
      <c r="L43" s="87">
        <v>5036</v>
      </c>
      <c r="M43" s="88">
        <v>5213</v>
      </c>
    </row>
    <row r="44" spans="2:13" ht="27.75" customHeight="1" x14ac:dyDescent="0.15">
      <c r="B44" s="1201"/>
      <c r="C44" s="1202"/>
      <c r="D44" s="85"/>
      <c r="E44" s="1207" t="s">
        <v>27</v>
      </c>
      <c r="F44" s="1207"/>
      <c r="G44" s="1207"/>
      <c r="H44" s="1208"/>
      <c r="I44" s="86">
        <v>543</v>
      </c>
      <c r="J44" s="87">
        <v>558</v>
      </c>
      <c r="K44" s="87">
        <v>774</v>
      </c>
      <c r="L44" s="87">
        <v>975</v>
      </c>
      <c r="M44" s="88">
        <v>965</v>
      </c>
    </row>
    <row r="45" spans="2:13" ht="27.75" customHeight="1" x14ac:dyDescent="0.15">
      <c r="B45" s="1201"/>
      <c r="C45" s="1202"/>
      <c r="D45" s="85"/>
      <c r="E45" s="1207" t="s">
        <v>28</v>
      </c>
      <c r="F45" s="1207"/>
      <c r="G45" s="1207"/>
      <c r="H45" s="1208"/>
      <c r="I45" s="86">
        <v>699</v>
      </c>
      <c r="J45" s="87">
        <v>604</v>
      </c>
      <c r="K45" s="87">
        <v>522</v>
      </c>
      <c r="L45" s="87">
        <v>375</v>
      </c>
      <c r="M45" s="88">
        <v>255</v>
      </c>
    </row>
    <row r="46" spans="2:13" ht="27.75" customHeight="1" x14ac:dyDescent="0.15">
      <c r="B46" s="1201"/>
      <c r="C46" s="1202"/>
      <c r="D46" s="85"/>
      <c r="E46" s="1207" t="s">
        <v>29</v>
      </c>
      <c r="F46" s="1207"/>
      <c r="G46" s="1207"/>
      <c r="H46" s="1208"/>
      <c r="I46" s="86">
        <v>0</v>
      </c>
      <c r="J46" s="87" t="s">
        <v>489</v>
      </c>
      <c r="K46" s="87" t="s">
        <v>489</v>
      </c>
      <c r="L46" s="87" t="s">
        <v>489</v>
      </c>
      <c r="M46" s="88" t="s">
        <v>489</v>
      </c>
    </row>
    <row r="47" spans="2:13" ht="27.75" customHeight="1" x14ac:dyDescent="0.15">
      <c r="B47" s="1201"/>
      <c r="C47" s="1202"/>
      <c r="D47" s="85"/>
      <c r="E47" s="1207" t="s">
        <v>30</v>
      </c>
      <c r="F47" s="1207"/>
      <c r="G47" s="1207"/>
      <c r="H47" s="1208"/>
      <c r="I47" s="86" t="s">
        <v>489</v>
      </c>
      <c r="J47" s="87" t="s">
        <v>489</v>
      </c>
      <c r="K47" s="87" t="s">
        <v>489</v>
      </c>
      <c r="L47" s="87" t="s">
        <v>489</v>
      </c>
      <c r="M47" s="88" t="s">
        <v>489</v>
      </c>
    </row>
    <row r="48" spans="2:13" ht="27.75" customHeight="1" x14ac:dyDescent="0.15">
      <c r="B48" s="1203"/>
      <c r="C48" s="1204"/>
      <c r="D48" s="85"/>
      <c r="E48" s="1207" t="s">
        <v>31</v>
      </c>
      <c r="F48" s="1207"/>
      <c r="G48" s="1207"/>
      <c r="H48" s="1208"/>
      <c r="I48" s="86" t="s">
        <v>489</v>
      </c>
      <c r="J48" s="87" t="s">
        <v>489</v>
      </c>
      <c r="K48" s="87" t="s">
        <v>489</v>
      </c>
      <c r="L48" s="87" t="s">
        <v>489</v>
      </c>
      <c r="M48" s="88" t="s">
        <v>489</v>
      </c>
    </row>
    <row r="49" spans="2:13" ht="27.75" customHeight="1" x14ac:dyDescent="0.15">
      <c r="B49" s="1209" t="s">
        <v>32</v>
      </c>
      <c r="C49" s="1210"/>
      <c r="D49" s="89"/>
      <c r="E49" s="1207" t="s">
        <v>33</v>
      </c>
      <c r="F49" s="1207"/>
      <c r="G49" s="1207"/>
      <c r="H49" s="1208"/>
      <c r="I49" s="86">
        <v>1898</v>
      </c>
      <c r="J49" s="87">
        <v>1950</v>
      </c>
      <c r="K49" s="87">
        <v>2097</v>
      </c>
      <c r="L49" s="87">
        <v>1972</v>
      </c>
      <c r="M49" s="88">
        <v>1799</v>
      </c>
    </row>
    <row r="50" spans="2:13" ht="27.75" customHeight="1" x14ac:dyDescent="0.15">
      <c r="B50" s="1201"/>
      <c r="C50" s="1202"/>
      <c r="D50" s="85"/>
      <c r="E50" s="1207" t="s">
        <v>34</v>
      </c>
      <c r="F50" s="1207"/>
      <c r="G50" s="1207"/>
      <c r="H50" s="1208"/>
      <c r="I50" s="86">
        <v>281</v>
      </c>
      <c r="J50" s="87">
        <v>338</v>
      </c>
      <c r="K50" s="87">
        <v>358</v>
      </c>
      <c r="L50" s="87">
        <v>442</v>
      </c>
      <c r="M50" s="88">
        <v>447</v>
      </c>
    </row>
    <row r="51" spans="2:13" ht="27.75" customHeight="1" x14ac:dyDescent="0.15">
      <c r="B51" s="1203"/>
      <c r="C51" s="1204"/>
      <c r="D51" s="85"/>
      <c r="E51" s="1207" t="s">
        <v>35</v>
      </c>
      <c r="F51" s="1207"/>
      <c r="G51" s="1207"/>
      <c r="H51" s="1208"/>
      <c r="I51" s="86">
        <v>8702</v>
      </c>
      <c r="J51" s="87">
        <v>8585</v>
      </c>
      <c r="K51" s="87">
        <v>8419</v>
      </c>
      <c r="L51" s="87">
        <v>8182</v>
      </c>
      <c r="M51" s="88">
        <v>7886</v>
      </c>
    </row>
    <row r="52" spans="2:13" ht="27.75" customHeight="1" thickBot="1" x14ac:dyDescent="0.2">
      <c r="B52" s="1211" t="s">
        <v>36</v>
      </c>
      <c r="C52" s="1212"/>
      <c r="D52" s="90"/>
      <c r="E52" s="1213" t="s">
        <v>37</v>
      </c>
      <c r="F52" s="1213"/>
      <c r="G52" s="1213"/>
      <c r="H52" s="1214"/>
      <c r="I52" s="91">
        <v>2407</v>
      </c>
      <c r="J52" s="92">
        <v>2287</v>
      </c>
      <c r="K52" s="92">
        <v>2061</v>
      </c>
      <c r="L52" s="92">
        <v>2270</v>
      </c>
      <c r="M52" s="93">
        <v>3059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528</v>
      </c>
      <c r="L50" s="354" t="s">
        <v>529</v>
      </c>
      <c r="M50" s="354" t="s">
        <v>530</v>
      </c>
      <c r="N50" s="354" t="s">
        <v>531</v>
      </c>
      <c r="O50" s="354" t="s">
        <v>532</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561</v>
      </c>
      <c r="H55" s="1241"/>
      <c r="I55" s="1237" t="s">
        <v>559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560</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24"/>
      <c r="H72" s="1225"/>
      <c r="I72" s="1225"/>
      <c r="J72" s="1226"/>
      <c r="K72" s="354" t="s">
        <v>528</v>
      </c>
      <c r="L72" s="354" t="s">
        <v>529</v>
      </c>
      <c r="M72" s="354" t="s">
        <v>530</v>
      </c>
      <c r="N72" s="354" t="s">
        <v>531</v>
      </c>
      <c r="O72" s="354" t="s">
        <v>532</v>
      </c>
    </row>
    <row r="73" spans="2:30" x14ac:dyDescent="0.15">
      <c r="B73" s="248"/>
      <c r="C73" s="244"/>
      <c r="D73" s="244"/>
      <c r="E73" s="244"/>
      <c r="F73" s="244"/>
      <c r="G73" s="1227" t="s">
        <v>558</v>
      </c>
      <c r="H73" s="1228"/>
      <c r="I73" s="1233" t="s">
        <v>559</v>
      </c>
      <c r="J73" s="1233"/>
      <c r="K73" s="1248">
        <v>59.4</v>
      </c>
      <c r="L73" s="1248">
        <v>57.6</v>
      </c>
      <c r="M73" s="1236">
        <v>51</v>
      </c>
      <c r="N73" s="1236">
        <v>56.7</v>
      </c>
      <c r="O73" s="1236">
        <v>73.8</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564</v>
      </c>
      <c r="J75" s="1237"/>
      <c r="K75" s="1249">
        <v>11.6</v>
      </c>
      <c r="L75" s="1249">
        <v>10.6</v>
      </c>
      <c r="M75" s="1249">
        <v>9.6</v>
      </c>
      <c r="N75" s="1249">
        <v>9.1999999999999993</v>
      </c>
      <c r="O75" s="1249">
        <v>10.1</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561</v>
      </c>
      <c r="H77" s="1241"/>
      <c r="I77" s="1237" t="s">
        <v>559</v>
      </c>
      <c r="J77" s="1237"/>
      <c r="K77" s="1248">
        <v>60.8</v>
      </c>
      <c r="L77" s="1248">
        <v>49.3</v>
      </c>
      <c r="M77" s="1236">
        <v>44.3</v>
      </c>
      <c r="N77" s="1236">
        <v>40.299999999999997</v>
      </c>
      <c r="O77" s="1236">
        <v>44.9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564</v>
      </c>
      <c r="J79" s="1246"/>
      <c r="K79" s="1251">
        <v>12.6</v>
      </c>
      <c r="L79" s="1251">
        <v>11.5</v>
      </c>
      <c r="M79" s="1251">
        <v>10.6</v>
      </c>
      <c r="N79" s="1251">
        <v>9.8000000000000007</v>
      </c>
      <c r="O79" s="1251">
        <v>8.5</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7473</v>
      </c>
      <c r="E3" s="116"/>
      <c r="F3" s="117">
        <v>59829</v>
      </c>
      <c r="G3" s="118"/>
      <c r="H3" s="119"/>
    </row>
    <row r="4" spans="1:8" x14ac:dyDescent="0.15">
      <c r="A4" s="120"/>
      <c r="B4" s="121"/>
      <c r="C4" s="122"/>
      <c r="D4" s="123">
        <v>3621</v>
      </c>
      <c r="E4" s="124"/>
      <c r="F4" s="125">
        <v>33669</v>
      </c>
      <c r="G4" s="126"/>
      <c r="H4" s="127"/>
    </row>
    <row r="5" spans="1:8" x14ac:dyDescent="0.15">
      <c r="A5" s="108" t="s">
        <v>522</v>
      </c>
      <c r="B5" s="113"/>
      <c r="C5" s="114"/>
      <c r="D5" s="115">
        <v>61091</v>
      </c>
      <c r="E5" s="116"/>
      <c r="F5" s="117">
        <v>70582</v>
      </c>
      <c r="G5" s="118"/>
      <c r="H5" s="119"/>
    </row>
    <row r="6" spans="1:8" x14ac:dyDescent="0.15">
      <c r="A6" s="120"/>
      <c r="B6" s="121"/>
      <c r="C6" s="122"/>
      <c r="D6" s="123">
        <v>26601</v>
      </c>
      <c r="E6" s="124"/>
      <c r="F6" s="125">
        <v>36117</v>
      </c>
      <c r="G6" s="126"/>
      <c r="H6" s="127"/>
    </row>
    <row r="7" spans="1:8" x14ac:dyDescent="0.15">
      <c r="A7" s="108" t="s">
        <v>523</v>
      </c>
      <c r="B7" s="113"/>
      <c r="C7" s="114"/>
      <c r="D7" s="115">
        <v>51190</v>
      </c>
      <c r="E7" s="116"/>
      <c r="F7" s="117">
        <v>81990</v>
      </c>
      <c r="G7" s="118"/>
      <c r="H7" s="119"/>
    </row>
    <row r="8" spans="1:8" x14ac:dyDescent="0.15">
      <c r="A8" s="120"/>
      <c r="B8" s="121"/>
      <c r="C8" s="122"/>
      <c r="D8" s="123">
        <v>13075</v>
      </c>
      <c r="E8" s="124"/>
      <c r="F8" s="125">
        <v>34482</v>
      </c>
      <c r="G8" s="126"/>
      <c r="H8" s="127"/>
    </row>
    <row r="9" spans="1:8" x14ac:dyDescent="0.15">
      <c r="A9" s="108" t="s">
        <v>524</v>
      </c>
      <c r="B9" s="113"/>
      <c r="C9" s="114"/>
      <c r="D9" s="115">
        <v>85799</v>
      </c>
      <c r="E9" s="116"/>
      <c r="F9" s="117">
        <v>87551</v>
      </c>
      <c r="G9" s="118"/>
      <c r="H9" s="119"/>
    </row>
    <row r="10" spans="1:8" x14ac:dyDescent="0.15">
      <c r="A10" s="120"/>
      <c r="B10" s="121"/>
      <c r="C10" s="122"/>
      <c r="D10" s="123">
        <v>19421</v>
      </c>
      <c r="E10" s="124"/>
      <c r="F10" s="125">
        <v>43994</v>
      </c>
      <c r="G10" s="126"/>
      <c r="H10" s="127"/>
    </row>
    <row r="11" spans="1:8" x14ac:dyDescent="0.15">
      <c r="A11" s="108" t="s">
        <v>525</v>
      </c>
      <c r="B11" s="113"/>
      <c r="C11" s="114"/>
      <c r="D11" s="115">
        <v>49599</v>
      </c>
      <c r="E11" s="116"/>
      <c r="F11" s="117">
        <v>77577</v>
      </c>
      <c r="G11" s="118"/>
      <c r="H11" s="119"/>
    </row>
    <row r="12" spans="1:8" x14ac:dyDescent="0.15">
      <c r="A12" s="120"/>
      <c r="B12" s="121"/>
      <c r="C12" s="128"/>
      <c r="D12" s="123">
        <v>33077</v>
      </c>
      <c r="E12" s="124"/>
      <c r="F12" s="125">
        <v>40870</v>
      </c>
      <c r="G12" s="126"/>
      <c r="H12" s="127"/>
    </row>
    <row r="13" spans="1:8" x14ac:dyDescent="0.15">
      <c r="A13" s="108"/>
      <c r="B13" s="113"/>
      <c r="C13" s="129"/>
      <c r="D13" s="130">
        <v>51030</v>
      </c>
      <c r="E13" s="131"/>
      <c r="F13" s="132">
        <v>75506</v>
      </c>
      <c r="G13" s="133"/>
      <c r="H13" s="119"/>
    </row>
    <row r="14" spans="1:8" x14ac:dyDescent="0.15">
      <c r="A14" s="120"/>
      <c r="B14" s="121"/>
      <c r="C14" s="122"/>
      <c r="D14" s="123">
        <v>19159</v>
      </c>
      <c r="E14" s="124"/>
      <c r="F14" s="125">
        <v>37826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3.9</v>
      </c>
      <c r="C19" s="134">
        <f>ROUND(VALUE(SUBSTITUTE(実質収支比率等に係る経年分析!G$48,"▲","-")),2)</f>
        <v>6.77</v>
      </c>
      <c r="D19" s="134">
        <f>ROUND(VALUE(SUBSTITUTE(実質収支比率等に係る経年分析!H$48,"▲","-")),2)</f>
        <v>4.5599999999999996</v>
      </c>
      <c r="E19" s="134">
        <f>ROUND(VALUE(SUBSTITUTE(実質収支比率等に係る経年分析!I$48,"▲","-")),2)</f>
        <v>3.03</v>
      </c>
      <c r="F19" s="134">
        <f>ROUND(VALUE(SUBSTITUTE(実質収支比率等に係る経年分析!J$48,"▲","-")),2)</f>
        <v>3.87</v>
      </c>
    </row>
    <row r="20" spans="1:11" x14ac:dyDescent="0.15">
      <c r="A20" s="134" t="s">
        <v>42</v>
      </c>
      <c r="B20" s="134">
        <f>ROUND(VALUE(SUBSTITUTE(実質収支比率等に係る経年分析!F$47,"▲","-")),2)</f>
        <v>23.33</v>
      </c>
      <c r="C20" s="134">
        <f>ROUND(VALUE(SUBSTITUTE(実質収支比率等に係る経年分析!G$47,"▲","-")),2)</f>
        <v>24.23</v>
      </c>
      <c r="D20" s="134">
        <f>ROUND(VALUE(SUBSTITUTE(実質収支比率等に係る経年分析!H$47,"▲","-")),2)</f>
        <v>25.63</v>
      </c>
      <c r="E20" s="134">
        <f>ROUND(VALUE(SUBSTITUTE(実質収支比率等に係る経年分析!I$47,"▲","-")),2)</f>
        <v>23.52</v>
      </c>
      <c r="F20" s="134">
        <f>ROUND(VALUE(SUBSTITUTE(実質収支比率等に係る経年分析!J$47,"▲","-")),2)</f>
        <v>20.100000000000001</v>
      </c>
    </row>
    <row r="21" spans="1:11" x14ac:dyDescent="0.15">
      <c r="A21" s="134" t="s">
        <v>43</v>
      </c>
      <c r="B21" s="134">
        <f>IF(ISNUMBER(VALUE(SUBSTITUTE(実質収支比率等に係る経年分析!F$49,"▲","-"))),ROUND(VALUE(SUBSTITUTE(実質収支比率等に係る経年分析!F$49,"▲","-")),2),NA())</f>
        <v>8.83</v>
      </c>
      <c r="C21" s="134">
        <f>IF(ISNUMBER(VALUE(SUBSTITUTE(実質収支比率等に係る経年分析!G$49,"▲","-"))),ROUND(VALUE(SUBSTITUTE(実質収支比率等に係る経年分析!G$49,"▲","-")),2),NA())</f>
        <v>3.35</v>
      </c>
      <c r="D21" s="134">
        <f>IF(ISNUMBER(VALUE(SUBSTITUTE(実質収支比率等に係る経年分析!H$49,"▲","-"))),ROUND(VALUE(SUBSTITUTE(実質収支比率等に係る経年分析!H$49,"▲","-")),2),NA())</f>
        <v>0</v>
      </c>
      <c r="E21" s="134">
        <f>IF(ISNUMBER(VALUE(SUBSTITUTE(実質収支比率等に係る経年分析!I$49,"▲","-"))),ROUND(VALUE(SUBSTITUTE(実質収支比率等に係る経年分析!I$49,"▲","-")),2),NA())</f>
        <v>-3.67</v>
      </c>
      <c r="F21" s="134">
        <f>IF(ISNUMBER(VALUE(SUBSTITUTE(実質収支比率等に係る経年分析!J$49,"▲","-"))),ROUND(VALUE(SUBSTITUTE(実質収支比率等に係る経年分析!J$49,"▲","-")),2),NA())</f>
        <v>-1.82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0.88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0.28999999999999998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0.78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0.65</v>
      </c>
    </row>
    <row r="30" spans="1:11" x14ac:dyDescent="0.15">
      <c r="A30" s="135" t="str">
        <f>IF(連結実質赤字比率に係る赤字・黒字の構成分析!C$40="",NA(),連結実質赤字比率に係る赤字・黒字の構成分析!C$40)</f>
        <v>国民健康保険事業勘定特別会計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2.69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1.57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1.61</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1.87</v>
      </c>
    </row>
    <row r="32" spans="1:11" x14ac:dyDescent="0.15">
      <c r="A32" s="135" t="str">
        <f>IF(連結実質赤字比率に係る赤字・黒字の構成分析!C$38="",NA(),連結実質赤字比率に係る赤字・黒字の構成分析!C$38)</f>
        <v>訪問看護ステーション事業会計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1.99</v>
      </c>
    </row>
    <row r="33" spans="1:16" x14ac:dyDescent="0.15">
      <c r="A33" s="135" t="str">
        <f>IF(連結実質赤字比率に係る赤字・黒字の構成分析!C$37="",NA(),連結実質赤字比率に係る赤字・黒字の構成分析!C$37)</f>
        <v>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3.86</v>
      </c>
    </row>
    <row r="35" spans="1:16" x14ac:dyDescent="0.15">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8.0500000000000007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724</v>
      </c>
      <c r="E42" s="136"/>
      <c r="F42" s="136"/>
      <c r="G42" s="136">
        <f>'実質公債費比率（分子）の構造'!L$52</f>
        <v>738</v>
      </c>
      <c r="H42" s="136"/>
      <c r="I42" s="136"/>
      <c r="J42" s="136">
        <f>'実質公債費比率（分子）の構造'!M$52</f>
        <v>792</v>
      </c>
      <c r="K42" s="136"/>
      <c r="L42" s="136"/>
      <c r="M42" s="136">
        <f>'実質公債費比率（分子）の構造'!N$52</f>
        <v>833</v>
      </c>
      <c r="N42" s="136"/>
      <c r="O42" s="136"/>
      <c r="P42" s="136">
        <f>'実質公債費比率（分子）の構造'!O$52</f>
        <v>814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53</v>
      </c>
      <c r="B45" s="136">
        <f>'実質公債費比率（分子）の構造'!K$49</f>
        <v>116</v>
      </c>
      <c r="C45" s="136"/>
      <c r="D45" s="136"/>
      <c r="E45" s="136">
        <f>'実質公債費比率（分子）の構造'!L$49</f>
        <v>99</v>
      </c>
      <c r="F45" s="136"/>
      <c r="G45" s="136"/>
      <c r="H45" s="136">
        <f>'実質公債費比率（分子）の構造'!M$49</f>
        <v>126</v>
      </c>
      <c r="I45" s="136"/>
      <c r="J45" s="136"/>
      <c r="K45" s="136">
        <f>'実質公債費比率（分子）の構造'!N$49</f>
        <v>144</v>
      </c>
      <c r="L45" s="136"/>
      <c r="M45" s="136"/>
      <c r="N45" s="136">
        <f>'実質公債費比率（分子）の構造'!O$49</f>
        <v>148</v>
      </c>
      <c r="O45" s="136"/>
      <c r="P45" s="136"/>
    </row>
    <row r="46" spans="1:16" x14ac:dyDescent="0.15">
      <c r="A46" s="136" t="s">
        <v>54</v>
      </c>
      <c r="B46" s="136">
        <f>'実質公債費比率（分子）の構造'!K$48</f>
        <v>351</v>
      </c>
      <c r="C46" s="136"/>
      <c r="D46" s="136"/>
      <c r="E46" s="136">
        <f>'実質公債費比率（分子）の構造'!L$48</f>
        <v>358</v>
      </c>
      <c r="F46" s="136"/>
      <c r="G46" s="136"/>
      <c r="H46" s="136">
        <f>'実質公債費比率（分子）の構造'!M$48</f>
        <v>342</v>
      </c>
      <c r="I46" s="136"/>
      <c r="J46" s="136"/>
      <c r="K46" s="136">
        <f>'実質公債費比率（分子）の構造'!N$48</f>
        <v>370</v>
      </c>
      <c r="L46" s="136"/>
      <c r="M46" s="136"/>
      <c r="N46" s="136">
        <f>'実質公債費比率（分子）の構造'!O$48</f>
        <v>457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679</v>
      </c>
      <c r="C49" s="136"/>
      <c r="D49" s="136"/>
      <c r="E49" s="136">
        <f>'実質公債費比率（分子）の構造'!L$45</f>
        <v>647</v>
      </c>
      <c r="F49" s="136"/>
      <c r="G49" s="136"/>
      <c r="H49" s="136">
        <f>'実質公債費比率（分子）の構造'!M$45</f>
        <v>682</v>
      </c>
      <c r="I49" s="136"/>
      <c r="J49" s="136"/>
      <c r="K49" s="136">
        <f>'実質公債費比率（分子）の構造'!N$45</f>
        <v>691</v>
      </c>
      <c r="L49" s="136"/>
      <c r="M49" s="136"/>
      <c r="N49" s="136">
        <f>'実質公債費比率（分子）の構造'!O$45</f>
        <v>710</v>
      </c>
      <c r="O49" s="136"/>
      <c r="P49" s="136"/>
    </row>
    <row r="50" spans="1:16" x14ac:dyDescent="0.15">
      <c r="A50" s="136" t="s">
        <v>58</v>
      </c>
      <c r="B50" s="136" t="e">
        <f>NA()</f>
        <v>#N/A</v>
      </c>
      <c r="C50" s="136">
        <f>IF(ISNUMBER('実質公債費比率（分子）の構造'!K$53),'実質公債費比率（分子）の構造'!K$53,NA())</f>
        <v>425</v>
      </c>
      <c r="D50" s="136" t="e">
        <f>NA()</f>
        <v>#N/A</v>
      </c>
      <c r="E50" s="136" t="e">
        <f>NA()</f>
        <v>#N/A</v>
      </c>
      <c r="F50" s="136">
        <f>IF(ISNUMBER('実質公債費比率（分子）の構造'!L$53),'実質公債費比率（分子）の構造'!L$53,NA())</f>
        <v>369</v>
      </c>
      <c r="G50" s="136" t="e">
        <f>NA()</f>
        <v>#N/A</v>
      </c>
      <c r="H50" s="136" t="e">
        <f>NA()</f>
        <v>#N/A</v>
      </c>
      <c r="I50" s="136">
        <f>IF(ISNUMBER('実質公債費比率（分子）の構造'!M$53),'実質公債費比率（分子）の構造'!M$53,NA())</f>
        <v>361</v>
      </c>
      <c r="J50" s="136" t="e">
        <f>NA()</f>
        <v>#N/A</v>
      </c>
      <c r="K50" s="136" t="e">
        <f>NA()</f>
        <v>#N/A</v>
      </c>
      <c r="L50" s="136">
        <f>IF(ISNUMBER('実質公債費比率（分子）の構造'!N$53),'実質公債費比率（分子）の構造'!N$53,NA())</f>
        <v>375</v>
      </c>
      <c r="M50" s="136" t="e">
        <f>NA()</f>
        <v>#N/A</v>
      </c>
      <c r="N50" s="136" t="e">
        <f>NA()</f>
        <v>#N/A</v>
      </c>
      <c r="O50" s="136">
        <f>IF(ISNUMBER('実質公債費比率（分子）の構造'!O$53),'実質公債費比率（分子）の構造'!O$53,NA())</f>
        <v>504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8702</v>
      </c>
      <c r="E56" s="135"/>
      <c r="F56" s="135"/>
      <c r="G56" s="135">
        <f>'将来負担比率（分子）の構造'!J$51</f>
        <v>8585</v>
      </c>
      <c r="H56" s="135"/>
      <c r="I56" s="135"/>
      <c r="J56" s="135">
        <f>'将来負担比率（分子）の構造'!K$51</f>
        <v>8419</v>
      </c>
      <c r="K56" s="135"/>
      <c r="L56" s="135"/>
      <c r="M56" s="135">
        <f>'将来負担比率（分子）の構造'!L$51</f>
        <v>8182</v>
      </c>
      <c r="N56" s="135"/>
      <c r="O56" s="135"/>
      <c r="P56" s="135">
        <f>'将来負担比率（分子）の構造'!M$51</f>
        <v>7886</v>
      </c>
    </row>
    <row r="57" spans="1:16" x14ac:dyDescent="0.15">
      <c r="A57" s="135" t="s">
        <v>34</v>
      </c>
      <c r="B57" s="135"/>
      <c r="C57" s="135"/>
      <c r="D57" s="135">
        <f>'将来負担比率（分子）の構造'!I$50</f>
        <v>281</v>
      </c>
      <c r="E57" s="135"/>
      <c r="F57" s="135"/>
      <c r="G57" s="135">
        <f>'将来負担比率（分子）の構造'!J$50</f>
        <v>338</v>
      </c>
      <c r="H57" s="135"/>
      <c r="I57" s="135"/>
      <c r="J57" s="135">
        <f>'将来負担比率（分子）の構造'!K$50</f>
        <v>358</v>
      </c>
      <c r="K57" s="135"/>
      <c r="L57" s="135"/>
      <c r="M57" s="135">
        <f>'将来負担比率（分子）の構造'!L$50</f>
        <v>442</v>
      </c>
      <c r="N57" s="135"/>
      <c r="O57" s="135"/>
      <c r="P57" s="135">
        <f>'将来負担比率（分子）の構造'!M$50</f>
        <v>447</v>
      </c>
    </row>
    <row r="58" spans="1:16" x14ac:dyDescent="0.15">
      <c r="A58" s="135" t="s">
        <v>33</v>
      </c>
      <c r="B58" s="135"/>
      <c r="C58" s="135"/>
      <c r="D58" s="135">
        <f>'将来負担比率（分子）の構造'!I$49</f>
        <v>1898</v>
      </c>
      <c r="E58" s="135"/>
      <c r="F58" s="135"/>
      <c r="G58" s="135">
        <f>'将来負担比率（分子）の構造'!J$49</f>
        <v>1950</v>
      </c>
      <c r="H58" s="135"/>
      <c r="I58" s="135"/>
      <c r="J58" s="135">
        <f>'将来負担比率（分子）の構造'!K$49</f>
        <v>2097</v>
      </c>
      <c r="K58" s="135"/>
      <c r="L58" s="135"/>
      <c r="M58" s="135">
        <f>'将来負担比率（分子）の構造'!L$49</f>
        <v>1972</v>
      </c>
      <c r="N58" s="135"/>
      <c r="O58" s="135"/>
      <c r="P58" s="135">
        <f>'将来負担比率（分子）の構造'!M$49</f>
        <v>1799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699</v>
      </c>
      <c r="C62" s="135"/>
      <c r="D62" s="135"/>
      <c r="E62" s="135">
        <f>'将来負担比率（分子）の構造'!J$45</f>
        <v>604</v>
      </c>
      <c r="F62" s="135"/>
      <c r="G62" s="135"/>
      <c r="H62" s="135">
        <f>'将来負担比率（分子）の構造'!K$45</f>
        <v>522</v>
      </c>
      <c r="I62" s="135"/>
      <c r="J62" s="135"/>
      <c r="K62" s="135">
        <f>'将来負担比率（分子）の構造'!L$45</f>
        <v>375</v>
      </c>
      <c r="L62" s="135"/>
      <c r="M62" s="135"/>
      <c r="N62" s="135">
        <f>'将来負担比率（分子）の構造'!M$45</f>
        <v>255</v>
      </c>
      <c r="O62" s="135"/>
      <c r="P62" s="135"/>
    </row>
    <row r="63" spans="1:16" x14ac:dyDescent="0.15">
      <c r="A63" s="135" t="s">
        <v>27</v>
      </c>
      <c r="B63" s="135">
        <f>'将来負担比率（分子）の構造'!I$44</f>
        <v>543</v>
      </c>
      <c r="C63" s="135"/>
      <c r="D63" s="135"/>
      <c r="E63" s="135">
        <f>'将来負担比率（分子）の構造'!J$44</f>
        <v>558</v>
      </c>
      <c r="F63" s="135"/>
      <c r="G63" s="135"/>
      <c r="H63" s="135">
        <f>'将来負担比率（分子）の構造'!K$44</f>
        <v>774</v>
      </c>
      <c r="I63" s="135"/>
      <c r="J63" s="135"/>
      <c r="K63" s="135">
        <f>'将来負担比率（分子）の構造'!L$44</f>
        <v>975</v>
      </c>
      <c r="L63" s="135"/>
      <c r="M63" s="135"/>
      <c r="N63" s="135">
        <f>'将来負担比率（分子）の構造'!M$44</f>
        <v>965</v>
      </c>
      <c r="O63" s="135"/>
      <c r="P63" s="135"/>
    </row>
    <row r="64" spans="1:16" x14ac:dyDescent="0.15">
      <c r="A64" s="135" t="s">
        <v>26</v>
      </c>
      <c r="B64" s="135">
        <f>'将来負担比率（分子）の構造'!I$43</f>
        <v>5705</v>
      </c>
      <c r="C64" s="135"/>
      <c r="D64" s="135"/>
      <c r="E64" s="135">
        <f>'将来負担比率（分子）の構造'!J$43</f>
        <v>5448</v>
      </c>
      <c r="F64" s="135"/>
      <c r="G64" s="135"/>
      <c r="H64" s="135">
        <f>'将来負担比率（分子）の構造'!K$43</f>
        <v>5082</v>
      </c>
      <c r="I64" s="135"/>
      <c r="J64" s="135"/>
      <c r="K64" s="135">
        <f>'将来負担比率（分子）の構造'!L$43</f>
        <v>5036</v>
      </c>
      <c r="L64" s="135"/>
      <c r="M64" s="135"/>
      <c r="N64" s="135">
        <f>'将来負担比率（分子）の構造'!M$43</f>
        <v>5213</v>
      </c>
      <c r="O64" s="135"/>
      <c r="P64" s="135"/>
    </row>
    <row r="65" spans="1:16" x14ac:dyDescent="0.15">
      <c r="A65" s="135" t="s">
        <v>25</v>
      </c>
      <c r="B65" s="135">
        <f>'将来負担比率（分子）の構造'!I$42</f>
        <v>13</v>
      </c>
      <c r="C65" s="135"/>
      <c r="D65" s="135"/>
      <c r="E65" s="135">
        <f>'将来負担比率（分子）の構造'!J$42</f>
        <v>10</v>
      </c>
      <c r="F65" s="135"/>
      <c r="G65" s="135"/>
      <c r="H65" s="135">
        <f>'将来負担比率（分子）の構造'!K$42</f>
        <v>6</v>
      </c>
      <c r="I65" s="135"/>
      <c r="J65" s="135"/>
      <c r="K65" s="135">
        <f>'将来負担比率（分子）の構造'!L$42</f>
        <v>3</v>
      </c>
      <c r="L65" s="135"/>
      <c r="M65" s="135"/>
      <c r="N65" s="135" t="str">
        <f>'将来負担比率（分子）の構造'!M$42</f>
        <v>-</v>
      </c>
      <c r="O65" s="135"/>
      <c r="P65" s="135"/>
    </row>
    <row r="66" spans="1:16" x14ac:dyDescent="0.15">
      <c r="A66" s="135" t="s">
        <v>24</v>
      </c>
      <c r="B66" s="135">
        <f>'将来負担比率（分子）の構造'!I$41</f>
        <v>6327</v>
      </c>
      <c r="C66" s="135"/>
      <c r="D66" s="135"/>
      <c r="E66" s="135">
        <f>'将来負担比率（分子）の構造'!J$41</f>
        <v>6540</v>
      </c>
      <c r="F66" s="135"/>
      <c r="G66" s="135"/>
      <c r="H66" s="135">
        <f>'将来負担比率（分子）の構造'!K$41</f>
        <v>6552</v>
      </c>
      <c r="I66" s="135"/>
      <c r="J66" s="135"/>
      <c r="K66" s="135">
        <f>'将来負担比率（分子）の構造'!L$41</f>
        <v>6477</v>
      </c>
      <c r="L66" s="135"/>
      <c r="M66" s="135"/>
      <c r="N66" s="135">
        <f>'将来負担比率（分子）の構造'!M$41</f>
        <v>6759</v>
      </c>
      <c r="O66" s="135"/>
      <c r="P66" s="135"/>
    </row>
    <row r="67" spans="1:16" x14ac:dyDescent="0.15">
      <c r="A67" s="135" t="s">
        <v>62</v>
      </c>
      <c r="B67" s="135" t="e">
        <f>NA()</f>
        <v>#N/A</v>
      </c>
      <c r="C67" s="135">
        <f>IF(ISNUMBER('将来負担比率（分子）の構造'!I$52), IF('将来負担比率（分子）の構造'!I$52 &lt; 0, 0, '将来負担比率（分子）の構造'!I$52), NA())</f>
        <v>2407</v>
      </c>
      <c r="D67" s="135" t="e">
        <f>NA()</f>
        <v>#N/A</v>
      </c>
      <c r="E67" s="135" t="e">
        <f>NA()</f>
        <v>#N/A</v>
      </c>
      <c r="F67" s="135">
        <f>IF(ISNUMBER('将来負担比率（分子）の構造'!J$52), IF('将来負担比率（分子）の構造'!J$52 &lt; 0, 0, '将来負担比率（分子）の構造'!J$52), NA())</f>
        <v>2287</v>
      </c>
      <c r="G67" s="135" t="e">
        <f>NA()</f>
        <v>#N/A</v>
      </c>
      <c r="H67" s="135" t="e">
        <f>NA()</f>
        <v>#N/A</v>
      </c>
      <c r="I67" s="135">
        <f>IF(ISNUMBER('将来負担比率（分子）の構造'!K$52), IF('将来負担比率（分子）の構造'!K$52 &lt; 0, 0, '将来負担比率（分子）の構造'!K$52), NA())</f>
        <v>2061</v>
      </c>
      <c r="J67" s="135" t="e">
        <f>NA()</f>
        <v>#N/A</v>
      </c>
      <c r="K67" s="135" t="e">
        <f>NA()</f>
        <v>#N/A</v>
      </c>
      <c r="L67" s="135">
        <f>IF(ISNUMBER('将来負担比率（分子）の構造'!L$52), IF('将来負担比率（分子）の構造'!L$52 &lt; 0, 0, '将来負担比率（分子）の構造'!L$52), NA())</f>
        <v>2270</v>
      </c>
      <c r="M67" s="135" t="e">
        <f>NA()</f>
        <v>#N/A</v>
      </c>
      <c r="N67" s="135" t="e">
        <f>NA()</f>
        <v>#N/A</v>
      </c>
      <c r="O67" s="135">
        <f>IF(ISNUMBER('将来負担比率（分子）の構造'!M$52), IF('将来負担比率（分子）の構造'!M$52 &lt; 0, 0, '将来負担比率（分子）の構造'!M$52), NA())</f>
        <v>3059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1471797</v>
      </c>
      <c r="S5" s="613"/>
      <c r="T5" s="613"/>
      <c r="U5" s="613"/>
      <c r="V5" s="613"/>
      <c r="W5" s="613"/>
      <c r="X5" s="613"/>
      <c r="Y5" s="614"/>
      <c r="Z5" s="615">
        <v>16.899999999999999</v>
      </c>
      <c r="AA5" s="615"/>
      <c r="AB5" s="615"/>
      <c r="AC5" s="615"/>
      <c r="AD5" s="616">
        <v>1471797</v>
      </c>
      <c r="AE5" s="616"/>
      <c r="AF5" s="616"/>
      <c r="AG5" s="616"/>
      <c r="AH5" s="616"/>
      <c r="AI5" s="616"/>
      <c r="AJ5" s="616"/>
      <c r="AK5" s="616"/>
      <c r="AL5" s="617">
        <v>31.4</v>
      </c>
      <c r="AM5" s="618"/>
      <c r="AN5" s="618"/>
      <c r="AO5" s="619"/>
      <c r="AP5" s="609" t="s">
        <v>204</v>
      </c>
      <c r="AQ5" s="610"/>
      <c r="AR5" s="610"/>
      <c r="AS5" s="610"/>
      <c r="AT5" s="610"/>
      <c r="AU5" s="610"/>
      <c r="AV5" s="610"/>
      <c r="AW5" s="610"/>
      <c r="AX5" s="610"/>
      <c r="AY5" s="610"/>
      <c r="AZ5" s="610"/>
      <c r="BA5" s="610"/>
      <c r="BB5" s="610"/>
      <c r="BC5" s="610"/>
      <c r="BD5" s="610"/>
      <c r="BE5" s="610"/>
      <c r="BF5" s="611"/>
      <c r="BG5" s="623">
        <v>1471797</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106208</v>
      </c>
      <c r="S6" s="624"/>
      <c r="T6" s="624"/>
      <c r="U6" s="624"/>
      <c r="V6" s="624"/>
      <c r="W6" s="624"/>
      <c r="X6" s="624"/>
      <c r="Y6" s="625"/>
      <c r="Z6" s="626">
        <v>1.2</v>
      </c>
      <c r="AA6" s="626"/>
      <c r="AB6" s="626"/>
      <c r="AC6" s="626"/>
      <c r="AD6" s="627">
        <v>106208</v>
      </c>
      <c r="AE6" s="627"/>
      <c r="AF6" s="627"/>
      <c r="AG6" s="627"/>
      <c r="AH6" s="627"/>
      <c r="AI6" s="627"/>
      <c r="AJ6" s="627"/>
      <c r="AK6" s="627"/>
      <c r="AL6" s="628">
        <v>2.2999999999999998</v>
      </c>
      <c r="AM6" s="629"/>
      <c r="AN6" s="629"/>
      <c r="AO6" s="630"/>
      <c r="AP6" s="620" t="s">
        <v>210</v>
      </c>
      <c r="AQ6" s="621"/>
      <c r="AR6" s="621"/>
      <c r="AS6" s="621"/>
      <c r="AT6" s="621"/>
      <c r="AU6" s="621"/>
      <c r="AV6" s="621"/>
      <c r="AW6" s="621"/>
      <c r="AX6" s="621"/>
      <c r="AY6" s="621"/>
      <c r="AZ6" s="621"/>
      <c r="BA6" s="621"/>
      <c r="BB6" s="621"/>
      <c r="BC6" s="621"/>
      <c r="BD6" s="621"/>
      <c r="BE6" s="621"/>
      <c r="BF6" s="622"/>
      <c r="BG6" s="623">
        <v>1471797</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110943</v>
      </c>
      <c r="CS6" s="624"/>
      <c r="CT6" s="624"/>
      <c r="CU6" s="624"/>
      <c r="CV6" s="624"/>
      <c r="CW6" s="624"/>
      <c r="CX6" s="624"/>
      <c r="CY6" s="625"/>
      <c r="CZ6" s="626">
        <v>1.4</v>
      </c>
      <c r="DA6" s="626"/>
      <c r="DB6" s="626"/>
      <c r="DC6" s="626"/>
      <c r="DD6" s="632" t="s">
        <v>205</v>
      </c>
      <c r="DE6" s="624"/>
      <c r="DF6" s="624"/>
      <c r="DG6" s="624"/>
      <c r="DH6" s="624"/>
      <c r="DI6" s="624"/>
      <c r="DJ6" s="624"/>
      <c r="DK6" s="624"/>
      <c r="DL6" s="624"/>
      <c r="DM6" s="624"/>
      <c r="DN6" s="624"/>
      <c r="DO6" s="624"/>
      <c r="DP6" s="625"/>
      <c r="DQ6" s="632">
        <v>110943</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2077</v>
      </c>
      <c r="S7" s="624"/>
      <c r="T7" s="624"/>
      <c r="U7" s="624"/>
      <c r="V7" s="624"/>
      <c r="W7" s="624"/>
      <c r="X7" s="624"/>
      <c r="Y7" s="625"/>
      <c r="Z7" s="626">
        <v>0</v>
      </c>
      <c r="AA7" s="626"/>
      <c r="AB7" s="626"/>
      <c r="AC7" s="626"/>
      <c r="AD7" s="627">
        <v>2077</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590777</v>
      </c>
      <c r="BH7" s="624"/>
      <c r="BI7" s="624"/>
      <c r="BJ7" s="624"/>
      <c r="BK7" s="624"/>
      <c r="BL7" s="624"/>
      <c r="BM7" s="624"/>
      <c r="BN7" s="625"/>
      <c r="BO7" s="626">
        <v>40.1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1223228</v>
      </c>
      <c r="CS7" s="624"/>
      <c r="CT7" s="624"/>
      <c r="CU7" s="624"/>
      <c r="CV7" s="624"/>
      <c r="CW7" s="624"/>
      <c r="CX7" s="624"/>
      <c r="CY7" s="625"/>
      <c r="CZ7" s="626">
        <v>15.1</v>
      </c>
      <c r="DA7" s="626"/>
      <c r="DB7" s="626"/>
      <c r="DC7" s="626"/>
      <c r="DD7" s="632">
        <v>23946</v>
      </c>
      <c r="DE7" s="624"/>
      <c r="DF7" s="624"/>
      <c r="DG7" s="624"/>
      <c r="DH7" s="624"/>
      <c r="DI7" s="624"/>
      <c r="DJ7" s="624"/>
      <c r="DK7" s="624"/>
      <c r="DL7" s="624"/>
      <c r="DM7" s="624"/>
      <c r="DN7" s="624"/>
      <c r="DO7" s="624"/>
      <c r="DP7" s="625"/>
      <c r="DQ7" s="632">
        <v>1041151</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4678</v>
      </c>
      <c r="S8" s="624"/>
      <c r="T8" s="624"/>
      <c r="U8" s="624"/>
      <c r="V8" s="624"/>
      <c r="W8" s="624"/>
      <c r="X8" s="624"/>
      <c r="Y8" s="625"/>
      <c r="Z8" s="626">
        <v>0.1</v>
      </c>
      <c r="AA8" s="626"/>
      <c r="AB8" s="626"/>
      <c r="AC8" s="626"/>
      <c r="AD8" s="627">
        <v>4678</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26424</v>
      </c>
      <c r="BH8" s="624"/>
      <c r="BI8" s="624"/>
      <c r="BJ8" s="624"/>
      <c r="BK8" s="624"/>
      <c r="BL8" s="624"/>
      <c r="BM8" s="624"/>
      <c r="BN8" s="625"/>
      <c r="BO8" s="626">
        <v>1.8</v>
      </c>
      <c r="BP8" s="626"/>
      <c r="BQ8" s="626"/>
      <c r="BR8" s="626"/>
      <c r="BS8" s="632" t="s">
        <v>107</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1855637</v>
      </c>
      <c r="CS8" s="624"/>
      <c r="CT8" s="624"/>
      <c r="CU8" s="624"/>
      <c r="CV8" s="624"/>
      <c r="CW8" s="624"/>
      <c r="CX8" s="624"/>
      <c r="CY8" s="625"/>
      <c r="CZ8" s="626">
        <v>23</v>
      </c>
      <c r="DA8" s="626"/>
      <c r="DB8" s="626"/>
      <c r="DC8" s="626"/>
      <c r="DD8" s="632">
        <v>7632</v>
      </c>
      <c r="DE8" s="624"/>
      <c r="DF8" s="624"/>
      <c r="DG8" s="624"/>
      <c r="DH8" s="624"/>
      <c r="DI8" s="624"/>
      <c r="DJ8" s="624"/>
      <c r="DK8" s="624"/>
      <c r="DL8" s="624"/>
      <c r="DM8" s="624"/>
      <c r="DN8" s="624"/>
      <c r="DO8" s="624"/>
      <c r="DP8" s="625"/>
      <c r="DQ8" s="632">
        <v>1129552</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4814</v>
      </c>
      <c r="S9" s="624"/>
      <c r="T9" s="624"/>
      <c r="U9" s="624"/>
      <c r="V9" s="624"/>
      <c r="W9" s="624"/>
      <c r="X9" s="624"/>
      <c r="Y9" s="625"/>
      <c r="Z9" s="626">
        <v>0.1</v>
      </c>
      <c r="AA9" s="626"/>
      <c r="AB9" s="626"/>
      <c r="AC9" s="626"/>
      <c r="AD9" s="627">
        <v>4814</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479171</v>
      </c>
      <c r="BH9" s="624"/>
      <c r="BI9" s="624"/>
      <c r="BJ9" s="624"/>
      <c r="BK9" s="624"/>
      <c r="BL9" s="624"/>
      <c r="BM9" s="624"/>
      <c r="BN9" s="625"/>
      <c r="BO9" s="626">
        <v>32.6</v>
      </c>
      <c r="BP9" s="626"/>
      <c r="BQ9" s="626"/>
      <c r="BR9" s="626"/>
      <c r="BS9" s="632" t="s">
        <v>107</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1208612</v>
      </c>
      <c r="CS9" s="624"/>
      <c r="CT9" s="624"/>
      <c r="CU9" s="624"/>
      <c r="CV9" s="624"/>
      <c r="CW9" s="624"/>
      <c r="CX9" s="624"/>
      <c r="CY9" s="625"/>
      <c r="CZ9" s="626">
        <v>15</v>
      </c>
      <c r="DA9" s="626"/>
      <c r="DB9" s="626"/>
      <c r="DC9" s="626"/>
      <c r="DD9" s="632">
        <v>127588</v>
      </c>
      <c r="DE9" s="624"/>
      <c r="DF9" s="624"/>
      <c r="DG9" s="624"/>
      <c r="DH9" s="624"/>
      <c r="DI9" s="624"/>
      <c r="DJ9" s="624"/>
      <c r="DK9" s="624"/>
      <c r="DL9" s="624"/>
      <c r="DM9" s="624"/>
      <c r="DN9" s="624"/>
      <c r="DO9" s="624"/>
      <c r="DP9" s="625"/>
      <c r="DQ9" s="632">
        <v>1087380</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317634</v>
      </c>
      <c r="S10" s="624"/>
      <c r="T10" s="624"/>
      <c r="U10" s="624"/>
      <c r="V10" s="624"/>
      <c r="W10" s="624"/>
      <c r="X10" s="624"/>
      <c r="Y10" s="625"/>
      <c r="Z10" s="626">
        <v>3.6</v>
      </c>
      <c r="AA10" s="626"/>
      <c r="AB10" s="626"/>
      <c r="AC10" s="626"/>
      <c r="AD10" s="627">
        <v>317634</v>
      </c>
      <c r="AE10" s="627"/>
      <c r="AF10" s="627"/>
      <c r="AG10" s="627"/>
      <c r="AH10" s="627"/>
      <c r="AI10" s="627"/>
      <c r="AJ10" s="627"/>
      <c r="AK10" s="627"/>
      <c r="AL10" s="628">
        <v>6.8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37732</v>
      </c>
      <c r="BH10" s="624"/>
      <c r="BI10" s="624"/>
      <c r="BJ10" s="624"/>
      <c r="BK10" s="624"/>
      <c r="BL10" s="624"/>
      <c r="BM10" s="624"/>
      <c r="BN10" s="625"/>
      <c r="BO10" s="626">
        <v>2.6</v>
      </c>
      <c r="BP10" s="626"/>
      <c r="BQ10" s="626"/>
      <c r="BR10" s="626"/>
      <c r="BS10" s="632" t="s">
        <v>107</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8770</v>
      </c>
      <c r="CS10" s="624"/>
      <c r="CT10" s="624"/>
      <c r="CU10" s="624"/>
      <c r="CV10" s="624"/>
      <c r="CW10" s="624"/>
      <c r="CX10" s="624"/>
      <c r="CY10" s="625"/>
      <c r="CZ10" s="626">
        <v>0.1</v>
      </c>
      <c r="DA10" s="626"/>
      <c r="DB10" s="626"/>
      <c r="DC10" s="626"/>
      <c r="DD10" s="632" t="s">
        <v>107</v>
      </c>
      <c r="DE10" s="624"/>
      <c r="DF10" s="624"/>
      <c r="DG10" s="624"/>
      <c r="DH10" s="624"/>
      <c r="DI10" s="624"/>
      <c r="DJ10" s="624"/>
      <c r="DK10" s="624"/>
      <c r="DL10" s="624"/>
      <c r="DM10" s="624"/>
      <c r="DN10" s="624"/>
      <c r="DO10" s="624"/>
      <c r="DP10" s="625"/>
      <c r="DQ10" s="632">
        <v>8770</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14988</v>
      </c>
      <c r="S11" s="624"/>
      <c r="T11" s="624"/>
      <c r="U11" s="624"/>
      <c r="V11" s="624"/>
      <c r="W11" s="624"/>
      <c r="X11" s="624"/>
      <c r="Y11" s="625"/>
      <c r="Z11" s="626">
        <v>0.2</v>
      </c>
      <c r="AA11" s="626"/>
      <c r="AB11" s="626"/>
      <c r="AC11" s="626"/>
      <c r="AD11" s="627">
        <v>14988</v>
      </c>
      <c r="AE11" s="627"/>
      <c r="AF11" s="627"/>
      <c r="AG11" s="627"/>
      <c r="AH11" s="627"/>
      <c r="AI11" s="627"/>
      <c r="AJ11" s="627"/>
      <c r="AK11" s="627"/>
      <c r="AL11" s="628">
        <v>0.3</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47450</v>
      </c>
      <c r="BH11" s="624"/>
      <c r="BI11" s="624"/>
      <c r="BJ11" s="624"/>
      <c r="BK11" s="624"/>
      <c r="BL11" s="624"/>
      <c r="BM11" s="624"/>
      <c r="BN11" s="625"/>
      <c r="BO11" s="626">
        <v>3.2</v>
      </c>
      <c r="BP11" s="626"/>
      <c r="BQ11" s="626"/>
      <c r="BR11" s="626"/>
      <c r="BS11" s="632" t="s">
        <v>107</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510033</v>
      </c>
      <c r="CS11" s="624"/>
      <c r="CT11" s="624"/>
      <c r="CU11" s="624"/>
      <c r="CV11" s="624"/>
      <c r="CW11" s="624"/>
      <c r="CX11" s="624"/>
      <c r="CY11" s="625"/>
      <c r="CZ11" s="626">
        <v>6.3</v>
      </c>
      <c r="DA11" s="626"/>
      <c r="DB11" s="626"/>
      <c r="DC11" s="626"/>
      <c r="DD11" s="632">
        <v>106579</v>
      </c>
      <c r="DE11" s="624"/>
      <c r="DF11" s="624"/>
      <c r="DG11" s="624"/>
      <c r="DH11" s="624"/>
      <c r="DI11" s="624"/>
      <c r="DJ11" s="624"/>
      <c r="DK11" s="624"/>
      <c r="DL11" s="624"/>
      <c r="DM11" s="624"/>
      <c r="DN11" s="624"/>
      <c r="DO11" s="624"/>
      <c r="DP11" s="625"/>
      <c r="DQ11" s="632">
        <v>306350</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685267</v>
      </c>
      <c r="BH12" s="624"/>
      <c r="BI12" s="624"/>
      <c r="BJ12" s="624"/>
      <c r="BK12" s="624"/>
      <c r="BL12" s="624"/>
      <c r="BM12" s="624"/>
      <c r="BN12" s="625"/>
      <c r="BO12" s="626">
        <v>46.6</v>
      </c>
      <c r="BP12" s="626"/>
      <c r="BQ12" s="626"/>
      <c r="BR12" s="626"/>
      <c r="BS12" s="632" t="s">
        <v>107</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406301</v>
      </c>
      <c r="CS12" s="624"/>
      <c r="CT12" s="624"/>
      <c r="CU12" s="624"/>
      <c r="CV12" s="624"/>
      <c r="CW12" s="624"/>
      <c r="CX12" s="624"/>
      <c r="CY12" s="625"/>
      <c r="CZ12" s="626">
        <v>5</v>
      </c>
      <c r="DA12" s="626"/>
      <c r="DB12" s="626"/>
      <c r="DC12" s="626"/>
      <c r="DD12" s="632">
        <v>205009</v>
      </c>
      <c r="DE12" s="624"/>
      <c r="DF12" s="624"/>
      <c r="DG12" s="624"/>
      <c r="DH12" s="624"/>
      <c r="DI12" s="624"/>
      <c r="DJ12" s="624"/>
      <c r="DK12" s="624"/>
      <c r="DL12" s="624"/>
      <c r="DM12" s="624"/>
      <c r="DN12" s="624"/>
      <c r="DO12" s="624"/>
      <c r="DP12" s="625"/>
      <c r="DQ12" s="632">
        <v>118476</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25781</v>
      </c>
      <c r="S13" s="624"/>
      <c r="T13" s="624"/>
      <c r="U13" s="624"/>
      <c r="V13" s="624"/>
      <c r="W13" s="624"/>
      <c r="X13" s="624"/>
      <c r="Y13" s="625"/>
      <c r="Z13" s="626">
        <v>0.3</v>
      </c>
      <c r="AA13" s="626"/>
      <c r="AB13" s="626"/>
      <c r="AC13" s="626"/>
      <c r="AD13" s="627">
        <v>25781</v>
      </c>
      <c r="AE13" s="627"/>
      <c r="AF13" s="627"/>
      <c r="AG13" s="627"/>
      <c r="AH13" s="627"/>
      <c r="AI13" s="627"/>
      <c r="AJ13" s="627"/>
      <c r="AK13" s="627"/>
      <c r="AL13" s="628">
        <v>0.6</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684445</v>
      </c>
      <c r="BH13" s="624"/>
      <c r="BI13" s="624"/>
      <c r="BJ13" s="624"/>
      <c r="BK13" s="624"/>
      <c r="BL13" s="624"/>
      <c r="BM13" s="624"/>
      <c r="BN13" s="625"/>
      <c r="BO13" s="626">
        <v>46.5</v>
      </c>
      <c r="BP13" s="626"/>
      <c r="BQ13" s="626"/>
      <c r="BR13" s="626"/>
      <c r="BS13" s="632" t="s">
        <v>107</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501160</v>
      </c>
      <c r="CS13" s="624"/>
      <c r="CT13" s="624"/>
      <c r="CU13" s="624"/>
      <c r="CV13" s="624"/>
      <c r="CW13" s="624"/>
      <c r="CX13" s="624"/>
      <c r="CY13" s="625"/>
      <c r="CZ13" s="626">
        <v>6.2</v>
      </c>
      <c r="DA13" s="626"/>
      <c r="DB13" s="626"/>
      <c r="DC13" s="626"/>
      <c r="DD13" s="632">
        <v>98851</v>
      </c>
      <c r="DE13" s="624"/>
      <c r="DF13" s="624"/>
      <c r="DG13" s="624"/>
      <c r="DH13" s="624"/>
      <c r="DI13" s="624"/>
      <c r="DJ13" s="624"/>
      <c r="DK13" s="624"/>
      <c r="DL13" s="624"/>
      <c r="DM13" s="624"/>
      <c r="DN13" s="624"/>
      <c r="DO13" s="624"/>
      <c r="DP13" s="625"/>
      <c r="DQ13" s="632">
        <v>395680</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43832</v>
      </c>
      <c r="BH14" s="624"/>
      <c r="BI14" s="624"/>
      <c r="BJ14" s="624"/>
      <c r="BK14" s="624"/>
      <c r="BL14" s="624"/>
      <c r="BM14" s="624"/>
      <c r="BN14" s="625"/>
      <c r="BO14" s="626">
        <v>3</v>
      </c>
      <c r="BP14" s="626"/>
      <c r="BQ14" s="626"/>
      <c r="BR14" s="626"/>
      <c r="BS14" s="632" t="s">
        <v>107</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288585</v>
      </c>
      <c r="CS14" s="624"/>
      <c r="CT14" s="624"/>
      <c r="CU14" s="624"/>
      <c r="CV14" s="624"/>
      <c r="CW14" s="624"/>
      <c r="CX14" s="624"/>
      <c r="CY14" s="625"/>
      <c r="CZ14" s="626">
        <v>3.6</v>
      </c>
      <c r="DA14" s="626"/>
      <c r="DB14" s="626"/>
      <c r="DC14" s="626"/>
      <c r="DD14" s="632">
        <v>22473</v>
      </c>
      <c r="DE14" s="624"/>
      <c r="DF14" s="624"/>
      <c r="DG14" s="624"/>
      <c r="DH14" s="624"/>
      <c r="DI14" s="624"/>
      <c r="DJ14" s="624"/>
      <c r="DK14" s="624"/>
      <c r="DL14" s="624"/>
      <c r="DM14" s="624"/>
      <c r="DN14" s="624"/>
      <c r="DO14" s="624"/>
      <c r="DP14" s="625"/>
      <c r="DQ14" s="632">
        <v>267614</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4548</v>
      </c>
      <c r="S15" s="624"/>
      <c r="T15" s="624"/>
      <c r="U15" s="624"/>
      <c r="V15" s="624"/>
      <c r="W15" s="624"/>
      <c r="X15" s="624"/>
      <c r="Y15" s="625"/>
      <c r="Z15" s="626">
        <v>0.1</v>
      </c>
      <c r="AA15" s="626"/>
      <c r="AB15" s="626"/>
      <c r="AC15" s="626"/>
      <c r="AD15" s="627">
        <v>4548</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151921</v>
      </c>
      <c r="BH15" s="624"/>
      <c r="BI15" s="624"/>
      <c r="BJ15" s="624"/>
      <c r="BK15" s="624"/>
      <c r="BL15" s="624"/>
      <c r="BM15" s="624"/>
      <c r="BN15" s="625"/>
      <c r="BO15" s="626">
        <v>10.3</v>
      </c>
      <c r="BP15" s="626"/>
      <c r="BQ15" s="626"/>
      <c r="BR15" s="626"/>
      <c r="BS15" s="632" t="s">
        <v>107</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1008534</v>
      </c>
      <c r="CS15" s="624"/>
      <c r="CT15" s="624"/>
      <c r="CU15" s="624"/>
      <c r="CV15" s="624"/>
      <c r="CW15" s="624"/>
      <c r="CX15" s="624"/>
      <c r="CY15" s="625"/>
      <c r="CZ15" s="626">
        <v>12.5</v>
      </c>
      <c r="DA15" s="626"/>
      <c r="DB15" s="626"/>
      <c r="DC15" s="626"/>
      <c r="DD15" s="632">
        <v>250303</v>
      </c>
      <c r="DE15" s="624"/>
      <c r="DF15" s="624"/>
      <c r="DG15" s="624"/>
      <c r="DH15" s="624"/>
      <c r="DI15" s="624"/>
      <c r="DJ15" s="624"/>
      <c r="DK15" s="624"/>
      <c r="DL15" s="624"/>
      <c r="DM15" s="624"/>
      <c r="DN15" s="624"/>
      <c r="DO15" s="624"/>
      <c r="DP15" s="625"/>
      <c r="DQ15" s="632">
        <v>761253</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3009173</v>
      </c>
      <c r="S16" s="624"/>
      <c r="T16" s="624"/>
      <c r="U16" s="624"/>
      <c r="V16" s="624"/>
      <c r="W16" s="624"/>
      <c r="X16" s="624"/>
      <c r="Y16" s="625"/>
      <c r="Z16" s="626">
        <v>34.6</v>
      </c>
      <c r="AA16" s="626"/>
      <c r="AB16" s="626"/>
      <c r="AC16" s="626"/>
      <c r="AD16" s="627">
        <v>2712238</v>
      </c>
      <c r="AE16" s="627"/>
      <c r="AF16" s="627"/>
      <c r="AG16" s="627"/>
      <c r="AH16" s="627"/>
      <c r="AI16" s="627"/>
      <c r="AJ16" s="627"/>
      <c r="AK16" s="627"/>
      <c r="AL16" s="628">
        <v>57.9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246551</v>
      </c>
      <c r="CS16" s="624"/>
      <c r="CT16" s="624"/>
      <c r="CU16" s="624"/>
      <c r="CV16" s="624"/>
      <c r="CW16" s="624"/>
      <c r="CX16" s="624"/>
      <c r="CY16" s="625"/>
      <c r="CZ16" s="626">
        <v>3.1</v>
      </c>
      <c r="DA16" s="626"/>
      <c r="DB16" s="626"/>
      <c r="DC16" s="626"/>
      <c r="DD16" s="632" t="s">
        <v>107</v>
      </c>
      <c r="DE16" s="624"/>
      <c r="DF16" s="624"/>
      <c r="DG16" s="624"/>
      <c r="DH16" s="624"/>
      <c r="DI16" s="624"/>
      <c r="DJ16" s="624"/>
      <c r="DK16" s="624"/>
      <c r="DL16" s="624"/>
      <c r="DM16" s="624"/>
      <c r="DN16" s="624"/>
      <c r="DO16" s="624"/>
      <c r="DP16" s="625"/>
      <c r="DQ16" s="632">
        <v>105237</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2712238</v>
      </c>
      <c r="S17" s="624"/>
      <c r="T17" s="624"/>
      <c r="U17" s="624"/>
      <c r="V17" s="624"/>
      <c r="W17" s="624"/>
      <c r="X17" s="624"/>
      <c r="Y17" s="625"/>
      <c r="Z17" s="626">
        <v>31.2</v>
      </c>
      <c r="AA17" s="626"/>
      <c r="AB17" s="626"/>
      <c r="AC17" s="626"/>
      <c r="AD17" s="627">
        <v>2712238</v>
      </c>
      <c r="AE17" s="627"/>
      <c r="AF17" s="627"/>
      <c r="AG17" s="627"/>
      <c r="AH17" s="627"/>
      <c r="AI17" s="627"/>
      <c r="AJ17" s="627"/>
      <c r="AK17" s="627"/>
      <c r="AL17" s="628">
        <v>57.9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709779</v>
      </c>
      <c r="CS17" s="624"/>
      <c r="CT17" s="624"/>
      <c r="CU17" s="624"/>
      <c r="CV17" s="624"/>
      <c r="CW17" s="624"/>
      <c r="CX17" s="624"/>
      <c r="CY17" s="625"/>
      <c r="CZ17" s="626">
        <v>8.8000000000000007</v>
      </c>
      <c r="DA17" s="626"/>
      <c r="DB17" s="626"/>
      <c r="DC17" s="626"/>
      <c r="DD17" s="632" t="s">
        <v>107</v>
      </c>
      <c r="DE17" s="624"/>
      <c r="DF17" s="624"/>
      <c r="DG17" s="624"/>
      <c r="DH17" s="624"/>
      <c r="DI17" s="624"/>
      <c r="DJ17" s="624"/>
      <c r="DK17" s="624"/>
      <c r="DL17" s="624"/>
      <c r="DM17" s="624"/>
      <c r="DN17" s="624"/>
      <c r="DO17" s="624"/>
      <c r="DP17" s="625"/>
      <c r="DQ17" s="632">
        <v>683372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271066</v>
      </c>
      <c r="S18" s="624"/>
      <c r="T18" s="624"/>
      <c r="U18" s="624"/>
      <c r="V18" s="624"/>
      <c r="W18" s="624"/>
      <c r="X18" s="624"/>
      <c r="Y18" s="625"/>
      <c r="Z18" s="626">
        <v>3.1</v>
      </c>
      <c r="AA18" s="626"/>
      <c r="AB18" s="626"/>
      <c r="AC18" s="626"/>
      <c r="AD18" s="627" t="s">
        <v>107</v>
      </c>
      <c r="AE18" s="627"/>
      <c r="AF18" s="627"/>
      <c r="AG18" s="627"/>
      <c r="AH18" s="627"/>
      <c r="AI18" s="627"/>
      <c r="AJ18" s="627"/>
      <c r="AK18" s="627"/>
      <c r="AL18" s="628" t="s">
        <v>107</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25869</v>
      </c>
      <c r="S19" s="624"/>
      <c r="T19" s="624"/>
      <c r="U19" s="624"/>
      <c r="V19" s="624"/>
      <c r="W19" s="624"/>
      <c r="X19" s="624"/>
      <c r="Y19" s="625"/>
      <c r="Z19" s="626">
        <v>0.3</v>
      </c>
      <c r="AA19" s="626"/>
      <c r="AB19" s="626"/>
      <c r="AC19" s="626"/>
      <c r="AD19" s="627" t="s">
        <v>107</v>
      </c>
      <c r="AE19" s="627"/>
      <c r="AF19" s="627"/>
      <c r="AG19" s="627"/>
      <c r="AH19" s="627"/>
      <c r="AI19" s="627"/>
      <c r="AJ19" s="627"/>
      <c r="AK19" s="627"/>
      <c r="AL19" s="628" t="s">
        <v>107</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4961698</v>
      </c>
      <c r="S20" s="624"/>
      <c r="T20" s="624"/>
      <c r="U20" s="624"/>
      <c r="V20" s="624"/>
      <c r="W20" s="624"/>
      <c r="X20" s="624"/>
      <c r="Y20" s="625"/>
      <c r="Z20" s="626">
        <v>57</v>
      </c>
      <c r="AA20" s="626"/>
      <c r="AB20" s="626"/>
      <c r="AC20" s="626"/>
      <c r="AD20" s="627">
        <v>4664763</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8078133</v>
      </c>
      <c r="CS20" s="624"/>
      <c r="CT20" s="624"/>
      <c r="CU20" s="624"/>
      <c r="CV20" s="624"/>
      <c r="CW20" s="624"/>
      <c r="CX20" s="624"/>
      <c r="CY20" s="625"/>
      <c r="CZ20" s="626">
        <v>100</v>
      </c>
      <c r="DA20" s="626"/>
      <c r="DB20" s="626"/>
      <c r="DC20" s="626"/>
      <c r="DD20" s="632">
        <v>842381</v>
      </c>
      <c r="DE20" s="624"/>
      <c r="DF20" s="624"/>
      <c r="DG20" s="624"/>
      <c r="DH20" s="624"/>
      <c r="DI20" s="624"/>
      <c r="DJ20" s="624"/>
      <c r="DK20" s="624"/>
      <c r="DL20" s="624"/>
      <c r="DM20" s="624"/>
      <c r="DN20" s="624"/>
      <c r="DO20" s="624"/>
      <c r="DP20" s="625"/>
      <c r="DQ20" s="632">
        <v>6015778</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2206</v>
      </c>
      <c r="S21" s="624"/>
      <c r="T21" s="624"/>
      <c r="U21" s="624"/>
      <c r="V21" s="624"/>
      <c r="W21" s="624"/>
      <c r="X21" s="624"/>
      <c r="Y21" s="625"/>
      <c r="Z21" s="626">
        <v>0</v>
      </c>
      <c r="AA21" s="626"/>
      <c r="AB21" s="626"/>
      <c r="AC21" s="626"/>
      <c r="AD21" s="627">
        <v>2206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30599</v>
      </c>
      <c r="S22" s="624"/>
      <c r="T22" s="624"/>
      <c r="U22" s="624"/>
      <c r="V22" s="624"/>
      <c r="W22" s="624"/>
      <c r="X22" s="624"/>
      <c r="Y22" s="625"/>
      <c r="Z22" s="626">
        <v>0.4</v>
      </c>
      <c r="AA22" s="626"/>
      <c r="AB22" s="626"/>
      <c r="AC22" s="626"/>
      <c r="AD22" s="627" t="s">
        <v>107</v>
      </c>
      <c r="AE22" s="627"/>
      <c r="AF22" s="627"/>
      <c r="AG22" s="627"/>
      <c r="AH22" s="627"/>
      <c r="AI22" s="627"/>
      <c r="AJ22" s="627"/>
      <c r="AK22" s="627"/>
      <c r="AL22" s="628" t="s">
        <v>107</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75644</v>
      </c>
      <c r="S23" s="624"/>
      <c r="T23" s="624"/>
      <c r="U23" s="624"/>
      <c r="V23" s="624"/>
      <c r="W23" s="624"/>
      <c r="X23" s="624"/>
      <c r="Y23" s="625"/>
      <c r="Z23" s="626">
        <v>0.9</v>
      </c>
      <c r="AA23" s="626"/>
      <c r="AB23" s="626"/>
      <c r="AC23" s="626"/>
      <c r="AD23" s="627">
        <v>3751</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9662</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2872659</v>
      </c>
      <c r="CS24" s="613"/>
      <c r="CT24" s="613"/>
      <c r="CU24" s="613"/>
      <c r="CV24" s="613"/>
      <c r="CW24" s="613"/>
      <c r="CX24" s="613"/>
      <c r="CY24" s="614"/>
      <c r="CZ24" s="650">
        <v>35.6</v>
      </c>
      <c r="DA24" s="651"/>
      <c r="DB24" s="651"/>
      <c r="DC24" s="652"/>
      <c r="DD24" s="649">
        <v>2224104</v>
      </c>
      <c r="DE24" s="613"/>
      <c r="DF24" s="613"/>
      <c r="DG24" s="613"/>
      <c r="DH24" s="613"/>
      <c r="DI24" s="613"/>
      <c r="DJ24" s="613"/>
      <c r="DK24" s="614"/>
      <c r="DL24" s="649">
        <v>2204898</v>
      </c>
      <c r="DM24" s="613"/>
      <c r="DN24" s="613"/>
      <c r="DO24" s="613"/>
      <c r="DP24" s="613"/>
      <c r="DQ24" s="613"/>
      <c r="DR24" s="613"/>
      <c r="DS24" s="613"/>
      <c r="DT24" s="613"/>
      <c r="DU24" s="613"/>
      <c r="DV24" s="614"/>
      <c r="DW24" s="617">
        <v>44.4</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963489</v>
      </c>
      <c r="S25" s="624"/>
      <c r="T25" s="624"/>
      <c r="U25" s="624"/>
      <c r="V25" s="624"/>
      <c r="W25" s="624"/>
      <c r="X25" s="624"/>
      <c r="Y25" s="625"/>
      <c r="Z25" s="626">
        <v>11.1</v>
      </c>
      <c r="AA25" s="626"/>
      <c r="AB25" s="626"/>
      <c r="AC25" s="626"/>
      <c r="AD25" s="627" t="s">
        <v>107</v>
      </c>
      <c r="AE25" s="627"/>
      <c r="AF25" s="627"/>
      <c r="AG25" s="627"/>
      <c r="AH25" s="627"/>
      <c r="AI25" s="627"/>
      <c r="AJ25" s="627"/>
      <c r="AK25" s="627"/>
      <c r="AL25" s="628" t="s">
        <v>107</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1288032</v>
      </c>
      <c r="CS25" s="655"/>
      <c r="CT25" s="655"/>
      <c r="CU25" s="655"/>
      <c r="CV25" s="655"/>
      <c r="CW25" s="655"/>
      <c r="CX25" s="655"/>
      <c r="CY25" s="656"/>
      <c r="CZ25" s="657">
        <v>15.9</v>
      </c>
      <c r="DA25" s="658"/>
      <c r="DB25" s="658"/>
      <c r="DC25" s="659"/>
      <c r="DD25" s="632">
        <v>1215780</v>
      </c>
      <c r="DE25" s="655"/>
      <c r="DF25" s="655"/>
      <c r="DG25" s="655"/>
      <c r="DH25" s="655"/>
      <c r="DI25" s="655"/>
      <c r="DJ25" s="655"/>
      <c r="DK25" s="656"/>
      <c r="DL25" s="632">
        <v>1202246</v>
      </c>
      <c r="DM25" s="655"/>
      <c r="DN25" s="655"/>
      <c r="DO25" s="655"/>
      <c r="DP25" s="655"/>
      <c r="DQ25" s="655"/>
      <c r="DR25" s="655"/>
      <c r="DS25" s="655"/>
      <c r="DT25" s="655"/>
      <c r="DU25" s="655"/>
      <c r="DV25" s="656"/>
      <c r="DW25" s="628">
        <v>24.2</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804105</v>
      </c>
      <c r="CS26" s="624"/>
      <c r="CT26" s="624"/>
      <c r="CU26" s="624"/>
      <c r="CV26" s="624"/>
      <c r="CW26" s="624"/>
      <c r="CX26" s="624"/>
      <c r="CY26" s="625"/>
      <c r="CZ26" s="657">
        <v>10</v>
      </c>
      <c r="DA26" s="658"/>
      <c r="DB26" s="658"/>
      <c r="DC26" s="659"/>
      <c r="DD26" s="632">
        <v>742183</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565766</v>
      </c>
      <c r="S27" s="624"/>
      <c r="T27" s="624"/>
      <c r="U27" s="624"/>
      <c r="V27" s="624"/>
      <c r="W27" s="624"/>
      <c r="X27" s="624"/>
      <c r="Y27" s="625"/>
      <c r="Z27" s="626">
        <v>6.5</v>
      </c>
      <c r="AA27" s="626"/>
      <c r="AB27" s="626"/>
      <c r="AC27" s="626"/>
      <c r="AD27" s="627" t="s">
        <v>107</v>
      </c>
      <c r="AE27" s="627"/>
      <c r="AF27" s="627"/>
      <c r="AG27" s="627"/>
      <c r="AH27" s="627"/>
      <c r="AI27" s="627"/>
      <c r="AJ27" s="627"/>
      <c r="AK27" s="627"/>
      <c r="AL27" s="628" t="s">
        <v>107</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1471797</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874848</v>
      </c>
      <c r="CS27" s="655"/>
      <c r="CT27" s="655"/>
      <c r="CU27" s="655"/>
      <c r="CV27" s="655"/>
      <c r="CW27" s="655"/>
      <c r="CX27" s="655"/>
      <c r="CY27" s="656"/>
      <c r="CZ27" s="657">
        <v>10.8</v>
      </c>
      <c r="DA27" s="658"/>
      <c r="DB27" s="658"/>
      <c r="DC27" s="659"/>
      <c r="DD27" s="632">
        <v>324952</v>
      </c>
      <c r="DE27" s="655"/>
      <c r="DF27" s="655"/>
      <c r="DG27" s="655"/>
      <c r="DH27" s="655"/>
      <c r="DI27" s="655"/>
      <c r="DJ27" s="655"/>
      <c r="DK27" s="656"/>
      <c r="DL27" s="632">
        <v>324939</v>
      </c>
      <c r="DM27" s="655"/>
      <c r="DN27" s="655"/>
      <c r="DO27" s="655"/>
      <c r="DP27" s="655"/>
      <c r="DQ27" s="655"/>
      <c r="DR27" s="655"/>
      <c r="DS27" s="655"/>
      <c r="DT27" s="655"/>
      <c r="DU27" s="655"/>
      <c r="DV27" s="656"/>
      <c r="DW27" s="628">
        <v>6.6</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19952</v>
      </c>
      <c r="S28" s="624"/>
      <c r="T28" s="624"/>
      <c r="U28" s="624"/>
      <c r="V28" s="624"/>
      <c r="W28" s="624"/>
      <c r="X28" s="624"/>
      <c r="Y28" s="625"/>
      <c r="Z28" s="626">
        <v>0.2</v>
      </c>
      <c r="AA28" s="626"/>
      <c r="AB28" s="626"/>
      <c r="AC28" s="626"/>
      <c r="AD28" s="627">
        <v>9605</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709779</v>
      </c>
      <c r="CS28" s="624"/>
      <c r="CT28" s="624"/>
      <c r="CU28" s="624"/>
      <c r="CV28" s="624"/>
      <c r="CW28" s="624"/>
      <c r="CX28" s="624"/>
      <c r="CY28" s="625"/>
      <c r="CZ28" s="657">
        <v>8.8000000000000007</v>
      </c>
      <c r="DA28" s="658"/>
      <c r="DB28" s="658"/>
      <c r="DC28" s="659"/>
      <c r="DD28" s="632">
        <v>683372</v>
      </c>
      <c r="DE28" s="624"/>
      <c r="DF28" s="624"/>
      <c r="DG28" s="624"/>
      <c r="DH28" s="624"/>
      <c r="DI28" s="624"/>
      <c r="DJ28" s="624"/>
      <c r="DK28" s="625"/>
      <c r="DL28" s="632">
        <v>677713</v>
      </c>
      <c r="DM28" s="624"/>
      <c r="DN28" s="624"/>
      <c r="DO28" s="624"/>
      <c r="DP28" s="624"/>
      <c r="DQ28" s="624"/>
      <c r="DR28" s="624"/>
      <c r="DS28" s="624"/>
      <c r="DT28" s="624"/>
      <c r="DU28" s="624"/>
      <c r="DV28" s="625"/>
      <c r="DW28" s="628">
        <v>13.7</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8718</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709779</v>
      </c>
      <c r="CS29" s="655"/>
      <c r="CT29" s="655"/>
      <c r="CU29" s="655"/>
      <c r="CV29" s="655"/>
      <c r="CW29" s="655"/>
      <c r="CX29" s="655"/>
      <c r="CY29" s="656"/>
      <c r="CZ29" s="657">
        <v>8.8000000000000007</v>
      </c>
      <c r="DA29" s="658"/>
      <c r="DB29" s="658"/>
      <c r="DC29" s="659"/>
      <c r="DD29" s="632">
        <v>683372</v>
      </c>
      <c r="DE29" s="655"/>
      <c r="DF29" s="655"/>
      <c r="DG29" s="655"/>
      <c r="DH29" s="655"/>
      <c r="DI29" s="655"/>
      <c r="DJ29" s="655"/>
      <c r="DK29" s="656"/>
      <c r="DL29" s="632">
        <v>677713</v>
      </c>
      <c r="DM29" s="655"/>
      <c r="DN29" s="655"/>
      <c r="DO29" s="655"/>
      <c r="DP29" s="655"/>
      <c r="DQ29" s="655"/>
      <c r="DR29" s="655"/>
      <c r="DS29" s="655"/>
      <c r="DT29" s="655"/>
      <c r="DU29" s="655"/>
      <c r="DV29" s="656"/>
      <c r="DW29" s="628">
        <v>13.7</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566460</v>
      </c>
      <c r="S30" s="624"/>
      <c r="T30" s="624"/>
      <c r="U30" s="624"/>
      <c r="V30" s="624"/>
      <c r="W30" s="624"/>
      <c r="X30" s="624"/>
      <c r="Y30" s="625"/>
      <c r="Z30" s="626">
        <v>6.5</v>
      </c>
      <c r="AA30" s="626"/>
      <c r="AB30" s="626"/>
      <c r="AC30" s="626"/>
      <c r="AD30" s="627" t="s">
        <v>107</v>
      </c>
      <c r="AE30" s="627"/>
      <c r="AF30" s="627"/>
      <c r="AG30" s="627"/>
      <c r="AH30" s="627"/>
      <c r="AI30" s="627"/>
      <c r="AJ30" s="627"/>
      <c r="AK30" s="627"/>
      <c r="AL30" s="628" t="s">
        <v>107</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97.8</v>
      </c>
      <c r="BH30" s="682"/>
      <c r="BI30" s="682"/>
      <c r="BJ30" s="682"/>
      <c r="BK30" s="682"/>
      <c r="BL30" s="682"/>
      <c r="BM30" s="618">
        <v>93.3</v>
      </c>
      <c r="BN30" s="682"/>
      <c r="BO30" s="682"/>
      <c r="BP30" s="682"/>
      <c r="BQ30" s="683"/>
      <c r="BR30" s="681">
        <v>97.8</v>
      </c>
      <c r="BS30" s="682"/>
      <c r="BT30" s="682"/>
      <c r="BU30" s="682"/>
      <c r="BV30" s="682"/>
      <c r="BW30" s="682"/>
      <c r="BX30" s="618">
        <v>93.1</v>
      </c>
      <c r="BY30" s="682"/>
      <c r="BZ30" s="682"/>
      <c r="CA30" s="682"/>
      <c r="CB30" s="683"/>
      <c r="CD30" s="686"/>
      <c r="CE30" s="687"/>
      <c r="CF30" s="637" t="s">
        <v>288</v>
      </c>
      <c r="CG30" s="638"/>
      <c r="CH30" s="638"/>
      <c r="CI30" s="638"/>
      <c r="CJ30" s="638"/>
      <c r="CK30" s="638"/>
      <c r="CL30" s="638"/>
      <c r="CM30" s="638"/>
      <c r="CN30" s="638"/>
      <c r="CO30" s="638"/>
      <c r="CP30" s="638"/>
      <c r="CQ30" s="639"/>
      <c r="CR30" s="623">
        <v>641545</v>
      </c>
      <c r="CS30" s="624"/>
      <c r="CT30" s="624"/>
      <c r="CU30" s="624"/>
      <c r="CV30" s="624"/>
      <c r="CW30" s="624"/>
      <c r="CX30" s="624"/>
      <c r="CY30" s="625"/>
      <c r="CZ30" s="657">
        <v>7.9</v>
      </c>
      <c r="DA30" s="658"/>
      <c r="DB30" s="658"/>
      <c r="DC30" s="659"/>
      <c r="DD30" s="632">
        <v>620739</v>
      </c>
      <c r="DE30" s="624"/>
      <c r="DF30" s="624"/>
      <c r="DG30" s="624"/>
      <c r="DH30" s="624"/>
      <c r="DI30" s="624"/>
      <c r="DJ30" s="624"/>
      <c r="DK30" s="625"/>
      <c r="DL30" s="632">
        <v>615080</v>
      </c>
      <c r="DM30" s="624"/>
      <c r="DN30" s="624"/>
      <c r="DO30" s="624"/>
      <c r="DP30" s="624"/>
      <c r="DQ30" s="624"/>
      <c r="DR30" s="624"/>
      <c r="DS30" s="624"/>
      <c r="DT30" s="624"/>
      <c r="DU30" s="624"/>
      <c r="DV30" s="625"/>
      <c r="DW30" s="628">
        <v>12.4</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335748</v>
      </c>
      <c r="S31" s="624"/>
      <c r="T31" s="624"/>
      <c r="U31" s="624"/>
      <c r="V31" s="624"/>
      <c r="W31" s="624"/>
      <c r="X31" s="624"/>
      <c r="Y31" s="625"/>
      <c r="Z31" s="626">
        <v>3.9</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v>
      </c>
      <c r="BH31" s="655"/>
      <c r="BI31" s="655"/>
      <c r="BJ31" s="655"/>
      <c r="BK31" s="655"/>
      <c r="BL31" s="655"/>
      <c r="BM31" s="629">
        <v>95.3</v>
      </c>
      <c r="BN31" s="679"/>
      <c r="BO31" s="679"/>
      <c r="BP31" s="679"/>
      <c r="BQ31" s="680"/>
      <c r="BR31" s="678">
        <v>98.2</v>
      </c>
      <c r="BS31" s="655"/>
      <c r="BT31" s="655"/>
      <c r="BU31" s="655"/>
      <c r="BV31" s="655"/>
      <c r="BW31" s="655"/>
      <c r="BX31" s="629">
        <v>94.8</v>
      </c>
      <c r="BY31" s="679"/>
      <c r="BZ31" s="679"/>
      <c r="CA31" s="679"/>
      <c r="CB31" s="680"/>
      <c r="CD31" s="686"/>
      <c r="CE31" s="687"/>
      <c r="CF31" s="637" t="s">
        <v>292</v>
      </c>
      <c r="CG31" s="638"/>
      <c r="CH31" s="638"/>
      <c r="CI31" s="638"/>
      <c r="CJ31" s="638"/>
      <c r="CK31" s="638"/>
      <c r="CL31" s="638"/>
      <c r="CM31" s="638"/>
      <c r="CN31" s="638"/>
      <c r="CO31" s="638"/>
      <c r="CP31" s="638"/>
      <c r="CQ31" s="639"/>
      <c r="CR31" s="623">
        <v>68234</v>
      </c>
      <c r="CS31" s="655"/>
      <c r="CT31" s="655"/>
      <c r="CU31" s="655"/>
      <c r="CV31" s="655"/>
      <c r="CW31" s="655"/>
      <c r="CX31" s="655"/>
      <c r="CY31" s="656"/>
      <c r="CZ31" s="657">
        <v>0.8</v>
      </c>
      <c r="DA31" s="658"/>
      <c r="DB31" s="658"/>
      <c r="DC31" s="659"/>
      <c r="DD31" s="632">
        <v>62633</v>
      </c>
      <c r="DE31" s="655"/>
      <c r="DF31" s="655"/>
      <c r="DG31" s="655"/>
      <c r="DH31" s="655"/>
      <c r="DI31" s="655"/>
      <c r="DJ31" s="655"/>
      <c r="DK31" s="656"/>
      <c r="DL31" s="632">
        <v>62633</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242165</v>
      </c>
      <c r="S32" s="624"/>
      <c r="T32" s="624"/>
      <c r="U32" s="624"/>
      <c r="V32" s="624"/>
      <c r="W32" s="624"/>
      <c r="X32" s="624"/>
      <c r="Y32" s="625"/>
      <c r="Z32" s="626">
        <v>2.8</v>
      </c>
      <c r="AA32" s="626"/>
      <c r="AB32" s="626"/>
      <c r="AC32" s="626"/>
      <c r="AD32" s="627">
        <v>108</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97.2</v>
      </c>
      <c r="BH32" s="691"/>
      <c r="BI32" s="691"/>
      <c r="BJ32" s="691"/>
      <c r="BK32" s="691"/>
      <c r="BL32" s="691"/>
      <c r="BM32" s="692">
        <v>90.4</v>
      </c>
      <c r="BN32" s="691"/>
      <c r="BO32" s="691"/>
      <c r="BP32" s="691"/>
      <c r="BQ32" s="693"/>
      <c r="BR32" s="690">
        <v>97.1</v>
      </c>
      <c r="BS32" s="691"/>
      <c r="BT32" s="691"/>
      <c r="BU32" s="691"/>
      <c r="BV32" s="691"/>
      <c r="BW32" s="691"/>
      <c r="BX32" s="692">
        <v>90.4</v>
      </c>
      <c r="BY32" s="691"/>
      <c r="BZ32" s="691"/>
      <c r="CA32" s="691"/>
      <c r="CB32" s="693"/>
      <c r="CD32" s="688"/>
      <c r="CE32" s="689"/>
      <c r="CF32" s="637" t="s">
        <v>295</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923600</v>
      </c>
      <c r="S33" s="624"/>
      <c r="T33" s="624"/>
      <c r="U33" s="624"/>
      <c r="V33" s="624"/>
      <c r="W33" s="624"/>
      <c r="X33" s="624"/>
      <c r="Y33" s="625"/>
      <c r="Z33" s="626">
        <v>10.6</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4116542</v>
      </c>
      <c r="CS33" s="655"/>
      <c r="CT33" s="655"/>
      <c r="CU33" s="655"/>
      <c r="CV33" s="655"/>
      <c r="CW33" s="655"/>
      <c r="CX33" s="655"/>
      <c r="CY33" s="656"/>
      <c r="CZ33" s="657">
        <v>51</v>
      </c>
      <c r="DA33" s="658"/>
      <c r="DB33" s="658"/>
      <c r="DC33" s="659"/>
      <c r="DD33" s="632">
        <v>3458895</v>
      </c>
      <c r="DE33" s="655"/>
      <c r="DF33" s="655"/>
      <c r="DG33" s="655"/>
      <c r="DH33" s="655"/>
      <c r="DI33" s="655"/>
      <c r="DJ33" s="655"/>
      <c r="DK33" s="656"/>
      <c r="DL33" s="632">
        <v>2602615</v>
      </c>
      <c r="DM33" s="655"/>
      <c r="DN33" s="655"/>
      <c r="DO33" s="655"/>
      <c r="DP33" s="655"/>
      <c r="DQ33" s="655"/>
      <c r="DR33" s="655"/>
      <c r="DS33" s="655"/>
      <c r="DT33" s="655"/>
      <c r="DU33" s="655"/>
      <c r="DV33" s="656"/>
      <c r="DW33" s="628">
        <v>52.5</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1027287</v>
      </c>
      <c r="CS34" s="624"/>
      <c r="CT34" s="624"/>
      <c r="CU34" s="624"/>
      <c r="CV34" s="624"/>
      <c r="CW34" s="624"/>
      <c r="CX34" s="624"/>
      <c r="CY34" s="625"/>
      <c r="CZ34" s="657">
        <v>12.7</v>
      </c>
      <c r="DA34" s="658"/>
      <c r="DB34" s="658"/>
      <c r="DC34" s="659"/>
      <c r="DD34" s="632">
        <v>827816</v>
      </c>
      <c r="DE34" s="624"/>
      <c r="DF34" s="624"/>
      <c r="DG34" s="624"/>
      <c r="DH34" s="624"/>
      <c r="DI34" s="624"/>
      <c r="DJ34" s="624"/>
      <c r="DK34" s="625"/>
      <c r="DL34" s="632">
        <v>587110</v>
      </c>
      <c r="DM34" s="624"/>
      <c r="DN34" s="624"/>
      <c r="DO34" s="624"/>
      <c r="DP34" s="624"/>
      <c r="DQ34" s="624"/>
      <c r="DR34" s="624"/>
      <c r="DS34" s="624"/>
      <c r="DT34" s="624"/>
      <c r="DU34" s="624"/>
      <c r="DV34" s="625"/>
      <c r="DW34" s="628">
        <v>11.8</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280000</v>
      </c>
      <c r="S35" s="624"/>
      <c r="T35" s="624"/>
      <c r="U35" s="624"/>
      <c r="V35" s="624"/>
      <c r="W35" s="624"/>
      <c r="X35" s="624"/>
      <c r="Y35" s="625"/>
      <c r="Z35" s="626">
        <v>3.2</v>
      </c>
      <c r="AA35" s="626"/>
      <c r="AB35" s="626"/>
      <c r="AC35" s="626"/>
      <c r="AD35" s="627" t="s">
        <v>107</v>
      </c>
      <c r="AE35" s="627"/>
      <c r="AF35" s="627"/>
      <c r="AG35" s="627"/>
      <c r="AH35" s="627"/>
      <c r="AI35" s="627"/>
      <c r="AJ35" s="627"/>
      <c r="AK35" s="627"/>
      <c r="AL35" s="628" t="s">
        <v>107</v>
      </c>
      <c r="AM35" s="629"/>
      <c r="AN35" s="629"/>
      <c r="AO35" s="630"/>
      <c r="AP35" s="186"/>
      <c r="AQ35" s="634" t="s">
        <v>303</v>
      </c>
      <c r="AR35" s="635"/>
      <c r="AS35" s="635"/>
      <c r="AT35" s="635"/>
      <c r="AU35" s="635"/>
      <c r="AV35" s="635"/>
      <c r="AW35" s="635"/>
      <c r="AX35" s="635"/>
      <c r="AY35" s="636"/>
      <c r="AZ35" s="612">
        <v>1549659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79620</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83095</v>
      </c>
      <c r="CS35" s="655"/>
      <c r="CT35" s="655"/>
      <c r="CU35" s="655"/>
      <c r="CV35" s="655"/>
      <c r="CW35" s="655"/>
      <c r="CX35" s="655"/>
      <c r="CY35" s="656"/>
      <c r="CZ35" s="657">
        <v>1</v>
      </c>
      <c r="DA35" s="658"/>
      <c r="DB35" s="658"/>
      <c r="DC35" s="659"/>
      <c r="DD35" s="632">
        <v>76154</v>
      </c>
      <c r="DE35" s="655"/>
      <c r="DF35" s="655"/>
      <c r="DG35" s="655"/>
      <c r="DH35" s="655"/>
      <c r="DI35" s="655"/>
      <c r="DJ35" s="655"/>
      <c r="DK35" s="656"/>
      <c r="DL35" s="632">
        <v>76117</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8705707</v>
      </c>
      <c r="S36" s="696"/>
      <c r="T36" s="696"/>
      <c r="U36" s="696"/>
      <c r="V36" s="696"/>
      <c r="W36" s="696"/>
      <c r="X36" s="696"/>
      <c r="Y36" s="697"/>
      <c r="Z36" s="698">
        <v>100</v>
      </c>
      <c r="AA36" s="698"/>
      <c r="AB36" s="698"/>
      <c r="AC36" s="698"/>
      <c r="AD36" s="699">
        <v>4680433</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494887</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82395</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1364046</v>
      </c>
      <c r="CS36" s="624"/>
      <c r="CT36" s="624"/>
      <c r="CU36" s="624"/>
      <c r="CV36" s="624"/>
      <c r="CW36" s="624"/>
      <c r="CX36" s="624"/>
      <c r="CY36" s="625"/>
      <c r="CZ36" s="657">
        <v>16.899999999999999</v>
      </c>
      <c r="DA36" s="658"/>
      <c r="DB36" s="658"/>
      <c r="DC36" s="659"/>
      <c r="DD36" s="632">
        <v>1220728</v>
      </c>
      <c r="DE36" s="624"/>
      <c r="DF36" s="624"/>
      <c r="DG36" s="624"/>
      <c r="DH36" s="624"/>
      <c r="DI36" s="624"/>
      <c r="DJ36" s="624"/>
      <c r="DK36" s="625"/>
      <c r="DL36" s="632">
        <v>1114399</v>
      </c>
      <c r="DM36" s="624"/>
      <c r="DN36" s="624"/>
      <c r="DO36" s="624"/>
      <c r="DP36" s="624"/>
      <c r="DQ36" s="624"/>
      <c r="DR36" s="624"/>
      <c r="DS36" s="624"/>
      <c r="DT36" s="624"/>
      <c r="DU36" s="624"/>
      <c r="DV36" s="625"/>
      <c r="DW36" s="628">
        <v>22.5</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362368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2817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616748</v>
      </c>
      <c r="CS37" s="655"/>
      <c r="CT37" s="655"/>
      <c r="CU37" s="655"/>
      <c r="CV37" s="655"/>
      <c r="CW37" s="655"/>
      <c r="CX37" s="655"/>
      <c r="CY37" s="656"/>
      <c r="CZ37" s="657">
        <v>7.6</v>
      </c>
      <c r="DA37" s="658"/>
      <c r="DB37" s="658"/>
      <c r="DC37" s="659"/>
      <c r="DD37" s="632">
        <v>616748</v>
      </c>
      <c r="DE37" s="655"/>
      <c r="DF37" s="655"/>
      <c r="DG37" s="655"/>
      <c r="DH37" s="655"/>
      <c r="DI37" s="655"/>
      <c r="DJ37" s="655"/>
      <c r="DK37" s="656"/>
      <c r="DL37" s="632">
        <v>615394</v>
      </c>
      <c r="DM37" s="655"/>
      <c r="DN37" s="655"/>
      <c r="DO37" s="655"/>
      <c r="DP37" s="655"/>
      <c r="DQ37" s="655"/>
      <c r="DR37" s="655"/>
      <c r="DS37" s="655"/>
      <c r="DT37" s="655"/>
      <c r="DU37" s="655"/>
      <c r="DV37" s="656"/>
      <c r="DW37" s="628">
        <v>12.4</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7021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5110</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1047751</v>
      </c>
      <c r="CS38" s="624"/>
      <c r="CT38" s="624"/>
      <c r="CU38" s="624"/>
      <c r="CV38" s="624"/>
      <c r="CW38" s="624"/>
      <c r="CX38" s="624"/>
      <c r="CY38" s="625"/>
      <c r="CZ38" s="657">
        <v>13</v>
      </c>
      <c r="DA38" s="658"/>
      <c r="DB38" s="658"/>
      <c r="DC38" s="659"/>
      <c r="DD38" s="632">
        <v>922026</v>
      </c>
      <c r="DE38" s="624"/>
      <c r="DF38" s="624"/>
      <c r="DG38" s="624"/>
      <c r="DH38" s="624"/>
      <c r="DI38" s="624"/>
      <c r="DJ38" s="624"/>
      <c r="DK38" s="625"/>
      <c r="DL38" s="632">
        <v>824459</v>
      </c>
      <c r="DM38" s="624"/>
      <c r="DN38" s="624"/>
      <c r="DO38" s="624"/>
      <c r="DP38" s="624"/>
      <c r="DQ38" s="624"/>
      <c r="DR38" s="624"/>
      <c r="DS38" s="624"/>
      <c r="DT38" s="624"/>
      <c r="DU38" s="624"/>
      <c r="DV38" s="625"/>
      <c r="DW38" s="628">
        <v>16.600000000000001</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107</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84</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327872</v>
      </c>
      <c r="CS39" s="655"/>
      <c r="CT39" s="655"/>
      <c r="CU39" s="655"/>
      <c r="CV39" s="655"/>
      <c r="CW39" s="655"/>
      <c r="CX39" s="655"/>
      <c r="CY39" s="656"/>
      <c r="CZ39" s="657">
        <v>4.0999999999999996</v>
      </c>
      <c r="DA39" s="658"/>
      <c r="DB39" s="658"/>
      <c r="DC39" s="659"/>
      <c r="DD39" s="632">
        <v>270088</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198642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138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266491</v>
      </c>
      <c r="CS40" s="624"/>
      <c r="CT40" s="624"/>
      <c r="CU40" s="624"/>
      <c r="CV40" s="624"/>
      <c r="CW40" s="624"/>
      <c r="CX40" s="624"/>
      <c r="CY40" s="625"/>
      <c r="CZ40" s="657">
        <v>3.3</v>
      </c>
      <c r="DA40" s="658"/>
      <c r="DB40" s="658"/>
      <c r="DC40" s="659"/>
      <c r="DD40" s="632">
        <v>142083</v>
      </c>
      <c r="DE40" s="624"/>
      <c r="DF40" s="624"/>
      <c r="DG40" s="624"/>
      <c r="DH40" s="624"/>
      <c r="DI40" s="624"/>
      <c r="DJ40" s="624"/>
      <c r="DK40" s="625"/>
      <c r="DL40" s="632">
        <v>530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486741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1088932</v>
      </c>
      <c r="CS42" s="624"/>
      <c r="CT42" s="624"/>
      <c r="CU42" s="624"/>
      <c r="CV42" s="624"/>
      <c r="CW42" s="624"/>
      <c r="CX42" s="624"/>
      <c r="CY42" s="625"/>
      <c r="CZ42" s="657">
        <v>13.5</v>
      </c>
      <c r="DA42" s="706"/>
      <c r="DB42" s="706"/>
      <c r="DC42" s="707"/>
      <c r="DD42" s="632">
        <v>332779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842381</v>
      </c>
      <c r="CS44" s="624"/>
      <c r="CT44" s="624"/>
      <c r="CU44" s="624"/>
      <c r="CV44" s="624"/>
      <c r="CW44" s="624"/>
      <c r="CX44" s="624"/>
      <c r="CY44" s="625"/>
      <c r="CZ44" s="657">
        <v>10.4</v>
      </c>
      <c r="DA44" s="706"/>
      <c r="DB44" s="706"/>
      <c r="DC44" s="707"/>
      <c r="DD44" s="632">
        <v>227542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230434</v>
      </c>
      <c r="CS45" s="655"/>
      <c r="CT45" s="655"/>
      <c r="CU45" s="655"/>
      <c r="CV45" s="655"/>
      <c r="CW45" s="655"/>
      <c r="CX45" s="655"/>
      <c r="CY45" s="656"/>
      <c r="CZ45" s="657">
        <v>2.9</v>
      </c>
      <c r="DA45" s="658"/>
      <c r="DB45" s="658"/>
      <c r="DC45" s="659"/>
      <c r="DD45" s="632">
        <v>15345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561777</v>
      </c>
      <c r="CS46" s="624"/>
      <c r="CT46" s="624"/>
      <c r="CU46" s="624"/>
      <c r="CV46" s="624"/>
      <c r="CW46" s="624"/>
      <c r="CX46" s="624"/>
      <c r="CY46" s="625"/>
      <c r="CZ46" s="657">
        <v>7</v>
      </c>
      <c r="DA46" s="706"/>
      <c r="DB46" s="706"/>
      <c r="DC46" s="707"/>
      <c r="DD46" s="632">
        <v>209127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246551</v>
      </c>
      <c r="CS47" s="655"/>
      <c r="CT47" s="655"/>
      <c r="CU47" s="655"/>
      <c r="CV47" s="655"/>
      <c r="CW47" s="655"/>
      <c r="CX47" s="655"/>
      <c r="CY47" s="656"/>
      <c r="CZ47" s="657">
        <v>3.1</v>
      </c>
      <c r="DA47" s="658"/>
      <c r="DB47" s="658"/>
      <c r="DC47" s="659"/>
      <c r="DD47" s="632">
        <v>105237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8078133</v>
      </c>
      <c r="CS49" s="691"/>
      <c r="CT49" s="691"/>
      <c r="CU49" s="691"/>
      <c r="CV49" s="691"/>
      <c r="CW49" s="691"/>
      <c r="CX49" s="691"/>
      <c r="CY49" s="718"/>
      <c r="CZ49" s="719">
        <v>100</v>
      </c>
      <c r="DA49" s="720"/>
      <c r="DB49" s="720"/>
      <c r="DC49" s="721"/>
      <c r="DD49" s="722">
        <v>6015778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8980</v>
      </c>
      <c r="R7" s="753"/>
      <c r="S7" s="753"/>
      <c r="T7" s="753"/>
      <c r="U7" s="753"/>
      <c r="V7" s="753">
        <v>8353</v>
      </c>
      <c r="W7" s="753"/>
      <c r="X7" s="753"/>
      <c r="Y7" s="753"/>
      <c r="Z7" s="753"/>
      <c r="AA7" s="753">
        <v>628</v>
      </c>
      <c r="AB7" s="753"/>
      <c r="AC7" s="753"/>
      <c r="AD7" s="753"/>
      <c r="AE7" s="754"/>
      <c r="AF7" s="755">
        <v>191</v>
      </c>
      <c r="AG7" s="756"/>
      <c r="AH7" s="756"/>
      <c r="AI7" s="756"/>
      <c r="AJ7" s="757"/>
      <c r="AK7" s="792">
        <v>566</v>
      </c>
      <c r="AL7" s="793"/>
      <c r="AM7" s="793"/>
      <c r="AN7" s="793"/>
      <c r="AO7" s="793"/>
      <c r="AP7" s="793">
        <v>6759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v>8706</v>
      </c>
      <c r="R23" s="812"/>
      <c r="S23" s="812"/>
      <c r="T23" s="812"/>
      <c r="U23" s="812"/>
      <c r="V23" s="812">
        <v>8078</v>
      </c>
      <c r="W23" s="812"/>
      <c r="X23" s="812"/>
      <c r="Y23" s="812"/>
      <c r="Z23" s="812"/>
      <c r="AA23" s="812">
        <v>628</v>
      </c>
      <c r="AB23" s="812"/>
      <c r="AC23" s="812"/>
      <c r="AD23" s="812"/>
      <c r="AE23" s="813"/>
      <c r="AF23" s="814">
        <v>191</v>
      </c>
      <c r="AG23" s="812"/>
      <c r="AH23" s="812"/>
      <c r="AI23" s="812"/>
      <c r="AJ23" s="815"/>
      <c r="AK23" s="816"/>
      <c r="AL23" s="817"/>
      <c r="AM23" s="817"/>
      <c r="AN23" s="817"/>
      <c r="AO23" s="817"/>
      <c r="AP23" s="812">
        <v>6759</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2711</v>
      </c>
      <c r="R28" s="841"/>
      <c r="S28" s="841"/>
      <c r="T28" s="841"/>
      <c r="U28" s="841"/>
      <c r="V28" s="841">
        <v>2631</v>
      </c>
      <c r="W28" s="841"/>
      <c r="X28" s="841"/>
      <c r="Y28" s="841"/>
      <c r="Z28" s="841"/>
      <c r="AA28" s="841">
        <v>80</v>
      </c>
      <c r="AB28" s="841"/>
      <c r="AC28" s="841"/>
      <c r="AD28" s="841"/>
      <c r="AE28" s="842"/>
      <c r="AF28" s="843">
        <v>80</v>
      </c>
      <c r="AG28" s="841"/>
      <c r="AH28" s="841"/>
      <c r="AI28" s="841"/>
      <c r="AJ28" s="844"/>
      <c r="AK28" s="845">
        <v>221</v>
      </c>
      <c r="AL28" s="836"/>
      <c r="AM28" s="836"/>
      <c r="AN28" s="836"/>
      <c r="AO28" s="836"/>
      <c r="AP28" s="836" t="s">
        <v>546</v>
      </c>
      <c r="AQ28" s="836"/>
      <c r="AR28" s="836"/>
      <c r="AS28" s="836"/>
      <c r="AT28" s="836"/>
      <c r="AU28" s="836" t="s">
        <v>546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1666</v>
      </c>
      <c r="R29" s="777"/>
      <c r="S29" s="777"/>
      <c r="T29" s="777"/>
      <c r="U29" s="777"/>
      <c r="V29" s="777">
        <v>1634</v>
      </c>
      <c r="W29" s="777"/>
      <c r="X29" s="777"/>
      <c r="Y29" s="777"/>
      <c r="Z29" s="777"/>
      <c r="AA29" s="777">
        <v>32</v>
      </c>
      <c r="AB29" s="777"/>
      <c r="AC29" s="777"/>
      <c r="AD29" s="777"/>
      <c r="AE29" s="778"/>
      <c r="AF29" s="779">
        <v>32</v>
      </c>
      <c r="AG29" s="780"/>
      <c r="AH29" s="780"/>
      <c r="AI29" s="780"/>
      <c r="AJ29" s="781"/>
      <c r="AK29" s="848">
        <v>261</v>
      </c>
      <c r="AL29" s="849"/>
      <c r="AM29" s="849"/>
      <c r="AN29" s="849"/>
      <c r="AO29" s="849"/>
      <c r="AP29" s="849" t="s">
        <v>546</v>
      </c>
      <c r="AQ29" s="849"/>
      <c r="AR29" s="849"/>
      <c r="AS29" s="849"/>
      <c r="AT29" s="849"/>
      <c r="AU29" s="849" t="s">
        <v>546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161</v>
      </c>
      <c r="R30" s="777"/>
      <c r="S30" s="777"/>
      <c r="T30" s="777"/>
      <c r="U30" s="777"/>
      <c r="V30" s="777">
        <v>157</v>
      </c>
      <c r="W30" s="777"/>
      <c r="X30" s="777"/>
      <c r="Y30" s="777"/>
      <c r="Z30" s="777"/>
      <c r="AA30" s="777">
        <v>4</v>
      </c>
      <c r="AB30" s="777"/>
      <c r="AC30" s="777"/>
      <c r="AD30" s="777"/>
      <c r="AE30" s="778"/>
      <c r="AF30" s="779">
        <v>4</v>
      </c>
      <c r="AG30" s="780"/>
      <c r="AH30" s="780"/>
      <c r="AI30" s="780"/>
      <c r="AJ30" s="781"/>
      <c r="AK30" s="848">
        <v>56</v>
      </c>
      <c r="AL30" s="849"/>
      <c r="AM30" s="849"/>
      <c r="AN30" s="849"/>
      <c r="AO30" s="849"/>
      <c r="AP30" s="849" t="s">
        <v>546</v>
      </c>
      <c r="AQ30" s="849"/>
      <c r="AR30" s="849"/>
      <c r="AS30" s="849"/>
      <c r="AT30" s="849"/>
      <c r="AU30" s="849" t="s">
        <v>546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2026</v>
      </c>
      <c r="R31" s="777"/>
      <c r="S31" s="777"/>
      <c r="T31" s="777"/>
      <c r="U31" s="777"/>
      <c r="V31" s="777">
        <v>2108</v>
      </c>
      <c r="W31" s="777"/>
      <c r="X31" s="777"/>
      <c r="Y31" s="777"/>
      <c r="Z31" s="777"/>
      <c r="AA31" s="777">
        <v>-82</v>
      </c>
      <c r="AB31" s="777"/>
      <c r="AC31" s="777"/>
      <c r="AD31" s="777"/>
      <c r="AE31" s="778"/>
      <c r="AF31" s="779">
        <v>292</v>
      </c>
      <c r="AG31" s="780"/>
      <c r="AH31" s="780"/>
      <c r="AI31" s="780"/>
      <c r="AJ31" s="781"/>
      <c r="AK31" s="848">
        <v>338</v>
      </c>
      <c r="AL31" s="849"/>
      <c r="AM31" s="849"/>
      <c r="AN31" s="849"/>
      <c r="AO31" s="849"/>
      <c r="AP31" s="849">
        <v>1290</v>
      </c>
      <c r="AQ31" s="849"/>
      <c r="AR31" s="849"/>
      <c r="AS31" s="849"/>
      <c r="AT31" s="849"/>
      <c r="AU31" s="849">
        <v>806</v>
      </c>
      <c r="AV31" s="849"/>
      <c r="AW31" s="849"/>
      <c r="AX31" s="849"/>
      <c r="AY31" s="849"/>
      <c r="AZ31" s="850"/>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491</v>
      </c>
      <c r="R32" s="777"/>
      <c r="S32" s="777"/>
      <c r="T32" s="777"/>
      <c r="U32" s="777"/>
      <c r="V32" s="777">
        <v>488</v>
      </c>
      <c r="W32" s="777"/>
      <c r="X32" s="777"/>
      <c r="Y32" s="777"/>
      <c r="Z32" s="777"/>
      <c r="AA32" s="777">
        <v>3</v>
      </c>
      <c r="AB32" s="777"/>
      <c r="AC32" s="777"/>
      <c r="AD32" s="777"/>
      <c r="AE32" s="778"/>
      <c r="AF32" s="779">
        <v>146</v>
      </c>
      <c r="AG32" s="780"/>
      <c r="AH32" s="780"/>
      <c r="AI32" s="780"/>
      <c r="AJ32" s="781"/>
      <c r="AK32" s="848">
        <v>5</v>
      </c>
      <c r="AL32" s="849"/>
      <c r="AM32" s="849"/>
      <c r="AN32" s="849"/>
      <c r="AO32" s="849"/>
      <c r="AP32" s="849">
        <v>270</v>
      </c>
      <c r="AQ32" s="849"/>
      <c r="AR32" s="849"/>
      <c r="AS32" s="849"/>
      <c r="AT32" s="849"/>
      <c r="AU32" s="849" t="s">
        <v>546</v>
      </c>
      <c r="AV32" s="849"/>
      <c r="AW32" s="849"/>
      <c r="AX32" s="849"/>
      <c r="AY32" s="849"/>
      <c r="AZ32" s="850"/>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56</v>
      </c>
      <c r="R33" s="777"/>
      <c r="S33" s="777"/>
      <c r="T33" s="777"/>
      <c r="U33" s="777"/>
      <c r="V33" s="777">
        <v>54</v>
      </c>
      <c r="W33" s="777"/>
      <c r="X33" s="777"/>
      <c r="Y33" s="777"/>
      <c r="Z33" s="777"/>
      <c r="AA33" s="777">
        <v>2</v>
      </c>
      <c r="AB33" s="777"/>
      <c r="AC33" s="777"/>
      <c r="AD33" s="777"/>
      <c r="AE33" s="778"/>
      <c r="AF33" s="779">
        <v>98</v>
      </c>
      <c r="AG33" s="780"/>
      <c r="AH33" s="780"/>
      <c r="AI33" s="780"/>
      <c r="AJ33" s="781"/>
      <c r="AK33" s="848" t="s">
        <v>546</v>
      </c>
      <c r="AL33" s="849"/>
      <c r="AM33" s="849"/>
      <c r="AN33" s="849"/>
      <c r="AO33" s="849"/>
      <c r="AP33" s="849" t="s">
        <v>546</v>
      </c>
      <c r="AQ33" s="849"/>
      <c r="AR33" s="849"/>
      <c r="AS33" s="849"/>
      <c r="AT33" s="849"/>
      <c r="AU33" s="849" t="s">
        <v>546</v>
      </c>
      <c r="AV33" s="849"/>
      <c r="AW33" s="849"/>
      <c r="AX33" s="849"/>
      <c r="AY33" s="849"/>
      <c r="AZ33" s="850"/>
      <c r="BA33" s="850"/>
      <c r="BB33" s="850"/>
      <c r="BC33" s="850"/>
      <c r="BD33" s="850"/>
      <c r="BE33" s="846" t="s">
        <v>378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429</v>
      </c>
      <c r="R34" s="777"/>
      <c r="S34" s="777"/>
      <c r="T34" s="777"/>
      <c r="U34" s="777"/>
      <c r="V34" s="777">
        <v>390</v>
      </c>
      <c r="W34" s="777"/>
      <c r="X34" s="777"/>
      <c r="Y34" s="777"/>
      <c r="Z34" s="777"/>
      <c r="AA34" s="777">
        <v>39</v>
      </c>
      <c r="AB34" s="777"/>
      <c r="AC34" s="777"/>
      <c r="AD34" s="777"/>
      <c r="AE34" s="778"/>
      <c r="AF34" s="779">
        <v>333</v>
      </c>
      <c r="AG34" s="780"/>
      <c r="AH34" s="780"/>
      <c r="AI34" s="780"/>
      <c r="AJ34" s="781"/>
      <c r="AK34" s="848" t="s">
        <v>546</v>
      </c>
      <c r="AL34" s="849"/>
      <c r="AM34" s="849"/>
      <c r="AN34" s="849"/>
      <c r="AO34" s="849"/>
      <c r="AP34" s="849">
        <v>751</v>
      </c>
      <c r="AQ34" s="849"/>
      <c r="AR34" s="849"/>
      <c r="AS34" s="849"/>
      <c r="AT34" s="849"/>
      <c r="AU34" s="849" t="s">
        <v>546</v>
      </c>
      <c r="AV34" s="849"/>
      <c r="AW34" s="849"/>
      <c r="AX34" s="849"/>
      <c r="AY34" s="849"/>
      <c r="AZ34" s="850"/>
      <c r="BA34" s="850"/>
      <c r="BB34" s="850"/>
      <c r="BC34" s="850"/>
      <c r="BD34" s="850"/>
      <c r="BE34" s="846" t="s">
        <v>378</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382</v>
      </c>
      <c r="C35" s="774"/>
      <c r="D35" s="774"/>
      <c r="E35" s="774"/>
      <c r="F35" s="774"/>
      <c r="G35" s="774"/>
      <c r="H35" s="774"/>
      <c r="I35" s="774"/>
      <c r="J35" s="774"/>
      <c r="K35" s="774"/>
      <c r="L35" s="774"/>
      <c r="M35" s="774"/>
      <c r="N35" s="774"/>
      <c r="O35" s="774"/>
      <c r="P35" s="775"/>
      <c r="Q35" s="776">
        <v>671</v>
      </c>
      <c r="R35" s="777"/>
      <c r="S35" s="777"/>
      <c r="T35" s="777"/>
      <c r="U35" s="777"/>
      <c r="V35" s="777">
        <v>655</v>
      </c>
      <c r="W35" s="777"/>
      <c r="X35" s="777"/>
      <c r="Y35" s="777"/>
      <c r="Z35" s="777"/>
      <c r="AA35" s="777">
        <v>16</v>
      </c>
      <c r="AB35" s="777"/>
      <c r="AC35" s="777"/>
      <c r="AD35" s="777"/>
      <c r="AE35" s="778"/>
      <c r="AF35" s="779">
        <v>93</v>
      </c>
      <c r="AG35" s="780"/>
      <c r="AH35" s="780"/>
      <c r="AI35" s="780"/>
      <c r="AJ35" s="781"/>
      <c r="AK35" s="848">
        <v>256</v>
      </c>
      <c r="AL35" s="849"/>
      <c r="AM35" s="849"/>
      <c r="AN35" s="849"/>
      <c r="AO35" s="849"/>
      <c r="AP35" s="849">
        <v>3624</v>
      </c>
      <c r="AQ35" s="849"/>
      <c r="AR35" s="849"/>
      <c r="AS35" s="849"/>
      <c r="AT35" s="849"/>
      <c r="AU35" s="849">
        <v>3251</v>
      </c>
      <c r="AV35" s="849"/>
      <c r="AW35" s="849"/>
      <c r="AX35" s="849"/>
      <c r="AY35" s="849"/>
      <c r="AZ35" s="850"/>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384</v>
      </c>
      <c r="C36" s="774"/>
      <c r="D36" s="774"/>
      <c r="E36" s="774"/>
      <c r="F36" s="774"/>
      <c r="G36" s="774"/>
      <c r="H36" s="774"/>
      <c r="I36" s="774"/>
      <c r="J36" s="774"/>
      <c r="K36" s="774"/>
      <c r="L36" s="774"/>
      <c r="M36" s="774"/>
      <c r="N36" s="774"/>
      <c r="O36" s="774"/>
      <c r="P36" s="775"/>
      <c r="Q36" s="776">
        <v>128</v>
      </c>
      <c r="R36" s="777"/>
      <c r="S36" s="777"/>
      <c r="T36" s="777"/>
      <c r="U36" s="777"/>
      <c r="V36" s="777">
        <v>125</v>
      </c>
      <c r="W36" s="777"/>
      <c r="X36" s="777"/>
      <c r="Y36" s="777"/>
      <c r="Z36" s="777"/>
      <c r="AA36" s="777">
        <v>3</v>
      </c>
      <c r="AB36" s="777"/>
      <c r="AC36" s="777"/>
      <c r="AD36" s="777"/>
      <c r="AE36" s="778"/>
      <c r="AF36" s="779">
        <v>3</v>
      </c>
      <c r="AG36" s="780"/>
      <c r="AH36" s="780"/>
      <c r="AI36" s="780"/>
      <c r="AJ36" s="781"/>
      <c r="AK36" s="848">
        <v>107</v>
      </c>
      <c r="AL36" s="849"/>
      <c r="AM36" s="849"/>
      <c r="AN36" s="849"/>
      <c r="AO36" s="849"/>
      <c r="AP36" s="849">
        <v>1260</v>
      </c>
      <c r="AQ36" s="849"/>
      <c r="AR36" s="849"/>
      <c r="AS36" s="849"/>
      <c r="AT36" s="849"/>
      <c r="AU36" s="849">
        <v>1156</v>
      </c>
      <c r="AV36" s="849"/>
      <c r="AW36" s="849"/>
      <c r="AX36" s="849"/>
      <c r="AY36" s="849"/>
      <c r="AZ36" s="850"/>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385</v>
      </c>
      <c r="C37" s="774"/>
      <c r="D37" s="774"/>
      <c r="E37" s="774"/>
      <c r="F37" s="774"/>
      <c r="G37" s="774"/>
      <c r="H37" s="774"/>
      <c r="I37" s="774"/>
      <c r="J37" s="774"/>
      <c r="K37" s="774"/>
      <c r="L37" s="774"/>
      <c r="M37" s="774"/>
      <c r="N37" s="774"/>
      <c r="O37" s="774"/>
      <c r="P37" s="775"/>
      <c r="Q37" s="776">
        <v>1</v>
      </c>
      <c r="R37" s="777"/>
      <c r="S37" s="777"/>
      <c r="T37" s="777"/>
      <c r="U37" s="777"/>
      <c r="V37" s="777">
        <v>0</v>
      </c>
      <c r="W37" s="777"/>
      <c r="X37" s="777"/>
      <c r="Y37" s="777"/>
      <c r="Z37" s="777"/>
      <c r="AA37" s="777">
        <v>1</v>
      </c>
      <c r="AB37" s="777"/>
      <c r="AC37" s="777"/>
      <c r="AD37" s="777"/>
      <c r="AE37" s="778"/>
      <c r="AF37" s="779">
        <v>3</v>
      </c>
      <c r="AG37" s="780"/>
      <c r="AH37" s="780"/>
      <c r="AI37" s="780"/>
      <c r="AJ37" s="781"/>
      <c r="AK37" s="848" t="s">
        <v>547</v>
      </c>
      <c r="AL37" s="849"/>
      <c r="AM37" s="849"/>
      <c r="AN37" s="849"/>
      <c r="AO37" s="849"/>
      <c r="AP37" s="849" t="s">
        <v>547</v>
      </c>
      <c r="AQ37" s="849"/>
      <c r="AR37" s="849"/>
      <c r="AS37" s="849"/>
      <c r="AT37" s="849"/>
      <c r="AU37" s="849" t="s">
        <v>547</v>
      </c>
      <c r="AV37" s="849"/>
      <c r="AW37" s="849"/>
      <c r="AX37" s="849"/>
      <c r="AY37" s="849"/>
      <c r="AZ37" s="850"/>
      <c r="BA37" s="850"/>
      <c r="BB37" s="850"/>
      <c r="BC37" s="850"/>
      <c r="BD37" s="850"/>
      <c r="BE37" s="846" t="s">
        <v>383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1084</v>
      </c>
      <c r="AG63" s="860"/>
      <c r="AH63" s="860"/>
      <c r="AI63" s="860"/>
      <c r="AJ63" s="861"/>
      <c r="AK63" s="862"/>
      <c r="AL63" s="857"/>
      <c r="AM63" s="857"/>
      <c r="AN63" s="857"/>
      <c r="AO63" s="857"/>
      <c r="AP63" s="860">
        <v>7196</v>
      </c>
      <c r="AQ63" s="860"/>
      <c r="AR63" s="860"/>
      <c r="AS63" s="860"/>
      <c r="AT63" s="860"/>
      <c r="AU63" s="860">
        <v>5213</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548</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489</v>
      </c>
      <c r="AQ68" s="884"/>
      <c r="AR68" s="884"/>
      <c r="AS68" s="884"/>
      <c r="AT68" s="884"/>
      <c r="AU68" s="884" t="s">
        <v>489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549</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95" t="s">
        <v>489</v>
      </c>
      <c r="AQ69" s="896"/>
      <c r="AR69" s="896"/>
      <c r="AS69" s="896"/>
      <c r="AT69" s="848"/>
      <c r="AU69" s="895" t="s">
        <v>489</v>
      </c>
      <c r="AV69" s="896"/>
      <c r="AW69" s="896"/>
      <c r="AX69" s="896"/>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550</v>
      </c>
      <c r="C70" s="892"/>
      <c r="D70" s="892"/>
      <c r="E70" s="892"/>
      <c r="F70" s="892"/>
      <c r="G70" s="892"/>
      <c r="H70" s="892"/>
      <c r="I70" s="892"/>
      <c r="J70" s="892"/>
      <c r="K70" s="892"/>
      <c r="L70" s="892"/>
      <c r="M70" s="892"/>
      <c r="N70" s="892"/>
      <c r="O70" s="892"/>
      <c r="P70" s="893"/>
      <c r="Q70" s="894">
        <v>7117</v>
      </c>
      <c r="R70" s="849"/>
      <c r="S70" s="849"/>
      <c r="T70" s="849"/>
      <c r="U70" s="849"/>
      <c r="V70" s="849">
        <v>7025</v>
      </c>
      <c r="W70" s="849"/>
      <c r="X70" s="849"/>
      <c r="Y70" s="849"/>
      <c r="Z70" s="849"/>
      <c r="AA70" s="849">
        <v>92</v>
      </c>
      <c r="AB70" s="849"/>
      <c r="AC70" s="849"/>
      <c r="AD70" s="849"/>
      <c r="AE70" s="849"/>
      <c r="AF70" s="849">
        <v>88</v>
      </c>
      <c r="AG70" s="849"/>
      <c r="AH70" s="849"/>
      <c r="AI70" s="849"/>
      <c r="AJ70" s="849"/>
      <c r="AK70" s="849" t="s">
        <v>551</v>
      </c>
      <c r="AL70" s="849"/>
      <c r="AM70" s="849"/>
      <c r="AN70" s="849"/>
      <c r="AO70" s="849"/>
      <c r="AP70" s="849">
        <v>3710</v>
      </c>
      <c r="AQ70" s="849"/>
      <c r="AR70" s="849"/>
      <c r="AS70" s="849"/>
      <c r="AT70" s="849"/>
      <c r="AU70" s="849">
        <v>967</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552</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551</v>
      </c>
      <c r="AL71" s="849"/>
      <c r="AM71" s="849"/>
      <c r="AN71" s="849"/>
      <c r="AO71" s="849"/>
      <c r="AP71" s="849" t="s">
        <v>551</v>
      </c>
      <c r="AQ71" s="849"/>
      <c r="AR71" s="849"/>
      <c r="AS71" s="849"/>
      <c r="AT71" s="849"/>
      <c r="AU71" s="849" t="s">
        <v>551</v>
      </c>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553</v>
      </c>
      <c r="C72" s="892"/>
      <c r="D72" s="892"/>
      <c r="E72" s="892"/>
      <c r="F72" s="892"/>
      <c r="G72" s="892"/>
      <c r="H72" s="892"/>
      <c r="I72" s="892"/>
      <c r="J72" s="892"/>
      <c r="K72" s="892"/>
      <c r="L72" s="892"/>
      <c r="M72" s="892"/>
      <c r="N72" s="892"/>
      <c r="O72" s="892"/>
      <c r="P72" s="893"/>
      <c r="Q72" s="894">
        <v>224</v>
      </c>
      <c r="R72" s="849"/>
      <c r="S72" s="849"/>
      <c r="T72" s="849"/>
      <c r="U72" s="849"/>
      <c r="V72" s="849">
        <v>154</v>
      </c>
      <c r="W72" s="849"/>
      <c r="X72" s="849"/>
      <c r="Y72" s="849"/>
      <c r="Z72" s="849"/>
      <c r="AA72" s="849">
        <v>71</v>
      </c>
      <c r="AB72" s="849"/>
      <c r="AC72" s="849"/>
      <c r="AD72" s="849"/>
      <c r="AE72" s="849"/>
      <c r="AF72" s="849">
        <v>71</v>
      </c>
      <c r="AG72" s="849"/>
      <c r="AH72" s="849"/>
      <c r="AI72" s="849"/>
      <c r="AJ72" s="849"/>
      <c r="AK72" s="849">
        <v>11</v>
      </c>
      <c r="AL72" s="849"/>
      <c r="AM72" s="849"/>
      <c r="AN72" s="849"/>
      <c r="AO72" s="849"/>
      <c r="AP72" s="849" t="s">
        <v>551</v>
      </c>
      <c r="AQ72" s="849"/>
      <c r="AR72" s="849"/>
      <c r="AS72" s="849"/>
      <c r="AT72" s="849"/>
      <c r="AU72" s="849" t="s">
        <v>551</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9"/>
      <c r="R75" s="896"/>
      <c r="S75" s="896"/>
      <c r="T75" s="896"/>
      <c r="U75" s="848"/>
      <c r="V75" s="895"/>
      <c r="W75" s="896"/>
      <c r="X75" s="896"/>
      <c r="Y75" s="896"/>
      <c r="Z75" s="848"/>
      <c r="AA75" s="895"/>
      <c r="AB75" s="896"/>
      <c r="AC75" s="896"/>
      <c r="AD75" s="896"/>
      <c r="AE75" s="848"/>
      <c r="AF75" s="895"/>
      <c r="AG75" s="896"/>
      <c r="AH75" s="896"/>
      <c r="AI75" s="896"/>
      <c r="AJ75" s="848"/>
      <c r="AK75" s="895"/>
      <c r="AL75" s="896"/>
      <c r="AM75" s="896"/>
      <c r="AN75" s="896"/>
      <c r="AO75" s="848"/>
      <c r="AP75" s="895"/>
      <c r="AQ75" s="896"/>
      <c r="AR75" s="896"/>
      <c r="AS75" s="896"/>
      <c r="AT75" s="848"/>
      <c r="AU75" s="895"/>
      <c r="AV75" s="896"/>
      <c r="AW75" s="896"/>
      <c r="AX75" s="896"/>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9"/>
      <c r="R76" s="896"/>
      <c r="S76" s="896"/>
      <c r="T76" s="896"/>
      <c r="U76" s="848"/>
      <c r="V76" s="895"/>
      <c r="W76" s="896"/>
      <c r="X76" s="896"/>
      <c r="Y76" s="896"/>
      <c r="Z76" s="848"/>
      <c r="AA76" s="895"/>
      <c r="AB76" s="896"/>
      <c r="AC76" s="896"/>
      <c r="AD76" s="896"/>
      <c r="AE76" s="848"/>
      <c r="AF76" s="895"/>
      <c r="AG76" s="896"/>
      <c r="AH76" s="896"/>
      <c r="AI76" s="896"/>
      <c r="AJ76" s="848"/>
      <c r="AK76" s="895"/>
      <c r="AL76" s="896"/>
      <c r="AM76" s="896"/>
      <c r="AN76" s="896"/>
      <c r="AO76" s="848"/>
      <c r="AP76" s="895"/>
      <c r="AQ76" s="896"/>
      <c r="AR76" s="896"/>
      <c r="AS76" s="896"/>
      <c r="AT76" s="848"/>
      <c r="AU76" s="895"/>
      <c r="AV76" s="896"/>
      <c r="AW76" s="896"/>
      <c r="AX76" s="896"/>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9"/>
      <c r="R77" s="896"/>
      <c r="S77" s="896"/>
      <c r="T77" s="896"/>
      <c r="U77" s="848"/>
      <c r="V77" s="895"/>
      <c r="W77" s="896"/>
      <c r="X77" s="896"/>
      <c r="Y77" s="896"/>
      <c r="Z77" s="848"/>
      <c r="AA77" s="895"/>
      <c r="AB77" s="896"/>
      <c r="AC77" s="896"/>
      <c r="AD77" s="896"/>
      <c r="AE77" s="848"/>
      <c r="AF77" s="895"/>
      <c r="AG77" s="896"/>
      <c r="AH77" s="896"/>
      <c r="AI77" s="896"/>
      <c r="AJ77" s="848"/>
      <c r="AK77" s="895"/>
      <c r="AL77" s="896"/>
      <c r="AM77" s="896"/>
      <c r="AN77" s="896"/>
      <c r="AO77" s="848"/>
      <c r="AP77" s="895"/>
      <c r="AQ77" s="896"/>
      <c r="AR77" s="896"/>
      <c r="AS77" s="896"/>
      <c r="AT77" s="848"/>
      <c r="AU77" s="895"/>
      <c r="AV77" s="896"/>
      <c r="AW77" s="896"/>
      <c r="AX77" s="896"/>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SUM(AF68:AJ72)</f>
        <v>1229</v>
      </c>
      <c r="AG88" s="860"/>
      <c r="AH88" s="860"/>
      <c r="AI88" s="860"/>
      <c r="AJ88" s="860"/>
      <c r="AK88" s="857"/>
      <c r="AL88" s="857"/>
      <c r="AM88" s="857"/>
      <c r="AN88" s="857"/>
      <c r="AO88" s="857"/>
      <c r="AP88" s="860">
        <f>SUM(AP68:AT72)</f>
        <v>3710</v>
      </c>
      <c r="AQ88" s="860"/>
      <c r="AR88" s="860"/>
      <c r="AS88" s="860"/>
      <c r="AT88" s="860"/>
      <c r="AU88" s="860">
        <f>SUM(AU68:AY72)</f>
        <v>967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282</v>
      </c>
      <c r="AG109" s="913"/>
      <c r="AH109" s="913"/>
      <c r="AI109" s="913"/>
      <c r="AJ109" s="914"/>
      <c r="AK109" s="912" t="s">
        <v>281</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282</v>
      </c>
      <c r="BW109" s="913"/>
      <c r="BX109" s="913"/>
      <c r="BY109" s="913"/>
      <c r="BZ109" s="914"/>
      <c r="CA109" s="912" t="s">
        <v>281</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282</v>
      </c>
      <c r="DM109" s="913"/>
      <c r="DN109" s="913"/>
      <c r="DO109" s="913"/>
      <c r="DP109" s="914"/>
      <c r="DQ109" s="912" t="s">
        <v>281</v>
      </c>
      <c r="DR109" s="913"/>
      <c r="DS109" s="913"/>
      <c r="DT109" s="913"/>
      <c r="DU109" s="914"/>
      <c r="DV109" s="912" t="s">
        <v>407</v>
      </c>
      <c r="DW109" s="913"/>
      <c r="DX109" s="913"/>
      <c r="DY109" s="913"/>
      <c r="DZ109" s="915"/>
    </row>
    <row r="110" spans="1:131" s="197"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682443</v>
      </c>
      <c r="AB110" s="920"/>
      <c r="AC110" s="920"/>
      <c r="AD110" s="920"/>
      <c r="AE110" s="921"/>
      <c r="AF110" s="922">
        <v>690983</v>
      </c>
      <c r="AG110" s="920"/>
      <c r="AH110" s="920"/>
      <c r="AI110" s="920"/>
      <c r="AJ110" s="921"/>
      <c r="AK110" s="922">
        <v>709779</v>
      </c>
      <c r="AL110" s="920"/>
      <c r="AM110" s="920"/>
      <c r="AN110" s="920"/>
      <c r="AO110" s="921"/>
      <c r="AP110" s="923">
        <v>17.100000000000001</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6551715</v>
      </c>
      <c r="BR110" s="957"/>
      <c r="BS110" s="957"/>
      <c r="BT110" s="957"/>
      <c r="BU110" s="957"/>
      <c r="BV110" s="957">
        <v>6476516</v>
      </c>
      <c r="BW110" s="957"/>
      <c r="BX110" s="957"/>
      <c r="BY110" s="957"/>
      <c r="BZ110" s="957"/>
      <c r="CA110" s="957">
        <v>6758572</v>
      </c>
      <c r="CB110" s="957"/>
      <c r="CC110" s="957"/>
      <c r="CD110" s="957"/>
      <c r="CE110" s="957"/>
      <c r="CF110" s="971">
        <v>163.19999999999999</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6420</v>
      </c>
      <c r="BR111" s="950"/>
      <c r="BS111" s="950"/>
      <c r="BT111" s="950"/>
      <c r="BU111" s="950"/>
      <c r="BV111" s="950">
        <v>3210</v>
      </c>
      <c r="BW111" s="950"/>
      <c r="BX111" s="950"/>
      <c r="BY111" s="950"/>
      <c r="BZ111" s="950"/>
      <c r="CA111" s="950" t="s">
        <v>414</v>
      </c>
      <c r="CB111" s="950"/>
      <c r="CC111" s="950"/>
      <c r="CD111" s="950"/>
      <c r="CE111" s="950"/>
      <c r="CF111" s="944" t="s">
        <v>414</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5082064</v>
      </c>
      <c r="BR112" s="950"/>
      <c r="BS112" s="950"/>
      <c r="BT112" s="950"/>
      <c r="BU112" s="950"/>
      <c r="BV112" s="950">
        <v>5036439</v>
      </c>
      <c r="BW112" s="950"/>
      <c r="BX112" s="950"/>
      <c r="BY112" s="950"/>
      <c r="BZ112" s="950"/>
      <c r="CA112" s="950">
        <v>5212616</v>
      </c>
      <c r="CB112" s="950"/>
      <c r="CC112" s="950"/>
      <c r="CD112" s="950"/>
      <c r="CE112" s="950"/>
      <c r="CF112" s="944">
        <v>125.9</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341620</v>
      </c>
      <c r="AB113" s="964"/>
      <c r="AC113" s="964"/>
      <c r="AD113" s="964"/>
      <c r="AE113" s="965"/>
      <c r="AF113" s="966">
        <v>369913</v>
      </c>
      <c r="AG113" s="964"/>
      <c r="AH113" s="964"/>
      <c r="AI113" s="964"/>
      <c r="AJ113" s="965"/>
      <c r="AK113" s="966">
        <v>457422</v>
      </c>
      <c r="AL113" s="964"/>
      <c r="AM113" s="964"/>
      <c r="AN113" s="964"/>
      <c r="AO113" s="965"/>
      <c r="AP113" s="967">
        <v>11</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774314</v>
      </c>
      <c r="BR113" s="950"/>
      <c r="BS113" s="950"/>
      <c r="BT113" s="950"/>
      <c r="BU113" s="950"/>
      <c r="BV113" s="950">
        <v>975315</v>
      </c>
      <c r="BW113" s="950"/>
      <c r="BX113" s="950"/>
      <c r="BY113" s="950"/>
      <c r="BZ113" s="950"/>
      <c r="CA113" s="950">
        <v>964642</v>
      </c>
      <c r="CB113" s="950"/>
      <c r="CC113" s="950"/>
      <c r="CD113" s="950"/>
      <c r="CE113" s="950"/>
      <c r="CF113" s="944">
        <v>23.3</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107</v>
      </c>
      <c r="DH113" s="989"/>
      <c r="DI113" s="989"/>
      <c r="DJ113" s="989"/>
      <c r="DK113" s="990"/>
      <c r="DL113" s="991" t="s">
        <v>107</v>
      </c>
      <c r="DM113" s="989"/>
      <c r="DN113" s="989"/>
      <c r="DO113" s="989"/>
      <c r="DP113" s="990"/>
      <c r="DQ113" s="991" t="s">
        <v>107</v>
      </c>
      <c r="DR113" s="989"/>
      <c r="DS113" s="989"/>
      <c r="DT113" s="989"/>
      <c r="DU113" s="990"/>
      <c r="DV113" s="992" t="s">
        <v>107</v>
      </c>
      <c r="DW113" s="993"/>
      <c r="DX113" s="993"/>
      <c r="DY113" s="993"/>
      <c r="DZ113" s="994"/>
    </row>
    <row r="114" spans="1:130" s="197"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126067</v>
      </c>
      <c r="AB114" s="989"/>
      <c r="AC114" s="989"/>
      <c r="AD114" s="989"/>
      <c r="AE114" s="990"/>
      <c r="AF114" s="991">
        <v>144006</v>
      </c>
      <c r="AG114" s="989"/>
      <c r="AH114" s="989"/>
      <c r="AI114" s="989"/>
      <c r="AJ114" s="990"/>
      <c r="AK114" s="991">
        <v>147609</v>
      </c>
      <c r="AL114" s="989"/>
      <c r="AM114" s="989"/>
      <c r="AN114" s="989"/>
      <c r="AO114" s="990"/>
      <c r="AP114" s="992">
        <v>3.6</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521743</v>
      </c>
      <c r="BR114" s="950"/>
      <c r="BS114" s="950"/>
      <c r="BT114" s="950"/>
      <c r="BU114" s="950"/>
      <c r="BV114" s="950">
        <v>375246</v>
      </c>
      <c r="BW114" s="950"/>
      <c r="BX114" s="950"/>
      <c r="BY114" s="950"/>
      <c r="BZ114" s="950"/>
      <c r="CA114" s="950">
        <v>255287</v>
      </c>
      <c r="CB114" s="950"/>
      <c r="CC114" s="950"/>
      <c r="CD114" s="950"/>
      <c r="CE114" s="950"/>
      <c r="CF114" s="944">
        <v>6.2</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3384</v>
      </c>
      <c r="AB115" s="964"/>
      <c r="AC115" s="964"/>
      <c r="AD115" s="964"/>
      <c r="AE115" s="965"/>
      <c r="AF115" s="966">
        <v>3345</v>
      </c>
      <c r="AG115" s="964"/>
      <c r="AH115" s="964"/>
      <c r="AI115" s="964"/>
      <c r="AJ115" s="965"/>
      <c r="AK115" s="966">
        <v>3323</v>
      </c>
      <c r="AL115" s="964"/>
      <c r="AM115" s="964"/>
      <c r="AN115" s="964"/>
      <c r="AO115" s="965"/>
      <c r="AP115" s="967">
        <v>0.1</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x14ac:dyDescent="0.15">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6420</v>
      </c>
      <c r="DH116" s="989"/>
      <c r="DI116" s="989"/>
      <c r="DJ116" s="989"/>
      <c r="DK116" s="990"/>
      <c r="DL116" s="991">
        <v>3210</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1153514</v>
      </c>
      <c r="AB117" s="996"/>
      <c r="AC117" s="996"/>
      <c r="AD117" s="996"/>
      <c r="AE117" s="997"/>
      <c r="AF117" s="995">
        <v>1208247</v>
      </c>
      <c r="AG117" s="996"/>
      <c r="AH117" s="996"/>
      <c r="AI117" s="996"/>
      <c r="AJ117" s="997"/>
      <c r="AK117" s="995">
        <v>1318133</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x14ac:dyDescent="0.15">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282</v>
      </c>
      <c r="AG118" s="913"/>
      <c r="AH118" s="913"/>
      <c r="AI118" s="913"/>
      <c r="AJ118" s="914"/>
      <c r="AK118" s="912" t="s">
        <v>281</v>
      </c>
      <c r="AL118" s="913"/>
      <c r="AM118" s="913"/>
      <c r="AN118" s="913"/>
      <c r="AO118" s="914"/>
      <c r="AP118" s="1020" t="s">
        <v>407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436</v>
      </c>
      <c r="BP118" s="1024"/>
      <c r="BQ118" s="1015">
        <v>12936256</v>
      </c>
      <c r="BR118" s="1016"/>
      <c r="BS118" s="1016"/>
      <c r="BT118" s="1016"/>
      <c r="BU118" s="1016"/>
      <c r="BV118" s="1016">
        <v>12866726</v>
      </c>
      <c r="BW118" s="1016"/>
      <c r="BX118" s="1016"/>
      <c r="BY118" s="1016"/>
      <c r="BZ118" s="1016"/>
      <c r="CA118" s="1016">
        <v>13191117</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x14ac:dyDescent="0.15">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2097221</v>
      </c>
      <c r="BR119" s="957"/>
      <c r="BS119" s="957"/>
      <c r="BT119" s="957"/>
      <c r="BU119" s="957"/>
      <c r="BV119" s="957">
        <v>1972050</v>
      </c>
      <c r="BW119" s="957"/>
      <c r="BX119" s="957"/>
      <c r="BY119" s="957"/>
      <c r="BZ119" s="957"/>
      <c r="CA119" s="957">
        <v>1798650</v>
      </c>
      <c r="CB119" s="957"/>
      <c r="CC119" s="957"/>
      <c r="CD119" s="957"/>
      <c r="CE119" s="957"/>
      <c r="CF119" s="971">
        <v>43.4</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107</v>
      </c>
      <c r="DH119" s="1028"/>
      <c r="DI119" s="1028"/>
      <c r="DJ119" s="1028"/>
      <c r="DK119" s="1029"/>
      <c r="DL119" s="1030" t="s">
        <v>107</v>
      </c>
      <c r="DM119" s="1028"/>
      <c r="DN119" s="1028"/>
      <c r="DO119" s="1028"/>
      <c r="DP119" s="1029"/>
      <c r="DQ119" s="1030" t="s">
        <v>107</v>
      </c>
      <c r="DR119" s="1028"/>
      <c r="DS119" s="1028"/>
      <c r="DT119" s="1028"/>
      <c r="DU119" s="1029"/>
      <c r="DV119" s="1031" t="s">
        <v>107</v>
      </c>
      <c r="DW119" s="1032"/>
      <c r="DX119" s="1032"/>
      <c r="DY119" s="1032"/>
      <c r="DZ119" s="1033"/>
    </row>
    <row r="120" spans="1:130" s="197" customFormat="1" ht="26.25" customHeight="1" x14ac:dyDescent="0.15">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358384</v>
      </c>
      <c r="BR120" s="950"/>
      <c r="BS120" s="950"/>
      <c r="BT120" s="950"/>
      <c r="BU120" s="950"/>
      <c r="BV120" s="950">
        <v>442267</v>
      </c>
      <c r="BW120" s="950"/>
      <c r="BX120" s="950"/>
      <c r="BY120" s="950"/>
      <c r="BZ120" s="950"/>
      <c r="CA120" s="950">
        <v>447318</v>
      </c>
      <c r="CB120" s="950"/>
      <c r="CC120" s="950"/>
      <c r="CD120" s="950"/>
      <c r="CE120" s="950"/>
      <c r="CF120" s="944">
        <v>10.8</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3001580</v>
      </c>
      <c r="DH120" s="957"/>
      <c r="DI120" s="957"/>
      <c r="DJ120" s="957"/>
      <c r="DK120" s="957"/>
      <c r="DL120" s="957">
        <v>2969253</v>
      </c>
      <c r="DM120" s="957"/>
      <c r="DN120" s="957"/>
      <c r="DO120" s="957"/>
      <c r="DP120" s="957"/>
      <c r="DQ120" s="957">
        <v>3250725</v>
      </c>
      <c r="DR120" s="957"/>
      <c r="DS120" s="957"/>
      <c r="DT120" s="957"/>
      <c r="DU120" s="957"/>
      <c r="DV120" s="958">
        <v>78.5</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107</v>
      </c>
      <c r="AB121" s="989"/>
      <c r="AC121" s="989"/>
      <c r="AD121" s="989"/>
      <c r="AE121" s="990"/>
      <c r="AF121" s="991" t="s">
        <v>107</v>
      </c>
      <c r="AG121" s="989"/>
      <c r="AH121" s="989"/>
      <c r="AI121" s="989"/>
      <c r="AJ121" s="990"/>
      <c r="AK121" s="991" t="s">
        <v>107</v>
      </c>
      <c r="AL121" s="989"/>
      <c r="AM121" s="989"/>
      <c r="AN121" s="989"/>
      <c r="AO121" s="990"/>
      <c r="AP121" s="992" t="s">
        <v>107</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8419471</v>
      </c>
      <c r="BR121" s="1016"/>
      <c r="BS121" s="1016"/>
      <c r="BT121" s="1016"/>
      <c r="BU121" s="1016"/>
      <c r="BV121" s="1016">
        <v>8182177</v>
      </c>
      <c r="BW121" s="1016"/>
      <c r="BX121" s="1016"/>
      <c r="BY121" s="1016"/>
      <c r="BZ121" s="1016"/>
      <c r="CA121" s="1016">
        <v>7886115</v>
      </c>
      <c r="CB121" s="1016"/>
      <c r="CC121" s="1016"/>
      <c r="CD121" s="1016"/>
      <c r="CE121" s="1016"/>
      <c r="CF121" s="1054">
        <v>190.5</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1151457</v>
      </c>
      <c r="DH121" s="950"/>
      <c r="DI121" s="950"/>
      <c r="DJ121" s="950"/>
      <c r="DK121" s="950"/>
      <c r="DL121" s="950">
        <v>1160918</v>
      </c>
      <c r="DM121" s="950"/>
      <c r="DN121" s="950"/>
      <c r="DO121" s="950"/>
      <c r="DP121" s="950"/>
      <c r="DQ121" s="950">
        <v>1155566</v>
      </c>
      <c r="DR121" s="950"/>
      <c r="DS121" s="950"/>
      <c r="DT121" s="950"/>
      <c r="DU121" s="950"/>
      <c r="DV121" s="951">
        <v>27.9</v>
      </c>
      <c r="DW121" s="951"/>
      <c r="DX121" s="951"/>
      <c r="DY121" s="951"/>
      <c r="DZ121" s="952"/>
    </row>
    <row r="122" spans="1:130" s="197" customFormat="1" ht="26.25" customHeight="1" x14ac:dyDescent="0.15">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447</v>
      </c>
      <c r="BP122" s="1024"/>
      <c r="BQ122" s="1064">
        <v>10875076</v>
      </c>
      <c r="BR122" s="1065"/>
      <c r="BS122" s="1065"/>
      <c r="BT122" s="1065"/>
      <c r="BU122" s="1065"/>
      <c r="BV122" s="1065">
        <v>10596494</v>
      </c>
      <c r="BW122" s="1065"/>
      <c r="BX122" s="1065"/>
      <c r="BY122" s="1065"/>
      <c r="BZ122" s="1065"/>
      <c r="CA122" s="1065">
        <v>10132083</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922668</v>
      </c>
      <c r="DH122" s="950"/>
      <c r="DI122" s="950"/>
      <c r="DJ122" s="950"/>
      <c r="DK122" s="950"/>
      <c r="DL122" s="950">
        <v>905974</v>
      </c>
      <c r="DM122" s="950"/>
      <c r="DN122" s="950"/>
      <c r="DO122" s="950"/>
      <c r="DP122" s="950"/>
      <c r="DQ122" s="950">
        <v>806325</v>
      </c>
      <c r="DR122" s="950"/>
      <c r="DS122" s="950"/>
      <c r="DT122" s="950"/>
      <c r="DU122" s="950"/>
      <c r="DV122" s="951">
        <v>19.5</v>
      </c>
      <c r="DW122" s="951"/>
      <c r="DX122" s="951"/>
      <c r="DY122" s="951"/>
      <c r="DZ122" s="952"/>
    </row>
    <row r="123" spans="1:130" s="197" customFormat="1" ht="26.25" customHeight="1" thickBot="1" x14ac:dyDescent="0.2">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51</v>
      </c>
      <c r="BR123" s="1057"/>
      <c r="BS123" s="1057"/>
      <c r="BT123" s="1057"/>
      <c r="BU123" s="1057"/>
      <c r="BV123" s="1057">
        <v>56.7</v>
      </c>
      <c r="BW123" s="1057"/>
      <c r="BX123" s="1057"/>
      <c r="BY123" s="1057"/>
      <c r="BZ123" s="1057"/>
      <c r="CA123" s="1057">
        <v>73.8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t="s">
        <v>451</v>
      </c>
      <c r="DH123" s="989"/>
      <c r="DI123" s="989"/>
      <c r="DJ123" s="989"/>
      <c r="DK123" s="990"/>
      <c r="DL123" s="991" t="s">
        <v>451</v>
      </c>
      <c r="DM123" s="989"/>
      <c r="DN123" s="989"/>
      <c r="DO123" s="989"/>
      <c r="DP123" s="990"/>
      <c r="DQ123" s="991" t="s">
        <v>451</v>
      </c>
      <c r="DR123" s="989"/>
      <c r="DS123" s="989"/>
      <c r="DT123" s="989"/>
      <c r="DU123" s="990"/>
      <c r="DV123" s="992" t="s">
        <v>451</v>
      </c>
      <c r="DW123" s="993"/>
      <c r="DX123" s="993"/>
      <c r="DY123" s="993"/>
      <c r="DZ123" s="994"/>
    </row>
    <row r="124" spans="1:130" s="197" customFormat="1" ht="26.25" customHeight="1" x14ac:dyDescent="0.15">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6359</v>
      </c>
      <c r="DH124" s="1028"/>
      <c r="DI124" s="1028"/>
      <c r="DJ124" s="1028"/>
      <c r="DK124" s="1029"/>
      <c r="DL124" s="1030">
        <v>294</v>
      </c>
      <c r="DM124" s="1028"/>
      <c r="DN124" s="1028"/>
      <c r="DO124" s="1028"/>
      <c r="DP124" s="1029"/>
      <c r="DQ124" s="1030" t="s">
        <v>451</v>
      </c>
      <c r="DR124" s="1028"/>
      <c r="DS124" s="1028"/>
      <c r="DT124" s="1028"/>
      <c r="DU124" s="1029"/>
      <c r="DV124" s="1031" t="s">
        <v>451</v>
      </c>
      <c r="DW124" s="1032"/>
      <c r="DX124" s="1032"/>
      <c r="DY124" s="1032"/>
      <c r="DZ124" s="1033"/>
    </row>
    <row r="125" spans="1:130" s="197" customFormat="1" ht="26.25" customHeight="1" thickBot="1" x14ac:dyDescent="0.2">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x14ac:dyDescent="0.15">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3210</v>
      </c>
      <c r="AB126" s="989"/>
      <c r="AC126" s="989"/>
      <c r="AD126" s="989"/>
      <c r="AE126" s="990"/>
      <c r="AF126" s="991">
        <v>3210</v>
      </c>
      <c r="AG126" s="989"/>
      <c r="AH126" s="989"/>
      <c r="AI126" s="989"/>
      <c r="AJ126" s="990"/>
      <c r="AK126" s="991">
        <v>3210</v>
      </c>
      <c r="AL126" s="989"/>
      <c r="AM126" s="989"/>
      <c r="AN126" s="989"/>
      <c r="AO126" s="990"/>
      <c r="AP126" s="992">
        <v>0.1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x14ac:dyDescent="0.2">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174</v>
      </c>
      <c r="AB127" s="989"/>
      <c r="AC127" s="989"/>
      <c r="AD127" s="989"/>
      <c r="AE127" s="990"/>
      <c r="AF127" s="991">
        <v>135</v>
      </c>
      <c r="AG127" s="989"/>
      <c r="AH127" s="989"/>
      <c r="AI127" s="989"/>
      <c r="AJ127" s="990"/>
      <c r="AK127" s="991">
        <v>113</v>
      </c>
      <c r="AL127" s="989"/>
      <c r="AM127" s="989"/>
      <c r="AN127" s="989"/>
      <c r="AO127" s="990"/>
      <c r="AP127" s="992">
        <v>0</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20512</v>
      </c>
      <c r="AB128" s="1120"/>
      <c r="AC128" s="1120"/>
      <c r="AD128" s="1120"/>
      <c r="AE128" s="1121"/>
      <c r="AF128" s="1122">
        <v>24634</v>
      </c>
      <c r="AG128" s="1120"/>
      <c r="AH128" s="1120"/>
      <c r="AI128" s="1120"/>
      <c r="AJ128" s="1121"/>
      <c r="AK128" s="1122">
        <v>26407</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4811378</v>
      </c>
      <c r="AB129" s="989"/>
      <c r="AC129" s="989"/>
      <c r="AD129" s="989"/>
      <c r="AE129" s="990"/>
      <c r="AF129" s="991">
        <v>4806410</v>
      </c>
      <c r="AG129" s="989"/>
      <c r="AH129" s="989"/>
      <c r="AI129" s="989"/>
      <c r="AJ129" s="990"/>
      <c r="AK129" s="991">
        <v>4927798</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10.1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771710</v>
      </c>
      <c r="AB130" s="989"/>
      <c r="AC130" s="989"/>
      <c r="AD130" s="989"/>
      <c r="AE130" s="990"/>
      <c r="AF130" s="991">
        <v>808100</v>
      </c>
      <c r="AG130" s="989"/>
      <c r="AH130" s="989"/>
      <c r="AI130" s="989"/>
      <c r="AJ130" s="990"/>
      <c r="AK130" s="991">
        <v>787059</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73.8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4039668</v>
      </c>
      <c r="AB131" s="1028"/>
      <c r="AC131" s="1028"/>
      <c r="AD131" s="1028"/>
      <c r="AE131" s="1029"/>
      <c r="AF131" s="1030">
        <v>3998310</v>
      </c>
      <c r="AG131" s="1028"/>
      <c r="AH131" s="1028"/>
      <c r="AI131" s="1028"/>
      <c r="AJ131" s="1029"/>
      <c r="AK131" s="1030">
        <v>4140739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8.9436062570000008</v>
      </c>
      <c r="AB132" s="1134"/>
      <c r="AC132" s="1134"/>
      <c r="AD132" s="1134"/>
      <c r="AE132" s="1135"/>
      <c r="AF132" s="1136">
        <v>9.3917930330000008</v>
      </c>
      <c r="AG132" s="1134"/>
      <c r="AH132" s="1134"/>
      <c r="AI132" s="1134"/>
      <c r="AJ132" s="1135"/>
      <c r="AK132" s="1136">
        <v>12.18784859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9.6</v>
      </c>
      <c r="AB133" s="1141"/>
      <c r="AC133" s="1141"/>
      <c r="AD133" s="1141"/>
      <c r="AE133" s="1142"/>
      <c r="AF133" s="1140">
        <v>9.1999999999999993</v>
      </c>
      <c r="AG133" s="1141"/>
      <c r="AH133" s="1141"/>
      <c r="AI133" s="1141"/>
      <c r="AJ133" s="1142"/>
      <c r="AK133" s="1140">
        <v>10.1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1288032</v>
      </c>
      <c r="L9" s="264">
        <v>75838</v>
      </c>
      <c r="M9" s="265">
        <v>77257</v>
      </c>
      <c r="N9" s="266">
        <v>-1.8</v>
      </c>
    </row>
    <row r="10" spans="1:16" x14ac:dyDescent="0.15">
      <c r="A10" s="248"/>
      <c r="B10" s="244"/>
      <c r="C10" s="244"/>
      <c r="D10" s="244"/>
      <c r="E10" s="244"/>
      <c r="F10" s="244"/>
      <c r="G10" s="1149" t="s">
        <v>485</v>
      </c>
      <c r="H10" s="1150"/>
      <c r="I10" s="1150"/>
      <c r="J10" s="1151"/>
      <c r="K10" s="267">
        <v>82466</v>
      </c>
      <c r="L10" s="268">
        <v>4856</v>
      </c>
      <c r="M10" s="269">
        <v>7577</v>
      </c>
      <c r="N10" s="270">
        <v>-35.9</v>
      </c>
    </row>
    <row r="11" spans="1:16" ht="13.5" customHeight="1" x14ac:dyDescent="0.15">
      <c r="A11" s="248"/>
      <c r="B11" s="244"/>
      <c r="C11" s="244"/>
      <c r="D11" s="244"/>
      <c r="E11" s="244"/>
      <c r="F11" s="244"/>
      <c r="G11" s="1149" t="s">
        <v>486</v>
      </c>
      <c r="H11" s="1150"/>
      <c r="I11" s="1150"/>
      <c r="J11" s="1151"/>
      <c r="K11" s="267">
        <v>214175</v>
      </c>
      <c r="L11" s="268">
        <v>12610</v>
      </c>
      <c r="M11" s="269">
        <v>12059</v>
      </c>
      <c r="N11" s="270">
        <v>4.5999999999999996</v>
      </c>
    </row>
    <row r="12" spans="1:16" ht="13.5" customHeight="1" x14ac:dyDescent="0.15">
      <c r="A12" s="248"/>
      <c r="B12" s="244"/>
      <c r="C12" s="244"/>
      <c r="D12" s="244"/>
      <c r="E12" s="244"/>
      <c r="F12" s="244"/>
      <c r="G12" s="1149" t="s">
        <v>487</v>
      </c>
      <c r="H12" s="1150"/>
      <c r="I12" s="1150"/>
      <c r="J12" s="1151"/>
      <c r="K12" s="267">
        <v>118142</v>
      </c>
      <c r="L12" s="268">
        <v>6956</v>
      </c>
      <c r="M12" s="269">
        <v>890</v>
      </c>
      <c r="N12" s="270">
        <v>681.6</v>
      </c>
    </row>
    <row r="13" spans="1:16" ht="13.5" customHeight="1" x14ac:dyDescent="0.15">
      <c r="A13" s="248"/>
      <c r="B13" s="244"/>
      <c r="C13" s="244"/>
      <c r="D13" s="244"/>
      <c r="E13" s="244"/>
      <c r="F13" s="244"/>
      <c r="G13" s="1149" t="s">
        <v>488</v>
      </c>
      <c r="H13" s="1150"/>
      <c r="I13" s="1150"/>
      <c r="J13" s="1151"/>
      <c r="K13" s="267" t="s">
        <v>489</v>
      </c>
      <c r="L13" s="268" t="s">
        <v>489</v>
      </c>
      <c r="M13" s="269">
        <v>0</v>
      </c>
      <c r="N13" s="270" t="s">
        <v>489</v>
      </c>
    </row>
    <row r="14" spans="1:16" ht="13.5" customHeight="1" x14ac:dyDescent="0.15">
      <c r="A14" s="248"/>
      <c r="B14" s="244"/>
      <c r="C14" s="244"/>
      <c r="D14" s="244"/>
      <c r="E14" s="244"/>
      <c r="F14" s="244"/>
      <c r="G14" s="1149" t="s">
        <v>490</v>
      </c>
      <c r="H14" s="1150"/>
      <c r="I14" s="1150"/>
      <c r="J14" s="1151"/>
      <c r="K14" s="267">
        <v>50565</v>
      </c>
      <c r="L14" s="268">
        <v>2977</v>
      </c>
      <c r="M14" s="269">
        <v>4205</v>
      </c>
      <c r="N14" s="270">
        <v>-29.2</v>
      </c>
    </row>
    <row r="15" spans="1:16" ht="13.5" customHeight="1" x14ac:dyDescent="0.15">
      <c r="A15" s="248"/>
      <c r="B15" s="244"/>
      <c r="C15" s="244"/>
      <c r="D15" s="244"/>
      <c r="E15" s="244"/>
      <c r="F15" s="244"/>
      <c r="G15" s="1149" t="s">
        <v>491</v>
      </c>
      <c r="H15" s="1150"/>
      <c r="I15" s="1150"/>
      <c r="J15" s="1151"/>
      <c r="K15" s="267" t="s">
        <v>489</v>
      </c>
      <c r="L15" s="268" t="s">
        <v>489</v>
      </c>
      <c r="M15" s="269">
        <v>1846</v>
      </c>
      <c r="N15" s="270" t="s">
        <v>489</v>
      </c>
    </row>
    <row r="16" spans="1:16" x14ac:dyDescent="0.15">
      <c r="A16" s="248"/>
      <c r="B16" s="244"/>
      <c r="C16" s="244"/>
      <c r="D16" s="244"/>
      <c r="E16" s="244"/>
      <c r="F16" s="244"/>
      <c r="G16" s="1152" t="s">
        <v>492</v>
      </c>
      <c r="H16" s="1153"/>
      <c r="I16" s="1153"/>
      <c r="J16" s="1154"/>
      <c r="K16" s="268">
        <v>-117317</v>
      </c>
      <c r="L16" s="268">
        <v>-6908</v>
      </c>
      <c r="M16" s="269">
        <v>-8513</v>
      </c>
      <c r="N16" s="270">
        <v>-18.899999999999999</v>
      </c>
    </row>
    <row r="17" spans="1:16" x14ac:dyDescent="0.15">
      <c r="A17" s="248"/>
      <c r="B17" s="244"/>
      <c r="C17" s="244"/>
      <c r="D17" s="244"/>
      <c r="E17" s="244"/>
      <c r="F17" s="244"/>
      <c r="G17" s="1152" t="s">
        <v>165</v>
      </c>
      <c r="H17" s="1153"/>
      <c r="I17" s="1153"/>
      <c r="J17" s="1154"/>
      <c r="K17" s="268">
        <v>1636063</v>
      </c>
      <c r="L17" s="268">
        <v>96330</v>
      </c>
      <c r="M17" s="269">
        <v>95320</v>
      </c>
      <c r="N17" s="270">
        <v>1.1000000000000001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9.6</v>
      </c>
      <c r="L21" s="281">
        <v>8.93</v>
      </c>
      <c r="M21" s="282">
        <v>0.67</v>
      </c>
      <c r="N21" s="249"/>
      <c r="O21" s="283"/>
      <c r="P21" s="279"/>
    </row>
    <row r="22" spans="1:16" s="284" customFormat="1" x14ac:dyDescent="0.15">
      <c r="A22" s="279"/>
      <c r="B22" s="249"/>
      <c r="C22" s="249"/>
      <c r="D22" s="249"/>
      <c r="E22" s="249"/>
      <c r="F22" s="249"/>
      <c r="G22" s="1144" t="s">
        <v>498</v>
      </c>
      <c r="H22" s="1145"/>
      <c r="I22" s="1145"/>
      <c r="J22" s="1146"/>
      <c r="K22" s="285">
        <v>93</v>
      </c>
      <c r="L22" s="286">
        <v>96.9</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709779</v>
      </c>
      <c r="L32" s="294">
        <v>41791</v>
      </c>
      <c r="M32" s="295">
        <v>49286</v>
      </c>
      <c r="N32" s="296">
        <v>-15.2</v>
      </c>
    </row>
    <row r="33" spans="1:16" ht="13.5" customHeight="1" x14ac:dyDescent="0.15">
      <c r="A33" s="248"/>
      <c r="B33" s="244"/>
      <c r="C33" s="244"/>
      <c r="D33" s="244"/>
      <c r="E33" s="244"/>
      <c r="F33" s="244"/>
      <c r="G33" s="1160" t="s">
        <v>503</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504</v>
      </c>
      <c r="H34" s="1161"/>
      <c r="I34" s="1161"/>
      <c r="J34" s="1162"/>
      <c r="K34" s="294" t="s">
        <v>489</v>
      </c>
      <c r="L34" s="294" t="s">
        <v>489</v>
      </c>
      <c r="M34" s="295">
        <v>6</v>
      </c>
      <c r="N34" s="296" t="s">
        <v>489</v>
      </c>
    </row>
    <row r="35" spans="1:16" ht="27" customHeight="1" x14ac:dyDescent="0.15">
      <c r="A35" s="248"/>
      <c r="B35" s="244"/>
      <c r="C35" s="244"/>
      <c r="D35" s="244"/>
      <c r="E35" s="244"/>
      <c r="F35" s="244"/>
      <c r="G35" s="1160" t="s">
        <v>505</v>
      </c>
      <c r="H35" s="1161"/>
      <c r="I35" s="1161"/>
      <c r="J35" s="1162"/>
      <c r="K35" s="294">
        <v>457422</v>
      </c>
      <c r="L35" s="294">
        <v>26933</v>
      </c>
      <c r="M35" s="295">
        <v>18395</v>
      </c>
      <c r="N35" s="296">
        <v>46.4</v>
      </c>
    </row>
    <row r="36" spans="1:16" ht="27" customHeight="1" x14ac:dyDescent="0.15">
      <c r="A36" s="248"/>
      <c r="B36" s="244"/>
      <c r="C36" s="244"/>
      <c r="D36" s="244"/>
      <c r="E36" s="244"/>
      <c r="F36" s="244"/>
      <c r="G36" s="1160" t="s">
        <v>506</v>
      </c>
      <c r="H36" s="1161"/>
      <c r="I36" s="1161"/>
      <c r="J36" s="1162"/>
      <c r="K36" s="294">
        <v>147609</v>
      </c>
      <c r="L36" s="294">
        <v>8691</v>
      </c>
      <c r="M36" s="295">
        <v>4784</v>
      </c>
      <c r="N36" s="296">
        <v>81.7</v>
      </c>
    </row>
    <row r="37" spans="1:16" ht="13.5" customHeight="1" x14ac:dyDescent="0.15">
      <c r="A37" s="248"/>
      <c r="B37" s="244"/>
      <c r="C37" s="244"/>
      <c r="D37" s="244"/>
      <c r="E37" s="244"/>
      <c r="F37" s="244"/>
      <c r="G37" s="1160" t="s">
        <v>507</v>
      </c>
      <c r="H37" s="1161"/>
      <c r="I37" s="1161"/>
      <c r="J37" s="1162"/>
      <c r="K37" s="294">
        <v>3323</v>
      </c>
      <c r="L37" s="294">
        <v>196</v>
      </c>
      <c r="M37" s="295">
        <v>901</v>
      </c>
      <c r="N37" s="296">
        <v>-78.2</v>
      </c>
    </row>
    <row r="38" spans="1:16" ht="27" customHeight="1" x14ac:dyDescent="0.15">
      <c r="A38" s="248"/>
      <c r="B38" s="244"/>
      <c r="C38" s="244"/>
      <c r="D38" s="244"/>
      <c r="E38" s="244"/>
      <c r="F38" s="244"/>
      <c r="G38" s="1163" t="s">
        <v>508</v>
      </c>
      <c r="H38" s="1164"/>
      <c r="I38" s="1164"/>
      <c r="J38" s="1165"/>
      <c r="K38" s="297" t="s">
        <v>489</v>
      </c>
      <c r="L38" s="297" t="s">
        <v>489</v>
      </c>
      <c r="M38" s="298">
        <v>6</v>
      </c>
      <c r="N38" s="299" t="s">
        <v>489</v>
      </c>
      <c r="O38" s="293"/>
    </row>
    <row r="39" spans="1:16" x14ac:dyDescent="0.15">
      <c r="A39" s="248"/>
      <c r="B39" s="244"/>
      <c r="C39" s="244"/>
      <c r="D39" s="244"/>
      <c r="E39" s="244"/>
      <c r="F39" s="244"/>
      <c r="G39" s="1163" t="s">
        <v>509</v>
      </c>
      <c r="H39" s="1164"/>
      <c r="I39" s="1164"/>
      <c r="J39" s="1165"/>
      <c r="K39" s="300">
        <v>-26407</v>
      </c>
      <c r="L39" s="300">
        <v>-1555</v>
      </c>
      <c r="M39" s="301">
        <v>-3045</v>
      </c>
      <c r="N39" s="302">
        <v>-48.9</v>
      </c>
      <c r="O39" s="293"/>
    </row>
    <row r="40" spans="1:16" ht="27" customHeight="1" x14ac:dyDescent="0.15">
      <c r="A40" s="248"/>
      <c r="B40" s="244"/>
      <c r="C40" s="244"/>
      <c r="D40" s="244"/>
      <c r="E40" s="244"/>
      <c r="F40" s="244"/>
      <c r="G40" s="1160" t="s">
        <v>510</v>
      </c>
      <c r="H40" s="1161"/>
      <c r="I40" s="1161"/>
      <c r="J40" s="1162"/>
      <c r="K40" s="300">
        <v>-787059</v>
      </c>
      <c r="L40" s="300">
        <v>-46341</v>
      </c>
      <c r="M40" s="301">
        <v>-49958</v>
      </c>
      <c r="N40" s="302">
        <v>-7.2</v>
      </c>
      <c r="O40" s="293"/>
    </row>
    <row r="41" spans="1:16" x14ac:dyDescent="0.15">
      <c r="A41" s="248"/>
      <c r="B41" s="244"/>
      <c r="C41" s="244"/>
      <c r="D41" s="244"/>
      <c r="E41" s="244"/>
      <c r="F41" s="244"/>
      <c r="G41" s="1166" t="s">
        <v>276</v>
      </c>
      <c r="H41" s="1167"/>
      <c r="I41" s="1167"/>
      <c r="J41" s="1168"/>
      <c r="K41" s="294">
        <v>504667</v>
      </c>
      <c r="L41" s="300">
        <v>29714</v>
      </c>
      <c r="M41" s="301">
        <v>20376</v>
      </c>
      <c r="N41" s="302">
        <v>45.8</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131408</v>
      </c>
      <c r="J51" s="320">
        <v>7473</v>
      </c>
      <c r="K51" s="321">
        <v>-80.900000000000006</v>
      </c>
      <c r="L51" s="322">
        <v>59829</v>
      </c>
      <c r="M51" s="323">
        <v>-16.7</v>
      </c>
      <c r="N51" s="324">
        <v>-64.2</v>
      </c>
    </row>
    <row r="52" spans="1:14" x14ac:dyDescent="0.15">
      <c r="A52" s="248"/>
      <c r="B52" s="244"/>
      <c r="C52" s="244"/>
      <c r="D52" s="244"/>
      <c r="E52" s="244"/>
      <c r="F52" s="244"/>
      <c r="G52" s="325"/>
      <c r="H52" s="326" t="s">
        <v>521</v>
      </c>
      <c r="I52" s="327">
        <v>63674</v>
      </c>
      <c r="J52" s="328">
        <v>3621</v>
      </c>
      <c r="K52" s="329">
        <v>-87.7</v>
      </c>
      <c r="L52" s="330">
        <v>33669</v>
      </c>
      <c r="M52" s="331">
        <v>-3.9</v>
      </c>
      <c r="N52" s="332">
        <v>-83.8</v>
      </c>
    </row>
    <row r="53" spans="1:14" x14ac:dyDescent="0.15">
      <c r="A53" s="248"/>
      <c r="B53" s="244"/>
      <c r="C53" s="244"/>
      <c r="D53" s="244"/>
      <c r="E53" s="244"/>
      <c r="F53" s="244"/>
      <c r="G53" s="310" t="s">
        <v>522</v>
      </c>
      <c r="H53" s="311"/>
      <c r="I53" s="319">
        <v>1065123</v>
      </c>
      <c r="J53" s="320">
        <v>61091</v>
      </c>
      <c r="K53" s="321">
        <v>717.5</v>
      </c>
      <c r="L53" s="322">
        <v>70582</v>
      </c>
      <c r="M53" s="323">
        <v>18</v>
      </c>
      <c r="N53" s="324">
        <v>699.5</v>
      </c>
    </row>
    <row r="54" spans="1:14" x14ac:dyDescent="0.15">
      <c r="A54" s="248"/>
      <c r="B54" s="244"/>
      <c r="C54" s="244"/>
      <c r="D54" s="244"/>
      <c r="E54" s="244"/>
      <c r="F54" s="244"/>
      <c r="G54" s="325"/>
      <c r="H54" s="326" t="s">
        <v>521</v>
      </c>
      <c r="I54" s="327">
        <v>463785</v>
      </c>
      <c r="J54" s="328">
        <v>26601</v>
      </c>
      <c r="K54" s="329">
        <v>634.6</v>
      </c>
      <c r="L54" s="330">
        <v>36117</v>
      </c>
      <c r="M54" s="331">
        <v>7.3</v>
      </c>
      <c r="N54" s="332">
        <v>627.29999999999995</v>
      </c>
    </row>
    <row r="55" spans="1:14" x14ac:dyDescent="0.15">
      <c r="A55" s="248"/>
      <c r="B55" s="244"/>
      <c r="C55" s="244"/>
      <c r="D55" s="244"/>
      <c r="E55" s="244"/>
      <c r="F55" s="244"/>
      <c r="G55" s="310" t="s">
        <v>523</v>
      </c>
      <c r="H55" s="311"/>
      <c r="I55" s="319">
        <v>889684</v>
      </c>
      <c r="J55" s="320">
        <v>51190</v>
      </c>
      <c r="K55" s="321">
        <v>-16.2</v>
      </c>
      <c r="L55" s="322">
        <v>81990</v>
      </c>
      <c r="M55" s="323">
        <v>16.2</v>
      </c>
      <c r="N55" s="324">
        <v>-32.4</v>
      </c>
    </row>
    <row r="56" spans="1:14" x14ac:dyDescent="0.15">
      <c r="A56" s="248"/>
      <c r="B56" s="244"/>
      <c r="C56" s="244"/>
      <c r="D56" s="244"/>
      <c r="E56" s="244"/>
      <c r="F56" s="244"/>
      <c r="G56" s="325"/>
      <c r="H56" s="326" t="s">
        <v>521</v>
      </c>
      <c r="I56" s="327">
        <v>227251</v>
      </c>
      <c r="J56" s="328">
        <v>13075</v>
      </c>
      <c r="K56" s="329">
        <v>-50.8</v>
      </c>
      <c r="L56" s="330">
        <v>34482</v>
      </c>
      <c r="M56" s="331">
        <v>-4.5</v>
      </c>
      <c r="N56" s="332">
        <v>-46.3</v>
      </c>
    </row>
    <row r="57" spans="1:14" x14ac:dyDescent="0.15">
      <c r="A57" s="248"/>
      <c r="B57" s="244"/>
      <c r="C57" s="244"/>
      <c r="D57" s="244"/>
      <c r="E57" s="244"/>
      <c r="F57" s="244"/>
      <c r="G57" s="310" t="s">
        <v>524</v>
      </c>
      <c r="H57" s="311"/>
      <c r="I57" s="319">
        <v>1472989</v>
      </c>
      <c r="J57" s="320">
        <v>85799</v>
      </c>
      <c r="K57" s="321">
        <v>67.599999999999994</v>
      </c>
      <c r="L57" s="322">
        <v>87551</v>
      </c>
      <c r="M57" s="323">
        <v>6.8</v>
      </c>
      <c r="N57" s="324">
        <v>60.8</v>
      </c>
    </row>
    <row r="58" spans="1:14" x14ac:dyDescent="0.15">
      <c r="A58" s="248"/>
      <c r="B58" s="244"/>
      <c r="C58" s="244"/>
      <c r="D58" s="244"/>
      <c r="E58" s="244"/>
      <c r="F58" s="244"/>
      <c r="G58" s="325"/>
      <c r="H58" s="326" t="s">
        <v>521</v>
      </c>
      <c r="I58" s="327">
        <v>333424</v>
      </c>
      <c r="J58" s="328">
        <v>19421</v>
      </c>
      <c r="K58" s="329">
        <v>48.5</v>
      </c>
      <c r="L58" s="330">
        <v>43994</v>
      </c>
      <c r="M58" s="331">
        <v>27.6</v>
      </c>
      <c r="N58" s="332">
        <v>20.9</v>
      </c>
    </row>
    <row r="59" spans="1:14" x14ac:dyDescent="0.15">
      <c r="A59" s="248"/>
      <c r="B59" s="244"/>
      <c r="C59" s="244"/>
      <c r="D59" s="244"/>
      <c r="E59" s="244"/>
      <c r="F59" s="244"/>
      <c r="G59" s="310" t="s">
        <v>525</v>
      </c>
      <c r="H59" s="311"/>
      <c r="I59" s="319">
        <v>842381</v>
      </c>
      <c r="J59" s="320">
        <v>49599</v>
      </c>
      <c r="K59" s="321">
        <v>-42.2</v>
      </c>
      <c r="L59" s="322">
        <v>77577</v>
      </c>
      <c r="M59" s="323">
        <v>-11.4</v>
      </c>
      <c r="N59" s="324">
        <v>-30.8</v>
      </c>
    </row>
    <row r="60" spans="1:14" x14ac:dyDescent="0.15">
      <c r="A60" s="248"/>
      <c r="B60" s="244"/>
      <c r="C60" s="244"/>
      <c r="D60" s="244"/>
      <c r="E60" s="244"/>
      <c r="F60" s="244"/>
      <c r="G60" s="325"/>
      <c r="H60" s="326" t="s">
        <v>521</v>
      </c>
      <c r="I60" s="333">
        <v>561777</v>
      </c>
      <c r="J60" s="328">
        <v>33077</v>
      </c>
      <c r="K60" s="329">
        <v>70.3</v>
      </c>
      <c r="L60" s="330">
        <v>40870</v>
      </c>
      <c r="M60" s="331">
        <v>-7.1</v>
      </c>
      <c r="N60" s="332">
        <v>77.400000000000006</v>
      </c>
    </row>
    <row r="61" spans="1:14" x14ac:dyDescent="0.15">
      <c r="A61" s="248"/>
      <c r="B61" s="244"/>
      <c r="C61" s="244"/>
      <c r="D61" s="244"/>
      <c r="E61" s="244"/>
      <c r="F61" s="244"/>
      <c r="G61" s="310" t="s">
        <v>526</v>
      </c>
      <c r="H61" s="334"/>
      <c r="I61" s="335">
        <v>880317</v>
      </c>
      <c r="J61" s="336">
        <v>51030</v>
      </c>
      <c r="K61" s="337">
        <v>129.19999999999999</v>
      </c>
      <c r="L61" s="338">
        <v>75506</v>
      </c>
      <c r="M61" s="339">
        <v>2.6</v>
      </c>
      <c r="N61" s="324">
        <v>126.6</v>
      </c>
    </row>
    <row r="62" spans="1:14" x14ac:dyDescent="0.15">
      <c r="A62" s="248"/>
      <c r="B62" s="244"/>
      <c r="C62" s="244"/>
      <c r="D62" s="244"/>
      <c r="E62" s="244"/>
      <c r="F62" s="244"/>
      <c r="G62" s="325"/>
      <c r="H62" s="326" t="s">
        <v>521</v>
      </c>
      <c r="I62" s="327">
        <v>329982</v>
      </c>
      <c r="J62" s="328">
        <v>19159</v>
      </c>
      <c r="K62" s="329">
        <v>123</v>
      </c>
      <c r="L62" s="330">
        <v>37826</v>
      </c>
      <c r="M62" s="331">
        <v>3.9</v>
      </c>
      <c r="N62" s="332">
        <v>119.1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70" zoomScaleSheetLayoutView="10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23.33</v>
      </c>
      <c r="G47" s="12">
        <v>24.23</v>
      </c>
      <c r="H47" s="12">
        <v>25.63</v>
      </c>
      <c r="I47" s="12">
        <v>23.52</v>
      </c>
      <c r="J47" s="13">
        <v>20.100000000000001</v>
      </c>
    </row>
    <row r="48" spans="2:10" ht="57.75" customHeight="1" x14ac:dyDescent="0.15">
      <c r="B48" s="14"/>
      <c r="C48" s="1171" t="s">
        <v>4</v>
      </c>
      <c r="D48" s="1171"/>
      <c r="E48" s="1172"/>
      <c r="F48" s="15">
        <v>3.9</v>
      </c>
      <c r="G48" s="16">
        <v>6.77</v>
      </c>
      <c r="H48" s="16">
        <v>4.5599999999999996</v>
      </c>
      <c r="I48" s="16">
        <v>3.03</v>
      </c>
      <c r="J48" s="17">
        <v>3.87</v>
      </c>
    </row>
    <row r="49" spans="2:10" ht="57.75" customHeight="1" thickBot="1" x14ac:dyDescent="0.2">
      <c r="B49" s="18"/>
      <c r="C49" s="1173" t="s">
        <v>5</v>
      </c>
      <c r="D49" s="1173"/>
      <c r="E49" s="1174"/>
      <c r="F49" s="19">
        <v>8.83</v>
      </c>
      <c r="G49" s="20">
        <v>3.35</v>
      </c>
      <c r="H49" s="20" t="s">
        <v>533</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2017-04-28T01:34:27Z</cp:lastPrinted>
  <dcterms:created xsi:type="dcterms:W3CDTF">2017-02-15T15:42:46Z</dcterms:created>
  <dcterms:modified xsi:type="dcterms:W3CDTF">2017-05-01T09:04:30Z</dcterms:modified>
  <cp:category/>
</cp:coreProperties>
</file>