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0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C35" i="9"/>
  <c r="CO34" i="9"/>
  <c r="BW34" i="9"/>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<sst xmlns="http://schemas.openxmlformats.org/spreadsheetml/2006/main" count="1025" uniqueCount="572">
  <si>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</si>
  <si>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</si>
  <si>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</si>
  <si>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</si>
  <si>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</si>
  <si>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</si>
  <si>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</si>
  <si>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</si>
  <si>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</si>
  <si>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</si>
  <si>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</si>
  <si>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</si>
  <si>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</si>
  <si>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</si>
  <si>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</si>
  <si>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</si>
  <si>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</si>
  <si>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</si>
  <si>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</si>
  <si>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</si>
  <si>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</si>
  <si>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</si>
  <si>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</si>
  <si>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</si>
  <si>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</si>
  <si>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</si>
  <si>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</si>
  <si>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</si>
  <si>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</si>
  <si>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</si>
  <si>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</si>
  <si>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</si>
  <si>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</si>
  <si>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</si>
  <si>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</si>
  <si>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</si>
  <si>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</si>
  <si>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</si>
  <si>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</si>
  <si>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</si>
  <si>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</si>
  <si>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</si>
  <si>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</si>
  <si>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</si>
  <si>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</si>
  <si>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</si>
  <si>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</si>
  <si>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</si>
  <si>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</si>
  <si>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</si>
  <si>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</si>
  <si>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</si>
  <si>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</si>
  <si>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</si>
  <si>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</si>
  <si>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</si>
  <si>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</si>
  <si>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</si>
  <si>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</si>
  <si>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</si>
  <si>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</si>
  <si>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</si>
  <si>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</si>
  <si>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</si>
  <si>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</si>
  <si>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</si>
  <si>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</si>
  <si>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</si>
  <si>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</si>
  <si>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</si>
  <si>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</si>
  <si>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</si>
  <si>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</si>
  <si>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</si>
  <si>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</si>
  <si>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</si>
  <si>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</si>
  <si>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</si>
  <si>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</si>
  <si>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</si>
  <si>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</si>
  <si>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</si>
  <si>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</si>
  <si>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</si>
  <si>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</si>
  <si>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</si>
  <si>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</si>
  <si>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</si>
  <si>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</si>
  <si>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</si>
  <si>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</si>
  <si>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</si>
  <si>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</si>
  <si>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</si>
  <si>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</si>
  <si>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</si>
  <si>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</si>
  <si>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</si>
  <si>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</si>
  <si>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</si>
  <si>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</si>
  <si>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</si>
  <si>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</si>
  <si>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</si>
  <si>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</si>
  <si>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</si>
  <si>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</si>
  <si>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</si>
  <si>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</si>
  <si>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</si>
  <si>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</si>
  <si>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</si>
  <si>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</si>
  <si>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</si>
  <si>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</si>
  <si>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</si>
  <si>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</si>
  <si>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</si>
  <si>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</si>
  <si>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</si>
  <si>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</si>
  <si>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</si>
  <si>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</si>
  <si>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</si>
  <si>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</si>
  <si>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</si>
  <si>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</si>
  <si>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</si>
  <si>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</si>
  <si>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</si>
  <si>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</si>
  <si>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</si>
  <si>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</si>
  <si>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</si>
  <si>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</si>
  <si>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</si>
  <si>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</si>
  <si>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</si>
  <si>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</si>
  <si>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</si>
  <si>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</si>
  <si>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</si>
  <si>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</si>
  <si>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</si>
  <si>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</si>
  <si>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</si>
  <si>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</si>
  <si>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</si>
  <si>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</si>
  <si>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</si>
  <si>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</si>
  <si>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</si>
  <si>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</si>
  <si>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</si>
  <si>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</si>
  <si>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</si>
  <si>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</si>
  <si>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</si>
  <si>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</si>
  <si>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</si>
  <si>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</si>
  <si>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</si>
  <si>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</si>
  <si>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</si>
  <si>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</si>
  <si>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</si>
  <si>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</si>
  <si>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</si>
  <si>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</si>
  <si>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</si>
  <si>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</si>
  <si>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</si>
  <si>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</si>
  <si>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</si>
  <si>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</si>
  <si>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</si>
  <si>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</si>
  <si>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</si>
  <si>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</si>
  <si>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</si>
  <si>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</si>
  <si>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</si>
  <si>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</si>
  <si>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</si>
  <si>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</si>
  <si>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</si>
  <si>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</si>
  <si>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</si>
  <si>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</si>
  <si>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</si>
  <si>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</si>
  <si>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</si>
  <si>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</si>
  <si>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</si>
  <si>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</si>
  <si>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宮城県丸森町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</si>
  <si>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</si>
  <si>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</si>
  <si>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</si>
  <si>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</si>
  <si>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</si>
  <si>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</si>
  <si>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</si>
  <si>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</si>
  <si>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</si>
  <si>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</si>
  <si>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</si>
  <si>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</si>
  <si>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</si>
  <si>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</si>
  <si>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</si>
  <si>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</si>
  <si>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</si>
  <si>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</si>
  <si>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</si>
  <si>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</si>
  <si>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</si>
  <si>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</si>
  <si>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</si>
  <si>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</si>
  <si>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</si>
  <si>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</si>
  <si>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</si>
  <si>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</si>
  <si>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</si>
  <si>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</si>
  <si>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</si>
  <si>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</si>
  <si>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</si>
  <si>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</si>
  <si>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</si>
  <si>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</si>
  <si>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</si>
  <si>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</si>
  <si>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</si>
  <si>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</si>
  <si>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</si>
  <si>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</si>
  <si>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</si>
  <si>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</si>
  <si>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</si>
  <si>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</si>
  <si>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</si>
  <si>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</si>
  <si>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</si>
  <si>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</si>
  <si>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</si>
  <si>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</si>
  <si>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</si>
  <si>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</si>
  <si>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</si>
  <si>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</si>
  <si>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</si>
  <si>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</si>
  <si>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</si>
  <si>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</si>
  <si>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</si>
  <si>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</si>
  <si>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</si>
  <si>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</si>
  <si>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</si>
  <si>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</si>
  <si>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</si>
  <si>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</si>
  <si>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</si>
  <si>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</si>
  <si>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</si>
  <si>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</si>
  <si>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</si>
  <si>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</si>
  <si>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</si>
  <si>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</si>
  <si>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</si>
  <si>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</si>
  <si>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</si>
  <si>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</si>
  <si>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</si>
  <si>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</si>
  <si>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</si>
  <si>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</si>
  <si>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</si>
  <si>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</si>
  <si>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</si>
  <si>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</si>
  <si>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</si>
  <si>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</si>
  <si>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</si>
  <si>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</si>
  <si>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</si>
  <si>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</si>
  <si>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</si>
  <si>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</si>
  <si>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</si>
  <si>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</si>
  <si>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</si>
  <si>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</si>
  <si>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</si>
  <si>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</si>
  <si>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</si>
  <si>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</si>
  <si>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</si>
  <si>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</si>
  <si>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</si>
  <si>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</si>
  <si>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</si>
  <si>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</si>
  <si>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</si>
  <si>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</si>
  <si>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</si>
  <si>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</si>
  <si>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</si>
  <si>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</si>
  <si>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</si>
  <si>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</si>
  <si>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</si>
  <si>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</si>
  <si>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</si>
  <si>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</si>
  <si>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</si>
  <si>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</si>
  <si>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</si>
  <si>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</si>
  <si>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</si>
  <si>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</si>
  <si>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</si>
  <si>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</si>
  <si>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</si>
  <si>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</si>
  <si>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</si>
  <si>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</si>
  <si>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</si>
  <si>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</si>
  <si>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</si>
  <si>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</si>
  <si>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</si>
  <si>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</si>
  <si>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</si>
  <si>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</si>
  <si>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</si>
  <si>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</si>
  <si>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</si>
  <si>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</si>
  <si>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</si>
  <si>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宮城県丸森町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</si>
  <si>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</si>
  <si>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</si>
  <si>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</si>
  <si>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</si>
  <si>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</si>
  <si>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</si>
  <si>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</si>
  <si>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</si>
  <si>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</si>
  <si>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</si>
  <si>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</si>
  <si>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</si>
  <si>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</si>
  <si>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</si>
  <si>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</si>
  <si>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</si>
  <si>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</si>
  <si>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</si>
  <si>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</si>
  <si>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</si>
  <si>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</si>
  <si>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</si>
  <si>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</si>
  <si>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</si>
  <si>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</si>
  <si>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</si>
  <si>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</si>
  <si>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</si>
  <si>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</si>
  <si>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</si>
  <si>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</si>
  <si>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</si>
  <si>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</si>
  <si>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</si>
  <si>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</si>
  <si>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</si>
  <si>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</si>
  <si>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</si>
  <si>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</si>
  <si>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</si>
  <si>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丸森町公共下水道事業特別会計</t>
    <phoneticPr fontId="5"/>
  </si>
  <si>
    <t>法非適用企業</t>
    <phoneticPr fontId="5"/>
  </si>
  <si>
    <t>丸森町農業集落排水事業特別会計</t>
    <phoneticPr fontId="5"/>
  </si>
  <si>
    <t>丸森町営農飲雑用水事業特別会計</t>
    <phoneticPr fontId="5"/>
  </si>
  <si>
    <t>丸森町宅地造成事業特別会計</t>
    <phoneticPr fontId="5"/>
  </si>
  <si>
    <t>-</t>
    <phoneticPr fontId="5"/>
  </si>
  <si>
    <t>丸森町工場団地造成事業特別会計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</si>
  <si>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</si>
  <si>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</si>
  <si>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</si>
  <si>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</si>
  <si>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</si>
  <si>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</si>
  <si>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</si>
  <si>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</si>
  <si>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</si>
  <si>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</si>
  <si>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</si>
  <si>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</si>
  <si>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</si>
  <si>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</si>
  <si>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</si>
  <si>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</si>
  <si>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</si>
  <si>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</si>
  <si>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</si>
  <si>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</si>
  <si>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</si>
  <si>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</si>
  <si>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</si>
  <si>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</si>
  <si>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</si>
  <si>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</si>
  <si>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</si>
  <si>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</si>
  <si>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</si>
  <si>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</si>
  <si>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</si>
  <si>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</si>
  <si>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</si>
  <si>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</si>
  <si>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</si>
  <si>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</si>
  <si>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</si>
  <si>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</si>
  <si>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</si>
  <si>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</si>
  <si>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</si>
  <si>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</si>
  <si>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</si>
  <si>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</si>
  <si>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</si>
  <si>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</si>
  <si>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</si>
  <si>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</si>
  <si>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</si>
  <si>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</si>
  <si>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</si>
  <si>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</si>
  <si>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</si>
  <si>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</si>
  <si>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</si>
  <si>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</si>
  <si>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</si>
  <si>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丸森町公共下水道事業特別会計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</si>
  <si>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</si>
  <si>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</si>
  <si>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丸森町病院事業会計</t>
    <phoneticPr fontId="5"/>
  </si>
  <si>
    <t>(Ｆ)</t>
    <phoneticPr fontId="5"/>
  </si>
  <si>
    <t>丸森町農業集落排水事業特別会計</t>
    <phoneticPr fontId="5"/>
  </si>
  <si>
    <t>将来負担比率（(Ｅ)－(Ｆ)）／（(Ｃ)－(Ｄ)）×１００</t>
    <rPh sb="0" eb="2">
      <t>ショウライ</t>
    </rPh>
    <rPh sb="2" eb="4">
      <t>フタン</t>
    </rPh>
    <rPh sb="4" eb="6">
      <t>ヒリツ</t>
    </rPh>
    <phoneticPr fontId="5"/>
  </si>
  <si>
    <t>丸森町水道事業会計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</si>
  <si>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</si>
  <si>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</si>
  <si>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</si>
  <si>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</si>
  <si>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</si>
  <si>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</si>
  <si>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</si>
  <si>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</si>
  <si>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</si>
  <si>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</si>
  <si>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</si>
  <si>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</si>
  <si>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</si>
  <si>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</si>
  <si>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</si>
  <si>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</si>
  <si>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</si>
  <si>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</si>
  <si>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</si>
  <si>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</si>
  <si>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</si>
  <si>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</si>
  <si>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</si>
  <si>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</si>
  <si>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</si>
  <si>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</si>
  <si>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</si>
  <si>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</si>
  <si>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</si>
  <si>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</si>
  <si>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</si>
  <si>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</si>
  <si>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</si>
  <si>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</si>
  <si>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</si>
  <si>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</si>
  <si>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</si>
  <si>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</si>
  <si>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</si>
  <si>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</si>
  <si>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</si>
  <si>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</si>
  <si>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</si>
  <si>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</si>
  <si>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</si>
  <si>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</si>
  <si>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</si>
  <si>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</si>
  <si>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</si>
  <si>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</si>
  <si>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</si>
  <si>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</si>
  <si>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</si>
  <si>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</si>
  <si>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</si>
  <si>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</si>
  <si>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</si>
  <si>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</si>
  <si>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</si>
  <si>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</si>
  <si>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</si>
  <si>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</si>
  <si>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</si>
  <si>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</si>
  <si>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</si>
  <si>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</si>
  <si>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</si>
  <si>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</si>
  <si>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</si>
  <si>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</si>
  <si>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</si>
  <si>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</si>
  <si>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</si>
  <si>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</si>
  <si>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</si>
  <si>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</si>
  <si>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</si>
  <si>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</si>
  <si>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</si>
  <si>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</si>
  <si>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</si>
  <si>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</si>
  <si>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9.98</t>
  </si>
  <si>
    <t>▲ 4.15</t>
  </si>
  <si>
    <t>▲ 9.17</t>
  </si>
  <si>
    <t>一般会計</t>
  </si>
  <si>
    <t>丸森町病院事業会計</t>
  </si>
  <si>
    <t>丸森町水道事業会計</t>
  </si>
  <si>
    <t>丸森町介護保険特別会計</t>
  </si>
  <si>
    <t>丸森町国民健康保険特別会計</t>
  </si>
  <si>
    <t>丸森町公共下水道事業特別会計</t>
  </si>
  <si>
    <t>丸森町農業集落排水事業特別会計</t>
  </si>
  <si>
    <t>丸森町後期高齢者医療特別会計</t>
  </si>
  <si>
    <t>その他会計（赤字）</t>
  </si>
  <si>
    <t>その他会計（黒字）</t>
  </si>
  <si>
    <t>仙南地域広域行政事務組合</t>
    <rPh sb="0" eb="2">
      <t>センナン</t>
    </rPh>
    <rPh sb="2" eb="4">
      <t>チイキ</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</si>
  <si>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</si>
  <si>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</si>
  <si>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</si>
  <si>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</si>
  <si>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</si>
  <si>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</si>
  <si>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</si>
  <si>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</si>
  <si>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</si>
  <si>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</si>
  <si>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</si>
  <si>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</si>
  <si>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</si>
  <si>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</si>
  <si>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</si>
  <si>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</si>
  <si>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</si>
  <si>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</si>
  <si>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</si>
  <si>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・将来負担比率、実質公債費比率ともに年々低下してきている。平成23年度と比較し、将来負担比率で21.0ポイント、実質公債費比率も2.8ポイントそれぞれ下がっている。　　　　　　　　　　
・類似団体と比較すると、実質公債費比率は同水準だが、将来負担比率は48.7ポイントも高い状況にある。道路の整備や老朽施設更新の必要性などから地方債の発行は不可欠だが、事業の重点化等により発行額を抑制し、将来負担の減少に努める。
</t>
    <rPh sb="94" eb="96">
      <t>ルイジ</t>
    </rPh>
    <rPh sb="96" eb="98">
      <t>ダンタイ</t>
    </rPh>
    <rPh sb="99" eb="101">
      <t>ヒカク</t>
    </rPh>
    <rPh sb="105" eb="107">
      <t>ジッシツ</t>
    </rPh>
    <rPh sb="107" eb="110">
      <t>コウサイヒ</t>
    </rPh>
    <rPh sb="110" eb="112">
      <t>ヒリツ</t>
    </rPh>
    <rPh sb="113" eb="114">
      <t>ドウ</t>
    </rPh>
    <rPh sb="114" eb="116">
      <t>スイジュン</t>
    </rPh>
    <rPh sb="119" eb="121">
      <t>ショウライ</t>
    </rPh>
    <rPh sb="121" eb="123">
      <t>フタン</t>
    </rPh>
    <rPh sb="123" eb="125">
      <t>ヒリツ</t>
    </rPh>
    <rPh sb="135" eb="136">
      <t>タカ</t>
    </rPh>
    <rPh sb="137" eb="139">
      <t>ジョウキョウ</t>
    </rPh>
    <rPh sb="176" eb="178">
      <t>ジギョウ</t>
    </rPh>
    <rPh sb="179" eb="181">
      <t>ジュウテン</t>
    </rPh>
    <rPh sb="181" eb="182">
      <t>カ</t>
    </rPh>
    <rPh sb="182" eb="183">
      <t>トウ</t>
    </rPh>
    <rPh sb="186" eb="189">
      <t>ハッコウガク</t>
    </rPh>
    <rPh sb="190" eb="192">
      <t>ヨクセイ</t>
    </rPh>
    <rPh sb="194" eb="196">
      <t>ショウライ</t>
    </rPh>
    <rPh sb="196" eb="198">
      <t>フタン</t>
    </rPh>
    <rPh sb="199" eb="201">
      <t>ゲンショウ</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</si>
</sst>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115558</c:v>
                </c:pt>
                <c:pt idx="1">
                  <c:v>111423</c:v>
                </c:pt>
                <c:pt idx="2">
                  <c:v>106935</c:v>
                </c:pt>
                <c:pt idx="3">
                  <c:v>56856</c:v>
                </c:pt>
                <c:pt idx="4">
                  <c:v>41258</c:v>
                </c:pt>
              </c:numCache>
            </c:numRef>
          </c:val>
          <c:smooth val="0"/>
        </c:ser>
        <c:dLbls>
          <c:showLegendKey val="0"/>
          <c:showVal val="0"/>
          <c:showCatName val="0"/>
          <c:showSerName val="0"/>
          <c:showPercent val="0"/>
          <c:showBubbleSize val="0"/>
        </c:dLbls>
        <c:marker val="1"/>
        <c:smooth val="0"/>
        <c:axId val="133373952"/>
        <c:axId val="133375872"/>
      </c:lineChart>
      <c:catAx>
        <c:axId val="133373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75872"/>
        <c:crosses val="autoZero"/>
        <c:auto val="1"/>
        <c:lblAlgn val="ctr"/>
        <c:lblOffset val="100"/>
        <c:tickLblSkip val="1"/>
        <c:tickMarkSkip val="1"/>
        <c:noMultiLvlLbl val="0"/>
      </c:catAx>
      <c:valAx>
        <c:axId val="133375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7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12.88</c:v>
                </c:pt>
                <c:pt idx="1">
                  <c:v>11.04</c:v>
                </c:pt>
                <c:pt idx="2">
                  <c:v>5.37</c:v>
                </c:pt>
                <c:pt idx="3">
                  <c:v>9.89</c:v>
                </c:pt>
                <c:pt idx="4">
                  <c:v>8.4700000000000006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19.96</c:v>
                </c:pt>
                <c:pt idx="1">
                  <c:v>18.91</c:v>
                </c:pt>
                <c:pt idx="2">
                  <c:v>26.5</c:v>
                </c:pt>
                <c:pt idx="3">
                  <c:v>30.14</c:v>
                </c:pt>
                <c:pt idx="4">
                  <c:v>26.31</c:v>
                </c:pt>
              </c:numCache>
            </c:numRef>
          </c:val>
        </c:ser>
        <c:dLbls>
          <c:showLegendKey val="0"/>
          <c:showVal val="0"/>
          <c:showCatName val="0"/>
          <c:showSerName val="0"/>
          <c:showPercent val="0"/>
          <c:showBubbleSize val="0"/>
        </c:dLbls>
        <c:gapWidth val="250"/>
        <c:overlap val="100"/>
        <c:axId val="110530944"/>
        <c:axId val="11053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4.53</c:v>
                </c:pt>
                <c:pt idx="1">
                  <c:v>-9.98</c:v>
                </c:pt>
                <c:pt idx="2">
                  <c:v>-4.1500000000000004</c:v>
                </c:pt>
                <c:pt idx="3">
                  <c:v>4.67</c:v>
                </c:pt>
                <c:pt idx="4">
                  <c:v>-9.17</c:v>
                </c:pt>
              </c:numCache>
            </c:numRef>
          </c:val>
          <c:smooth val="0"/>
        </c:ser>
        <c:dLbls>
          <c:showLegendKey val="0"/>
          <c:showVal val="0"/>
          <c:showCatName val="0"/>
          <c:showSerName val="0"/>
          <c:showPercent val="0"/>
          <c:showBubbleSize val="0"/>
        </c:dLbls>
        <c:marker val="1"/>
        <c:smooth val="0"/>
        <c:axId val="110530944"/>
        <c:axId val="110532864"/>
      </c:lineChart>
      <c:catAx>
        <c:axId val="1105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32864"/>
        <c:crosses val="autoZero"/>
        <c:auto val="1"/>
        <c:lblAlgn val="ctr"/>
        <c:lblOffset val="100"/>
        <c:tickLblSkip val="1"/>
        <c:tickMarkSkip val="1"/>
        <c:noMultiLvlLbl val="0"/>
      </c:catAx>
      <c:valAx>
        <c:axId val="1105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0.06</c:v>
                </c:pt>
                <c:pt idx="4">
                  <c:v>#N/A</c:v>
                </c:pt>
                <c:pt idx="5">
                  <c:v>0.04</c:v>
                </c:pt>
                <c:pt idx="6">
                  <c:v>#N/A</c:v>
                </c:pt>
                <c:pt idx="7">
                  <c:v>0.04</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丸森町後期高齢者医療特別会計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0.05</c:v>
                </c:pt>
                <c:pt idx="8">
                  <c:v>#N/A</c:v>
                </c:pt>
                <c:pt idx="9">
                  <c:v>0.05</c:v>
                </c:pt>
              </c:numCache>
            </c:numRef>
          </c:val>
        </c:ser>
        <c:ser>
          <c:idx val="3"/>
          <c:order val="3"/>
          <c:tx>
            <c:strRef>
              <c:f>データシート!$A$30</c:f>
              <c:strCache>
                <c:ptCount val="1"/>
                <c:pt idx="0">
                  <c:v>丸森町農業集落排水事業特別会計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1.89</c:v>
                </c:pt>
                <c:pt idx="4">
                  <c:v>#N/A</c:v>
                </c:pt>
                <c:pt idx="5">
                  <c:v>0.4</c:v>
                </c:pt>
                <c:pt idx="6">
                  <c:v>#N/A</c:v>
                </c:pt>
                <c:pt idx="7">
                  <c:v>0.04</c:v>
                </c:pt>
                <c:pt idx="8">
                  <c:v>#N/A</c:v>
                </c:pt>
                <c:pt idx="9">
                  <c:v>0.08</c:v>
                </c:pt>
              </c:numCache>
            </c:numRef>
          </c:val>
        </c:ser>
        <c:ser>
          <c:idx val="4"/>
          <c:order val="4"/>
          <c:tx>
            <c:strRef>
              <c:f>データシート!$A$31</c:f>
              <c:strCache>
                <c:ptCount val="1"/>
                <c:pt idx="0">
                  <c:v>丸森町公共下水道事業特別会計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1.62</c:v>
                </c:pt>
                <c:pt idx="4">
                  <c:v>#N/A</c:v>
                </c:pt>
                <c:pt idx="5">
                  <c:v>1.47</c:v>
                </c:pt>
                <c:pt idx="6">
                  <c:v>#N/A</c:v>
                </c:pt>
                <c:pt idx="7">
                  <c:v>0.11</c:v>
                </c:pt>
                <c:pt idx="8">
                  <c:v>#N/A</c:v>
                </c:pt>
                <c:pt idx="9">
                  <c:v>0.18</c:v>
                </c:pt>
              </c:numCache>
            </c:numRef>
          </c:val>
        </c:ser>
        <c:ser>
          <c:idx val="5"/>
          <c:order val="5"/>
          <c:tx>
            <c:strRef>
              <c:f>データシート!$A$32</c:f>
              <c:strCache>
                <c:ptCount val="1"/>
                <c:pt idx="0">
                  <c:v>丸森町国民健康保険特別会計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3.35</c:v>
                </c:pt>
                <c:pt idx="2">
                  <c:v>#N/A</c:v>
                </c:pt>
                <c:pt idx="3">
                  <c:v>3.03</c:v>
                </c:pt>
                <c:pt idx="4">
                  <c:v>#N/A</c:v>
                </c:pt>
                <c:pt idx="5">
                  <c:v>2.72</c:v>
                </c:pt>
                <c:pt idx="6">
                  <c:v>#N/A</c:v>
                </c:pt>
                <c:pt idx="7">
                  <c:v>1.95</c:v>
                </c:pt>
                <c:pt idx="8">
                  <c:v>#N/A</c:v>
                </c:pt>
                <c:pt idx="9">
                  <c:v>0.7</c:v>
                </c:pt>
              </c:numCache>
            </c:numRef>
          </c:val>
        </c:ser>
        <c:ser>
          <c:idx val="6"/>
          <c:order val="6"/>
          <c:tx>
            <c:strRef>
              <c:f>データシート!$A$33</c:f>
              <c:strCache>
                <c:ptCount val="1"/>
                <c:pt idx="0">
                  <c:v>丸森町介護保険特別会計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0.98</c:v>
                </c:pt>
                <c:pt idx="2">
                  <c:v>#N/A</c:v>
                </c:pt>
                <c:pt idx="3">
                  <c:v>0.98</c:v>
                </c:pt>
                <c:pt idx="4">
                  <c:v>#N/A</c:v>
                </c:pt>
                <c:pt idx="5">
                  <c:v>1.26</c:v>
                </c:pt>
                <c:pt idx="6">
                  <c:v>#N/A</c:v>
                </c:pt>
                <c:pt idx="7">
                  <c:v>1.1000000000000001</c:v>
                </c:pt>
                <c:pt idx="8">
                  <c:v>#N/A</c:v>
                </c:pt>
                <c:pt idx="9">
                  <c:v>1.1100000000000001</c:v>
                </c:pt>
              </c:numCache>
            </c:numRef>
          </c:val>
        </c:ser>
        <c:ser>
          <c:idx val="7"/>
          <c:order val="7"/>
          <c:tx>
            <c:strRef>
              <c:f>データシート!$A$34</c:f>
              <c:strCache>
                <c:ptCount val="1"/>
                <c:pt idx="0">
                  <c:v>丸森町水道事業会計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8.0299999999999994</c:v>
                </c:pt>
                <c:pt idx="2">
                  <c:v>#N/A</c:v>
                </c:pt>
                <c:pt idx="3">
                  <c:v>8.4499999999999993</c:v>
                </c:pt>
                <c:pt idx="4">
                  <c:v>#N/A</c:v>
                </c:pt>
                <c:pt idx="5">
                  <c:v>8.26</c:v>
                </c:pt>
                <c:pt idx="6">
                  <c:v>#N/A</c:v>
                </c:pt>
                <c:pt idx="7">
                  <c:v>4.68</c:v>
                </c:pt>
                <c:pt idx="8">
                  <c:v>#N/A</c:v>
                </c:pt>
                <c:pt idx="9">
                  <c:v>3.82</c:v>
                </c:pt>
              </c:numCache>
            </c:numRef>
          </c:val>
        </c:ser>
        <c:ser>
          <c:idx val="8"/>
          <c:order val="8"/>
          <c:tx>
            <c:strRef>
              <c:f>データシート!$A$35</c:f>
              <c:strCache>
                <c:ptCount val="1"/>
                <c:pt idx="0">
                  <c:v>丸森町病院事業会計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2.35</c:v>
                </c:pt>
                <c:pt idx="2">
                  <c:v>#N/A</c:v>
                </c:pt>
                <c:pt idx="3">
                  <c:v>3.07</c:v>
                </c:pt>
                <c:pt idx="4">
                  <c:v>#N/A</c:v>
                </c:pt>
                <c:pt idx="5">
                  <c:v>4.8</c:v>
                </c:pt>
                <c:pt idx="6">
                  <c:v>#N/A</c:v>
                </c:pt>
                <c:pt idx="7">
                  <c:v>3.73</c:v>
                </c:pt>
                <c:pt idx="8">
                  <c:v>#N/A</c:v>
                </c:pt>
                <c:pt idx="9">
                  <c:v>4.1100000000000003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12.88</c:v>
                </c:pt>
                <c:pt idx="2">
                  <c:v>#N/A</c:v>
                </c:pt>
                <c:pt idx="3">
                  <c:v>11.03</c:v>
                </c:pt>
                <c:pt idx="4">
                  <c:v>#N/A</c:v>
                </c:pt>
                <c:pt idx="5">
                  <c:v>5.36</c:v>
                </c:pt>
                <c:pt idx="6">
                  <c:v>#N/A</c:v>
                </c:pt>
                <c:pt idx="7">
                  <c:v>9.8800000000000008</c:v>
                </c:pt>
                <c:pt idx="8">
                  <c:v>#N/A</c:v>
                </c:pt>
                <c:pt idx="9">
                  <c:v>8.4600000000000009</c:v>
                </c:pt>
              </c:numCache>
            </c:numRef>
          </c:val>
        </c:ser>
        <c:dLbls>
          <c:showLegendKey val="0"/>
          <c:showVal val="0"/>
          <c:showCatName val="0"/>
          <c:showSerName val="0"/>
          <c:showPercent val="0"/>
          <c:showBubbleSize val="0"/>
        </c:dLbls>
        <c:gapWidth val="150"/>
        <c:overlap val="100"/>
        <c:axId val="135739264"/>
        <c:axId val="135740800"/>
      </c:barChart>
      <c:catAx>
        <c:axId val="1357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40800"/>
        <c:crosses val="autoZero"/>
        <c:auto val="1"/>
        <c:lblAlgn val="ctr"/>
        <c:lblOffset val="100"/>
        <c:tickLblSkip val="1"/>
        <c:tickMarkSkip val="1"/>
        <c:noMultiLvlLbl val="0"/>
      </c:catAx>
      <c:valAx>
        <c:axId val="1357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39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895</c:v>
                </c:pt>
                <c:pt idx="5">
                  <c:v>886</c:v>
                </c:pt>
                <c:pt idx="8">
                  <c:v>857</c:v>
                </c:pt>
                <c:pt idx="11">
                  <c:v>875</c:v>
                </c:pt>
                <c:pt idx="14">
                  <c:v>879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13</c:v>
                </c:pt>
                <c:pt idx="6">
                  <c:v>10</c:v>
                </c:pt>
                <c:pt idx="9">
                  <c:v>29</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39</c:v>
                </c:pt>
                <c:pt idx="6">
                  <c:v>11</c:v>
                </c:pt>
                <c:pt idx="9">
                  <c:v>12</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445</c:v>
                </c:pt>
                <c:pt idx="3">
                  <c:v>422</c:v>
                </c:pt>
                <c:pt idx="6">
                  <c:v>394</c:v>
                </c:pt>
                <c:pt idx="9">
                  <c:v>357</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951</c:v>
                </c:pt>
                <c:pt idx="3">
                  <c:v>913</c:v>
                </c:pt>
                <c:pt idx="6">
                  <c:v>865</c:v>
                </c:pt>
                <c:pt idx="9">
                  <c:v>890</c:v>
                </c:pt>
                <c:pt idx="12">
                  <c:v>860</c:v>
                </c:pt>
              </c:numCache>
            </c:numRef>
          </c:val>
        </c:ser>
        <c:dLbls>
          <c:showLegendKey val="0"/>
          <c:showVal val="0"/>
          <c:showCatName val="0"/>
          <c:showSerName val="0"/>
          <c:showPercent val="0"/>
          <c:showBubbleSize val="0"/>
        </c:dLbls>
        <c:gapWidth val="100"/>
        <c:overlap val="100"/>
        <c:axId val="141638656"/>
        <c:axId val="14164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565</c:v>
                </c:pt>
                <c:pt idx="2">
                  <c:v>#N/A</c:v>
                </c:pt>
                <c:pt idx="3">
                  <c:v>#N/A</c:v>
                </c:pt>
                <c:pt idx="4">
                  <c:v>501</c:v>
                </c:pt>
                <c:pt idx="5">
                  <c:v>#N/A</c:v>
                </c:pt>
                <c:pt idx="6">
                  <c:v>#N/A</c:v>
                </c:pt>
                <c:pt idx="7">
                  <c:v>423</c:v>
                </c:pt>
                <c:pt idx="8">
                  <c:v>#N/A</c:v>
                </c:pt>
                <c:pt idx="9">
                  <c:v>#N/A</c:v>
                </c:pt>
                <c:pt idx="10">
                  <c:v>413</c:v>
                </c:pt>
                <c:pt idx="11">
                  <c:v>#N/A</c:v>
                </c:pt>
                <c:pt idx="12">
                  <c:v>#N/A</c:v>
                </c:pt>
                <c:pt idx="13">
                  <c:v>400</c:v>
                </c:pt>
                <c:pt idx="14">
                  <c:v>#N/A</c:v>
                </c:pt>
              </c:numCache>
            </c:numRef>
          </c:val>
          <c:smooth val="0"/>
        </c:ser>
        <c:dLbls>
          <c:showLegendKey val="0"/>
          <c:showVal val="0"/>
          <c:showCatName val="0"/>
          <c:showSerName val="0"/>
          <c:showPercent val="0"/>
          <c:showBubbleSize val="0"/>
        </c:dLbls>
        <c:marker val="1"/>
        <c:smooth val="0"/>
        <c:axId val="141638656"/>
        <c:axId val="141649024"/>
      </c:lineChart>
      <c:catAx>
        <c:axId val="1416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49024"/>
        <c:crosses val="autoZero"/>
        <c:auto val="1"/>
        <c:lblAlgn val="ctr"/>
        <c:lblOffset val="100"/>
        <c:tickLblSkip val="1"/>
        <c:tickMarkSkip val="1"/>
        <c:noMultiLvlLbl val="0"/>
      </c:catAx>
      <c:valAx>
        <c:axId val="14164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8502</c:v>
                </c:pt>
                <c:pt idx="5">
                  <c:v>8670</c:v>
                </c:pt>
                <c:pt idx="8">
                  <c:v>8797</c:v>
                </c:pt>
                <c:pt idx="11">
                  <c:v>8609</c:v>
                </c:pt>
                <c:pt idx="14">
                  <c:v>7930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135</c:v>
                </c:pt>
                <c:pt idx="5">
                  <c:v>100</c:v>
                </c:pt>
                <c:pt idx="8">
                  <c:v>82</c:v>
                </c:pt>
                <c:pt idx="11">
                  <c:v>63</c:v>
                </c:pt>
                <c:pt idx="14">
                  <c:v>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2214</c:v>
                </c:pt>
                <c:pt idx="5">
                  <c:v>2277</c:v>
                </c:pt>
                <c:pt idx="8">
                  <c:v>2543</c:v>
                </c:pt>
                <c:pt idx="11">
                  <c:v>3013</c:v>
                </c:pt>
                <c:pt idx="14">
                  <c:v>2995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2270</c:v>
                </c:pt>
                <c:pt idx="3">
                  <c:v>2322</c:v>
                </c:pt>
                <c:pt idx="6">
                  <c:v>2187</c:v>
                </c:pt>
                <c:pt idx="9">
                  <c:v>2781</c:v>
                </c:pt>
                <c:pt idx="12">
                  <c:v>2199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c:v>
                </c:pt>
                <c:pt idx="3">
                  <c:v>86</c:v>
                </c:pt>
                <c:pt idx="6">
                  <c:v>108</c:v>
                </c:pt>
                <c:pt idx="9">
                  <c:v>115</c:v>
                </c:pt>
                <c:pt idx="12">
                  <c:v>186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4061</c:v>
                </c:pt>
                <c:pt idx="3">
                  <c:v>3742</c:v>
                </c:pt>
                <c:pt idx="6">
                  <c:v>3741</c:v>
                </c:pt>
                <c:pt idx="9">
                  <c:v>3287</c:v>
                </c:pt>
                <c:pt idx="12">
                  <c:v>3209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13</c:v>
                </c:pt>
                <c:pt idx="6">
                  <c:v>10</c:v>
                </c:pt>
                <c:pt idx="9">
                  <c:v>29</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8385</c:v>
                </c:pt>
                <c:pt idx="3">
                  <c:v>8543</c:v>
                </c:pt>
                <c:pt idx="6">
                  <c:v>8621</c:v>
                </c:pt>
                <c:pt idx="9">
                  <c:v>8533</c:v>
                </c:pt>
                <c:pt idx="12">
                  <c:v>8344</c:v>
                </c:pt>
              </c:numCache>
            </c:numRef>
          </c:val>
        </c:ser>
        <c:dLbls>
          <c:showLegendKey val="0"/>
          <c:showVal val="0"/>
          <c:showCatName val="0"/>
          <c:showSerName val="0"/>
          <c:showPercent val="0"/>
          <c:showBubbleSize val="0"/>
        </c:dLbls>
        <c:gapWidth val="100"/>
        <c:overlap val="100"/>
        <c:axId val="141587968"/>
        <c:axId val="14158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3999</c:v>
                </c:pt>
                <c:pt idx="2">
                  <c:v>#N/A</c:v>
                </c:pt>
                <c:pt idx="3">
                  <c:v>#N/A</c:v>
                </c:pt>
                <c:pt idx="4">
                  <c:v>3659</c:v>
                </c:pt>
                <c:pt idx="5">
                  <c:v>#N/A</c:v>
                </c:pt>
                <c:pt idx="6">
                  <c:v>#N/A</c:v>
                </c:pt>
                <c:pt idx="7">
                  <c:v>3247</c:v>
                </c:pt>
                <c:pt idx="8">
                  <c:v>#N/A</c:v>
                </c:pt>
                <c:pt idx="9">
                  <c:v>#N/A</c:v>
                </c:pt>
                <c:pt idx="10">
                  <c:v>3059</c:v>
                </c:pt>
                <c:pt idx="11">
                  <c:v>#N/A</c:v>
                </c:pt>
                <c:pt idx="12">
                  <c:v>#N/A</c:v>
                </c:pt>
                <c:pt idx="13">
                  <c:v>3003</c:v>
                </c:pt>
                <c:pt idx="14">
                  <c:v>#N/A</c:v>
                </c:pt>
              </c:numCache>
            </c:numRef>
          </c:val>
          <c:smooth val="0"/>
        </c:ser>
        <c:dLbls>
          <c:showLegendKey val="0"/>
          <c:showVal val="0"/>
          <c:showCatName val="0"/>
          <c:showSerName val="0"/>
          <c:showPercent val="0"/>
          <c:showBubbleSize val="0"/>
        </c:dLbls>
        <c:marker val="1"/>
        <c:smooth val="0"/>
        <c:axId val="141587968"/>
        <c:axId val="141589888"/>
      </c:lineChart>
      <c:catAx>
        <c:axId val="1415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589888"/>
        <c:crosses val="autoZero"/>
        <c:auto val="1"/>
        <c:lblAlgn val="ctr"/>
        <c:lblOffset val="100"/>
        <c:tickLblSkip val="1"/>
        <c:tickMarkSkip val="1"/>
        <c:noMultiLvlLbl val="0"/>
      </c:catAx>
      <c:valAx>
        <c:axId val="14158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275712"/>
        <c:axId val="142277632"/>
      </c:scatterChart>
      <c:valAx>
        <c:axId val="142275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77632"/>
        <c:crosses val="autoZero"/>
        <c:crossBetween val="midCat"/>
      </c:valAx>
      <c:valAx>
        <c:axId val="142277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275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12.1</c:v>
                </c:pt>
                <c:pt idx="2">
                  <c:v>11.2</c:v>
                </c:pt>
                <c:pt idx="3">
                  <c:v>10.3</c:v>
                </c:pt>
                <c:pt idx="4">
                  <c:v>9.5</c:v>
                </c:pt>
              </c:numCache>
            </c:numRef>
          </c:xVal>
          <c:yVal>
            <c:numRef>
              <c:f>公会計指標分析・財政指標組合せ分析表!$K$73:$O$73</c:f>
              <c:numCache>
                <c:formatCode>#,##0.0;"▲ "#,##0.0</c:formatCode>
                <c:ptCount val="5"/>
                <c:pt idx="0">
                  <c:v>89.9</c:v>
                </c:pt>
                <c:pt idx="1">
                  <c:v>83.4</c:v>
                </c:pt>
                <c:pt idx="2">
                  <c:v>74.5</c:v>
                </c:pt>
                <c:pt idx="3">
                  <c:v>72.400000000000006</c:v>
                </c:pt>
                <c:pt idx="4">
                  <c:v>68.900000000000006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142332288"/>
        <c:axId val="142334208"/>
      </c:scatterChart>
      <c:valAx>
        <c:axId val="142332288"/>
        <c:scaling>
          <c:orientation val="minMax"/>
          <c:max val="12.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334208"/>
        <c:crosses val="autoZero"/>
        <c:crossBetween val="midCat"/>
      </c:valAx>
      <c:valAx>
        <c:axId val="142334208"/>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332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償還終了や借換により減少傾向となっている。また、過疎債等、算入比率の高い地方債での借入を行っているため、算入公債費等の額は大きく、今後も大幅な減少はないものと考えられ、これらにより、実質公債費比率の分子は、減少傾向で推移する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年度は、充当可能財源等が減額となったが、将来負担額についても減額となり、結果的に将来負担比率の分子は減額となった。</a:t>
          </a:r>
          <a:endParaRPr lang="ja-JP" altLang="ja-JP" sz="1400">
            <a:effectLst/>
          </a:endParaRPr>
        </a:p>
        <a:p>
          <a:r>
            <a:rPr kumimoji="1" lang="ja-JP" altLang="ja-JP" sz="1100">
              <a:solidFill>
                <a:schemeClr val="dk1"/>
              </a:solidFill>
              <a:effectLst/>
              <a:latin typeface="+mn-lt"/>
              <a:ea typeface="+mn-ea"/>
              <a:cs typeface="+mn-cs"/>
            </a:rPr>
            <a:t>・今後、将来負担額は徐々に減少し、将来負担比率は同水準から減少傾向に動くと見込んでいる。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・人口減少や高齢化率の上昇に加え、町内に中心となる産業がないこと等により財政基盤が弱く、</a:t>
          </a:r>
          <a:r>
            <a:rPr kumimoji="1" lang="en-US" altLang="ja-JP" sz="1100" baseline="0">
              <a:solidFill>
                <a:schemeClr val="dk1"/>
              </a:solidFill>
              <a:effectLst/>
              <a:latin typeface="+mn-lt"/>
              <a:ea typeface="+mn-ea"/>
              <a:cs typeface="+mn-cs"/>
            </a:rPr>
            <a:t>0.28</a:t>
          </a:r>
          <a:r>
            <a:rPr kumimoji="1" lang="ja-JP" altLang="ja-JP" sz="1100" baseline="0">
              <a:solidFill>
                <a:schemeClr val="dk1"/>
              </a:solidFill>
              <a:effectLst/>
              <a:latin typeface="+mn-lt"/>
              <a:ea typeface="+mn-ea"/>
              <a:cs typeface="+mn-cs"/>
            </a:rPr>
            <a:t>となった。類似団体との比較では平均を</a:t>
          </a:r>
          <a:r>
            <a:rPr kumimoji="1" lang="en-US" altLang="ja-JP" sz="1100" baseline="0">
              <a:solidFill>
                <a:schemeClr val="dk1"/>
              </a:solidFill>
              <a:effectLst/>
              <a:latin typeface="+mn-lt"/>
              <a:ea typeface="+mn-ea"/>
              <a:cs typeface="+mn-cs"/>
            </a:rPr>
            <a:t>0.18</a:t>
          </a:r>
          <a:r>
            <a:rPr kumimoji="1" lang="ja-JP" altLang="ja-JP" sz="1100" baseline="0">
              <a:solidFill>
                <a:schemeClr val="dk1"/>
              </a:solidFill>
              <a:effectLst/>
              <a:latin typeface="+mn-lt"/>
              <a:ea typeface="+mn-ea"/>
              <a:cs typeface="+mn-cs"/>
            </a:rPr>
            <a:t>ポイント下回っている。</a:t>
          </a:r>
          <a:endParaRPr lang="ja-JP" altLang="ja-JP" sz="1400">
            <a:effectLst/>
          </a:endParaRPr>
        </a:p>
        <a:p>
          <a:r>
            <a:rPr kumimoji="1" lang="ja-JP" altLang="ja-JP" sz="1100" baseline="0">
              <a:solidFill>
                <a:schemeClr val="dk1"/>
              </a:solidFill>
              <a:effectLst/>
              <a:latin typeface="+mn-lt"/>
              <a:ea typeface="+mn-ea"/>
              <a:cs typeface="+mn-cs"/>
            </a:rPr>
            <a:t>・歳入では、新たな課税客体による歳入増加は景気低迷下の中では難しい状況である為、今後は、さらなる収納率向上対策を進めることにより、自主財源の現状維持に努める。</a:t>
          </a:r>
          <a:endParaRPr lang="ja-JP" altLang="ja-JP" sz="1400">
            <a:effectLst/>
          </a:endParaRPr>
        </a:p>
        <a:p>
          <a:r>
            <a:rPr kumimoji="1" lang="ja-JP" altLang="ja-JP" sz="1100">
              <a:solidFill>
                <a:schemeClr val="dk1"/>
              </a:solidFill>
              <a:effectLst/>
              <a:latin typeface="+mn-lt"/>
              <a:ea typeface="+mn-ea"/>
              <a:cs typeface="+mn-cs"/>
            </a:rPr>
            <a:t>・歳出では、効率的・効果的に行政経営を行うため、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全事務事業評価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全施策評価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を実施するとともに、定員適正化計画の目標以上の削減を達成した職員数についても、更なる削減に向けた取り組みに努める。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74613</xdr:rowOff>
    </xdr:to>
    <xdr:cxnSp macro="">
      <xdr:nvCxnSpPr>
        <xdr:cNvPr id="71" name="直線コネクタ 70"/>
        <xdr:cNvCxnSpPr/>
      </xdr:nvCxnSpPr>
      <xdr:spPr>
        <a:xfrm flipV="1">
          <a:off x="4114800" y="760835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74613</xdr:rowOff>
    </xdr:from>
    <xdr:to>
      <xdr:col>6</xdr:col>
      <xdr:colOff>0</xdr:colOff>
      <xdr:row>44</xdr:row>
      <xdr:rowOff>74613</xdr:rowOff>
    </xdr:to>
    <xdr:cxnSp macro="">
      <xdr:nvCxnSpPr>
        <xdr:cNvPr id="74" name="直線コネクタ 73"/>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74613</xdr:rowOff>
    </xdr:from>
    <xdr:to>
      <xdr:col>4</xdr:col>
      <xdr:colOff>482600</xdr:colOff>
      <xdr:row>44</xdr:row>
      <xdr:rowOff>84667</xdr:rowOff>
    </xdr:to>
    <xdr:cxnSp macro="">
      <xdr:nvCxnSpPr>
        <xdr:cNvPr id="77" name="直線コネクタ 76"/>
        <xdr:cNvCxnSpPr/>
      </xdr:nvCxnSpPr>
      <xdr:spPr>
        <a:xfrm flipV="1">
          <a:off x="2336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74613</xdr:rowOff>
    </xdr:from>
    <xdr:to>
      <xdr:col>3</xdr:col>
      <xdr:colOff>279400</xdr:colOff>
      <xdr:row>44</xdr:row>
      <xdr:rowOff>84667</xdr:rowOff>
    </xdr:to>
    <xdr:cxnSp macro="">
      <xdr:nvCxnSpPr>
        <xdr:cNvPr id="80" name="直線コネクタ 79"/>
        <xdr:cNvCxnSpPr/>
      </xdr:nvCxnSpPr>
      <xdr:spPr>
        <a:xfrm>
          <a:off x="1447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90" name="円/楕円 89"/>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91"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23813</xdr:rowOff>
    </xdr:from>
    <xdr:to>
      <xdr:col>6</xdr:col>
      <xdr:colOff>50800</xdr:colOff>
      <xdr:row>44</xdr:row>
      <xdr:rowOff>125413</xdr:rowOff>
    </xdr:to>
    <xdr:sp macro="" textlink="">
      <xdr:nvSpPr>
        <xdr:cNvPr id="92" name="円/楕円 91"/>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110190</xdr:rowOff>
    </xdr:from>
    <xdr:ext cx="736600" cy="259045"/>
    <xdr:sp macro="" textlink="">
      <xdr:nvSpPr>
        <xdr:cNvPr id="93" name="テキスト ボックス 92"/>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23813</xdr:rowOff>
    </xdr:from>
    <xdr:to>
      <xdr:col>4</xdr:col>
      <xdr:colOff>533400</xdr:colOff>
      <xdr:row>44</xdr:row>
      <xdr:rowOff>125413</xdr:rowOff>
    </xdr:to>
    <xdr:sp macro="" textlink="">
      <xdr:nvSpPr>
        <xdr:cNvPr id="94" name="円/楕円 93"/>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110190</xdr:rowOff>
    </xdr:from>
    <xdr:ext cx="762000" cy="259045"/>
    <xdr:sp macro="" textlink="">
      <xdr:nvSpPr>
        <xdr:cNvPr id="95" name="テキスト ボックス 94"/>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6" name="円/楕円 95"/>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7" name="テキスト ボックス 96"/>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23813</xdr:rowOff>
    </xdr:from>
    <xdr:to>
      <xdr:col>2</xdr:col>
      <xdr:colOff>127000</xdr:colOff>
      <xdr:row>44</xdr:row>
      <xdr:rowOff>125413</xdr:rowOff>
    </xdr:to>
    <xdr:sp macro="" textlink="">
      <xdr:nvSpPr>
        <xdr:cNvPr id="98" name="円/楕円 97"/>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110190</xdr:rowOff>
    </xdr:from>
    <xdr:ext cx="762000" cy="259045"/>
    <xdr:sp macro="" textlink="">
      <xdr:nvSpPr>
        <xdr:cNvPr id="99" name="テキスト ボックス 98"/>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・経常収支比率は、昨年から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になった。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・地形上や高齢化等が理由となっている部分もあるが、弾力性を高めるよう、行財政改革に努める。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161079</xdr:rowOff>
    </xdr:from>
    <xdr:to>
      <xdr:col>7</xdr:col>
      <xdr:colOff>152400</xdr:colOff>
      <xdr:row>63</xdr:row>
      <xdr:rowOff>86148</xdr:rowOff>
    </xdr:to>
    <xdr:cxnSp macro="">
      <xdr:nvCxnSpPr>
        <xdr:cNvPr id="134" name="直線コネクタ 133"/>
        <xdr:cNvCxnSpPr/>
      </xdr:nvCxnSpPr>
      <xdr:spPr>
        <a:xfrm flipV="1">
          <a:off x="4114800" y="1079097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63</xdr:row>
      <xdr:rowOff>86148</xdr:rowOff>
    </xdr:to>
    <xdr:cxnSp macro="">
      <xdr:nvCxnSpPr>
        <xdr:cNvPr id="137" name="直線コネクタ 136"/>
        <xdr:cNvCxnSpPr/>
      </xdr:nvCxnSpPr>
      <xdr:spPr>
        <a:xfrm>
          <a:off x="3225800" y="1073467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45102</xdr:rowOff>
    </xdr:from>
    <xdr:ext cx="736600" cy="259045"/>
    <xdr:sp macro="" textlink="">
      <xdr:nvSpPr>
        <xdr:cNvPr id="139" name="テキスト ボックス 138"/>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104775</xdr:rowOff>
    </xdr:to>
    <xdr:cxnSp macro="">
      <xdr:nvCxnSpPr>
        <xdr:cNvPr id="140" name="直線コネクタ 139"/>
        <xdr:cNvCxnSpPr/>
      </xdr:nvCxnSpPr>
      <xdr:spPr>
        <a:xfrm>
          <a:off x="2336800" y="1058587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42" name="テキスト ボックス 141"/>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62</xdr:row>
      <xdr:rowOff>60537</xdr:rowOff>
    </xdr:to>
    <xdr:cxnSp macro="">
      <xdr:nvCxnSpPr>
        <xdr:cNvPr id="143" name="直線コネクタ 142"/>
        <xdr:cNvCxnSpPr/>
      </xdr:nvCxnSpPr>
      <xdr:spPr>
        <a:xfrm flipV="1">
          <a:off x="1447800" y="1058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168292</xdr:rowOff>
    </xdr:from>
    <xdr:ext cx="762000" cy="259045"/>
    <xdr:sp macro="" textlink="">
      <xdr:nvSpPr>
        <xdr:cNvPr id="147" name="テキスト ボックス 146"/>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53" name="円/楕円 152"/>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82356</xdr:rowOff>
    </xdr:from>
    <xdr:ext cx="762000" cy="259045"/>
    <xdr:sp macro="" textlink="">
      <xdr:nvSpPr>
        <xdr:cNvPr id="154" name="財政構造の弾力性該当値テキスト"/>
        <xdr:cNvSpPr txBox="1"/>
      </xdr:nvSpPr>
      <xdr:spPr>
        <a:xfrm>
          <a:off x="5041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35348</xdr:rowOff>
    </xdr:from>
    <xdr:to>
      <xdr:col>6</xdr:col>
      <xdr:colOff>50800</xdr:colOff>
      <xdr:row>63</xdr:row>
      <xdr:rowOff>136948</xdr:rowOff>
    </xdr:to>
    <xdr:sp macro="" textlink="">
      <xdr:nvSpPr>
        <xdr:cNvPr id="155" name="円/楕円 154"/>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56" name="テキスト ボックス 155"/>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53975</xdr:rowOff>
    </xdr:from>
    <xdr:to>
      <xdr:col>4</xdr:col>
      <xdr:colOff>533400</xdr:colOff>
      <xdr:row>62</xdr:row>
      <xdr:rowOff>155575</xdr:rowOff>
    </xdr:to>
    <xdr:sp macro="" textlink="">
      <xdr:nvSpPr>
        <xdr:cNvPr id="157" name="円/楕円 156"/>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140352</xdr:rowOff>
    </xdr:from>
    <xdr:ext cx="762000" cy="259045"/>
    <xdr:sp macro="" textlink="">
      <xdr:nvSpPr>
        <xdr:cNvPr id="158" name="テキスト ボックス 157"/>
        <xdr:cNvSpPr txBox="1"/>
      </xdr:nvSpPr>
      <xdr:spPr>
        <a:xfrm>
          <a:off x="2844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9" name="円/楕円 158"/>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60" name="テキスト ボックス 159"/>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61" name="円/楕円 160"/>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62" name="テキスト ボックス 161"/>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・本町は面積が広く、町内の各地域に小学校・保育所等が点在しており、効率的な運営が難しい状況である。この影響もあり、類似団体との比較でも一人当たり約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千円上回っている状況である。</a:t>
          </a:r>
          <a:endParaRPr lang="ja-JP" altLang="ja-JP" sz="1400">
            <a:effectLst/>
          </a:endParaRPr>
        </a:p>
        <a:p>
          <a:r>
            <a:rPr kumimoji="1" lang="ja-JP" altLang="ja-JP" sz="1100">
              <a:solidFill>
                <a:schemeClr val="dk1"/>
              </a:solidFill>
              <a:effectLst/>
              <a:latin typeface="+mn-lt"/>
              <a:ea typeface="+mn-ea"/>
              <a:cs typeface="+mn-cs"/>
            </a:rPr>
            <a:t>・これまでも職員数の削減、まちづくりセンター・保育所等、各種施設の指定管理を行う等、削減に努めているが、人口の減少が重なり、効果として数値に表れていない状況である。</a:t>
          </a:r>
          <a:endParaRPr lang="ja-JP" altLang="ja-JP" sz="1400">
            <a:effectLst/>
          </a:endParaRPr>
        </a:p>
        <a:p>
          <a:r>
            <a:rPr kumimoji="1" lang="ja-JP" altLang="ja-JP" sz="1100">
              <a:solidFill>
                <a:schemeClr val="dk1"/>
              </a:solidFill>
              <a:effectLst/>
              <a:latin typeface="+mn-lt"/>
              <a:ea typeface="+mn-ea"/>
              <a:cs typeface="+mn-cs"/>
            </a:rPr>
            <a:t>・今後も保育所の民営化、指定管理者制度の有効活用等を行い、サービス低下を招かないような経常的経費の削減に努める。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100885</xdr:rowOff>
    </xdr:from>
    <xdr:to>
      <xdr:col>7</xdr:col>
      <xdr:colOff>152400</xdr:colOff>
      <xdr:row>82</xdr:row>
      <xdr:rowOff>115900</xdr:rowOff>
    </xdr:to>
    <xdr:cxnSp macro="">
      <xdr:nvCxnSpPr>
        <xdr:cNvPr id="196" name="直線コネクタ 195"/>
        <xdr:cNvCxnSpPr/>
      </xdr:nvCxnSpPr>
      <xdr:spPr>
        <a:xfrm>
          <a:off x="4114800" y="14159785"/>
          <a:ext cx="8382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82364</xdr:rowOff>
    </xdr:from>
    <xdr:to>
      <xdr:col>6</xdr:col>
      <xdr:colOff>0</xdr:colOff>
      <xdr:row>82</xdr:row>
      <xdr:rowOff>100885</xdr:rowOff>
    </xdr:to>
    <xdr:cxnSp macro="">
      <xdr:nvCxnSpPr>
        <xdr:cNvPr id="199" name="直線コネクタ 198"/>
        <xdr:cNvCxnSpPr/>
      </xdr:nvCxnSpPr>
      <xdr:spPr>
        <a:xfrm>
          <a:off x="3225800" y="14141264"/>
          <a:ext cx="8890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68422</xdr:rowOff>
    </xdr:from>
    <xdr:to>
      <xdr:col>4</xdr:col>
      <xdr:colOff>482600</xdr:colOff>
      <xdr:row>82</xdr:row>
      <xdr:rowOff>82364</xdr:rowOff>
    </xdr:to>
    <xdr:cxnSp macro="">
      <xdr:nvCxnSpPr>
        <xdr:cNvPr id="202" name="直線コネクタ 201"/>
        <xdr:cNvCxnSpPr/>
      </xdr:nvCxnSpPr>
      <xdr:spPr>
        <a:xfrm>
          <a:off x="2336800" y="14127322"/>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139042</xdr:rowOff>
    </xdr:from>
    <xdr:ext cx="762000" cy="259045"/>
    <xdr:sp macro="" textlink="">
      <xdr:nvSpPr>
        <xdr:cNvPr id="204" name="テキスト ボックス 203"/>
        <xdr:cNvSpPr txBox="1"/>
      </xdr:nvSpPr>
      <xdr:spPr>
        <a:xfrm>
          <a:off x="2844800" y="1385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67695</xdr:rowOff>
    </xdr:from>
    <xdr:to>
      <xdr:col>3</xdr:col>
      <xdr:colOff>279400</xdr:colOff>
      <xdr:row>82</xdr:row>
      <xdr:rowOff>68422</xdr:rowOff>
    </xdr:to>
    <xdr:cxnSp macro="">
      <xdr:nvCxnSpPr>
        <xdr:cNvPr id="205" name="直線コネクタ 204"/>
        <xdr:cNvCxnSpPr/>
      </xdr:nvCxnSpPr>
      <xdr:spPr>
        <a:xfrm>
          <a:off x="1447800" y="14126595"/>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116836</xdr:rowOff>
    </xdr:from>
    <xdr:ext cx="762000" cy="259045"/>
    <xdr:sp macro="" textlink="">
      <xdr:nvSpPr>
        <xdr:cNvPr id="207" name="テキスト ボックス 206"/>
        <xdr:cNvSpPr txBox="1"/>
      </xdr:nvSpPr>
      <xdr:spPr>
        <a:xfrm>
          <a:off x="1955800" y="138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104243</xdr:rowOff>
    </xdr:from>
    <xdr:ext cx="762000" cy="259045"/>
    <xdr:sp macro="" textlink="">
      <xdr:nvSpPr>
        <xdr:cNvPr id="209" name="テキスト ボックス 208"/>
        <xdr:cNvSpPr txBox="1"/>
      </xdr:nvSpPr>
      <xdr:spPr>
        <a:xfrm>
          <a:off x="1066800" y="138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65100</xdr:rowOff>
    </xdr:from>
    <xdr:to>
      <xdr:col>7</xdr:col>
      <xdr:colOff>203200</xdr:colOff>
      <xdr:row>82</xdr:row>
      <xdr:rowOff>166700</xdr:rowOff>
    </xdr:to>
    <xdr:sp macro="" textlink="">
      <xdr:nvSpPr>
        <xdr:cNvPr id="215" name="円/楕円 214"/>
        <xdr:cNvSpPr/>
      </xdr:nvSpPr>
      <xdr:spPr>
        <a:xfrm>
          <a:off x="4902200" y="141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37177</xdr:rowOff>
    </xdr:from>
    <xdr:ext cx="762000" cy="259045"/>
    <xdr:sp macro="" textlink="">
      <xdr:nvSpPr>
        <xdr:cNvPr id="216" name="人件費・物件費等の状況該当値テキスト"/>
        <xdr:cNvSpPr txBox="1"/>
      </xdr:nvSpPr>
      <xdr:spPr>
        <a:xfrm>
          <a:off x="5041900" y="140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186,059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50085</xdr:rowOff>
    </xdr:from>
    <xdr:to>
      <xdr:col>6</xdr:col>
      <xdr:colOff>50800</xdr:colOff>
      <xdr:row>82</xdr:row>
      <xdr:rowOff>151685</xdr:rowOff>
    </xdr:to>
    <xdr:sp macro="" textlink="">
      <xdr:nvSpPr>
        <xdr:cNvPr id="217" name="円/楕円 216"/>
        <xdr:cNvSpPr/>
      </xdr:nvSpPr>
      <xdr:spPr>
        <a:xfrm>
          <a:off x="4064000" y="141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161862</xdr:rowOff>
    </xdr:from>
    <xdr:ext cx="736600" cy="259045"/>
    <xdr:sp macro="" textlink="">
      <xdr:nvSpPr>
        <xdr:cNvPr id="218" name="テキスト ボックス 217"/>
        <xdr:cNvSpPr txBox="1"/>
      </xdr:nvSpPr>
      <xdr:spPr>
        <a:xfrm>
          <a:off x="3733800" y="1387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31564</xdr:rowOff>
    </xdr:from>
    <xdr:to>
      <xdr:col>4</xdr:col>
      <xdr:colOff>533400</xdr:colOff>
      <xdr:row>82</xdr:row>
      <xdr:rowOff>133164</xdr:rowOff>
    </xdr:to>
    <xdr:sp macro="" textlink="">
      <xdr:nvSpPr>
        <xdr:cNvPr id="219" name="円/楕円 218"/>
        <xdr:cNvSpPr/>
      </xdr:nvSpPr>
      <xdr:spPr>
        <a:xfrm>
          <a:off x="3175000" y="140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117941</xdr:rowOff>
    </xdr:from>
    <xdr:ext cx="762000" cy="259045"/>
    <xdr:sp macro="" textlink="">
      <xdr:nvSpPr>
        <xdr:cNvPr id="220" name="テキスト ボックス 219"/>
        <xdr:cNvSpPr txBox="1"/>
      </xdr:nvSpPr>
      <xdr:spPr>
        <a:xfrm>
          <a:off x="2844800" y="141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17622</xdr:rowOff>
    </xdr:from>
    <xdr:to>
      <xdr:col>3</xdr:col>
      <xdr:colOff>330200</xdr:colOff>
      <xdr:row>82</xdr:row>
      <xdr:rowOff>119222</xdr:rowOff>
    </xdr:to>
    <xdr:sp macro="" textlink="">
      <xdr:nvSpPr>
        <xdr:cNvPr id="221" name="円/楕円 220"/>
        <xdr:cNvSpPr/>
      </xdr:nvSpPr>
      <xdr:spPr>
        <a:xfrm>
          <a:off x="2286000" y="140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103999</xdr:rowOff>
    </xdr:from>
    <xdr:ext cx="762000" cy="259045"/>
    <xdr:sp macro="" textlink="">
      <xdr:nvSpPr>
        <xdr:cNvPr id="222" name="テキスト ボックス 221"/>
        <xdr:cNvSpPr txBox="1"/>
      </xdr:nvSpPr>
      <xdr:spPr>
        <a:xfrm>
          <a:off x="1955800" y="1416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16895</xdr:rowOff>
    </xdr:from>
    <xdr:to>
      <xdr:col>2</xdr:col>
      <xdr:colOff>127000</xdr:colOff>
      <xdr:row>82</xdr:row>
      <xdr:rowOff>118495</xdr:rowOff>
    </xdr:to>
    <xdr:sp macro="" textlink="">
      <xdr:nvSpPr>
        <xdr:cNvPr id="223" name="円/楕円 222"/>
        <xdr:cNvSpPr/>
      </xdr:nvSpPr>
      <xdr:spPr>
        <a:xfrm>
          <a:off x="1397000" y="140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103272</xdr:rowOff>
    </xdr:from>
    <xdr:ext cx="762000" cy="259045"/>
    <xdr:sp macro="" textlink="">
      <xdr:nvSpPr>
        <xdr:cNvPr id="224" name="テキスト ボックス 223"/>
        <xdr:cNvSpPr txBox="1"/>
      </xdr:nvSpPr>
      <xdr:spPr>
        <a:xfrm>
          <a:off x="1066800" y="141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回っており、給与構造改革の確実な実施、昇給の抑制等の成果が表れている。</a:t>
          </a:r>
          <a:endParaRPr lang="ja-JP" altLang="ja-JP" sz="1400">
            <a:effectLst/>
          </a:endParaRPr>
        </a:p>
        <a:p>
          <a:r>
            <a:rPr kumimoji="1" lang="ja-JP" altLang="ja-JP" sz="1100">
              <a:solidFill>
                <a:schemeClr val="dk1"/>
              </a:solidFill>
              <a:effectLst/>
              <a:latin typeface="+mn-lt"/>
              <a:ea typeface="+mn-ea"/>
              <a:cs typeface="+mn-cs"/>
            </a:rPr>
            <a:t>・今後も同様に削減に努めていくが、急激な削減は職員の意欲減退にもつながり、サービスの質・低下を招く可能性もあるため、職員提案制度による施策・事業展開等、モチベーションの維持・向上対策も同時に行い、給与のさらなる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140715</xdr:rowOff>
    </xdr:from>
    <xdr:to>
      <xdr:col>24</xdr:col>
      <xdr:colOff>558800</xdr:colOff>
      <xdr:row>82</xdr:row>
      <xdr:rowOff>150368</xdr:rowOff>
    </xdr:to>
    <xdr:cxnSp macro="">
      <xdr:nvCxnSpPr>
        <xdr:cNvPr id="256" name="直線コネクタ 255"/>
        <xdr:cNvCxnSpPr/>
      </xdr:nvCxnSpPr>
      <xdr:spPr>
        <a:xfrm flipV="1">
          <a:off x="16179800" y="1419961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150368</xdr:rowOff>
    </xdr:from>
    <xdr:to>
      <xdr:col>23</xdr:col>
      <xdr:colOff>406400</xdr:colOff>
      <xdr:row>82</xdr:row>
      <xdr:rowOff>150368</xdr:rowOff>
    </xdr:to>
    <xdr:cxnSp macro="">
      <xdr:nvCxnSpPr>
        <xdr:cNvPr id="259" name="直線コネクタ 258"/>
        <xdr:cNvCxnSpPr/>
      </xdr:nvCxnSpPr>
      <xdr:spPr>
        <a:xfrm>
          <a:off x="15290800" y="1420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150368</xdr:rowOff>
    </xdr:from>
    <xdr:to>
      <xdr:col>22</xdr:col>
      <xdr:colOff>203200</xdr:colOff>
      <xdr:row>86</xdr:row>
      <xdr:rowOff>24385</xdr:rowOff>
    </xdr:to>
    <xdr:cxnSp macro="">
      <xdr:nvCxnSpPr>
        <xdr:cNvPr id="262" name="直線コネクタ 261"/>
        <xdr:cNvCxnSpPr/>
      </xdr:nvCxnSpPr>
      <xdr:spPr>
        <a:xfrm flipV="1">
          <a:off x="14401800" y="14209268"/>
          <a:ext cx="889000" cy="5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86</xdr:row>
      <xdr:rowOff>82296</xdr:rowOff>
    </xdr:to>
    <xdr:cxnSp macro="">
      <xdr:nvCxnSpPr>
        <xdr:cNvPr id="265" name="直線コネクタ 264"/>
        <xdr:cNvCxnSpPr/>
      </xdr:nvCxnSpPr>
      <xdr:spPr>
        <a:xfrm flipV="1">
          <a:off x="13512800" y="147690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89915</xdr:rowOff>
    </xdr:from>
    <xdr:to>
      <xdr:col>24</xdr:col>
      <xdr:colOff>609600</xdr:colOff>
      <xdr:row>83</xdr:row>
      <xdr:rowOff>20065</xdr:rowOff>
    </xdr:to>
    <xdr:sp macro="" textlink="">
      <xdr:nvSpPr>
        <xdr:cNvPr id="275" name="円/楕円 274"/>
        <xdr:cNvSpPr/>
      </xdr:nvSpPr>
      <xdr:spPr>
        <a:xfrm>
          <a:off x="169672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106442</xdr:rowOff>
    </xdr:from>
    <xdr:ext cx="762000" cy="259045"/>
    <xdr:sp macro="" textlink="">
      <xdr:nvSpPr>
        <xdr:cNvPr id="276" name="給与水準   （国との比較）該当値テキスト"/>
        <xdr:cNvSpPr txBox="1"/>
      </xdr:nvSpPr>
      <xdr:spPr>
        <a:xfrm>
          <a:off x="17106900" y="139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99568</xdr:rowOff>
    </xdr:from>
    <xdr:to>
      <xdr:col>23</xdr:col>
      <xdr:colOff>457200</xdr:colOff>
      <xdr:row>83</xdr:row>
      <xdr:rowOff>29718</xdr:rowOff>
    </xdr:to>
    <xdr:sp macro="" textlink="">
      <xdr:nvSpPr>
        <xdr:cNvPr id="277" name="円/楕円 276"/>
        <xdr:cNvSpPr/>
      </xdr:nvSpPr>
      <xdr:spPr>
        <a:xfrm>
          <a:off x="16129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78" name="テキスト ボックス 277"/>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99568</xdr:rowOff>
    </xdr:from>
    <xdr:to>
      <xdr:col>22</xdr:col>
      <xdr:colOff>254000</xdr:colOff>
      <xdr:row>83</xdr:row>
      <xdr:rowOff>29718</xdr:rowOff>
    </xdr:to>
    <xdr:sp macro="" textlink="">
      <xdr:nvSpPr>
        <xdr:cNvPr id="279" name="円/楕円 278"/>
        <xdr:cNvSpPr/>
      </xdr:nvSpPr>
      <xdr:spPr>
        <a:xfrm>
          <a:off x="15240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39895</xdr:rowOff>
    </xdr:from>
    <xdr:ext cx="762000" cy="259045"/>
    <xdr:sp macro="" textlink="">
      <xdr:nvSpPr>
        <xdr:cNvPr id="280" name="テキスト ボックス 279"/>
        <xdr:cNvSpPr txBox="1"/>
      </xdr:nvSpPr>
      <xdr:spPr>
        <a:xfrm>
          <a:off x="14909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81" name="円/楕円 280"/>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85362</xdr:rowOff>
    </xdr:from>
    <xdr:ext cx="762000" cy="259045"/>
    <xdr:sp macro="" textlink="">
      <xdr:nvSpPr>
        <xdr:cNvPr id="282" name="テキスト ボックス 281"/>
        <xdr:cNvSpPr txBox="1"/>
      </xdr:nvSpPr>
      <xdr:spPr>
        <a:xfrm>
          <a:off x="14020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31496</xdr:rowOff>
    </xdr:from>
    <xdr:to>
      <xdr:col>19</xdr:col>
      <xdr:colOff>533400</xdr:colOff>
      <xdr:row>86</xdr:row>
      <xdr:rowOff>133096</xdr:rowOff>
    </xdr:to>
    <xdr:sp macro="" textlink="">
      <xdr:nvSpPr>
        <xdr:cNvPr id="283" name="円/楕円 282"/>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143273</xdr:rowOff>
    </xdr:from>
    <xdr:ext cx="762000" cy="259045"/>
    <xdr:sp macro="" textlink="">
      <xdr:nvSpPr>
        <xdr:cNvPr id="284" name="テキスト ボックス 283"/>
        <xdr:cNvSpPr txBox="1"/>
      </xdr:nvSpPr>
      <xdr:spPr>
        <a:xfrm>
          <a:off x="13131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人口ベースだけでは比較できない事業も多数存在している。これまでも定員適正化計画を上回るペースで職員の削減を行っているものの、人口の減少も重なり数値には表れず、類似団体の比較でも人口千人当たり</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人上回っている状況である。 </a:t>
          </a:r>
          <a:endParaRPr lang="ja-JP" altLang="ja-JP" sz="1400">
            <a:effectLst/>
          </a:endParaRPr>
        </a:p>
        <a:p>
          <a:r>
            <a:rPr kumimoji="1" lang="ja-JP" altLang="ja-JP" sz="1100">
              <a:solidFill>
                <a:schemeClr val="dk1"/>
              </a:solidFill>
              <a:effectLst/>
              <a:latin typeface="+mn-lt"/>
              <a:ea typeface="+mn-ea"/>
              <a:cs typeface="+mn-cs"/>
            </a:rPr>
            <a:t>・今後は、さらなる職員数削減に向け、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全事務事業評価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全施策評価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による事業の見直しや機構改革による適正な人員配置により、効果・効率的に行政経営を行う体制を整備することに努める。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7578</xdr:rowOff>
    </xdr:from>
    <xdr:to>
      <xdr:col>24</xdr:col>
      <xdr:colOff>558800</xdr:colOff>
      <xdr:row>61</xdr:row>
      <xdr:rowOff>23664</xdr:rowOff>
    </xdr:to>
    <xdr:cxnSp macro="">
      <xdr:nvCxnSpPr>
        <xdr:cNvPr id="319" name="直線コネクタ 318"/>
        <xdr:cNvCxnSpPr/>
      </xdr:nvCxnSpPr>
      <xdr:spPr>
        <a:xfrm>
          <a:off x="16179800" y="1046602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5165</xdr:rowOff>
    </xdr:from>
    <xdr:to>
      <xdr:col>23</xdr:col>
      <xdr:colOff>406400</xdr:colOff>
      <xdr:row>61</xdr:row>
      <xdr:rowOff>7578</xdr:rowOff>
    </xdr:to>
    <xdr:cxnSp macro="">
      <xdr:nvCxnSpPr>
        <xdr:cNvPr id="322" name="直線コネクタ 321"/>
        <xdr:cNvCxnSpPr/>
      </xdr:nvCxnSpPr>
      <xdr:spPr>
        <a:xfrm>
          <a:off x="15290800" y="104636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4" name="テキスト ボックス 323"/>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161332</xdr:rowOff>
    </xdr:from>
    <xdr:to>
      <xdr:col>22</xdr:col>
      <xdr:colOff>203200</xdr:colOff>
      <xdr:row>61</xdr:row>
      <xdr:rowOff>5165</xdr:rowOff>
    </xdr:to>
    <xdr:cxnSp macro="">
      <xdr:nvCxnSpPr>
        <xdr:cNvPr id="325" name="直線コネクタ 324"/>
        <xdr:cNvCxnSpPr/>
      </xdr:nvCxnSpPr>
      <xdr:spPr>
        <a:xfrm>
          <a:off x="14401800" y="1044833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7" name="テキスト ボックス 32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161332</xdr:rowOff>
    </xdr:from>
    <xdr:to>
      <xdr:col>21</xdr:col>
      <xdr:colOff>0</xdr:colOff>
      <xdr:row>61</xdr:row>
      <xdr:rowOff>1143</xdr:rowOff>
    </xdr:to>
    <xdr:cxnSp macro="">
      <xdr:nvCxnSpPr>
        <xdr:cNvPr id="328" name="直線コネクタ 327"/>
        <xdr:cNvCxnSpPr/>
      </xdr:nvCxnSpPr>
      <xdr:spPr>
        <a:xfrm flipV="1">
          <a:off x="13512800" y="1044833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0" name="テキスト ボックス 329"/>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2" name="テキスト ボックス 331"/>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144314</xdr:rowOff>
    </xdr:from>
    <xdr:to>
      <xdr:col>24</xdr:col>
      <xdr:colOff>609600</xdr:colOff>
      <xdr:row>61</xdr:row>
      <xdr:rowOff>74464</xdr:rowOff>
    </xdr:to>
    <xdr:sp macro="" textlink="">
      <xdr:nvSpPr>
        <xdr:cNvPr id="338" name="円/楕円 337"/>
        <xdr:cNvSpPr/>
      </xdr:nvSpPr>
      <xdr:spPr>
        <a:xfrm>
          <a:off x="169672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116391</xdr:rowOff>
    </xdr:from>
    <xdr:ext cx="762000" cy="259045"/>
    <xdr:sp macro="" textlink="">
      <xdr:nvSpPr>
        <xdr:cNvPr id="339" name="定員管理の状況該当値テキスト"/>
        <xdr:cNvSpPr txBox="1"/>
      </xdr:nvSpPr>
      <xdr:spPr>
        <a:xfrm>
          <a:off x="17106900" y="1040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128228</xdr:rowOff>
    </xdr:from>
    <xdr:to>
      <xdr:col>23</xdr:col>
      <xdr:colOff>457200</xdr:colOff>
      <xdr:row>61</xdr:row>
      <xdr:rowOff>58378</xdr:rowOff>
    </xdr:to>
    <xdr:sp macro="" textlink="">
      <xdr:nvSpPr>
        <xdr:cNvPr id="340" name="円/楕円 339"/>
        <xdr:cNvSpPr/>
      </xdr:nvSpPr>
      <xdr:spPr>
        <a:xfrm>
          <a:off x="16129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43155</xdr:rowOff>
    </xdr:from>
    <xdr:ext cx="736600" cy="259045"/>
    <xdr:sp macro="" textlink="">
      <xdr:nvSpPr>
        <xdr:cNvPr id="341" name="テキスト ボックス 340"/>
        <xdr:cNvSpPr txBox="1"/>
      </xdr:nvSpPr>
      <xdr:spPr>
        <a:xfrm>
          <a:off x="15798800" y="105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125815</xdr:rowOff>
    </xdr:from>
    <xdr:to>
      <xdr:col>22</xdr:col>
      <xdr:colOff>254000</xdr:colOff>
      <xdr:row>61</xdr:row>
      <xdr:rowOff>55965</xdr:rowOff>
    </xdr:to>
    <xdr:sp macro="" textlink="">
      <xdr:nvSpPr>
        <xdr:cNvPr id="342" name="円/楕円 341"/>
        <xdr:cNvSpPr/>
      </xdr:nvSpPr>
      <xdr:spPr>
        <a:xfrm>
          <a:off x="152400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40742</xdr:rowOff>
    </xdr:from>
    <xdr:ext cx="762000" cy="259045"/>
    <xdr:sp macro="" textlink="">
      <xdr:nvSpPr>
        <xdr:cNvPr id="343" name="テキスト ボックス 342"/>
        <xdr:cNvSpPr txBox="1"/>
      </xdr:nvSpPr>
      <xdr:spPr>
        <a:xfrm>
          <a:off x="14909800" y="104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110532</xdr:rowOff>
    </xdr:from>
    <xdr:to>
      <xdr:col>21</xdr:col>
      <xdr:colOff>50800</xdr:colOff>
      <xdr:row>61</xdr:row>
      <xdr:rowOff>40682</xdr:rowOff>
    </xdr:to>
    <xdr:sp macro="" textlink="">
      <xdr:nvSpPr>
        <xdr:cNvPr id="344" name="円/楕円 343"/>
        <xdr:cNvSpPr/>
      </xdr:nvSpPr>
      <xdr:spPr>
        <a:xfrm>
          <a:off x="14351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25459</xdr:rowOff>
    </xdr:from>
    <xdr:ext cx="762000" cy="259045"/>
    <xdr:sp macro="" textlink="">
      <xdr:nvSpPr>
        <xdr:cNvPr id="345" name="テキスト ボックス 344"/>
        <xdr:cNvSpPr txBox="1"/>
      </xdr:nvSpPr>
      <xdr:spPr>
        <a:xfrm>
          <a:off x="14020800" y="104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121793</xdr:rowOff>
    </xdr:from>
    <xdr:to>
      <xdr:col>19</xdr:col>
      <xdr:colOff>533400</xdr:colOff>
      <xdr:row>61</xdr:row>
      <xdr:rowOff>51943</xdr:rowOff>
    </xdr:to>
    <xdr:sp macro="" textlink="">
      <xdr:nvSpPr>
        <xdr:cNvPr id="346" name="円/楕円 345"/>
        <xdr:cNvSpPr/>
      </xdr:nvSpPr>
      <xdr:spPr>
        <a:xfrm>
          <a:off x="13462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36720</xdr:rowOff>
    </xdr:from>
    <xdr:ext cx="762000" cy="259045"/>
    <xdr:sp macro="" textlink="">
      <xdr:nvSpPr>
        <xdr:cNvPr id="347" name="テキスト ボックス 346"/>
        <xdr:cNvSpPr txBox="1"/>
      </xdr:nvSpPr>
      <xdr:spPr>
        <a:xfrm>
          <a:off x="13131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・公営企業（一部事務組合）において借入れた地方債の償還が終了し、償還のピーク終了と同時に新たな地方債の発行を抑制しているものの、類似団体平均を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回っている。今後も同様の抑制を行い、さらなる適正比率の保持・減少に努める。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12095</xdr:rowOff>
    </xdr:from>
    <xdr:to>
      <xdr:col>24</xdr:col>
      <xdr:colOff>558800</xdr:colOff>
      <xdr:row>40</xdr:row>
      <xdr:rowOff>104019</xdr:rowOff>
    </xdr:to>
    <xdr:cxnSp macro="">
      <xdr:nvCxnSpPr>
        <xdr:cNvPr id="384" name="直線コネクタ 383"/>
        <xdr:cNvCxnSpPr/>
      </xdr:nvCxnSpPr>
      <xdr:spPr>
        <a:xfrm flipV="1">
          <a:off x="16179800" y="687009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104019</xdr:rowOff>
    </xdr:from>
    <xdr:to>
      <xdr:col>23</xdr:col>
      <xdr:colOff>406400</xdr:colOff>
      <xdr:row>41</xdr:row>
      <xdr:rowOff>35983</xdr:rowOff>
    </xdr:to>
    <xdr:cxnSp macro="">
      <xdr:nvCxnSpPr>
        <xdr:cNvPr id="387" name="直線コネクタ 386"/>
        <xdr:cNvCxnSpPr/>
      </xdr:nvCxnSpPr>
      <xdr:spPr>
        <a:xfrm flipV="1">
          <a:off x="15290800" y="6962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8" name="フローチャート : 判断 387"/>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89" name="テキスト ボックス 388"/>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139398</xdr:rowOff>
    </xdr:to>
    <xdr:cxnSp macro="">
      <xdr:nvCxnSpPr>
        <xdr:cNvPr id="390" name="直線コネクタ 389"/>
        <xdr:cNvCxnSpPr/>
      </xdr:nvCxnSpPr>
      <xdr:spPr>
        <a:xfrm flipV="1">
          <a:off x="14401800" y="706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1" name="フローチャート : 判断 390"/>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392" name="テキスト ボックス 391"/>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41</xdr:row>
      <xdr:rowOff>162378</xdr:rowOff>
    </xdr:to>
    <xdr:cxnSp macro="">
      <xdr:nvCxnSpPr>
        <xdr:cNvPr id="393" name="直線コネクタ 392"/>
        <xdr:cNvCxnSpPr/>
      </xdr:nvCxnSpPr>
      <xdr:spPr>
        <a:xfrm flipV="1">
          <a:off x="13512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5" name="テキスト ボックス 394"/>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フローチャート :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7" name="テキスト ボックス 39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132745</xdr:rowOff>
    </xdr:from>
    <xdr:to>
      <xdr:col>24</xdr:col>
      <xdr:colOff>609600</xdr:colOff>
      <xdr:row>40</xdr:row>
      <xdr:rowOff>62895</xdr:rowOff>
    </xdr:to>
    <xdr:sp macro="" textlink="">
      <xdr:nvSpPr>
        <xdr:cNvPr id="403" name="円/楕円 402"/>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104822</xdr:rowOff>
    </xdr:from>
    <xdr:ext cx="762000" cy="259045"/>
    <xdr:sp macro="" textlink="">
      <xdr:nvSpPr>
        <xdr:cNvPr id="404" name="公債費負担の状況該当値テキスト"/>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53219</xdr:rowOff>
    </xdr:from>
    <xdr:to>
      <xdr:col>23</xdr:col>
      <xdr:colOff>457200</xdr:colOff>
      <xdr:row>40</xdr:row>
      <xdr:rowOff>154819</xdr:rowOff>
    </xdr:to>
    <xdr:sp macro="" textlink="">
      <xdr:nvSpPr>
        <xdr:cNvPr id="405" name="円/楕円 404"/>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139596</xdr:rowOff>
    </xdr:from>
    <xdr:ext cx="736600" cy="259045"/>
    <xdr:sp macro="" textlink="">
      <xdr:nvSpPr>
        <xdr:cNvPr id="406" name="テキスト ボックス 405"/>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7" name="円/楕円 406"/>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408" name="テキスト ボックス 40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09" name="円/楕円 408"/>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410" name="テキスト ボックス 409"/>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1" name="円/楕円 410"/>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12" name="テキスト ボックス 411"/>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・昨年比では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ポイント減少したものの、震災の影響による地方債現在高の増加等により、類似団体との比較では</a:t>
          </a:r>
          <a:r>
            <a:rPr kumimoji="1" lang="en-US" altLang="ja-JP" sz="1100">
              <a:solidFill>
                <a:schemeClr val="dk1"/>
              </a:solidFill>
              <a:effectLst/>
              <a:latin typeface="+mn-lt"/>
              <a:ea typeface="+mn-ea"/>
              <a:cs typeface="+mn-cs"/>
            </a:rPr>
            <a:t>48.7</a:t>
          </a:r>
          <a:r>
            <a:rPr kumimoji="1" lang="ja-JP" altLang="ja-JP" sz="1100">
              <a:solidFill>
                <a:schemeClr val="dk1"/>
              </a:solidFill>
              <a:effectLst/>
              <a:latin typeface="+mn-lt"/>
              <a:ea typeface="+mn-ea"/>
              <a:cs typeface="+mn-cs"/>
            </a:rPr>
            <a:t>ポイント上回っている。比率を減少させる必要性はあるが、引き続き道路の整備や老朽化に伴う施設の更新も必要となるため、地方債の発行は不可欠である。ただし、事業を重点化することで、発行額を抑制し、さらなる適正化比率の保持・減少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18808</xdr:rowOff>
    </xdr:from>
    <xdr:to>
      <xdr:col>24</xdr:col>
      <xdr:colOff>558800</xdr:colOff>
      <xdr:row>18</xdr:row>
      <xdr:rowOff>59025</xdr:rowOff>
    </xdr:to>
    <xdr:cxnSp macro="">
      <xdr:nvCxnSpPr>
        <xdr:cNvPr id="448" name="直線コネクタ 447"/>
        <xdr:cNvCxnSpPr/>
      </xdr:nvCxnSpPr>
      <xdr:spPr>
        <a:xfrm flipV="1">
          <a:off x="16179800" y="31049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59025</xdr:rowOff>
    </xdr:from>
    <xdr:to>
      <xdr:col>23</xdr:col>
      <xdr:colOff>406400</xdr:colOff>
      <xdr:row>18</xdr:row>
      <xdr:rowOff>83155</xdr:rowOff>
    </xdr:to>
    <xdr:cxnSp macro="">
      <xdr:nvCxnSpPr>
        <xdr:cNvPr id="451" name="直線コネクタ 450"/>
        <xdr:cNvCxnSpPr/>
      </xdr:nvCxnSpPr>
      <xdr:spPr>
        <a:xfrm flipV="1">
          <a:off x="15290800" y="31451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2" name="フローチャート : 判断 451"/>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3" name="テキスト ボックス 452"/>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83155</xdr:rowOff>
    </xdr:from>
    <xdr:to>
      <xdr:col>22</xdr:col>
      <xdr:colOff>203200</xdr:colOff>
      <xdr:row>19</xdr:row>
      <xdr:rowOff>13970</xdr:rowOff>
    </xdr:to>
    <xdr:cxnSp macro="">
      <xdr:nvCxnSpPr>
        <xdr:cNvPr id="454" name="直線コネクタ 453"/>
        <xdr:cNvCxnSpPr/>
      </xdr:nvCxnSpPr>
      <xdr:spPr>
        <a:xfrm flipV="1">
          <a:off x="14401800" y="316925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5" name="フローチャート : 判断 454"/>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6" name="テキスト ボックス 455"/>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13970</xdr:rowOff>
    </xdr:from>
    <xdr:to>
      <xdr:col>21</xdr:col>
      <xdr:colOff>0</xdr:colOff>
      <xdr:row>19</xdr:row>
      <xdr:rowOff>88658</xdr:rowOff>
    </xdr:to>
    <xdr:cxnSp macro="">
      <xdr:nvCxnSpPr>
        <xdr:cNvPr id="457" name="直線コネクタ 456"/>
        <xdr:cNvCxnSpPr/>
      </xdr:nvCxnSpPr>
      <xdr:spPr>
        <a:xfrm flipV="1">
          <a:off x="13512800" y="3271520"/>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8" name="フローチャート : 判断 457"/>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59" name="テキスト ボックス 458"/>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0" name="フローチャート : 判断 45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158162</xdr:rowOff>
    </xdr:from>
    <xdr:ext cx="762000" cy="259045"/>
    <xdr:sp macro="" textlink="">
      <xdr:nvSpPr>
        <xdr:cNvPr id="461" name="テキスト ボックス 46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139458</xdr:rowOff>
    </xdr:from>
    <xdr:to>
      <xdr:col>24</xdr:col>
      <xdr:colOff>609600</xdr:colOff>
      <xdr:row>18</xdr:row>
      <xdr:rowOff>69608</xdr:rowOff>
    </xdr:to>
    <xdr:sp macro="" textlink="">
      <xdr:nvSpPr>
        <xdr:cNvPr id="467" name="円/楕円 466"/>
        <xdr:cNvSpPr/>
      </xdr:nvSpPr>
      <xdr:spPr>
        <a:xfrm>
          <a:off x="169672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111535</xdr:rowOff>
    </xdr:from>
    <xdr:ext cx="762000" cy="259045"/>
    <xdr:sp macro="" textlink="">
      <xdr:nvSpPr>
        <xdr:cNvPr id="468" name="将来負担の状況該当値テキスト"/>
        <xdr:cNvSpPr txBox="1"/>
      </xdr:nvSpPr>
      <xdr:spPr>
        <a:xfrm>
          <a:off x="17106900" y="302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8225</xdr:rowOff>
    </xdr:from>
    <xdr:to>
      <xdr:col>23</xdr:col>
      <xdr:colOff>457200</xdr:colOff>
      <xdr:row>18</xdr:row>
      <xdr:rowOff>109825</xdr:rowOff>
    </xdr:to>
    <xdr:sp macro="" textlink="">
      <xdr:nvSpPr>
        <xdr:cNvPr id="469" name="円/楕円 468"/>
        <xdr:cNvSpPr/>
      </xdr:nvSpPr>
      <xdr:spPr>
        <a:xfrm>
          <a:off x="16129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94602</xdr:rowOff>
    </xdr:from>
    <xdr:ext cx="736600" cy="259045"/>
    <xdr:sp macro="" textlink="">
      <xdr:nvSpPr>
        <xdr:cNvPr id="470" name="テキスト ボックス 469"/>
        <xdr:cNvSpPr txBox="1"/>
      </xdr:nvSpPr>
      <xdr:spPr>
        <a:xfrm>
          <a:off x="15798800" y="318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32355</xdr:rowOff>
    </xdr:from>
    <xdr:to>
      <xdr:col>22</xdr:col>
      <xdr:colOff>254000</xdr:colOff>
      <xdr:row>18</xdr:row>
      <xdr:rowOff>133955</xdr:rowOff>
    </xdr:to>
    <xdr:sp macro="" textlink="">
      <xdr:nvSpPr>
        <xdr:cNvPr id="471" name="円/楕円 470"/>
        <xdr:cNvSpPr/>
      </xdr:nvSpPr>
      <xdr:spPr>
        <a:xfrm>
          <a:off x="15240000" y="3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118732</xdr:rowOff>
    </xdr:from>
    <xdr:ext cx="762000" cy="259045"/>
    <xdr:sp macro="" textlink="">
      <xdr:nvSpPr>
        <xdr:cNvPr id="472" name="テキスト ボックス 471"/>
        <xdr:cNvSpPr txBox="1"/>
      </xdr:nvSpPr>
      <xdr:spPr>
        <a:xfrm>
          <a:off x="14909800" y="320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134620</xdr:rowOff>
    </xdr:from>
    <xdr:to>
      <xdr:col>21</xdr:col>
      <xdr:colOff>50800</xdr:colOff>
      <xdr:row>19</xdr:row>
      <xdr:rowOff>64770</xdr:rowOff>
    </xdr:to>
    <xdr:sp macro="" textlink="">
      <xdr:nvSpPr>
        <xdr:cNvPr id="473" name="円/楕円 472"/>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49547</xdr:rowOff>
    </xdr:from>
    <xdr:ext cx="762000" cy="259045"/>
    <xdr:sp macro="" textlink="">
      <xdr:nvSpPr>
        <xdr:cNvPr id="474" name="テキスト ボックス 473"/>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37858</xdr:rowOff>
    </xdr:from>
    <xdr:to>
      <xdr:col>19</xdr:col>
      <xdr:colOff>533400</xdr:colOff>
      <xdr:row>19</xdr:row>
      <xdr:rowOff>139458</xdr:rowOff>
    </xdr:to>
    <xdr:sp macro="" textlink="">
      <xdr:nvSpPr>
        <xdr:cNvPr id="475" name="円/楕円 474"/>
        <xdr:cNvSpPr/>
      </xdr:nvSpPr>
      <xdr:spPr>
        <a:xfrm>
          <a:off x="13462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124235</xdr:rowOff>
    </xdr:from>
    <xdr:ext cx="762000" cy="259045"/>
    <xdr:sp macro="" textlink="">
      <xdr:nvSpPr>
        <xdr:cNvPr id="476" name="テキスト ボックス 475"/>
        <xdr:cNvSpPr txBox="1"/>
      </xdr:nvSpPr>
      <xdr:spPr>
        <a:xfrm>
          <a:off x="13131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面積が広く、町内各地域に施設等が点在している等の理由から、職員数は類似団体平均と比べて多くなっている。ただし、給与構造改革の実施、各種手当の廃止・見直し、昇給の抑制を行ったことにより、ラスパイレス指数は逆に類似団体平均を下回っており、全体に占める人件費は類似団体平均に近い数値となっている。</a:t>
          </a:r>
          <a:endParaRPr lang="ja-JP" altLang="ja-JP" sz="1400">
            <a:effectLst/>
          </a:endParaRPr>
        </a:p>
        <a:p>
          <a:r>
            <a:rPr kumimoji="1" lang="ja-JP" altLang="ja-JP" sz="1100">
              <a:solidFill>
                <a:schemeClr val="dk1"/>
              </a:solidFill>
              <a:effectLst/>
              <a:latin typeface="+mn-lt"/>
              <a:ea typeface="+mn-ea"/>
              <a:cs typeface="+mn-cs"/>
            </a:rPr>
            <a:t>・今後も、事務事業評価による事務の見直し、機構改革による事務の効率化等を進め、適正な人員配置を行い人件費削減に努める。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85090</xdr:rowOff>
    </xdr:to>
    <xdr:cxnSp macro="">
      <xdr:nvCxnSpPr>
        <xdr:cNvPr id="66" name="直線コネクタ 65"/>
        <xdr:cNvCxnSpPr/>
      </xdr:nvCxnSpPr>
      <xdr:spPr>
        <a:xfrm flipV="1">
          <a:off x="3987800" y="636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9" name="直線コネクタ 68"/>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62230</xdr:rowOff>
    </xdr:to>
    <xdr:cxnSp macro="">
      <xdr:nvCxnSpPr>
        <xdr:cNvPr id="72" name="直線コネクタ 71"/>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39370</xdr:rowOff>
    </xdr:to>
    <xdr:cxnSp macro="">
      <xdr:nvCxnSpPr>
        <xdr:cNvPr id="75" name="直線コネクタ 74"/>
        <xdr:cNvCxnSpPr/>
      </xdr:nvCxnSpPr>
      <xdr:spPr>
        <a:xfrm flipV="1">
          <a:off x="1320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・事務の効率化のための民間委託が増えている一方で、省エネ行動による光熱水費・コピー枚数の減、公用車の効率的利用、新たな備品購入の抑制等による削減が行われているため、類似団体との比較では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・今後は、照明の</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化等、省エネ設備の導入・エコ製品への切り替え等を行い光熱費削減、委託業者選定方法の見直しによる委託費の削減等、より一層の節減に努める。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16</xdr:row>
      <xdr:rowOff>5080</xdr:rowOff>
    </xdr:to>
    <xdr:cxnSp macro="">
      <xdr:nvCxnSpPr>
        <xdr:cNvPr id="127" name="直線コネクタ 126"/>
        <xdr:cNvCxnSpPr/>
      </xdr:nvCxnSpPr>
      <xdr:spPr>
        <a:xfrm flipV="1">
          <a:off x="15671800" y="2565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5080</xdr:rowOff>
    </xdr:to>
    <xdr:cxnSp macro="">
      <xdr:nvCxnSpPr>
        <xdr:cNvPr id="130" name="直線コネクタ 129"/>
        <xdr:cNvCxnSpPr/>
      </xdr:nvCxnSpPr>
      <xdr:spPr>
        <a:xfrm>
          <a:off x="14782800" y="266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92710</xdr:rowOff>
    </xdr:to>
    <xdr:cxnSp macro="">
      <xdr:nvCxnSpPr>
        <xdr:cNvPr id="133" name="直線コネクタ 132"/>
        <xdr:cNvCxnSpPr/>
      </xdr:nvCxnSpPr>
      <xdr:spPr>
        <a:xfrm>
          <a:off x="13893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46990</xdr:rowOff>
    </xdr:to>
    <xdr:cxnSp macro="">
      <xdr:nvCxnSpPr>
        <xdr:cNvPr id="136" name="直線コネクタ 135"/>
        <xdr:cNvCxnSpPr/>
      </xdr:nvCxnSpPr>
      <xdr:spPr>
        <a:xfrm flipV="1">
          <a:off x="13004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8" name="円/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4" name="円/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5" name="テキスト ボックス 154"/>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・少子高齢化が進む中で、介護者に対する支援、乳幼児等子どもを持つ家庭等への支援、また、障害者自立支援法施行による障害者への支援が増えている中、類似団体平均より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 今後も、各事務事業の見直し・組み替え等により、事業の重点化を図り、ニーズに対応した手当てを行うよう努める。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90" name="直線コネクタ 189"/>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3" name="直線コネクタ 192"/>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127000</xdr:rowOff>
    </xdr:to>
    <xdr:cxnSp macro="">
      <xdr:nvCxnSpPr>
        <xdr:cNvPr id="196" name="直線コネクタ 195"/>
        <xdr:cNvCxnSpPr/>
      </xdr:nvCxnSpPr>
      <xdr:spPr>
        <a:xfrm flipV="1">
          <a:off x="2209800" y="9254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9" name="直線コネクタ 198"/>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0"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これまで整備した下水道施設に係る地方債償還や高資本費対策に係る繰出金が多額になっていること、また、生産人口の減と高齢化等による、国民健康保険・後期高齢者医療への医療費負担、介護保険への給付費に係る繰出しが年々増加していること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57</xdr:row>
      <xdr:rowOff>24130</xdr:rowOff>
    </xdr:to>
    <xdr:cxnSp macro="">
      <xdr:nvCxnSpPr>
        <xdr:cNvPr id="251" name="直線コネクタ 250"/>
        <xdr:cNvCxnSpPr/>
      </xdr:nvCxnSpPr>
      <xdr:spPr>
        <a:xfrm>
          <a:off x="15671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119380</xdr:rowOff>
    </xdr:to>
    <xdr:cxnSp macro="">
      <xdr:nvCxnSpPr>
        <xdr:cNvPr id="254" name="直線コネクタ 253"/>
        <xdr:cNvCxnSpPr/>
      </xdr:nvCxnSpPr>
      <xdr:spPr>
        <a:xfrm flipV="1">
          <a:off x="14782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119380</xdr:rowOff>
    </xdr:to>
    <xdr:cxnSp macro="">
      <xdr:nvCxnSpPr>
        <xdr:cNvPr id="257" name="直線コネクタ 256"/>
        <xdr:cNvCxnSpPr/>
      </xdr:nvCxnSpPr>
      <xdr:spPr>
        <a:xfrm>
          <a:off x="13893800" y="961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59" name="テキスト ボックス 25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12700</xdr:rowOff>
    </xdr:to>
    <xdr:cxnSp macro="">
      <xdr:nvCxnSpPr>
        <xdr:cNvPr id="260" name="直線コネクタ 259"/>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62" name="テキスト ボックス 261"/>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64" name="テキスト ボックス 263"/>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2" name="円/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5" name="テキスト ボックス 274"/>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79" name="テキスト ボックス 278"/>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・これまで集中改革プランによる補助金の見直しを行い、年々減少していたが、病院事業の運転資金のための繰出金の増等の理由により上昇した。類似団体との比較では、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37</xdr:row>
      <xdr:rowOff>165862</xdr:rowOff>
    </xdr:to>
    <xdr:cxnSp macro="">
      <xdr:nvCxnSpPr>
        <xdr:cNvPr id="309" name="直線コネクタ 308"/>
        <xdr:cNvCxnSpPr/>
      </xdr:nvCxnSpPr>
      <xdr:spPr>
        <a:xfrm>
          <a:off x="15671800" y="65003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156718</xdr:rowOff>
    </xdr:to>
    <xdr:cxnSp macro="">
      <xdr:nvCxnSpPr>
        <xdr:cNvPr id="312" name="直線コネクタ 311"/>
        <xdr:cNvCxnSpPr/>
      </xdr:nvCxnSpPr>
      <xdr:spPr>
        <a:xfrm>
          <a:off x="14782800" y="6399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56134</xdr:rowOff>
    </xdr:to>
    <xdr:cxnSp macro="">
      <xdr:nvCxnSpPr>
        <xdr:cNvPr id="315" name="直線コネクタ 314"/>
        <xdr:cNvCxnSpPr/>
      </xdr:nvCxnSpPr>
      <xdr:spPr>
        <a:xfrm>
          <a:off x="13893800" y="6331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33274</xdr:rowOff>
    </xdr:to>
    <xdr:cxnSp macro="">
      <xdr:nvCxnSpPr>
        <xdr:cNvPr id="318" name="直線コネクタ 317"/>
        <xdr:cNvCxnSpPr/>
      </xdr:nvCxnSpPr>
      <xdr:spPr>
        <a:xfrm flipV="1">
          <a:off x="13004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0" name="テキスト ボックス 31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8" name="円/楕円 32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30" name="円/楕円 32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31" name="テキスト ボックス 33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117111</xdr:rowOff>
    </xdr:from>
    <xdr:ext cx="762000" cy="259045"/>
    <xdr:sp macro="" textlink="">
      <xdr:nvSpPr>
        <xdr:cNvPr id="333" name="テキスト ボックス 332"/>
        <xdr:cNvSpPr txBox="1"/>
      </xdr:nvSpPr>
      <xdr:spPr>
        <a:xfrm>
          <a:off x="14401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35" name="テキスト ボックス 334"/>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6" name="円/楕円 33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37" name="テキスト ボックス 33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・償還のピークが過ぎ、償還額がやや減少傾向に転じたものの、類似団体との比較では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・今後は事業の重点化により、さらに発行額を抑制し、比率の減少に努める。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161289</xdr:rowOff>
    </xdr:to>
    <xdr:cxnSp macro="">
      <xdr:nvCxnSpPr>
        <xdr:cNvPr id="367" name="直線コネクタ 366"/>
        <xdr:cNvCxnSpPr/>
      </xdr:nvCxnSpPr>
      <xdr:spPr>
        <a:xfrm flipV="1">
          <a:off x="3987800" y="133126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161289</xdr:rowOff>
    </xdr:to>
    <xdr:cxnSp macro="">
      <xdr:nvCxnSpPr>
        <xdr:cNvPr id="370" name="直線コネクタ 369"/>
        <xdr:cNvCxnSpPr/>
      </xdr:nvCxnSpPr>
      <xdr:spPr>
        <a:xfrm>
          <a:off x="3098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129287</xdr:rowOff>
    </xdr:to>
    <xdr:cxnSp macro="">
      <xdr:nvCxnSpPr>
        <xdr:cNvPr id="373" name="直線コネクタ 372"/>
        <xdr:cNvCxnSpPr/>
      </xdr:nvCxnSpPr>
      <xdr:spPr>
        <a:xfrm>
          <a:off x="2209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75" name="テキスト ボックス 37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78</xdr:row>
      <xdr:rowOff>8128</xdr:rowOff>
    </xdr:to>
    <xdr:cxnSp macro="">
      <xdr:nvCxnSpPr>
        <xdr:cNvPr id="376" name="直線コネクタ 375"/>
        <xdr:cNvCxnSpPr/>
      </xdr:nvCxnSpPr>
      <xdr:spPr>
        <a:xfrm flipV="1">
          <a:off x="1320800" y="13312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0" name="テキスト ボックス 37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6" name="円/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32275</xdr:rowOff>
    </xdr:from>
    <xdr:ext cx="762000" cy="259045"/>
    <xdr:sp macro="" textlink="">
      <xdr:nvSpPr>
        <xdr:cNvPr id="387"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8" name="円/楕円 387"/>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9" name="テキスト ボックス 388"/>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0" name="円/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164864</xdr:rowOff>
    </xdr:from>
    <xdr:ext cx="762000" cy="259045"/>
    <xdr:sp macro="" textlink="">
      <xdr:nvSpPr>
        <xdr:cNvPr id="391" name="テキスト ボックス 390"/>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2" name="円/楕円 391"/>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3" name="テキスト ボックス 392"/>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5" name="テキスト ボックス 39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の比較では、人件費・その他（主に繰出金）の占める割合が高く、扶助費・物件費・補助費等が低くなっている。行財政改革の効果が表れている部分もあるが、人件費・繰出金にはさらに経常経費を削減する余地があるようにも見てとれる。地形上や高齢化等が理由となっている部分ではあるが、今後も削減に向けた取り組み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100330</xdr:rowOff>
    </xdr:to>
    <xdr:cxnSp macro="">
      <xdr:nvCxnSpPr>
        <xdr:cNvPr id="428" name="直線コネクタ 427"/>
        <xdr:cNvCxnSpPr/>
      </xdr:nvCxnSpPr>
      <xdr:spPr>
        <a:xfrm flipV="1">
          <a:off x="15671800" y="13423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100330</xdr:rowOff>
    </xdr:to>
    <xdr:cxnSp macro="">
      <xdr:nvCxnSpPr>
        <xdr:cNvPr id="431" name="直線コネクタ 430"/>
        <xdr:cNvCxnSpPr/>
      </xdr:nvCxnSpPr>
      <xdr:spPr>
        <a:xfrm>
          <a:off x="14782800" y="13355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33" name="テキスト ボックス 43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153670</xdr:rowOff>
    </xdr:to>
    <xdr:cxnSp macro="">
      <xdr:nvCxnSpPr>
        <xdr:cNvPr id="434" name="直線コネクタ 433"/>
        <xdr:cNvCxnSpPr/>
      </xdr:nvCxnSpPr>
      <xdr:spPr>
        <a:xfrm>
          <a:off x="13893800" y="132295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69850</xdr:rowOff>
    </xdr:to>
    <xdr:cxnSp macro="">
      <xdr:nvCxnSpPr>
        <xdr:cNvPr id="437" name="直線コネクタ 436"/>
        <xdr:cNvCxnSpPr/>
      </xdr:nvCxnSpPr>
      <xdr:spPr>
        <a:xfrm flipV="1">
          <a:off x="13004800" y="1322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9" name="テキスト ボックス 43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7" name="円/楕円 446"/>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8"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49530</xdr:rowOff>
    </xdr:from>
    <xdr:to>
      <xdr:col>22</xdr:col>
      <xdr:colOff>615950</xdr:colOff>
      <xdr:row>78</xdr:row>
      <xdr:rowOff>151130</xdr:rowOff>
    </xdr:to>
    <xdr:sp macro="" textlink="">
      <xdr:nvSpPr>
        <xdr:cNvPr id="449" name="円/楕円 448"/>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135907</xdr:rowOff>
    </xdr:from>
    <xdr:ext cx="736600" cy="259045"/>
    <xdr:sp macro="" textlink="">
      <xdr:nvSpPr>
        <xdr:cNvPr id="450" name="テキスト ボックス 449"/>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1" name="円/楕円 450"/>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2" name="テキスト ボックス 451"/>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3" name="円/楕円 452"/>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54" name="テキスト ボックス 453"/>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5" name="円/楕円 45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6" name="テキスト ボックス 45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宮城県丸森町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119258</xdr:rowOff>
    </xdr:from>
    <xdr:to>
      <xdr:col>4</xdr:col>
      <xdr:colOff>1117600</xdr:colOff>
      <xdr:row>17</xdr:row>
      <xdr:rowOff>135908</xdr:rowOff>
    </xdr:to>
    <xdr:cxnSp macro="">
      <xdr:nvCxnSpPr>
        <xdr:cNvPr id="50" name="直線コネクタ 49"/>
        <xdr:cNvCxnSpPr/>
      </xdr:nvCxnSpPr>
      <xdr:spPr bwMode="auto">
        <a:xfrm flipV="1">
          <a:off x="5003800" y="3081533"/>
          <a:ext cx="647700" cy="16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104035</xdr:rowOff>
    </xdr:from>
    <xdr:ext cx="762000" cy="259045"/>
    <xdr:sp macro="" textlink="">
      <xdr:nvSpPr>
        <xdr:cNvPr id="51" name="人口1人当たり決算額の推移平均値テキスト130"/>
        <xdr:cNvSpPr txBox="1"/>
      </xdr:nvSpPr>
      <xdr:spPr>
        <a:xfrm>
          <a:off x="5740400" y="306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135908</xdr:rowOff>
    </xdr:from>
    <xdr:to>
      <xdr:col>4</xdr:col>
      <xdr:colOff>469900</xdr:colOff>
      <xdr:row>17</xdr:row>
      <xdr:rowOff>164003</xdr:rowOff>
    </xdr:to>
    <xdr:cxnSp macro="">
      <xdr:nvCxnSpPr>
        <xdr:cNvPr id="53" name="直線コネクタ 52"/>
        <xdr:cNvCxnSpPr/>
      </xdr:nvCxnSpPr>
      <xdr:spPr bwMode="auto">
        <a:xfrm flipV="1">
          <a:off x="4305300" y="3098183"/>
          <a:ext cx="698500" cy="2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119075</xdr:rowOff>
    </xdr:from>
    <xdr:to>
      <xdr:col>3</xdr:col>
      <xdr:colOff>904875</xdr:colOff>
      <xdr:row>17</xdr:row>
      <xdr:rowOff>164003</xdr:rowOff>
    </xdr:to>
    <xdr:cxnSp macro="">
      <xdr:nvCxnSpPr>
        <xdr:cNvPr id="56" name="直線コネクタ 55"/>
        <xdr:cNvCxnSpPr/>
      </xdr:nvCxnSpPr>
      <xdr:spPr bwMode="auto">
        <a:xfrm>
          <a:off x="3606800" y="3081350"/>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129117</xdr:rowOff>
    </xdr:from>
    <xdr:ext cx="762000" cy="259045"/>
    <xdr:sp macro="" textlink="">
      <xdr:nvSpPr>
        <xdr:cNvPr id="58" name="テキスト ボックス 57"/>
        <xdr:cNvSpPr txBox="1"/>
      </xdr:nvSpPr>
      <xdr:spPr>
        <a:xfrm>
          <a:off x="3924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119075</xdr:rowOff>
    </xdr:from>
    <xdr:to>
      <xdr:col>3</xdr:col>
      <xdr:colOff>206375</xdr:colOff>
      <xdr:row>17</xdr:row>
      <xdr:rowOff>146568</xdr:rowOff>
    </xdr:to>
    <xdr:cxnSp macro="">
      <xdr:nvCxnSpPr>
        <xdr:cNvPr id="59" name="直線コネクタ 58"/>
        <xdr:cNvCxnSpPr/>
      </xdr:nvCxnSpPr>
      <xdr:spPr bwMode="auto">
        <a:xfrm flipV="1">
          <a:off x="2908300" y="3081350"/>
          <a:ext cx="698500" cy="2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110906</xdr:rowOff>
    </xdr:from>
    <xdr:ext cx="762000" cy="259045"/>
    <xdr:sp macro="" textlink="">
      <xdr:nvSpPr>
        <xdr:cNvPr id="61" name="テキスト ボックス 60"/>
        <xdr:cNvSpPr txBox="1"/>
      </xdr:nvSpPr>
      <xdr:spPr>
        <a:xfrm>
          <a:off x="32258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97357</xdr:rowOff>
    </xdr:from>
    <xdr:ext cx="762000" cy="259045"/>
    <xdr:sp macro="" textlink="">
      <xdr:nvSpPr>
        <xdr:cNvPr id="63" name="テキスト ボックス 62"/>
        <xdr:cNvSpPr txBox="1"/>
      </xdr:nvSpPr>
      <xdr:spPr>
        <a:xfrm>
          <a:off x="25273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68458</xdr:rowOff>
    </xdr:from>
    <xdr:to>
      <xdr:col>5</xdr:col>
      <xdr:colOff>34925</xdr:colOff>
      <xdr:row>17</xdr:row>
      <xdr:rowOff>170058</xdr:rowOff>
    </xdr:to>
    <xdr:sp macro="" textlink="">
      <xdr:nvSpPr>
        <xdr:cNvPr id="69" name="円/楕円 68"/>
        <xdr:cNvSpPr/>
      </xdr:nvSpPr>
      <xdr:spPr bwMode="auto">
        <a:xfrm>
          <a:off x="5600700" y="303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84985</xdr:rowOff>
    </xdr:from>
    <xdr:ext cx="762000" cy="259045"/>
    <xdr:sp macro="" textlink="">
      <xdr:nvSpPr>
        <xdr:cNvPr id="70" name="人口1人当たり決算額の推移該当値テキスト130"/>
        <xdr:cNvSpPr txBox="1"/>
      </xdr:nvSpPr>
      <xdr:spPr>
        <a:xfrm>
          <a:off x="5740400" y="287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85108</xdr:rowOff>
    </xdr:from>
    <xdr:to>
      <xdr:col>4</xdr:col>
      <xdr:colOff>520700</xdr:colOff>
      <xdr:row>18</xdr:row>
      <xdr:rowOff>15258</xdr:rowOff>
    </xdr:to>
    <xdr:sp macro="" textlink="">
      <xdr:nvSpPr>
        <xdr:cNvPr id="71" name="円/楕円 70"/>
        <xdr:cNvSpPr/>
      </xdr:nvSpPr>
      <xdr:spPr bwMode="auto">
        <a:xfrm>
          <a:off x="4953000" y="30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25435</xdr:rowOff>
    </xdr:from>
    <xdr:ext cx="736600" cy="259045"/>
    <xdr:sp macro="" textlink="">
      <xdr:nvSpPr>
        <xdr:cNvPr id="72" name="テキスト ボックス 71"/>
        <xdr:cNvSpPr txBox="1"/>
      </xdr:nvSpPr>
      <xdr:spPr>
        <a:xfrm>
          <a:off x="4622800" y="28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113203</xdr:rowOff>
    </xdr:from>
    <xdr:to>
      <xdr:col>3</xdr:col>
      <xdr:colOff>955675</xdr:colOff>
      <xdr:row>18</xdr:row>
      <xdr:rowOff>43353</xdr:rowOff>
    </xdr:to>
    <xdr:sp macro="" textlink="">
      <xdr:nvSpPr>
        <xdr:cNvPr id="73" name="円/楕円 72"/>
        <xdr:cNvSpPr/>
      </xdr:nvSpPr>
      <xdr:spPr bwMode="auto">
        <a:xfrm>
          <a:off x="4254500" y="307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53530</xdr:rowOff>
    </xdr:from>
    <xdr:ext cx="762000" cy="259045"/>
    <xdr:sp macro="" textlink="">
      <xdr:nvSpPr>
        <xdr:cNvPr id="74" name="テキスト ボックス 73"/>
        <xdr:cNvSpPr txBox="1"/>
      </xdr:nvSpPr>
      <xdr:spPr>
        <a:xfrm>
          <a:off x="3924300" y="28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68275</xdr:rowOff>
    </xdr:from>
    <xdr:to>
      <xdr:col>3</xdr:col>
      <xdr:colOff>257175</xdr:colOff>
      <xdr:row>17</xdr:row>
      <xdr:rowOff>169875</xdr:rowOff>
    </xdr:to>
    <xdr:sp macro="" textlink="">
      <xdr:nvSpPr>
        <xdr:cNvPr id="75" name="円/楕円 74"/>
        <xdr:cNvSpPr/>
      </xdr:nvSpPr>
      <xdr:spPr bwMode="auto">
        <a:xfrm>
          <a:off x="3556000" y="303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8602</xdr:rowOff>
    </xdr:from>
    <xdr:ext cx="762000" cy="259045"/>
    <xdr:sp macro="" textlink="">
      <xdr:nvSpPr>
        <xdr:cNvPr id="76" name="テキスト ボックス 75"/>
        <xdr:cNvSpPr txBox="1"/>
      </xdr:nvSpPr>
      <xdr:spPr>
        <a:xfrm>
          <a:off x="3225800" y="279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95768</xdr:rowOff>
    </xdr:from>
    <xdr:to>
      <xdr:col>2</xdr:col>
      <xdr:colOff>692150</xdr:colOff>
      <xdr:row>18</xdr:row>
      <xdr:rowOff>25918</xdr:rowOff>
    </xdr:to>
    <xdr:sp macro="" textlink="">
      <xdr:nvSpPr>
        <xdr:cNvPr id="77" name="円/楕円 76"/>
        <xdr:cNvSpPr/>
      </xdr:nvSpPr>
      <xdr:spPr bwMode="auto">
        <a:xfrm>
          <a:off x="2857500" y="305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36095</xdr:rowOff>
    </xdr:from>
    <xdr:ext cx="762000" cy="259045"/>
    <xdr:sp macro="" textlink="">
      <xdr:nvSpPr>
        <xdr:cNvPr id="78" name="テキスト ボックス 77"/>
        <xdr:cNvSpPr txBox="1"/>
      </xdr:nvSpPr>
      <xdr:spPr>
        <a:xfrm>
          <a:off x="2527300" y="28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233322</xdr:rowOff>
    </xdr:from>
    <xdr:to>
      <xdr:col>4</xdr:col>
      <xdr:colOff>1117600</xdr:colOff>
      <xdr:row>35</xdr:row>
      <xdr:rowOff>237551</xdr:rowOff>
    </xdr:to>
    <xdr:cxnSp macro="">
      <xdr:nvCxnSpPr>
        <xdr:cNvPr id="110" name="直線コネクタ 109"/>
        <xdr:cNvCxnSpPr/>
      </xdr:nvCxnSpPr>
      <xdr:spPr bwMode="auto">
        <a:xfrm>
          <a:off x="5003800" y="6843672"/>
          <a:ext cx="6477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228681</xdr:rowOff>
    </xdr:from>
    <xdr:to>
      <xdr:col>4</xdr:col>
      <xdr:colOff>469900</xdr:colOff>
      <xdr:row>35</xdr:row>
      <xdr:rowOff>233322</xdr:rowOff>
    </xdr:to>
    <xdr:cxnSp macro="">
      <xdr:nvCxnSpPr>
        <xdr:cNvPr id="113" name="直線コネクタ 112"/>
        <xdr:cNvCxnSpPr/>
      </xdr:nvCxnSpPr>
      <xdr:spPr bwMode="auto">
        <a:xfrm>
          <a:off x="4305300" y="6839031"/>
          <a:ext cx="698500" cy="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43270</xdr:rowOff>
    </xdr:from>
    <xdr:ext cx="736600" cy="259045"/>
    <xdr:sp macro="" textlink="">
      <xdr:nvSpPr>
        <xdr:cNvPr id="115" name="テキスト ボックス 114"/>
        <xdr:cNvSpPr txBox="1"/>
      </xdr:nvSpPr>
      <xdr:spPr>
        <a:xfrm>
          <a:off x="4622800" y="69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118359</xdr:rowOff>
    </xdr:from>
    <xdr:to>
      <xdr:col>3</xdr:col>
      <xdr:colOff>904875</xdr:colOff>
      <xdr:row>35</xdr:row>
      <xdr:rowOff>228681</xdr:rowOff>
    </xdr:to>
    <xdr:cxnSp macro="">
      <xdr:nvCxnSpPr>
        <xdr:cNvPr id="116" name="直線コネクタ 115"/>
        <xdr:cNvCxnSpPr/>
      </xdr:nvCxnSpPr>
      <xdr:spPr bwMode="auto">
        <a:xfrm>
          <a:off x="3606800" y="6728709"/>
          <a:ext cx="698500" cy="110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317728</xdr:rowOff>
    </xdr:from>
    <xdr:ext cx="762000" cy="259045"/>
    <xdr:sp macro="" textlink="">
      <xdr:nvSpPr>
        <xdr:cNvPr id="118" name="テキスト ボックス 117"/>
        <xdr:cNvSpPr txBox="1"/>
      </xdr:nvSpPr>
      <xdr:spPr>
        <a:xfrm>
          <a:off x="3924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30188</xdr:rowOff>
    </xdr:from>
    <xdr:to>
      <xdr:col>3</xdr:col>
      <xdr:colOff>206375</xdr:colOff>
      <xdr:row>35</xdr:row>
      <xdr:rowOff>118359</xdr:rowOff>
    </xdr:to>
    <xdr:cxnSp macro="">
      <xdr:nvCxnSpPr>
        <xdr:cNvPr id="119" name="直線コネクタ 118"/>
        <xdr:cNvCxnSpPr/>
      </xdr:nvCxnSpPr>
      <xdr:spPr bwMode="auto">
        <a:xfrm>
          <a:off x="2908300" y="6640538"/>
          <a:ext cx="698500" cy="8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288513</xdr:rowOff>
    </xdr:from>
    <xdr:ext cx="762000" cy="259045"/>
    <xdr:sp macro="" textlink="">
      <xdr:nvSpPr>
        <xdr:cNvPr id="121" name="テキスト ボックス 120"/>
        <xdr:cNvSpPr txBox="1"/>
      </xdr:nvSpPr>
      <xdr:spPr>
        <a:xfrm>
          <a:off x="32258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205028</xdr:rowOff>
    </xdr:from>
    <xdr:ext cx="762000" cy="259045"/>
    <xdr:sp macro="" textlink="">
      <xdr:nvSpPr>
        <xdr:cNvPr id="123" name="テキスト ボックス 122"/>
        <xdr:cNvSpPr txBox="1"/>
      </xdr:nvSpPr>
      <xdr:spPr>
        <a:xfrm>
          <a:off x="2527300" y="68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186751</xdr:rowOff>
    </xdr:from>
    <xdr:to>
      <xdr:col>5</xdr:col>
      <xdr:colOff>34925</xdr:colOff>
      <xdr:row>35</xdr:row>
      <xdr:rowOff>288351</xdr:rowOff>
    </xdr:to>
    <xdr:sp macro="" textlink="">
      <xdr:nvSpPr>
        <xdr:cNvPr id="129" name="円/楕円 128"/>
        <xdr:cNvSpPr/>
      </xdr:nvSpPr>
      <xdr:spPr bwMode="auto">
        <a:xfrm>
          <a:off x="5600700" y="679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31828</xdr:rowOff>
    </xdr:from>
    <xdr:ext cx="762000" cy="259045"/>
    <xdr:sp macro="" textlink="">
      <xdr:nvSpPr>
        <xdr:cNvPr id="130" name="人口1人当たり決算額の推移該当値テキスト445"/>
        <xdr:cNvSpPr txBox="1"/>
      </xdr:nvSpPr>
      <xdr:spPr>
        <a:xfrm>
          <a:off x="5740400" y="664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182522</xdr:rowOff>
    </xdr:from>
    <xdr:to>
      <xdr:col>4</xdr:col>
      <xdr:colOff>520700</xdr:colOff>
      <xdr:row>35</xdr:row>
      <xdr:rowOff>284122</xdr:rowOff>
    </xdr:to>
    <xdr:sp macro="" textlink="">
      <xdr:nvSpPr>
        <xdr:cNvPr id="131" name="円/楕円 130"/>
        <xdr:cNvSpPr/>
      </xdr:nvSpPr>
      <xdr:spPr bwMode="auto">
        <a:xfrm>
          <a:off x="4953000" y="679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294299</xdr:rowOff>
    </xdr:from>
    <xdr:ext cx="736600" cy="259045"/>
    <xdr:sp macro="" textlink="">
      <xdr:nvSpPr>
        <xdr:cNvPr id="132" name="テキスト ボックス 131"/>
        <xdr:cNvSpPr txBox="1"/>
      </xdr:nvSpPr>
      <xdr:spPr>
        <a:xfrm>
          <a:off x="4622800" y="65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177881</xdr:rowOff>
    </xdr:from>
    <xdr:to>
      <xdr:col>3</xdr:col>
      <xdr:colOff>955675</xdr:colOff>
      <xdr:row>35</xdr:row>
      <xdr:rowOff>279481</xdr:rowOff>
    </xdr:to>
    <xdr:sp macro="" textlink="">
      <xdr:nvSpPr>
        <xdr:cNvPr id="133" name="円/楕円 132"/>
        <xdr:cNvSpPr/>
      </xdr:nvSpPr>
      <xdr:spPr bwMode="auto">
        <a:xfrm>
          <a:off x="4254500" y="67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289658</xdr:rowOff>
    </xdr:from>
    <xdr:ext cx="762000" cy="259045"/>
    <xdr:sp macro="" textlink="">
      <xdr:nvSpPr>
        <xdr:cNvPr id="134" name="テキスト ボックス 133"/>
        <xdr:cNvSpPr txBox="1"/>
      </xdr:nvSpPr>
      <xdr:spPr>
        <a:xfrm>
          <a:off x="3924300" y="65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67559</xdr:rowOff>
    </xdr:from>
    <xdr:to>
      <xdr:col>3</xdr:col>
      <xdr:colOff>257175</xdr:colOff>
      <xdr:row>35</xdr:row>
      <xdr:rowOff>169159</xdr:rowOff>
    </xdr:to>
    <xdr:sp macro="" textlink="">
      <xdr:nvSpPr>
        <xdr:cNvPr id="135" name="円/楕円 134"/>
        <xdr:cNvSpPr/>
      </xdr:nvSpPr>
      <xdr:spPr bwMode="auto">
        <a:xfrm>
          <a:off x="3556000" y="667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179336</xdr:rowOff>
    </xdr:from>
    <xdr:ext cx="762000" cy="259045"/>
    <xdr:sp macro="" textlink="">
      <xdr:nvSpPr>
        <xdr:cNvPr id="136" name="テキスト ボックス 135"/>
        <xdr:cNvSpPr txBox="1"/>
      </xdr:nvSpPr>
      <xdr:spPr>
        <a:xfrm>
          <a:off x="3225800" y="644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322288</xdr:rowOff>
    </xdr:from>
    <xdr:to>
      <xdr:col>2</xdr:col>
      <xdr:colOff>692150</xdr:colOff>
      <xdr:row>35</xdr:row>
      <xdr:rowOff>80988</xdr:rowOff>
    </xdr:to>
    <xdr:sp macro="" textlink="">
      <xdr:nvSpPr>
        <xdr:cNvPr id="137" name="円/楕円 136"/>
        <xdr:cNvSpPr/>
      </xdr:nvSpPr>
      <xdr:spPr bwMode="auto">
        <a:xfrm>
          <a:off x="2857500" y="658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91165</xdr:rowOff>
    </xdr:from>
    <xdr:ext cx="762000" cy="259045"/>
    <xdr:sp macro="" textlink="">
      <xdr:nvSpPr>
        <xdr:cNvPr id="138" name="テキスト ボックス 137"/>
        <xdr:cNvSpPr txBox="1"/>
      </xdr:nvSpPr>
      <xdr:spPr>
        <a:xfrm>
          <a:off x="2527300" y="63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60964</xdr:rowOff>
    </xdr:from>
    <xdr:to>
      <xdr:col>6</xdr:col>
      <xdr:colOff>511175</xdr:colOff>
      <xdr:row>35</xdr:row>
      <xdr:rowOff>86654</xdr:rowOff>
    </xdr:to>
    <xdr:cxnSp macro="">
      <xdr:nvCxnSpPr>
        <xdr:cNvPr id="63" name="直線コネクタ 62"/>
        <xdr:cNvCxnSpPr/>
      </xdr:nvCxnSpPr>
      <xdr:spPr>
        <a:xfrm flipV="1">
          <a:off x="3797300" y="6061714"/>
          <a:ext cx="8382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86654</xdr:rowOff>
    </xdr:from>
    <xdr:to>
      <xdr:col>5</xdr:col>
      <xdr:colOff>358775</xdr:colOff>
      <xdr:row>35</xdr:row>
      <xdr:rowOff>114609</xdr:rowOff>
    </xdr:to>
    <xdr:cxnSp macro="">
      <xdr:nvCxnSpPr>
        <xdr:cNvPr id="66" name="直線コネクタ 65"/>
        <xdr:cNvCxnSpPr/>
      </xdr:nvCxnSpPr>
      <xdr:spPr>
        <a:xfrm flipV="1">
          <a:off x="2908300" y="608740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149416</xdr:rowOff>
    </xdr:from>
    <xdr:ext cx="534377" cy="259045"/>
    <xdr:sp macro="" textlink="">
      <xdr:nvSpPr>
        <xdr:cNvPr id="68" name="テキスト ボックス 67"/>
        <xdr:cNvSpPr txBox="1"/>
      </xdr:nvSpPr>
      <xdr:spPr>
        <a:xfrm>
          <a:off x="3530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112584</xdr:rowOff>
    </xdr:from>
    <xdr:to>
      <xdr:col>4</xdr:col>
      <xdr:colOff>155575</xdr:colOff>
      <xdr:row>35</xdr:row>
      <xdr:rowOff>114609</xdr:rowOff>
    </xdr:to>
    <xdr:cxnSp macro="">
      <xdr:nvCxnSpPr>
        <xdr:cNvPr id="69" name="直線コネクタ 68"/>
        <xdr:cNvCxnSpPr/>
      </xdr:nvCxnSpPr>
      <xdr:spPr>
        <a:xfrm>
          <a:off x="2019300" y="6113334"/>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163655</xdr:rowOff>
    </xdr:from>
    <xdr:ext cx="534377" cy="259045"/>
    <xdr:sp macro="" textlink="">
      <xdr:nvSpPr>
        <xdr:cNvPr id="71" name="テキスト ボックス 70"/>
        <xdr:cNvSpPr txBox="1"/>
      </xdr:nvSpPr>
      <xdr:spPr>
        <a:xfrm>
          <a:off x="2641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112584</xdr:rowOff>
    </xdr:from>
    <xdr:to>
      <xdr:col>2</xdr:col>
      <xdr:colOff>638175</xdr:colOff>
      <xdr:row>35</xdr:row>
      <xdr:rowOff>113955</xdr:rowOff>
    </xdr:to>
    <xdr:cxnSp macro="">
      <xdr:nvCxnSpPr>
        <xdr:cNvPr id="72" name="直線コネクタ 71"/>
        <xdr:cNvCxnSpPr/>
      </xdr:nvCxnSpPr>
      <xdr:spPr>
        <a:xfrm flipV="1">
          <a:off x="1130300" y="611333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139380</xdr:rowOff>
    </xdr:from>
    <xdr:ext cx="534377" cy="259045"/>
    <xdr:sp macro="" textlink="">
      <xdr:nvSpPr>
        <xdr:cNvPr id="74" name="テキスト ボックス 73"/>
        <xdr:cNvSpPr txBox="1"/>
      </xdr:nvSpPr>
      <xdr:spPr>
        <a:xfrm>
          <a:off x="1752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121299</xdr:rowOff>
    </xdr:from>
    <xdr:ext cx="534377" cy="259045"/>
    <xdr:sp macro="" textlink="">
      <xdr:nvSpPr>
        <xdr:cNvPr id="76" name="テキスト ボックス 75"/>
        <xdr:cNvSpPr txBox="1"/>
      </xdr:nvSpPr>
      <xdr:spPr>
        <a:xfrm>
          <a:off x="863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10164</xdr:rowOff>
    </xdr:from>
    <xdr:to>
      <xdr:col>6</xdr:col>
      <xdr:colOff>561975</xdr:colOff>
      <xdr:row>35</xdr:row>
      <xdr:rowOff>111764</xdr:rowOff>
    </xdr:to>
    <xdr:sp macro="" textlink="">
      <xdr:nvSpPr>
        <xdr:cNvPr id="82" name="円/楕円 81"/>
        <xdr:cNvSpPr/>
      </xdr:nvSpPr>
      <xdr:spPr>
        <a:xfrm>
          <a:off x="4584700" y="60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33041</xdr:rowOff>
    </xdr:from>
    <xdr:ext cx="534377" cy="259045"/>
    <xdr:sp macro="" textlink="">
      <xdr:nvSpPr>
        <xdr:cNvPr id="83" name="人件費該当値テキスト"/>
        <xdr:cNvSpPr txBox="1"/>
      </xdr:nvSpPr>
      <xdr:spPr>
        <a:xfrm>
          <a:off x="4686300" y="5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35854</xdr:rowOff>
    </xdr:from>
    <xdr:to>
      <xdr:col>5</xdr:col>
      <xdr:colOff>409575</xdr:colOff>
      <xdr:row>35</xdr:row>
      <xdr:rowOff>137454</xdr:rowOff>
    </xdr:to>
    <xdr:sp macro="" textlink="">
      <xdr:nvSpPr>
        <xdr:cNvPr id="84" name="円/楕円 83"/>
        <xdr:cNvSpPr/>
      </xdr:nvSpPr>
      <xdr:spPr>
        <a:xfrm>
          <a:off x="3746500" y="60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153981</xdr:rowOff>
    </xdr:from>
    <xdr:ext cx="534377" cy="259045"/>
    <xdr:sp macro="" textlink="">
      <xdr:nvSpPr>
        <xdr:cNvPr id="85" name="テキスト ボックス 84"/>
        <xdr:cNvSpPr txBox="1"/>
      </xdr:nvSpPr>
      <xdr:spPr>
        <a:xfrm>
          <a:off x="3530111" y="58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63809</xdr:rowOff>
    </xdr:from>
    <xdr:to>
      <xdr:col>4</xdr:col>
      <xdr:colOff>206375</xdr:colOff>
      <xdr:row>35</xdr:row>
      <xdr:rowOff>165409</xdr:rowOff>
    </xdr:to>
    <xdr:sp macro="" textlink="">
      <xdr:nvSpPr>
        <xdr:cNvPr id="86" name="円/楕円 85"/>
        <xdr:cNvSpPr/>
      </xdr:nvSpPr>
      <xdr:spPr>
        <a:xfrm>
          <a:off x="2857500" y="60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10486</xdr:rowOff>
    </xdr:from>
    <xdr:ext cx="534377" cy="259045"/>
    <xdr:sp macro="" textlink="">
      <xdr:nvSpPr>
        <xdr:cNvPr id="87" name="テキスト ボックス 86"/>
        <xdr:cNvSpPr txBox="1"/>
      </xdr:nvSpPr>
      <xdr:spPr>
        <a:xfrm>
          <a:off x="2641111" y="5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61784</xdr:rowOff>
    </xdr:from>
    <xdr:to>
      <xdr:col>3</xdr:col>
      <xdr:colOff>3175</xdr:colOff>
      <xdr:row>35</xdr:row>
      <xdr:rowOff>163384</xdr:rowOff>
    </xdr:to>
    <xdr:sp macro="" textlink="">
      <xdr:nvSpPr>
        <xdr:cNvPr id="88" name="円/楕円 87"/>
        <xdr:cNvSpPr/>
      </xdr:nvSpPr>
      <xdr:spPr>
        <a:xfrm>
          <a:off x="1968500" y="60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8461</xdr:rowOff>
    </xdr:from>
    <xdr:ext cx="534377" cy="259045"/>
    <xdr:sp macro="" textlink="">
      <xdr:nvSpPr>
        <xdr:cNvPr id="89" name="テキスト ボックス 88"/>
        <xdr:cNvSpPr txBox="1"/>
      </xdr:nvSpPr>
      <xdr:spPr>
        <a:xfrm>
          <a:off x="1752111" y="58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63155</xdr:rowOff>
    </xdr:from>
    <xdr:to>
      <xdr:col>1</xdr:col>
      <xdr:colOff>485775</xdr:colOff>
      <xdr:row>35</xdr:row>
      <xdr:rowOff>164755</xdr:rowOff>
    </xdr:to>
    <xdr:sp macro="" textlink="">
      <xdr:nvSpPr>
        <xdr:cNvPr id="90" name="円/楕円 89"/>
        <xdr:cNvSpPr/>
      </xdr:nvSpPr>
      <xdr:spPr>
        <a:xfrm>
          <a:off x="1079500" y="60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9832</xdr:rowOff>
    </xdr:from>
    <xdr:ext cx="534377" cy="259045"/>
    <xdr:sp macro="" textlink="">
      <xdr:nvSpPr>
        <xdr:cNvPr id="91" name="テキスト ボックス 90"/>
        <xdr:cNvSpPr txBox="1"/>
      </xdr:nvSpPr>
      <xdr:spPr>
        <a:xfrm>
          <a:off x="863111" y="58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62180</xdr:rowOff>
    </xdr:from>
    <xdr:to>
      <xdr:col>6</xdr:col>
      <xdr:colOff>511175</xdr:colOff>
      <xdr:row>58</xdr:row>
      <xdr:rowOff>70943</xdr:rowOff>
    </xdr:to>
    <xdr:cxnSp macro="">
      <xdr:nvCxnSpPr>
        <xdr:cNvPr id="120" name="直線コネクタ 119"/>
        <xdr:cNvCxnSpPr/>
      </xdr:nvCxnSpPr>
      <xdr:spPr>
        <a:xfrm flipV="1">
          <a:off x="3797300" y="1000628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70943</xdr:rowOff>
    </xdr:from>
    <xdr:to>
      <xdr:col>5</xdr:col>
      <xdr:colOff>358775</xdr:colOff>
      <xdr:row>58</xdr:row>
      <xdr:rowOff>84362</xdr:rowOff>
    </xdr:to>
    <xdr:cxnSp macro="">
      <xdr:nvCxnSpPr>
        <xdr:cNvPr id="123" name="直線コネクタ 122"/>
        <xdr:cNvCxnSpPr/>
      </xdr:nvCxnSpPr>
      <xdr:spPr>
        <a:xfrm flipV="1">
          <a:off x="2908300" y="10015043"/>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84362</xdr:rowOff>
    </xdr:from>
    <xdr:to>
      <xdr:col>4</xdr:col>
      <xdr:colOff>155575</xdr:colOff>
      <xdr:row>58</xdr:row>
      <xdr:rowOff>92374</xdr:rowOff>
    </xdr:to>
    <xdr:cxnSp macro="">
      <xdr:nvCxnSpPr>
        <xdr:cNvPr id="126" name="直線コネクタ 125"/>
        <xdr:cNvCxnSpPr/>
      </xdr:nvCxnSpPr>
      <xdr:spPr>
        <a:xfrm flipV="1">
          <a:off x="2019300" y="10028462"/>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91309</xdr:rowOff>
    </xdr:from>
    <xdr:to>
      <xdr:col>2</xdr:col>
      <xdr:colOff>638175</xdr:colOff>
      <xdr:row>58</xdr:row>
      <xdr:rowOff>92374</xdr:rowOff>
    </xdr:to>
    <xdr:cxnSp macro="">
      <xdr:nvCxnSpPr>
        <xdr:cNvPr id="129" name="直線コネクタ 128"/>
        <xdr:cNvCxnSpPr/>
      </xdr:nvCxnSpPr>
      <xdr:spPr>
        <a:xfrm>
          <a:off x="1130300" y="10035409"/>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11380</xdr:rowOff>
    </xdr:from>
    <xdr:to>
      <xdr:col>6</xdr:col>
      <xdr:colOff>561975</xdr:colOff>
      <xdr:row>58</xdr:row>
      <xdr:rowOff>112980</xdr:rowOff>
    </xdr:to>
    <xdr:sp macro="" textlink="">
      <xdr:nvSpPr>
        <xdr:cNvPr id="139" name="円/楕円 138"/>
        <xdr:cNvSpPr/>
      </xdr:nvSpPr>
      <xdr:spPr>
        <a:xfrm>
          <a:off x="4584700" y="99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20143</xdr:rowOff>
    </xdr:from>
    <xdr:to>
      <xdr:col>5</xdr:col>
      <xdr:colOff>409575</xdr:colOff>
      <xdr:row>58</xdr:row>
      <xdr:rowOff>121743</xdr:rowOff>
    </xdr:to>
    <xdr:sp macro="" textlink="">
      <xdr:nvSpPr>
        <xdr:cNvPr id="141" name="円/楕円 140"/>
        <xdr:cNvSpPr/>
      </xdr:nvSpPr>
      <xdr:spPr>
        <a:xfrm>
          <a:off x="3746500" y="99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112870</xdr:rowOff>
    </xdr:from>
    <xdr:ext cx="534377" cy="259045"/>
    <xdr:sp macro="" textlink="">
      <xdr:nvSpPr>
        <xdr:cNvPr id="142" name="テキスト ボックス 141"/>
        <xdr:cNvSpPr txBox="1"/>
      </xdr:nvSpPr>
      <xdr:spPr>
        <a:xfrm>
          <a:off x="3530111" y="100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33562</xdr:rowOff>
    </xdr:from>
    <xdr:to>
      <xdr:col>4</xdr:col>
      <xdr:colOff>206375</xdr:colOff>
      <xdr:row>58</xdr:row>
      <xdr:rowOff>135162</xdr:rowOff>
    </xdr:to>
    <xdr:sp macro="" textlink="">
      <xdr:nvSpPr>
        <xdr:cNvPr id="143" name="円/楕円 142"/>
        <xdr:cNvSpPr/>
      </xdr:nvSpPr>
      <xdr:spPr>
        <a:xfrm>
          <a:off x="2857500" y="9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126289</xdr:rowOff>
    </xdr:from>
    <xdr:ext cx="534377" cy="259045"/>
    <xdr:sp macro="" textlink="">
      <xdr:nvSpPr>
        <xdr:cNvPr id="144" name="テキスト ボックス 143"/>
        <xdr:cNvSpPr txBox="1"/>
      </xdr:nvSpPr>
      <xdr:spPr>
        <a:xfrm>
          <a:off x="2641111" y="100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41574</xdr:rowOff>
    </xdr:from>
    <xdr:to>
      <xdr:col>3</xdr:col>
      <xdr:colOff>3175</xdr:colOff>
      <xdr:row>58</xdr:row>
      <xdr:rowOff>143174</xdr:rowOff>
    </xdr:to>
    <xdr:sp macro="" textlink="">
      <xdr:nvSpPr>
        <xdr:cNvPr id="145" name="円/楕円 144"/>
        <xdr:cNvSpPr/>
      </xdr:nvSpPr>
      <xdr:spPr>
        <a:xfrm>
          <a:off x="1968500" y="99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134301</xdr:rowOff>
    </xdr:from>
    <xdr:ext cx="534377" cy="259045"/>
    <xdr:sp macro="" textlink="">
      <xdr:nvSpPr>
        <xdr:cNvPr id="146" name="テキスト ボックス 145"/>
        <xdr:cNvSpPr txBox="1"/>
      </xdr:nvSpPr>
      <xdr:spPr>
        <a:xfrm>
          <a:off x="1752111" y="100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40509</xdr:rowOff>
    </xdr:from>
    <xdr:to>
      <xdr:col>1</xdr:col>
      <xdr:colOff>485775</xdr:colOff>
      <xdr:row>58</xdr:row>
      <xdr:rowOff>142109</xdr:rowOff>
    </xdr:to>
    <xdr:sp macro="" textlink="">
      <xdr:nvSpPr>
        <xdr:cNvPr id="147" name="円/楕円 146"/>
        <xdr:cNvSpPr/>
      </xdr:nvSpPr>
      <xdr:spPr>
        <a:xfrm>
          <a:off x="1079500" y="99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133236</xdr:rowOff>
    </xdr:from>
    <xdr:ext cx="534377" cy="259045"/>
    <xdr:sp macro="" textlink="">
      <xdr:nvSpPr>
        <xdr:cNvPr id="148" name="テキスト ボックス 147"/>
        <xdr:cNvSpPr txBox="1"/>
      </xdr:nvSpPr>
      <xdr:spPr>
        <a:xfrm>
          <a:off x="863111" y="100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123045</xdr:rowOff>
    </xdr:from>
    <xdr:to>
      <xdr:col>6</xdr:col>
      <xdr:colOff>511175</xdr:colOff>
      <xdr:row>76</xdr:row>
      <xdr:rowOff>159686</xdr:rowOff>
    </xdr:to>
    <xdr:cxnSp macro="">
      <xdr:nvCxnSpPr>
        <xdr:cNvPr id="179" name="直線コネクタ 178"/>
        <xdr:cNvCxnSpPr/>
      </xdr:nvCxnSpPr>
      <xdr:spPr>
        <a:xfrm flipV="1">
          <a:off x="3797300" y="13153245"/>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136303</xdr:rowOff>
    </xdr:from>
    <xdr:to>
      <xdr:col>5</xdr:col>
      <xdr:colOff>358775</xdr:colOff>
      <xdr:row>76</xdr:row>
      <xdr:rowOff>159686</xdr:rowOff>
    </xdr:to>
    <xdr:cxnSp macro="">
      <xdr:nvCxnSpPr>
        <xdr:cNvPr id="182" name="直線コネクタ 181"/>
        <xdr:cNvCxnSpPr/>
      </xdr:nvCxnSpPr>
      <xdr:spPr>
        <a:xfrm>
          <a:off x="2908300" y="13166503"/>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120755</xdr:rowOff>
    </xdr:from>
    <xdr:ext cx="469744" cy="259045"/>
    <xdr:sp macro="" textlink="">
      <xdr:nvSpPr>
        <xdr:cNvPr id="184" name="テキスト ボックス 183"/>
        <xdr:cNvSpPr txBox="1"/>
      </xdr:nvSpPr>
      <xdr:spPr>
        <a:xfrm>
          <a:off x="3562427"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136303</xdr:rowOff>
    </xdr:from>
    <xdr:to>
      <xdr:col>4</xdr:col>
      <xdr:colOff>155575</xdr:colOff>
      <xdr:row>77</xdr:row>
      <xdr:rowOff>67397</xdr:rowOff>
    </xdr:to>
    <xdr:cxnSp macro="">
      <xdr:nvCxnSpPr>
        <xdr:cNvPr id="185" name="直線コネクタ 184"/>
        <xdr:cNvCxnSpPr/>
      </xdr:nvCxnSpPr>
      <xdr:spPr>
        <a:xfrm flipV="1">
          <a:off x="2019300" y="13166503"/>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141654</xdr:rowOff>
    </xdr:from>
    <xdr:ext cx="469744" cy="259045"/>
    <xdr:sp macro="" textlink="">
      <xdr:nvSpPr>
        <xdr:cNvPr id="187" name="テキスト ボックス 186"/>
        <xdr:cNvSpPr txBox="1"/>
      </xdr:nvSpPr>
      <xdr:spPr>
        <a:xfrm>
          <a:off x="2673427" y="135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56752</xdr:rowOff>
    </xdr:from>
    <xdr:to>
      <xdr:col>2</xdr:col>
      <xdr:colOff>638175</xdr:colOff>
      <xdr:row>77</xdr:row>
      <xdr:rowOff>67397</xdr:rowOff>
    </xdr:to>
    <xdr:cxnSp macro="">
      <xdr:nvCxnSpPr>
        <xdr:cNvPr id="188" name="直線コネクタ 187"/>
        <xdr:cNvCxnSpPr/>
      </xdr:nvCxnSpPr>
      <xdr:spPr>
        <a:xfrm>
          <a:off x="1130300" y="13258402"/>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131433</xdr:rowOff>
    </xdr:from>
    <xdr:ext cx="469744" cy="259045"/>
    <xdr:sp macro="" textlink="">
      <xdr:nvSpPr>
        <xdr:cNvPr id="190" name="テキスト ボックス 189"/>
        <xdr:cNvSpPr txBox="1"/>
      </xdr:nvSpPr>
      <xdr:spPr>
        <a:xfrm>
          <a:off x="1784427" y="1350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146325</xdr:rowOff>
    </xdr:from>
    <xdr:ext cx="469744" cy="259045"/>
    <xdr:sp macro="" textlink="">
      <xdr:nvSpPr>
        <xdr:cNvPr id="192" name="テキスト ボックス 191"/>
        <xdr:cNvSpPr txBox="1"/>
      </xdr:nvSpPr>
      <xdr:spPr>
        <a:xfrm>
          <a:off x="895427" y="13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72245</xdr:rowOff>
    </xdr:from>
    <xdr:to>
      <xdr:col>6</xdr:col>
      <xdr:colOff>561975</xdr:colOff>
      <xdr:row>77</xdr:row>
      <xdr:rowOff>2395</xdr:rowOff>
    </xdr:to>
    <xdr:sp macro="" textlink="">
      <xdr:nvSpPr>
        <xdr:cNvPr id="198" name="円/楕円 197"/>
        <xdr:cNvSpPr/>
      </xdr:nvSpPr>
      <xdr:spPr>
        <a:xfrm>
          <a:off x="4584700" y="13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95122</xdr:rowOff>
    </xdr:from>
    <xdr:ext cx="534377" cy="259045"/>
    <xdr:sp macro="" textlink="">
      <xdr:nvSpPr>
        <xdr:cNvPr id="199" name="維持補修費該当値テキスト"/>
        <xdr:cNvSpPr txBox="1"/>
      </xdr:nvSpPr>
      <xdr:spPr>
        <a:xfrm>
          <a:off x="4686300" y="12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108886</xdr:rowOff>
    </xdr:from>
    <xdr:to>
      <xdr:col>5</xdr:col>
      <xdr:colOff>409575</xdr:colOff>
      <xdr:row>77</xdr:row>
      <xdr:rowOff>39036</xdr:rowOff>
    </xdr:to>
    <xdr:sp macro="" textlink="">
      <xdr:nvSpPr>
        <xdr:cNvPr id="200" name="円/楕円 199"/>
        <xdr:cNvSpPr/>
      </xdr:nvSpPr>
      <xdr:spPr>
        <a:xfrm>
          <a:off x="3746500" y="131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55563</xdr:rowOff>
    </xdr:from>
    <xdr:ext cx="534377" cy="259045"/>
    <xdr:sp macro="" textlink="">
      <xdr:nvSpPr>
        <xdr:cNvPr id="201" name="テキスト ボックス 200"/>
        <xdr:cNvSpPr txBox="1"/>
      </xdr:nvSpPr>
      <xdr:spPr>
        <a:xfrm>
          <a:off x="3530111" y="1291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85503</xdr:rowOff>
    </xdr:from>
    <xdr:to>
      <xdr:col>4</xdr:col>
      <xdr:colOff>206375</xdr:colOff>
      <xdr:row>77</xdr:row>
      <xdr:rowOff>15653</xdr:rowOff>
    </xdr:to>
    <xdr:sp macro="" textlink="">
      <xdr:nvSpPr>
        <xdr:cNvPr id="202" name="円/楕円 201"/>
        <xdr:cNvSpPr/>
      </xdr:nvSpPr>
      <xdr:spPr>
        <a:xfrm>
          <a:off x="2857500" y="131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32180</xdr:rowOff>
    </xdr:from>
    <xdr:ext cx="534377" cy="259045"/>
    <xdr:sp macro="" textlink="">
      <xdr:nvSpPr>
        <xdr:cNvPr id="203" name="テキスト ボックス 202"/>
        <xdr:cNvSpPr txBox="1"/>
      </xdr:nvSpPr>
      <xdr:spPr>
        <a:xfrm>
          <a:off x="2641111" y="128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16597</xdr:rowOff>
    </xdr:from>
    <xdr:to>
      <xdr:col>3</xdr:col>
      <xdr:colOff>3175</xdr:colOff>
      <xdr:row>77</xdr:row>
      <xdr:rowOff>118197</xdr:rowOff>
    </xdr:to>
    <xdr:sp macro="" textlink="">
      <xdr:nvSpPr>
        <xdr:cNvPr id="204" name="円/楕円 203"/>
        <xdr:cNvSpPr/>
      </xdr:nvSpPr>
      <xdr:spPr>
        <a:xfrm>
          <a:off x="1968500" y="13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134724</xdr:rowOff>
    </xdr:from>
    <xdr:ext cx="534377" cy="259045"/>
    <xdr:sp macro="" textlink="">
      <xdr:nvSpPr>
        <xdr:cNvPr id="205" name="テキスト ボックス 204"/>
        <xdr:cNvSpPr txBox="1"/>
      </xdr:nvSpPr>
      <xdr:spPr>
        <a:xfrm>
          <a:off x="1752111" y="12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5952</xdr:rowOff>
    </xdr:from>
    <xdr:to>
      <xdr:col>1</xdr:col>
      <xdr:colOff>485775</xdr:colOff>
      <xdr:row>77</xdr:row>
      <xdr:rowOff>107552</xdr:rowOff>
    </xdr:to>
    <xdr:sp macro="" textlink="">
      <xdr:nvSpPr>
        <xdr:cNvPr id="206" name="円/楕円 205"/>
        <xdr:cNvSpPr/>
      </xdr:nvSpPr>
      <xdr:spPr>
        <a:xfrm>
          <a:off x="1079500" y="132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124079</xdr:rowOff>
    </xdr:from>
    <xdr:ext cx="534377" cy="259045"/>
    <xdr:sp macro="" textlink="">
      <xdr:nvSpPr>
        <xdr:cNvPr id="207" name="テキスト ボックス 206"/>
        <xdr:cNvSpPr txBox="1"/>
      </xdr:nvSpPr>
      <xdr:spPr>
        <a:xfrm>
          <a:off x="863111" y="129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169745</xdr:rowOff>
    </xdr:from>
    <xdr:to>
      <xdr:col>6</xdr:col>
      <xdr:colOff>511175</xdr:colOff>
      <xdr:row>97</xdr:row>
      <xdr:rowOff>19538</xdr:rowOff>
    </xdr:to>
    <xdr:cxnSp macro="">
      <xdr:nvCxnSpPr>
        <xdr:cNvPr id="239" name="直線コネクタ 238"/>
        <xdr:cNvCxnSpPr/>
      </xdr:nvCxnSpPr>
      <xdr:spPr>
        <a:xfrm>
          <a:off x="3797300" y="16628945"/>
          <a:ext cx="8382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169745</xdr:rowOff>
    </xdr:from>
    <xdr:to>
      <xdr:col>5</xdr:col>
      <xdr:colOff>358775</xdr:colOff>
      <xdr:row>97</xdr:row>
      <xdr:rowOff>88576</xdr:rowOff>
    </xdr:to>
    <xdr:cxnSp macro="">
      <xdr:nvCxnSpPr>
        <xdr:cNvPr id="242" name="直線コネクタ 241"/>
        <xdr:cNvCxnSpPr/>
      </xdr:nvCxnSpPr>
      <xdr:spPr>
        <a:xfrm flipV="1">
          <a:off x="2908300" y="16628945"/>
          <a:ext cx="889000" cy="9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15591</xdr:rowOff>
    </xdr:from>
    <xdr:ext cx="534377" cy="259045"/>
    <xdr:sp macro="" textlink="">
      <xdr:nvSpPr>
        <xdr:cNvPr id="244" name="テキスト ボックス 243"/>
        <xdr:cNvSpPr txBox="1"/>
      </xdr:nvSpPr>
      <xdr:spPr>
        <a:xfrm>
          <a:off x="3530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80966</xdr:rowOff>
    </xdr:from>
    <xdr:to>
      <xdr:col>4</xdr:col>
      <xdr:colOff>155575</xdr:colOff>
      <xdr:row>97</xdr:row>
      <xdr:rowOff>88576</xdr:rowOff>
    </xdr:to>
    <xdr:cxnSp macro="">
      <xdr:nvCxnSpPr>
        <xdr:cNvPr id="245" name="直線コネクタ 244"/>
        <xdr:cNvCxnSpPr/>
      </xdr:nvCxnSpPr>
      <xdr:spPr>
        <a:xfrm>
          <a:off x="2019300" y="1671161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44799</xdr:rowOff>
    </xdr:from>
    <xdr:to>
      <xdr:col>2</xdr:col>
      <xdr:colOff>638175</xdr:colOff>
      <xdr:row>97</xdr:row>
      <xdr:rowOff>80966</xdr:rowOff>
    </xdr:to>
    <xdr:cxnSp macro="">
      <xdr:nvCxnSpPr>
        <xdr:cNvPr id="248" name="直線コネクタ 247"/>
        <xdr:cNvCxnSpPr/>
      </xdr:nvCxnSpPr>
      <xdr:spPr>
        <a:xfrm>
          <a:off x="1130300" y="16675449"/>
          <a:ext cx="889000" cy="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140188</xdr:rowOff>
    </xdr:from>
    <xdr:to>
      <xdr:col>6</xdr:col>
      <xdr:colOff>561975</xdr:colOff>
      <xdr:row>97</xdr:row>
      <xdr:rowOff>70338</xdr:rowOff>
    </xdr:to>
    <xdr:sp macro="" textlink="">
      <xdr:nvSpPr>
        <xdr:cNvPr id="258" name="円/楕円 257"/>
        <xdr:cNvSpPr/>
      </xdr:nvSpPr>
      <xdr:spPr>
        <a:xfrm>
          <a:off x="4584700" y="165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118615</xdr:rowOff>
    </xdr:from>
    <xdr:ext cx="534377" cy="259045"/>
    <xdr:sp macro="" textlink="">
      <xdr:nvSpPr>
        <xdr:cNvPr id="259" name="扶助費該当値テキスト"/>
        <xdr:cNvSpPr txBox="1"/>
      </xdr:nvSpPr>
      <xdr:spPr>
        <a:xfrm>
          <a:off x="4686300" y="1657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118945</xdr:rowOff>
    </xdr:from>
    <xdr:to>
      <xdr:col>5</xdr:col>
      <xdr:colOff>409575</xdr:colOff>
      <xdr:row>97</xdr:row>
      <xdr:rowOff>49095</xdr:rowOff>
    </xdr:to>
    <xdr:sp macro="" textlink="">
      <xdr:nvSpPr>
        <xdr:cNvPr id="260" name="円/楕円 259"/>
        <xdr:cNvSpPr/>
      </xdr:nvSpPr>
      <xdr:spPr>
        <a:xfrm>
          <a:off x="3746500" y="16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40222</xdr:rowOff>
    </xdr:from>
    <xdr:ext cx="534377" cy="259045"/>
    <xdr:sp macro="" textlink="">
      <xdr:nvSpPr>
        <xdr:cNvPr id="261" name="テキスト ボックス 260"/>
        <xdr:cNvSpPr txBox="1"/>
      </xdr:nvSpPr>
      <xdr:spPr>
        <a:xfrm>
          <a:off x="3530111" y="166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37776</xdr:rowOff>
    </xdr:from>
    <xdr:to>
      <xdr:col>4</xdr:col>
      <xdr:colOff>206375</xdr:colOff>
      <xdr:row>97</xdr:row>
      <xdr:rowOff>139376</xdr:rowOff>
    </xdr:to>
    <xdr:sp macro="" textlink="">
      <xdr:nvSpPr>
        <xdr:cNvPr id="262" name="円/楕円 261"/>
        <xdr:cNvSpPr/>
      </xdr:nvSpPr>
      <xdr:spPr>
        <a:xfrm>
          <a:off x="2857500" y="166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130503</xdr:rowOff>
    </xdr:from>
    <xdr:ext cx="534377" cy="259045"/>
    <xdr:sp macro="" textlink="">
      <xdr:nvSpPr>
        <xdr:cNvPr id="263" name="テキスト ボックス 262"/>
        <xdr:cNvSpPr txBox="1"/>
      </xdr:nvSpPr>
      <xdr:spPr>
        <a:xfrm>
          <a:off x="2641111" y="167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30166</xdr:rowOff>
    </xdr:from>
    <xdr:to>
      <xdr:col>3</xdr:col>
      <xdr:colOff>3175</xdr:colOff>
      <xdr:row>97</xdr:row>
      <xdr:rowOff>131766</xdr:rowOff>
    </xdr:to>
    <xdr:sp macro="" textlink="">
      <xdr:nvSpPr>
        <xdr:cNvPr id="264" name="円/楕円 263"/>
        <xdr:cNvSpPr/>
      </xdr:nvSpPr>
      <xdr:spPr>
        <a:xfrm>
          <a:off x="19685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122893</xdr:rowOff>
    </xdr:from>
    <xdr:ext cx="534377" cy="259045"/>
    <xdr:sp macro="" textlink="">
      <xdr:nvSpPr>
        <xdr:cNvPr id="265" name="テキスト ボックス 264"/>
        <xdr:cNvSpPr txBox="1"/>
      </xdr:nvSpPr>
      <xdr:spPr>
        <a:xfrm>
          <a:off x="1752111"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165449</xdr:rowOff>
    </xdr:from>
    <xdr:to>
      <xdr:col>1</xdr:col>
      <xdr:colOff>485775</xdr:colOff>
      <xdr:row>97</xdr:row>
      <xdr:rowOff>95599</xdr:rowOff>
    </xdr:to>
    <xdr:sp macro="" textlink="">
      <xdr:nvSpPr>
        <xdr:cNvPr id="266" name="円/楕円 265"/>
        <xdr:cNvSpPr/>
      </xdr:nvSpPr>
      <xdr:spPr>
        <a:xfrm>
          <a:off x="1079500" y="166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86726</xdr:rowOff>
    </xdr:from>
    <xdr:ext cx="534377" cy="259045"/>
    <xdr:sp macro="" textlink="">
      <xdr:nvSpPr>
        <xdr:cNvPr id="267" name="テキスト ボックス 266"/>
        <xdr:cNvSpPr txBox="1"/>
      </xdr:nvSpPr>
      <xdr:spPr>
        <a:xfrm>
          <a:off x="863111" y="167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77727</xdr:rowOff>
    </xdr:from>
    <xdr:to>
      <xdr:col>15</xdr:col>
      <xdr:colOff>180975</xdr:colOff>
      <xdr:row>35</xdr:row>
      <xdr:rowOff>113159</xdr:rowOff>
    </xdr:to>
    <xdr:cxnSp macro="">
      <xdr:nvCxnSpPr>
        <xdr:cNvPr id="294" name="直線コネクタ 293"/>
        <xdr:cNvCxnSpPr/>
      </xdr:nvCxnSpPr>
      <xdr:spPr>
        <a:xfrm flipV="1">
          <a:off x="9639300" y="6078477"/>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113159</xdr:rowOff>
    </xdr:from>
    <xdr:to>
      <xdr:col>14</xdr:col>
      <xdr:colOff>28575</xdr:colOff>
      <xdr:row>36</xdr:row>
      <xdr:rowOff>80031</xdr:rowOff>
    </xdr:to>
    <xdr:cxnSp macro="">
      <xdr:nvCxnSpPr>
        <xdr:cNvPr id="297" name="直線コネクタ 296"/>
        <xdr:cNvCxnSpPr/>
      </xdr:nvCxnSpPr>
      <xdr:spPr>
        <a:xfrm flipV="1">
          <a:off x="8750300" y="6113909"/>
          <a:ext cx="889000" cy="1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8271</xdr:rowOff>
    </xdr:from>
    <xdr:ext cx="534377" cy="259045"/>
    <xdr:sp macro="" textlink="">
      <xdr:nvSpPr>
        <xdr:cNvPr id="299" name="テキスト ボックス 298"/>
        <xdr:cNvSpPr txBox="1"/>
      </xdr:nvSpPr>
      <xdr:spPr>
        <a:xfrm>
          <a:off x="9372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80031</xdr:rowOff>
    </xdr:from>
    <xdr:to>
      <xdr:col>12</xdr:col>
      <xdr:colOff>511175</xdr:colOff>
      <xdr:row>36</xdr:row>
      <xdr:rowOff>136971</xdr:rowOff>
    </xdr:to>
    <xdr:cxnSp macro="">
      <xdr:nvCxnSpPr>
        <xdr:cNvPr id="300" name="直線コネクタ 299"/>
        <xdr:cNvCxnSpPr/>
      </xdr:nvCxnSpPr>
      <xdr:spPr>
        <a:xfrm flipV="1">
          <a:off x="7861300" y="6252231"/>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166004</xdr:rowOff>
    </xdr:from>
    <xdr:ext cx="534377" cy="259045"/>
    <xdr:sp macro="" textlink="">
      <xdr:nvSpPr>
        <xdr:cNvPr id="302" name="テキスト ボックス 301"/>
        <xdr:cNvSpPr txBox="1"/>
      </xdr:nvSpPr>
      <xdr:spPr>
        <a:xfrm>
          <a:off x="8483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123913</xdr:rowOff>
    </xdr:from>
    <xdr:to>
      <xdr:col>11</xdr:col>
      <xdr:colOff>307975</xdr:colOff>
      <xdr:row>36</xdr:row>
      <xdr:rowOff>136971</xdr:rowOff>
    </xdr:to>
    <xdr:cxnSp macro="">
      <xdr:nvCxnSpPr>
        <xdr:cNvPr id="303" name="直線コネクタ 302"/>
        <xdr:cNvCxnSpPr/>
      </xdr:nvCxnSpPr>
      <xdr:spPr>
        <a:xfrm>
          <a:off x="6972300" y="6296113"/>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26927</xdr:rowOff>
    </xdr:from>
    <xdr:to>
      <xdr:col>15</xdr:col>
      <xdr:colOff>231775</xdr:colOff>
      <xdr:row>35</xdr:row>
      <xdr:rowOff>128527</xdr:rowOff>
    </xdr:to>
    <xdr:sp macro="" textlink="">
      <xdr:nvSpPr>
        <xdr:cNvPr id="313" name="円/楕円 312"/>
        <xdr:cNvSpPr/>
      </xdr:nvSpPr>
      <xdr:spPr>
        <a:xfrm>
          <a:off x="10426700" y="60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49804</xdr:rowOff>
    </xdr:from>
    <xdr:ext cx="599010" cy="259045"/>
    <xdr:sp macro="" textlink="">
      <xdr:nvSpPr>
        <xdr:cNvPr id="314" name="補助費等該当値テキスト"/>
        <xdr:cNvSpPr txBox="1"/>
      </xdr:nvSpPr>
      <xdr:spPr>
        <a:xfrm>
          <a:off x="10528300" y="58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62359</xdr:rowOff>
    </xdr:from>
    <xdr:to>
      <xdr:col>14</xdr:col>
      <xdr:colOff>79375</xdr:colOff>
      <xdr:row>35</xdr:row>
      <xdr:rowOff>163959</xdr:rowOff>
    </xdr:to>
    <xdr:sp macro="" textlink="">
      <xdr:nvSpPr>
        <xdr:cNvPr id="315" name="円/楕円 314"/>
        <xdr:cNvSpPr/>
      </xdr:nvSpPr>
      <xdr:spPr>
        <a:xfrm>
          <a:off x="9588500" y="60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9036</xdr:rowOff>
    </xdr:from>
    <xdr:ext cx="599010" cy="259045"/>
    <xdr:sp macro="" textlink="">
      <xdr:nvSpPr>
        <xdr:cNvPr id="316" name="テキスト ボックス 315"/>
        <xdr:cNvSpPr txBox="1"/>
      </xdr:nvSpPr>
      <xdr:spPr>
        <a:xfrm>
          <a:off x="9339794" y="583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29231</xdr:rowOff>
    </xdr:from>
    <xdr:to>
      <xdr:col>12</xdr:col>
      <xdr:colOff>561975</xdr:colOff>
      <xdr:row>36</xdr:row>
      <xdr:rowOff>130831</xdr:rowOff>
    </xdr:to>
    <xdr:sp macro="" textlink="">
      <xdr:nvSpPr>
        <xdr:cNvPr id="317" name="円/楕円 316"/>
        <xdr:cNvSpPr/>
      </xdr:nvSpPr>
      <xdr:spPr>
        <a:xfrm>
          <a:off x="8699500" y="62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147358</xdr:rowOff>
    </xdr:from>
    <xdr:ext cx="534377" cy="259045"/>
    <xdr:sp macro="" textlink="">
      <xdr:nvSpPr>
        <xdr:cNvPr id="318" name="テキスト ボックス 317"/>
        <xdr:cNvSpPr txBox="1"/>
      </xdr:nvSpPr>
      <xdr:spPr>
        <a:xfrm>
          <a:off x="8483111" y="59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86171</xdr:rowOff>
    </xdr:from>
    <xdr:to>
      <xdr:col>11</xdr:col>
      <xdr:colOff>358775</xdr:colOff>
      <xdr:row>37</xdr:row>
      <xdr:rowOff>16321</xdr:rowOff>
    </xdr:to>
    <xdr:sp macro="" textlink="">
      <xdr:nvSpPr>
        <xdr:cNvPr id="319" name="円/楕円 318"/>
        <xdr:cNvSpPr/>
      </xdr:nvSpPr>
      <xdr:spPr>
        <a:xfrm>
          <a:off x="7810500" y="62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32848</xdr:rowOff>
    </xdr:from>
    <xdr:ext cx="534377" cy="259045"/>
    <xdr:sp macro="" textlink="">
      <xdr:nvSpPr>
        <xdr:cNvPr id="320" name="テキスト ボックス 319"/>
        <xdr:cNvSpPr txBox="1"/>
      </xdr:nvSpPr>
      <xdr:spPr>
        <a:xfrm>
          <a:off x="7594111" y="60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73113</xdr:rowOff>
    </xdr:from>
    <xdr:to>
      <xdr:col>10</xdr:col>
      <xdr:colOff>155575</xdr:colOff>
      <xdr:row>37</xdr:row>
      <xdr:rowOff>3263</xdr:rowOff>
    </xdr:to>
    <xdr:sp macro="" textlink="">
      <xdr:nvSpPr>
        <xdr:cNvPr id="321" name="円/楕円 320"/>
        <xdr:cNvSpPr/>
      </xdr:nvSpPr>
      <xdr:spPr>
        <a:xfrm>
          <a:off x="6921500" y="62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19790</xdr:rowOff>
    </xdr:from>
    <xdr:ext cx="534377" cy="259045"/>
    <xdr:sp macro="" textlink="">
      <xdr:nvSpPr>
        <xdr:cNvPr id="322" name="テキスト ボックス 321"/>
        <xdr:cNvSpPr txBox="1"/>
      </xdr:nvSpPr>
      <xdr:spPr>
        <a:xfrm>
          <a:off x="6705111" y="60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87711</xdr:rowOff>
    </xdr:from>
    <xdr:to>
      <xdr:col>15</xdr:col>
      <xdr:colOff>180975</xdr:colOff>
      <xdr:row>58</xdr:row>
      <xdr:rowOff>101974</xdr:rowOff>
    </xdr:to>
    <xdr:cxnSp macro="">
      <xdr:nvCxnSpPr>
        <xdr:cNvPr id="349" name="直線コネクタ 348"/>
        <xdr:cNvCxnSpPr/>
      </xdr:nvCxnSpPr>
      <xdr:spPr>
        <a:xfrm>
          <a:off x="9639300" y="10031811"/>
          <a:ext cx="8382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41918</xdr:rowOff>
    </xdr:from>
    <xdr:to>
      <xdr:col>14</xdr:col>
      <xdr:colOff>28575</xdr:colOff>
      <xdr:row>58</xdr:row>
      <xdr:rowOff>87711</xdr:rowOff>
    </xdr:to>
    <xdr:cxnSp macro="">
      <xdr:nvCxnSpPr>
        <xdr:cNvPr id="352" name="直線コネクタ 351"/>
        <xdr:cNvCxnSpPr/>
      </xdr:nvCxnSpPr>
      <xdr:spPr>
        <a:xfrm>
          <a:off x="8750300" y="9986018"/>
          <a:ext cx="889000" cy="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37815</xdr:rowOff>
    </xdr:from>
    <xdr:to>
      <xdr:col>12</xdr:col>
      <xdr:colOff>511175</xdr:colOff>
      <xdr:row>58</xdr:row>
      <xdr:rowOff>41918</xdr:rowOff>
    </xdr:to>
    <xdr:cxnSp macro="">
      <xdr:nvCxnSpPr>
        <xdr:cNvPr id="355" name="直線コネクタ 354"/>
        <xdr:cNvCxnSpPr/>
      </xdr:nvCxnSpPr>
      <xdr:spPr>
        <a:xfrm>
          <a:off x="7861300" y="9981915"/>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106656</xdr:rowOff>
    </xdr:from>
    <xdr:ext cx="534377" cy="259045"/>
    <xdr:sp macro="" textlink="">
      <xdr:nvSpPr>
        <xdr:cNvPr id="357" name="テキスト ボックス 356"/>
        <xdr:cNvSpPr txBox="1"/>
      </xdr:nvSpPr>
      <xdr:spPr>
        <a:xfrm>
          <a:off x="8483111" y="10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34034</xdr:rowOff>
    </xdr:from>
    <xdr:to>
      <xdr:col>11</xdr:col>
      <xdr:colOff>307975</xdr:colOff>
      <xdr:row>58</xdr:row>
      <xdr:rowOff>37815</xdr:rowOff>
    </xdr:to>
    <xdr:cxnSp macro="">
      <xdr:nvCxnSpPr>
        <xdr:cNvPr id="358" name="直線コネクタ 357"/>
        <xdr:cNvCxnSpPr/>
      </xdr:nvCxnSpPr>
      <xdr:spPr>
        <a:xfrm>
          <a:off x="6972300" y="9978134"/>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117087</xdr:rowOff>
    </xdr:from>
    <xdr:ext cx="534377" cy="259045"/>
    <xdr:sp macro="" textlink="">
      <xdr:nvSpPr>
        <xdr:cNvPr id="360" name="テキスト ボックス 359"/>
        <xdr:cNvSpPr txBox="1"/>
      </xdr:nvSpPr>
      <xdr:spPr>
        <a:xfrm>
          <a:off x="7594111" y="100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126919</xdr:rowOff>
    </xdr:from>
    <xdr:ext cx="534377" cy="259045"/>
    <xdr:sp macro="" textlink="">
      <xdr:nvSpPr>
        <xdr:cNvPr id="362" name="テキスト ボックス 361"/>
        <xdr:cNvSpPr txBox="1"/>
      </xdr:nvSpPr>
      <xdr:spPr>
        <a:xfrm>
          <a:off x="6705111" y="100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51174</xdr:rowOff>
    </xdr:from>
    <xdr:to>
      <xdr:col>15</xdr:col>
      <xdr:colOff>231775</xdr:colOff>
      <xdr:row>58</xdr:row>
      <xdr:rowOff>152774</xdr:rowOff>
    </xdr:to>
    <xdr:sp macro="" textlink="">
      <xdr:nvSpPr>
        <xdr:cNvPr id="368" name="円/楕円 367"/>
        <xdr:cNvSpPr/>
      </xdr:nvSpPr>
      <xdr:spPr>
        <a:xfrm>
          <a:off x="10426700" y="99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36911</xdr:rowOff>
    </xdr:from>
    <xdr:to>
      <xdr:col>14</xdr:col>
      <xdr:colOff>79375</xdr:colOff>
      <xdr:row>58</xdr:row>
      <xdr:rowOff>138511</xdr:rowOff>
    </xdr:to>
    <xdr:sp macro="" textlink="">
      <xdr:nvSpPr>
        <xdr:cNvPr id="370" name="円/楕円 369"/>
        <xdr:cNvSpPr/>
      </xdr:nvSpPr>
      <xdr:spPr>
        <a:xfrm>
          <a:off x="9588500" y="99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129638</xdr:rowOff>
    </xdr:from>
    <xdr:ext cx="534377" cy="259045"/>
    <xdr:sp macro="" textlink="">
      <xdr:nvSpPr>
        <xdr:cNvPr id="371" name="テキスト ボックス 370"/>
        <xdr:cNvSpPr txBox="1"/>
      </xdr:nvSpPr>
      <xdr:spPr>
        <a:xfrm>
          <a:off x="9372111" y="100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162568</xdr:rowOff>
    </xdr:from>
    <xdr:to>
      <xdr:col>12</xdr:col>
      <xdr:colOff>561975</xdr:colOff>
      <xdr:row>58</xdr:row>
      <xdr:rowOff>92718</xdr:rowOff>
    </xdr:to>
    <xdr:sp macro="" textlink="">
      <xdr:nvSpPr>
        <xdr:cNvPr id="372" name="円/楕円 371"/>
        <xdr:cNvSpPr/>
      </xdr:nvSpPr>
      <xdr:spPr>
        <a:xfrm>
          <a:off x="8699500" y="9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109245</xdr:rowOff>
    </xdr:from>
    <xdr:ext cx="599010" cy="259045"/>
    <xdr:sp macro="" textlink="">
      <xdr:nvSpPr>
        <xdr:cNvPr id="373" name="テキスト ボックス 372"/>
        <xdr:cNvSpPr txBox="1"/>
      </xdr:nvSpPr>
      <xdr:spPr>
        <a:xfrm>
          <a:off x="8450794" y="971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158465</xdr:rowOff>
    </xdr:from>
    <xdr:to>
      <xdr:col>11</xdr:col>
      <xdr:colOff>358775</xdr:colOff>
      <xdr:row>58</xdr:row>
      <xdr:rowOff>88615</xdr:rowOff>
    </xdr:to>
    <xdr:sp macro="" textlink="">
      <xdr:nvSpPr>
        <xdr:cNvPr id="374" name="円/楕円 373"/>
        <xdr:cNvSpPr/>
      </xdr:nvSpPr>
      <xdr:spPr>
        <a:xfrm>
          <a:off x="7810500" y="9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105142</xdr:rowOff>
    </xdr:from>
    <xdr:ext cx="599010" cy="259045"/>
    <xdr:sp macro="" textlink="">
      <xdr:nvSpPr>
        <xdr:cNvPr id="375" name="テキスト ボックス 374"/>
        <xdr:cNvSpPr txBox="1"/>
      </xdr:nvSpPr>
      <xdr:spPr>
        <a:xfrm>
          <a:off x="7561794" y="970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154684</xdr:rowOff>
    </xdr:from>
    <xdr:to>
      <xdr:col>10</xdr:col>
      <xdr:colOff>155575</xdr:colOff>
      <xdr:row>58</xdr:row>
      <xdr:rowOff>84834</xdr:rowOff>
    </xdr:to>
    <xdr:sp macro="" textlink="">
      <xdr:nvSpPr>
        <xdr:cNvPr id="376" name="円/楕円 375"/>
        <xdr:cNvSpPr/>
      </xdr:nvSpPr>
      <xdr:spPr>
        <a:xfrm>
          <a:off x="6921500" y="9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101361</xdr:rowOff>
    </xdr:from>
    <xdr:ext cx="599010" cy="259045"/>
    <xdr:sp macro="" textlink="">
      <xdr:nvSpPr>
        <xdr:cNvPr id="377" name="テキスト ボックス 376"/>
        <xdr:cNvSpPr txBox="1"/>
      </xdr:nvSpPr>
      <xdr:spPr>
        <a:xfrm>
          <a:off x="6672794" y="970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92742</xdr:rowOff>
    </xdr:from>
    <xdr:to>
      <xdr:col>15</xdr:col>
      <xdr:colOff>180975</xdr:colOff>
      <xdr:row>79</xdr:row>
      <xdr:rowOff>94602</xdr:rowOff>
    </xdr:to>
    <xdr:cxnSp macro="">
      <xdr:nvCxnSpPr>
        <xdr:cNvPr id="408" name="直線コネクタ 407"/>
        <xdr:cNvCxnSpPr/>
      </xdr:nvCxnSpPr>
      <xdr:spPr>
        <a:xfrm>
          <a:off x="9639300" y="13637292"/>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43802</xdr:rowOff>
    </xdr:from>
    <xdr:to>
      <xdr:col>15</xdr:col>
      <xdr:colOff>231775</xdr:colOff>
      <xdr:row>79</xdr:row>
      <xdr:rowOff>145402</xdr:rowOff>
    </xdr:to>
    <xdr:sp macro="" textlink="">
      <xdr:nvSpPr>
        <xdr:cNvPr id="418" name="円/楕円 417"/>
        <xdr:cNvSpPr/>
      </xdr:nvSpPr>
      <xdr:spPr>
        <a:xfrm>
          <a:off x="10426700" y="135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41942</xdr:rowOff>
    </xdr:from>
    <xdr:to>
      <xdr:col>14</xdr:col>
      <xdr:colOff>79375</xdr:colOff>
      <xdr:row>79</xdr:row>
      <xdr:rowOff>143542</xdr:rowOff>
    </xdr:to>
    <xdr:sp macro="" textlink="">
      <xdr:nvSpPr>
        <xdr:cNvPr id="420" name="円/楕円 419"/>
        <xdr:cNvSpPr/>
      </xdr:nvSpPr>
      <xdr:spPr>
        <a:xfrm>
          <a:off x="9588500" y="135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134669</xdr:rowOff>
    </xdr:from>
    <xdr:ext cx="469744" cy="259045"/>
    <xdr:sp macro="" textlink="">
      <xdr:nvSpPr>
        <xdr:cNvPr id="421" name="テキスト ボックス 420"/>
        <xdr:cNvSpPr txBox="1"/>
      </xdr:nvSpPr>
      <xdr:spPr>
        <a:xfrm>
          <a:off x="9404427" y="136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14382</xdr:rowOff>
    </xdr:from>
    <xdr:to>
      <xdr:col>15</xdr:col>
      <xdr:colOff>180975</xdr:colOff>
      <xdr:row>97</xdr:row>
      <xdr:rowOff>119599</xdr:rowOff>
    </xdr:to>
    <xdr:cxnSp macro="">
      <xdr:nvCxnSpPr>
        <xdr:cNvPr id="450" name="直線コネクタ 449"/>
        <xdr:cNvCxnSpPr/>
      </xdr:nvCxnSpPr>
      <xdr:spPr>
        <a:xfrm>
          <a:off x="9639300" y="16645032"/>
          <a:ext cx="838200" cy="1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33143</xdr:rowOff>
    </xdr:from>
    <xdr:ext cx="534377" cy="259045"/>
    <xdr:sp macro="" textlink="">
      <xdr:nvSpPr>
        <xdr:cNvPr id="454" name="テキスト ボックス 453"/>
        <xdr:cNvSpPr txBox="1"/>
      </xdr:nvSpPr>
      <xdr:spPr>
        <a:xfrm>
          <a:off x="9372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68799</xdr:rowOff>
    </xdr:from>
    <xdr:to>
      <xdr:col>15</xdr:col>
      <xdr:colOff>231775</xdr:colOff>
      <xdr:row>97</xdr:row>
      <xdr:rowOff>170399</xdr:rowOff>
    </xdr:to>
    <xdr:sp macro="" textlink="">
      <xdr:nvSpPr>
        <xdr:cNvPr id="460" name="円/楕円 459"/>
        <xdr:cNvSpPr/>
      </xdr:nvSpPr>
      <xdr:spPr>
        <a:xfrm>
          <a:off x="10426700" y="1669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91676</xdr:rowOff>
    </xdr:from>
    <xdr:ext cx="534377" cy="259045"/>
    <xdr:sp macro="" textlink="">
      <xdr:nvSpPr>
        <xdr:cNvPr id="461" name="普通建設事業費 （ うち更新整備　）該当値テキスト"/>
        <xdr:cNvSpPr txBox="1"/>
      </xdr:nvSpPr>
      <xdr:spPr>
        <a:xfrm>
          <a:off x="10528300" y="165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135032</xdr:rowOff>
    </xdr:from>
    <xdr:to>
      <xdr:col>14</xdr:col>
      <xdr:colOff>79375</xdr:colOff>
      <xdr:row>97</xdr:row>
      <xdr:rowOff>65182</xdr:rowOff>
    </xdr:to>
    <xdr:sp macro="" textlink="">
      <xdr:nvSpPr>
        <xdr:cNvPr id="462" name="円/楕円 461"/>
        <xdr:cNvSpPr/>
      </xdr:nvSpPr>
      <xdr:spPr>
        <a:xfrm>
          <a:off x="9588500" y="165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81709</xdr:rowOff>
    </xdr:from>
    <xdr:ext cx="534377" cy="259045"/>
    <xdr:sp macro="" textlink="">
      <xdr:nvSpPr>
        <xdr:cNvPr id="463" name="テキスト ボックス 462"/>
        <xdr:cNvSpPr txBox="1"/>
      </xdr:nvSpPr>
      <xdr:spPr>
        <a:xfrm>
          <a:off x="9372111" y="163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121069</xdr:rowOff>
    </xdr:from>
    <xdr:to>
      <xdr:col>23</xdr:col>
      <xdr:colOff>517525</xdr:colOff>
      <xdr:row>38</xdr:row>
      <xdr:rowOff>72601</xdr:rowOff>
    </xdr:to>
    <xdr:cxnSp macro="">
      <xdr:nvCxnSpPr>
        <xdr:cNvPr id="490" name="直線コネクタ 489"/>
        <xdr:cNvCxnSpPr/>
      </xdr:nvCxnSpPr>
      <xdr:spPr>
        <a:xfrm>
          <a:off x="15481300" y="5607469"/>
          <a:ext cx="838200" cy="9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121069</xdr:rowOff>
    </xdr:from>
    <xdr:to>
      <xdr:col>22</xdr:col>
      <xdr:colOff>365125</xdr:colOff>
      <xdr:row>34</xdr:row>
      <xdr:rowOff>46253</xdr:rowOff>
    </xdr:to>
    <xdr:cxnSp macro="">
      <xdr:nvCxnSpPr>
        <xdr:cNvPr id="493" name="直線コネクタ 492"/>
        <xdr:cNvCxnSpPr/>
      </xdr:nvCxnSpPr>
      <xdr:spPr>
        <a:xfrm flipV="1">
          <a:off x="14592300" y="5607469"/>
          <a:ext cx="889000" cy="2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152142</xdr:rowOff>
    </xdr:from>
    <xdr:ext cx="469744" cy="259045"/>
    <xdr:sp macro="" textlink="">
      <xdr:nvSpPr>
        <xdr:cNvPr id="495" name="テキスト ボックス 494"/>
        <xdr:cNvSpPr txBox="1"/>
      </xdr:nvSpPr>
      <xdr:spPr>
        <a:xfrm>
          <a:off x="15246427" y="66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46253</xdr:rowOff>
    </xdr:from>
    <xdr:to>
      <xdr:col>21</xdr:col>
      <xdr:colOff>161925</xdr:colOff>
      <xdr:row>36</xdr:row>
      <xdr:rowOff>156744</xdr:rowOff>
    </xdr:to>
    <xdr:cxnSp macro="">
      <xdr:nvCxnSpPr>
        <xdr:cNvPr id="496" name="直線コネクタ 495"/>
        <xdr:cNvCxnSpPr/>
      </xdr:nvCxnSpPr>
      <xdr:spPr>
        <a:xfrm flipV="1">
          <a:off x="13703300" y="5875553"/>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152202</xdr:rowOff>
    </xdr:from>
    <xdr:ext cx="469744" cy="259045"/>
    <xdr:sp macro="" textlink="">
      <xdr:nvSpPr>
        <xdr:cNvPr id="498" name="テキスト ボックス 497"/>
        <xdr:cNvSpPr txBox="1"/>
      </xdr:nvSpPr>
      <xdr:spPr>
        <a:xfrm>
          <a:off x="14357427" y="666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156744</xdr:rowOff>
    </xdr:from>
    <xdr:to>
      <xdr:col>19</xdr:col>
      <xdr:colOff>644525</xdr:colOff>
      <xdr:row>37</xdr:row>
      <xdr:rowOff>158591</xdr:rowOff>
    </xdr:to>
    <xdr:cxnSp macro="">
      <xdr:nvCxnSpPr>
        <xdr:cNvPr id="499" name="直線コネクタ 498"/>
        <xdr:cNvCxnSpPr/>
      </xdr:nvCxnSpPr>
      <xdr:spPr>
        <a:xfrm flipV="1">
          <a:off x="12814300" y="6328944"/>
          <a:ext cx="889000" cy="17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56807</xdr:rowOff>
    </xdr:from>
    <xdr:ext cx="534377" cy="259045"/>
    <xdr:sp macro="" textlink="">
      <xdr:nvSpPr>
        <xdr:cNvPr id="501" name="テキスト ボックス 500"/>
        <xdr:cNvSpPr txBox="1"/>
      </xdr:nvSpPr>
      <xdr:spPr>
        <a:xfrm>
          <a:off x="13436111" y="65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103327</xdr:rowOff>
    </xdr:from>
    <xdr:ext cx="534377" cy="259045"/>
    <xdr:sp macro="" textlink="">
      <xdr:nvSpPr>
        <xdr:cNvPr id="503" name="テキスト ボックス 502"/>
        <xdr:cNvSpPr txBox="1"/>
      </xdr:nvSpPr>
      <xdr:spPr>
        <a:xfrm>
          <a:off x="12547111" y="6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21801</xdr:rowOff>
    </xdr:from>
    <xdr:to>
      <xdr:col>23</xdr:col>
      <xdr:colOff>568325</xdr:colOff>
      <xdr:row>38</xdr:row>
      <xdr:rowOff>123401</xdr:rowOff>
    </xdr:to>
    <xdr:sp macro="" textlink="">
      <xdr:nvSpPr>
        <xdr:cNvPr id="509" name="円/楕円 508"/>
        <xdr:cNvSpPr/>
      </xdr:nvSpPr>
      <xdr:spPr>
        <a:xfrm>
          <a:off x="16268700" y="65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152628</xdr:rowOff>
    </xdr:from>
    <xdr:ext cx="534377" cy="259045"/>
    <xdr:sp macro="" textlink="">
      <xdr:nvSpPr>
        <xdr:cNvPr id="510" name="災害復旧事業費該当値テキスト"/>
        <xdr:cNvSpPr txBox="1"/>
      </xdr:nvSpPr>
      <xdr:spPr>
        <a:xfrm>
          <a:off x="16370300"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70269</xdr:rowOff>
    </xdr:from>
    <xdr:to>
      <xdr:col>22</xdr:col>
      <xdr:colOff>415925</xdr:colOff>
      <xdr:row>33</xdr:row>
      <xdr:rowOff>419</xdr:rowOff>
    </xdr:to>
    <xdr:sp macro="" textlink="">
      <xdr:nvSpPr>
        <xdr:cNvPr id="511" name="円/楕円 510"/>
        <xdr:cNvSpPr/>
      </xdr:nvSpPr>
      <xdr:spPr>
        <a:xfrm>
          <a:off x="15430500" y="5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16946</xdr:rowOff>
    </xdr:from>
    <xdr:ext cx="599010" cy="259045"/>
    <xdr:sp macro="" textlink="">
      <xdr:nvSpPr>
        <xdr:cNvPr id="512" name="テキスト ボックス 511"/>
        <xdr:cNvSpPr txBox="1"/>
      </xdr:nvSpPr>
      <xdr:spPr>
        <a:xfrm>
          <a:off x="15181794" y="53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166903</xdr:rowOff>
    </xdr:from>
    <xdr:to>
      <xdr:col>21</xdr:col>
      <xdr:colOff>212725</xdr:colOff>
      <xdr:row>34</xdr:row>
      <xdr:rowOff>97053</xdr:rowOff>
    </xdr:to>
    <xdr:sp macro="" textlink="">
      <xdr:nvSpPr>
        <xdr:cNvPr id="513" name="円/楕円 512"/>
        <xdr:cNvSpPr/>
      </xdr:nvSpPr>
      <xdr:spPr>
        <a:xfrm>
          <a:off x="14541500" y="58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113580</xdr:rowOff>
    </xdr:from>
    <xdr:ext cx="599010" cy="259045"/>
    <xdr:sp macro="" textlink="">
      <xdr:nvSpPr>
        <xdr:cNvPr id="514" name="テキスト ボックス 513"/>
        <xdr:cNvSpPr txBox="1"/>
      </xdr:nvSpPr>
      <xdr:spPr>
        <a:xfrm>
          <a:off x="14292794" y="559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105944</xdr:rowOff>
    </xdr:from>
    <xdr:to>
      <xdr:col>20</xdr:col>
      <xdr:colOff>9525</xdr:colOff>
      <xdr:row>37</xdr:row>
      <xdr:rowOff>36094</xdr:rowOff>
    </xdr:to>
    <xdr:sp macro="" textlink="">
      <xdr:nvSpPr>
        <xdr:cNvPr id="515" name="円/楕円 514"/>
        <xdr:cNvSpPr/>
      </xdr:nvSpPr>
      <xdr:spPr>
        <a:xfrm>
          <a:off x="13652500" y="62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52621</xdr:rowOff>
    </xdr:from>
    <xdr:ext cx="534377" cy="259045"/>
    <xdr:sp macro="" textlink="">
      <xdr:nvSpPr>
        <xdr:cNvPr id="516" name="テキスト ボックス 515"/>
        <xdr:cNvSpPr txBox="1"/>
      </xdr:nvSpPr>
      <xdr:spPr>
        <a:xfrm>
          <a:off x="13436111" y="60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107791</xdr:rowOff>
    </xdr:from>
    <xdr:to>
      <xdr:col>18</xdr:col>
      <xdr:colOff>492125</xdr:colOff>
      <xdr:row>38</xdr:row>
      <xdr:rowOff>37942</xdr:rowOff>
    </xdr:to>
    <xdr:sp macro="" textlink="">
      <xdr:nvSpPr>
        <xdr:cNvPr id="517" name="円/楕円 516"/>
        <xdr:cNvSpPr/>
      </xdr:nvSpPr>
      <xdr:spPr>
        <a:xfrm>
          <a:off x="12763500" y="6451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54468</xdr:rowOff>
    </xdr:from>
    <xdr:ext cx="534377" cy="259045"/>
    <xdr:sp macro="" textlink="">
      <xdr:nvSpPr>
        <xdr:cNvPr id="518" name="テキスト ボックス 517"/>
        <xdr:cNvSpPr txBox="1"/>
      </xdr:nvSpPr>
      <xdr:spPr>
        <a:xfrm>
          <a:off x="12547111" y="62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37119</xdr:rowOff>
    </xdr:from>
    <xdr:to>
      <xdr:col>23</xdr:col>
      <xdr:colOff>517525</xdr:colOff>
      <xdr:row>77</xdr:row>
      <xdr:rowOff>39929</xdr:rowOff>
    </xdr:to>
    <xdr:cxnSp macro="">
      <xdr:nvCxnSpPr>
        <xdr:cNvPr id="594" name="直線コネクタ 593"/>
        <xdr:cNvCxnSpPr/>
      </xdr:nvCxnSpPr>
      <xdr:spPr>
        <a:xfrm>
          <a:off x="15481300" y="13238769"/>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37119</xdr:rowOff>
    </xdr:from>
    <xdr:to>
      <xdr:col>22</xdr:col>
      <xdr:colOff>365125</xdr:colOff>
      <xdr:row>77</xdr:row>
      <xdr:rowOff>48247</xdr:rowOff>
    </xdr:to>
    <xdr:cxnSp macro="">
      <xdr:nvCxnSpPr>
        <xdr:cNvPr id="597" name="直線コネクタ 596"/>
        <xdr:cNvCxnSpPr/>
      </xdr:nvCxnSpPr>
      <xdr:spPr>
        <a:xfrm flipV="1">
          <a:off x="14592300" y="13238769"/>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129438</xdr:rowOff>
    </xdr:from>
    <xdr:ext cx="534377" cy="259045"/>
    <xdr:sp macro="" textlink="">
      <xdr:nvSpPr>
        <xdr:cNvPr id="599" name="テキスト ボックス 598"/>
        <xdr:cNvSpPr txBox="1"/>
      </xdr:nvSpPr>
      <xdr:spPr>
        <a:xfrm>
          <a:off x="15214111" y="13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37182</xdr:rowOff>
    </xdr:from>
    <xdr:to>
      <xdr:col>21</xdr:col>
      <xdr:colOff>161925</xdr:colOff>
      <xdr:row>77</xdr:row>
      <xdr:rowOff>48247</xdr:rowOff>
    </xdr:to>
    <xdr:cxnSp macro="">
      <xdr:nvCxnSpPr>
        <xdr:cNvPr id="600" name="直線コネクタ 599"/>
        <xdr:cNvCxnSpPr/>
      </xdr:nvCxnSpPr>
      <xdr:spPr>
        <a:xfrm>
          <a:off x="13703300" y="1323883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121569</xdr:rowOff>
    </xdr:from>
    <xdr:ext cx="534377" cy="259045"/>
    <xdr:sp macro="" textlink="">
      <xdr:nvSpPr>
        <xdr:cNvPr id="602" name="テキスト ボックス 601"/>
        <xdr:cNvSpPr txBox="1"/>
      </xdr:nvSpPr>
      <xdr:spPr>
        <a:xfrm>
          <a:off x="14325111" y="133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29268</xdr:rowOff>
    </xdr:from>
    <xdr:to>
      <xdr:col>19</xdr:col>
      <xdr:colOff>644525</xdr:colOff>
      <xdr:row>77</xdr:row>
      <xdr:rowOff>37182</xdr:rowOff>
    </xdr:to>
    <xdr:cxnSp macro="">
      <xdr:nvCxnSpPr>
        <xdr:cNvPr id="603" name="直線コネクタ 602"/>
        <xdr:cNvCxnSpPr/>
      </xdr:nvCxnSpPr>
      <xdr:spPr>
        <a:xfrm>
          <a:off x="12814300" y="13230918"/>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116805</xdr:rowOff>
    </xdr:from>
    <xdr:ext cx="534377" cy="259045"/>
    <xdr:sp macro="" textlink="">
      <xdr:nvSpPr>
        <xdr:cNvPr id="605" name="テキスト ボックス 604"/>
        <xdr:cNvSpPr txBox="1"/>
      </xdr:nvSpPr>
      <xdr:spPr>
        <a:xfrm>
          <a:off x="13436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109687</xdr:rowOff>
    </xdr:from>
    <xdr:ext cx="534377" cy="259045"/>
    <xdr:sp macro="" textlink="">
      <xdr:nvSpPr>
        <xdr:cNvPr id="607" name="テキスト ボックス 606"/>
        <xdr:cNvSpPr txBox="1"/>
      </xdr:nvSpPr>
      <xdr:spPr>
        <a:xfrm>
          <a:off x="12547111" y="13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160579</xdr:rowOff>
    </xdr:from>
    <xdr:to>
      <xdr:col>23</xdr:col>
      <xdr:colOff>568325</xdr:colOff>
      <xdr:row>77</xdr:row>
      <xdr:rowOff>90729</xdr:rowOff>
    </xdr:to>
    <xdr:sp macro="" textlink="">
      <xdr:nvSpPr>
        <xdr:cNvPr id="613" name="円/楕円 612"/>
        <xdr:cNvSpPr/>
      </xdr:nvSpPr>
      <xdr:spPr>
        <a:xfrm>
          <a:off x="16268700" y="131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12006</xdr:rowOff>
    </xdr:from>
    <xdr:ext cx="534377" cy="259045"/>
    <xdr:sp macro="" textlink="">
      <xdr:nvSpPr>
        <xdr:cNvPr id="614" name="公債費該当値テキスト"/>
        <xdr:cNvSpPr txBox="1"/>
      </xdr:nvSpPr>
      <xdr:spPr>
        <a:xfrm>
          <a:off x="16370300" y="130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59,322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157769</xdr:rowOff>
    </xdr:from>
    <xdr:to>
      <xdr:col>22</xdr:col>
      <xdr:colOff>415925</xdr:colOff>
      <xdr:row>77</xdr:row>
      <xdr:rowOff>87919</xdr:rowOff>
    </xdr:to>
    <xdr:sp macro="" textlink="">
      <xdr:nvSpPr>
        <xdr:cNvPr id="615" name="円/楕円 614"/>
        <xdr:cNvSpPr/>
      </xdr:nvSpPr>
      <xdr:spPr>
        <a:xfrm>
          <a:off x="15430500" y="131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104445</xdr:rowOff>
    </xdr:from>
    <xdr:ext cx="534377" cy="259045"/>
    <xdr:sp macro="" textlink="">
      <xdr:nvSpPr>
        <xdr:cNvPr id="616" name="テキスト ボックス 615"/>
        <xdr:cNvSpPr txBox="1"/>
      </xdr:nvSpPr>
      <xdr:spPr>
        <a:xfrm>
          <a:off x="15214111" y="129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168897</xdr:rowOff>
    </xdr:from>
    <xdr:to>
      <xdr:col>21</xdr:col>
      <xdr:colOff>212725</xdr:colOff>
      <xdr:row>77</xdr:row>
      <xdr:rowOff>99047</xdr:rowOff>
    </xdr:to>
    <xdr:sp macro="" textlink="">
      <xdr:nvSpPr>
        <xdr:cNvPr id="617" name="円/楕円 616"/>
        <xdr:cNvSpPr/>
      </xdr:nvSpPr>
      <xdr:spPr>
        <a:xfrm>
          <a:off x="145415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115574</xdr:rowOff>
    </xdr:from>
    <xdr:ext cx="534377" cy="259045"/>
    <xdr:sp macro="" textlink="">
      <xdr:nvSpPr>
        <xdr:cNvPr id="618" name="テキスト ボックス 617"/>
        <xdr:cNvSpPr txBox="1"/>
      </xdr:nvSpPr>
      <xdr:spPr>
        <a:xfrm>
          <a:off x="14325111" y="129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157832</xdr:rowOff>
    </xdr:from>
    <xdr:to>
      <xdr:col>20</xdr:col>
      <xdr:colOff>9525</xdr:colOff>
      <xdr:row>77</xdr:row>
      <xdr:rowOff>87982</xdr:rowOff>
    </xdr:to>
    <xdr:sp macro="" textlink="">
      <xdr:nvSpPr>
        <xdr:cNvPr id="619" name="円/楕円 618"/>
        <xdr:cNvSpPr/>
      </xdr:nvSpPr>
      <xdr:spPr>
        <a:xfrm>
          <a:off x="13652500" y="131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104509</xdr:rowOff>
    </xdr:from>
    <xdr:ext cx="534377" cy="259045"/>
    <xdr:sp macro="" textlink="">
      <xdr:nvSpPr>
        <xdr:cNvPr id="620" name="テキスト ボックス 619"/>
        <xdr:cNvSpPr txBox="1"/>
      </xdr:nvSpPr>
      <xdr:spPr>
        <a:xfrm>
          <a:off x="13436111" y="1296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149918</xdr:rowOff>
    </xdr:from>
    <xdr:to>
      <xdr:col>18</xdr:col>
      <xdr:colOff>492125</xdr:colOff>
      <xdr:row>77</xdr:row>
      <xdr:rowOff>80068</xdr:rowOff>
    </xdr:to>
    <xdr:sp macro="" textlink="">
      <xdr:nvSpPr>
        <xdr:cNvPr id="621" name="円/楕円 620"/>
        <xdr:cNvSpPr/>
      </xdr:nvSpPr>
      <xdr:spPr>
        <a:xfrm>
          <a:off x="12763500" y="131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96595</xdr:rowOff>
    </xdr:from>
    <xdr:ext cx="534377" cy="259045"/>
    <xdr:sp macro="" textlink="">
      <xdr:nvSpPr>
        <xdr:cNvPr id="622" name="テキスト ボックス 621"/>
        <xdr:cNvSpPr txBox="1"/>
      </xdr:nvSpPr>
      <xdr:spPr>
        <a:xfrm>
          <a:off x="12547111" y="129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20658</xdr:rowOff>
    </xdr:from>
    <xdr:to>
      <xdr:col>23</xdr:col>
      <xdr:colOff>517525</xdr:colOff>
      <xdr:row>98</xdr:row>
      <xdr:rowOff>21137</xdr:rowOff>
    </xdr:to>
    <xdr:cxnSp macro="">
      <xdr:nvCxnSpPr>
        <xdr:cNvPr id="647" name="直線コネクタ 646"/>
        <xdr:cNvCxnSpPr/>
      </xdr:nvCxnSpPr>
      <xdr:spPr>
        <a:xfrm>
          <a:off x="15481300" y="16822758"/>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20658</xdr:rowOff>
    </xdr:from>
    <xdr:to>
      <xdr:col>22</xdr:col>
      <xdr:colOff>365125</xdr:colOff>
      <xdr:row>98</xdr:row>
      <xdr:rowOff>21811</xdr:rowOff>
    </xdr:to>
    <xdr:cxnSp macro="">
      <xdr:nvCxnSpPr>
        <xdr:cNvPr id="650" name="直線コネクタ 649"/>
        <xdr:cNvCxnSpPr/>
      </xdr:nvCxnSpPr>
      <xdr:spPr>
        <a:xfrm flipV="1">
          <a:off x="14592300" y="16822758"/>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81091</xdr:rowOff>
    </xdr:from>
    <xdr:ext cx="534377" cy="259045"/>
    <xdr:sp macro="" textlink="">
      <xdr:nvSpPr>
        <xdr:cNvPr id="652" name="テキスト ボックス 651"/>
        <xdr:cNvSpPr txBox="1"/>
      </xdr:nvSpPr>
      <xdr:spPr>
        <a:xfrm>
          <a:off x="15214111" y="16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13444</xdr:rowOff>
    </xdr:from>
    <xdr:to>
      <xdr:col>21</xdr:col>
      <xdr:colOff>161925</xdr:colOff>
      <xdr:row>98</xdr:row>
      <xdr:rowOff>21811</xdr:rowOff>
    </xdr:to>
    <xdr:cxnSp macro="">
      <xdr:nvCxnSpPr>
        <xdr:cNvPr id="653" name="直線コネクタ 652"/>
        <xdr:cNvCxnSpPr/>
      </xdr:nvCxnSpPr>
      <xdr:spPr>
        <a:xfrm>
          <a:off x="13703300" y="1681554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79542</xdr:rowOff>
    </xdr:from>
    <xdr:ext cx="534377" cy="259045"/>
    <xdr:sp macro="" textlink="">
      <xdr:nvSpPr>
        <xdr:cNvPr id="655" name="テキスト ボックス 654"/>
        <xdr:cNvSpPr txBox="1"/>
      </xdr:nvSpPr>
      <xdr:spPr>
        <a:xfrm>
          <a:off x="14325111" y="165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13444</xdr:rowOff>
    </xdr:from>
    <xdr:to>
      <xdr:col>19</xdr:col>
      <xdr:colOff>644525</xdr:colOff>
      <xdr:row>98</xdr:row>
      <xdr:rowOff>21831</xdr:rowOff>
    </xdr:to>
    <xdr:cxnSp macro="">
      <xdr:nvCxnSpPr>
        <xdr:cNvPr id="656" name="直線コネクタ 655"/>
        <xdr:cNvCxnSpPr/>
      </xdr:nvCxnSpPr>
      <xdr:spPr>
        <a:xfrm flipV="1">
          <a:off x="12814300" y="16815544"/>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141787</xdr:rowOff>
    </xdr:from>
    <xdr:to>
      <xdr:col>23</xdr:col>
      <xdr:colOff>568325</xdr:colOff>
      <xdr:row>98</xdr:row>
      <xdr:rowOff>71937</xdr:rowOff>
    </xdr:to>
    <xdr:sp macro="" textlink="">
      <xdr:nvSpPr>
        <xdr:cNvPr id="666" name="円/楕円 665"/>
        <xdr:cNvSpPr/>
      </xdr:nvSpPr>
      <xdr:spPr>
        <a:xfrm>
          <a:off x="16268700" y="167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469744" cy="259045"/>
    <xdr:sp macro="" textlink="">
      <xdr:nvSpPr>
        <xdr:cNvPr id="667" name="積立金該当値テキスト"/>
        <xdr:cNvSpPr txBox="1"/>
      </xdr:nvSpPr>
      <xdr:spPr>
        <a:xfrm>
          <a:off x="16370300" y="1672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141308</xdr:rowOff>
    </xdr:from>
    <xdr:to>
      <xdr:col>22</xdr:col>
      <xdr:colOff>415925</xdr:colOff>
      <xdr:row>98</xdr:row>
      <xdr:rowOff>71458</xdr:rowOff>
    </xdr:to>
    <xdr:sp macro="" textlink="">
      <xdr:nvSpPr>
        <xdr:cNvPr id="668" name="円/楕円 667"/>
        <xdr:cNvSpPr/>
      </xdr:nvSpPr>
      <xdr:spPr>
        <a:xfrm>
          <a:off x="15430500" y="167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62585</xdr:rowOff>
    </xdr:from>
    <xdr:ext cx="469744" cy="259045"/>
    <xdr:sp macro="" textlink="">
      <xdr:nvSpPr>
        <xdr:cNvPr id="669" name="テキスト ボックス 668"/>
        <xdr:cNvSpPr txBox="1"/>
      </xdr:nvSpPr>
      <xdr:spPr>
        <a:xfrm>
          <a:off x="15246427" y="1686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142461</xdr:rowOff>
    </xdr:from>
    <xdr:to>
      <xdr:col>21</xdr:col>
      <xdr:colOff>212725</xdr:colOff>
      <xdr:row>98</xdr:row>
      <xdr:rowOff>72611</xdr:rowOff>
    </xdr:to>
    <xdr:sp macro="" textlink="">
      <xdr:nvSpPr>
        <xdr:cNvPr id="670" name="円/楕円 669"/>
        <xdr:cNvSpPr/>
      </xdr:nvSpPr>
      <xdr:spPr>
        <a:xfrm>
          <a:off x="14541500" y="167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63738</xdr:rowOff>
    </xdr:from>
    <xdr:ext cx="469744" cy="259045"/>
    <xdr:sp macro="" textlink="">
      <xdr:nvSpPr>
        <xdr:cNvPr id="671" name="テキスト ボックス 670"/>
        <xdr:cNvSpPr txBox="1"/>
      </xdr:nvSpPr>
      <xdr:spPr>
        <a:xfrm>
          <a:off x="14357427" y="1686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134094</xdr:rowOff>
    </xdr:from>
    <xdr:to>
      <xdr:col>20</xdr:col>
      <xdr:colOff>9525</xdr:colOff>
      <xdr:row>98</xdr:row>
      <xdr:rowOff>64244</xdr:rowOff>
    </xdr:to>
    <xdr:sp macro="" textlink="">
      <xdr:nvSpPr>
        <xdr:cNvPr id="672" name="円/楕円 671"/>
        <xdr:cNvSpPr/>
      </xdr:nvSpPr>
      <xdr:spPr>
        <a:xfrm>
          <a:off x="13652500" y="167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55371</xdr:rowOff>
    </xdr:from>
    <xdr:ext cx="534377" cy="259045"/>
    <xdr:sp macro="" textlink="">
      <xdr:nvSpPr>
        <xdr:cNvPr id="673" name="テキスト ボックス 672"/>
        <xdr:cNvSpPr txBox="1"/>
      </xdr:nvSpPr>
      <xdr:spPr>
        <a:xfrm>
          <a:off x="13436111" y="168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142481</xdr:rowOff>
    </xdr:from>
    <xdr:to>
      <xdr:col>18</xdr:col>
      <xdr:colOff>492125</xdr:colOff>
      <xdr:row>98</xdr:row>
      <xdr:rowOff>72631</xdr:rowOff>
    </xdr:to>
    <xdr:sp macro="" textlink="">
      <xdr:nvSpPr>
        <xdr:cNvPr id="674" name="円/楕円 673"/>
        <xdr:cNvSpPr/>
      </xdr:nvSpPr>
      <xdr:spPr>
        <a:xfrm>
          <a:off x="12763500" y="167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63758</xdr:rowOff>
    </xdr:from>
    <xdr:ext cx="469744" cy="259045"/>
    <xdr:sp macro="" textlink="">
      <xdr:nvSpPr>
        <xdr:cNvPr id="675" name="テキスト ボックス 674"/>
        <xdr:cNvSpPr txBox="1"/>
      </xdr:nvSpPr>
      <xdr:spPr>
        <a:xfrm>
          <a:off x="12579427" y="1686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86485</xdr:rowOff>
    </xdr:from>
    <xdr:to>
      <xdr:col>32</xdr:col>
      <xdr:colOff>187325</xdr:colOff>
      <xdr:row>39</xdr:row>
      <xdr:rowOff>98878</xdr:rowOff>
    </xdr:to>
    <xdr:cxnSp macro="">
      <xdr:nvCxnSpPr>
        <xdr:cNvPr id="706" name="直線コネクタ 705"/>
        <xdr:cNvCxnSpPr/>
      </xdr:nvCxnSpPr>
      <xdr:spPr>
        <a:xfrm flipV="1">
          <a:off x="21323300" y="6773035"/>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138088</xdr:rowOff>
    </xdr:from>
    <xdr:ext cx="469744" cy="259045"/>
    <xdr:sp macro="" textlink="">
      <xdr:nvSpPr>
        <xdr:cNvPr id="717" name="テキスト ボックス 716"/>
        <xdr:cNvSpPr txBox="1"/>
      </xdr:nvSpPr>
      <xdr:spPr>
        <a:xfrm>
          <a:off x="19310427" y="64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144701</xdr:rowOff>
    </xdr:from>
    <xdr:ext cx="469744" cy="259045"/>
    <xdr:sp macro="" textlink="">
      <xdr:nvSpPr>
        <xdr:cNvPr id="719" name="テキスト ボックス 718"/>
        <xdr:cNvSpPr txBox="1"/>
      </xdr:nvSpPr>
      <xdr:spPr>
        <a:xfrm>
          <a:off x="18421427" y="64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35685</xdr:rowOff>
    </xdr:from>
    <xdr:to>
      <xdr:col>32</xdr:col>
      <xdr:colOff>238125</xdr:colOff>
      <xdr:row>39</xdr:row>
      <xdr:rowOff>137285</xdr:rowOff>
    </xdr:to>
    <xdr:sp macro="" textlink="">
      <xdr:nvSpPr>
        <xdr:cNvPr id="725" name="円/楕円 724"/>
        <xdr:cNvSpPr/>
      </xdr:nvSpPr>
      <xdr:spPr>
        <a:xfrm>
          <a:off x="22110700" y="67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78565" cy="259045"/>
    <xdr:sp macro="" textlink="">
      <xdr:nvSpPr>
        <xdr:cNvPr id="726" name="投資及び出資金該当値テキスト"/>
        <xdr:cNvSpPr txBox="1"/>
      </xdr:nvSpPr>
      <xdr:spPr>
        <a:xfrm>
          <a:off x="22212300" y="66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130654</xdr:rowOff>
    </xdr:from>
    <xdr:to>
      <xdr:col>32</xdr:col>
      <xdr:colOff>187325</xdr:colOff>
      <xdr:row>58</xdr:row>
      <xdr:rowOff>133952</xdr:rowOff>
    </xdr:to>
    <xdr:cxnSp macro="">
      <xdr:nvCxnSpPr>
        <xdr:cNvPr id="765" name="直線コネクタ 764"/>
        <xdr:cNvCxnSpPr/>
      </xdr:nvCxnSpPr>
      <xdr:spPr>
        <a:xfrm flipV="1">
          <a:off x="21323300" y="10074754"/>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133952</xdr:rowOff>
    </xdr:from>
    <xdr:to>
      <xdr:col>31</xdr:col>
      <xdr:colOff>34925</xdr:colOff>
      <xdr:row>58</xdr:row>
      <xdr:rowOff>144697</xdr:rowOff>
    </xdr:to>
    <xdr:cxnSp macro="">
      <xdr:nvCxnSpPr>
        <xdr:cNvPr id="768" name="直線コネクタ 767"/>
        <xdr:cNvCxnSpPr/>
      </xdr:nvCxnSpPr>
      <xdr:spPr>
        <a:xfrm flipV="1">
          <a:off x="20434300" y="1007805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92511</xdr:rowOff>
    </xdr:from>
    <xdr:to>
      <xdr:col>29</xdr:col>
      <xdr:colOff>517525</xdr:colOff>
      <xdr:row>58</xdr:row>
      <xdr:rowOff>144697</xdr:rowOff>
    </xdr:to>
    <xdr:cxnSp macro="">
      <xdr:nvCxnSpPr>
        <xdr:cNvPr id="771" name="直線コネクタ 770"/>
        <xdr:cNvCxnSpPr/>
      </xdr:nvCxnSpPr>
      <xdr:spPr>
        <a:xfrm>
          <a:off x="19545300" y="10036611"/>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92511</xdr:rowOff>
    </xdr:from>
    <xdr:to>
      <xdr:col>28</xdr:col>
      <xdr:colOff>314325</xdr:colOff>
      <xdr:row>58</xdr:row>
      <xdr:rowOff>144338</xdr:rowOff>
    </xdr:to>
    <xdr:cxnSp macro="">
      <xdr:nvCxnSpPr>
        <xdr:cNvPr id="774" name="直線コネクタ 773"/>
        <xdr:cNvCxnSpPr/>
      </xdr:nvCxnSpPr>
      <xdr:spPr>
        <a:xfrm flipV="1">
          <a:off x="18656300" y="10036611"/>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79854</xdr:rowOff>
    </xdr:from>
    <xdr:to>
      <xdr:col>32</xdr:col>
      <xdr:colOff>238125</xdr:colOff>
      <xdr:row>59</xdr:row>
      <xdr:rowOff>10004</xdr:rowOff>
    </xdr:to>
    <xdr:sp macro="" textlink="">
      <xdr:nvSpPr>
        <xdr:cNvPr id="784" name="円/楕円 783"/>
        <xdr:cNvSpPr/>
      </xdr:nvSpPr>
      <xdr:spPr>
        <a:xfrm>
          <a:off x="22110700" y="10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58281</xdr:rowOff>
    </xdr:from>
    <xdr:ext cx="469744" cy="259045"/>
    <xdr:sp macro="" textlink="">
      <xdr:nvSpPr>
        <xdr:cNvPr id="785" name="貸付金該当値テキスト"/>
        <xdr:cNvSpPr txBox="1"/>
      </xdr:nvSpPr>
      <xdr:spPr>
        <a:xfrm>
          <a:off x="22212300" y="100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83152</xdr:rowOff>
    </xdr:from>
    <xdr:to>
      <xdr:col>31</xdr:col>
      <xdr:colOff>85725</xdr:colOff>
      <xdr:row>59</xdr:row>
      <xdr:rowOff>13302</xdr:rowOff>
    </xdr:to>
    <xdr:sp macro="" textlink="">
      <xdr:nvSpPr>
        <xdr:cNvPr id="786" name="円/楕円 785"/>
        <xdr:cNvSpPr/>
      </xdr:nvSpPr>
      <xdr:spPr>
        <a:xfrm>
          <a:off x="21272500" y="100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4429</xdr:rowOff>
    </xdr:from>
    <xdr:ext cx="469744" cy="259045"/>
    <xdr:sp macro="" textlink="">
      <xdr:nvSpPr>
        <xdr:cNvPr id="787" name="テキスト ボックス 786"/>
        <xdr:cNvSpPr txBox="1"/>
      </xdr:nvSpPr>
      <xdr:spPr>
        <a:xfrm>
          <a:off x="21088427" y="1011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93897</xdr:rowOff>
    </xdr:from>
    <xdr:to>
      <xdr:col>29</xdr:col>
      <xdr:colOff>568325</xdr:colOff>
      <xdr:row>59</xdr:row>
      <xdr:rowOff>24047</xdr:rowOff>
    </xdr:to>
    <xdr:sp macro="" textlink="">
      <xdr:nvSpPr>
        <xdr:cNvPr id="788" name="円/楕円 787"/>
        <xdr:cNvSpPr/>
      </xdr:nvSpPr>
      <xdr:spPr>
        <a:xfrm>
          <a:off x="20383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15174</xdr:rowOff>
    </xdr:from>
    <xdr:ext cx="469744" cy="259045"/>
    <xdr:sp macro="" textlink="">
      <xdr:nvSpPr>
        <xdr:cNvPr id="789" name="テキスト ボックス 788"/>
        <xdr:cNvSpPr txBox="1"/>
      </xdr:nvSpPr>
      <xdr:spPr>
        <a:xfrm>
          <a:off x="20199427" y="101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41711</xdr:rowOff>
    </xdr:from>
    <xdr:to>
      <xdr:col>28</xdr:col>
      <xdr:colOff>365125</xdr:colOff>
      <xdr:row>58</xdr:row>
      <xdr:rowOff>143311</xdr:rowOff>
    </xdr:to>
    <xdr:sp macro="" textlink="">
      <xdr:nvSpPr>
        <xdr:cNvPr id="790" name="円/楕円 789"/>
        <xdr:cNvSpPr/>
      </xdr:nvSpPr>
      <xdr:spPr>
        <a:xfrm>
          <a:off x="19494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134438</xdr:rowOff>
    </xdr:from>
    <xdr:ext cx="469744" cy="259045"/>
    <xdr:sp macro="" textlink="">
      <xdr:nvSpPr>
        <xdr:cNvPr id="791" name="テキスト ボックス 790"/>
        <xdr:cNvSpPr txBox="1"/>
      </xdr:nvSpPr>
      <xdr:spPr>
        <a:xfrm>
          <a:off x="19310427" y="100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93538</xdr:rowOff>
    </xdr:from>
    <xdr:to>
      <xdr:col>27</xdr:col>
      <xdr:colOff>161925</xdr:colOff>
      <xdr:row>59</xdr:row>
      <xdr:rowOff>23688</xdr:rowOff>
    </xdr:to>
    <xdr:sp macro="" textlink="">
      <xdr:nvSpPr>
        <xdr:cNvPr id="792" name="円/楕円 791"/>
        <xdr:cNvSpPr/>
      </xdr:nvSpPr>
      <xdr:spPr>
        <a:xfrm>
          <a:off x="18605500" y="100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14815</xdr:rowOff>
    </xdr:from>
    <xdr:ext cx="469744" cy="259045"/>
    <xdr:sp macro="" textlink="">
      <xdr:nvSpPr>
        <xdr:cNvPr id="793" name="テキスト ボックス 792"/>
        <xdr:cNvSpPr txBox="1"/>
      </xdr:nvSpPr>
      <xdr:spPr>
        <a:xfrm>
          <a:off x="18421427" y="1013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42591</xdr:rowOff>
    </xdr:from>
    <xdr:to>
      <xdr:col>32</xdr:col>
      <xdr:colOff>187325</xdr:colOff>
      <xdr:row>76</xdr:row>
      <xdr:rowOff>94628</xdr:rowOff>
    </xdr:to>
    <xdr:cxnSp macro="">
      <xdr:nvCxnSpPr>
        <xdr:cNvPr id="822" name="直線コネクタ 821"/>
        <xdr:cNvCxnSpPr/>
      </xdr:nvCxnSpPr>
      <xdr:spPr>
        <a:xfrm flipV="1">
          <a:off x="21323300" y="13072791"/>
          <a:ext cx="838200" cy="5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94628</xdr:rowOff>
    </xdr:from>
    <xdr:to>
      <xdr:col>31</xdr:col>
      <xdr:colOff>34925</xdr:colOff>
      <xdr:row>76</xdr:row>
      <xdr:rowOff>102918</xdr:rowOff>
    </xdr:to>
    <xdr:cxnSp macro="">
      <xdr:nvCxnSpPr>
        <xdr:cNvPr id="825" name="直線コネクタ 824"/>
        <xdr:cNvCxnSpPr/>
      </xdr:nvCxnSpPr>
      <xdr:spPr>
        <a:xfrm flipV="1">
          <a:off x="20434300" y="13124828"/>
          <a:ext cx="889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168681</xdr:rowOff>
    </xdr:from>
    <xdr:ext cx="534377" cy="259045"/>
    <xdr:sp macro="" textlink="">
      <xdr:nvSpPr>
        <xdr:cNvPr id="827" name="テキスト ボックス 826"/>
        <xdr:cNvSpPr txBox="1"/>
      </xdr:nvSpPr>
      <xdr:spPr>
        <a:xfrm>
          <a:off x="21056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14123</xdr:rowOff>
    </xdr:from>
    <xdr:to>
      <xdr:col>29</xdr:col>
      <xdr:colOff>517525</xdr:colOff>
      <xdr:row>76</xdr:row>
      <xdr:rowOff>102918</xdr:rowOff>
    </xdr:to>
    <xdr:cxnSp macro="">
      <xdr:nvCxnSpPr>
        <xdr:cNvPr id="828" name="直線コネクタ 827"/>
        <xdr:cNvCxnSpPr/>
      </xdr:nvCxnSpPr>
      <xdr:spPr>
        <a:xfrm>
          <a:off x="19545300" y="13044323"/>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10360</xdr:rowOff>
    </xdr:from>
    <xdr:ext cx="534377" cy="259045"/>
    <xdr:sp macro="" textlink="">
      <xdr:nvSpPr>
        <xdr:cNvPr id="830" name="テキスト ボックス 829"/>
        <xdr:cNvSpPr txBox="1"/>
      </xdr:nvSpPr>
      <xdr:spPr>
        <a:xfrm>
          <a:off x="20167111" y="132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67356</xdr:rowOff>
    </xdr:from>
    <xdr:to>
      <xdr:col>28</xdr:col>
      <xdr:colOff>314325</xdr:colOff>
      <xdr:row>76</xdr:row>
      <xdr:rowOff>14123</xdr:rowOff>
    </xdr:to>
    <xdr:cxnSp macro="">
      <xdr:nvCxnSpPr>
        <xdr:cNvPr id="831" name="直線コネクタ 830"/>
        <xdr:cNvCxnSpPr/>
      </xdr:nvCxnSpPr>
      <xdr:spPr>
        <a:xfrm>
          <a:off x="18656300" y="12926106"/>
          <a:ext cx="889000" cy="11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12090</xdr:rowOff>
    </xdr:from>
    <xdr:ext cx="534377" cy="259045"/>
    <xdr:sp macro="" textlink="">
      <xdr:nvSpPr>
        <xdr:cNvPr id="833" name="テキスト ボックス 832"/>
        <xdr:cNvSpPr txBox="1"/>
      </xdr:nvSpPr>
      <xdr:spPr>
        <a:xfrm>
          <a:off x="19278111" y="132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4500</xdr:rowOff>
    </xdr:from>
    <xdr:ext cx="534377" cy="259045"/>
    <xdr:sp macro="" textlink="">
      <xdr:nvSpPr>
        <xdr:cNvPr id="835" name="テキスト ボックス 834"/>
        <xdr:cNvSpPr txBox="1"/>
      </xdr:nvSpPr>
      <xdr:spPr>
        <a:xfrm>
          <a:off x="18389111" y="13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163241</xdr:rowOff>
    </xdr:from>
    <xdr:to>
      <xdr:col>32</xdr:col>
      <xdr:colOff>238125</xdr:colOff>
      <xdr:row>76</xdr:row>
      <xdr:rowOff>93391</xdr:rowOff>
    </xdr:to>
    <xdr:sp macro="" textlink="">
      <xdr:nvSpPr>
        <xdr:cNvPr id="841" name="円/楕円 840"/>
        <xdr:cNvSpPr/>
      </xdr:nvSpPr>
      <xdr:spPr>
        <a:xfrm>
          <a:off x="221107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14667</xdr:rowOff>
    </xdr:from>
    <xdr:ext cx="534377" cy="259045"/>
    <xdr:sp macro="" textlink="">
      <xdr:nvSpPr>
        <xdr:cNvPr id="842" name="繰出金該当値テキスト"/>
        <xdr:cNvSpPr txBox="1"/>
      </xdr:nvSpPr>
      <xdr:spPr>
        <a:xfrm>
          <a:off x="22212300" y="128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43828</xdr:rowOff>
    </xdr:from>
    <xdr:to>
      <xdr:col>31</xdr:col>
      <xdr:colOff>85725</xdr:colOff>
      <xdr:row>76</xdr:row>
      <xdr:rowOff>145428</xdr:rowOff>
    </xdr:to>
    <xdr:sp macro="" textlink="">
      <xdr:nvSpPr>
        <xdr:cNvPr id="843" name="円/楕円 842"/>
        <xdr:cNvSpPr/>
      </xdr:nvSpPr>
      <xdr:spPr>
        <a:xfrm>
          <a:off x="21272500" y="130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161955</xdr:rowOff>
    </xdr:from>
    <xdr:ext cx="534377" cy="259045"/>
    <xdr:sp macro="" textlink="">
      <xdr:nvSpPr>
        <xdr:cNvPr id="844" name="テキスト ボックス 843"/>
        <xdr:cNvSpPr txBox="1"/>
      </xdr:nvSpPr>
      <xdr:spPr>
        <a:xfrm>
          <a:off x="21056111" y="128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52118</xdr:rowOff>
    </xdr:from>
    <xdr:to>
      <xdr:col>29</xdr:col>
      <xdr:colOff>568325</xdr:colOff>
      <xdr:row>76</xdr:row>
      <xdr:rowOff>153718</xdr:rowOff>
    </xdr:to>
    <xdr:sp macro="" textlink="">
      <xdr:nvSpPr>
        <xdr:cNvPr id="845" name="円/楕円 844"/>
        <xdr:cNvSpPr/>
      </xdr:nvSpPr>
      <xdr:spPr>
        <a:xfrm>
          <a:off x="20383500" y="13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170246</xdr:rowOff>
    </xdr:from>
    <xdr:ext cx="534377" cy="259045"/>
    <xdr:sp macro="" textlink="">
      <xdr:nvSpPr>
        <xdr:cNvPr id="846" name="テキスト ボックス 845"/>
        <xdr:cNvSpPr txBox="1"/>
      </xdr:nvSpPr>
      <xdr:spPr>
        <a:xfrm>
          <a:off x="20167111" y="12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134772</xdr:rowOff>
    </xdr:from>
    <xdr:to>
      <xdr:col>28</xdr:col>
      <xdr:colOff>365125</xdr:colOff>
      <xdr:row>76</xdr:row>
      <xdr:rowOff>64923</xdr:rowOff>
    </xdr:to>
    <xdr:sp macro="" textlink="">
      <xdr:nvSpPr>
        <xdr:cNvPr id="847" name="円/楕円 846"/>
        <xdr:cNvSpPr/>
      </xdr:nvSpPr>
      <xdr:spPr>
        <a:xfrm>
          <a:off x="19494500" y="12993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81449</xdr:rowOff>
    </xdr:from>
    <xdr:ext cx="534377" cy="259045"/>
    <xdr:sp macro="" textlink="">
      <xdr:nvSpPr>
        <xdr:cNvPr id="848" name="テキスト ボックス 847"/>
        <xdr:cNvSpPr txBox="1"/>
      </xdr:nvSpPr>
      <xdr:spPr>
        <a:xfrm>
          <a:off x="19278111" y="127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16556</xdr:rowOff>
    </xdr:from>
    <xdr:to>
      <xdr:col>27</xdr:col>
      <xdr:colOff>161925</xdr:colOff>
      <xdr:row>75</xdr:row>
      <xdr:rowOff>118156</xdr:rowOff>
    </xdr:to>
    <xdr:sp macro="" textlink="">
      <xdr:nvSpPr>
        <xdr:cNvPr id="849" name="円/楕円 848"/>
        <xdr:cNvSpPr/>
      </xdr:nvSpPr>
      <xdr:spPr>
        <a:xfrm>
          <a:off x="18605500" y="128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134683</xdr:rowOff>
    </xdr:from>
    <xdr:ext cx="534377" cy="259045"/>
    <xdr:sp macro="" textlink="">
      <xdr:nvSpPr>
        <xdr:cNvPr id="850" name="テキスト ボックス 849"/>
        <xdr:cNvSpPr txBox="1"/>
      </xdr:nvSpPr>
      <xdr:spPr>
        <a:xfrm>
          <a:off x="18389111" y="126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扶助費は臨時福祉給付金の減額等により全体的に減額となった</a:t>
          </a:r>
          <a:r>
            <a:rPr kumimoji="1" lang="en-US" altLang="ja-JP" sz="1300">
              <a:latin typeface="ＭＳ Ｐゴシック"/>
            </a:rPr>
            <a:t>.</a:t>
          </a:r>
        </a:p>
        <a:p>
          <a:r>
            <a:rPr kumimoji="1" lang="ja-JP" altLang="en-US" sz="1300">
              <a:latin typeface="ＭＳ Ｐゴシック"/>
            </a:rPr>
            <a:t>公債費については、新規起債額の減少傾向に加え償還のピークが過ぎたことで減少傾向にある。</a:t>
          </a:r>
          <a:endParaRPr kumimoji="1" lang="en-US" altLang="ja-JP" sz="1300">
            <a:latin typeface="ＭＳ Ｐゴシック"/>
          </a:endParaRPr>
        </a:p>
        <a:p>
          <a:r>
            <a:rPr kumimoji="1" lang="ja-JP" altLang="en-US" sz="1300">
              <a:latin typeface="ＭＳ Ｐゴシック"/>
            </a:rPr>
            <a:t>災害復旧事業費については、特に除染事業完了（</a:t>
          </a:r>
          <a:r>
            <a:rPr kumimoji="1" lang="en-US" altLang="ja-JP" sz="1300">
              <a:latin typeface="ＭＳ Ｐゴシック"/>
            </a:rPr>
            <a:t>H26</a:t>
          </a:r>
          <a:r>
            <a:rPr kumimoji="1" lang="ja-JP" altLang="en-US" sz="1300">
              <a:latin typeface="ＭＳ Ｐゴシック"/>
            </a:rPr>
            <a:t>　</a:t>
          </a:r>
          <a:r>
            <a:rPr kumimoji="1" lang="en-US" altLang="ja-JP" sz="1300">
              <a:latin typeface="ＭＳ Ｐゴシック"/>
            </a:rPr>
            <a:t>2,929,201</a:t>
          </a:r>
          <a:r>
            <a:rPr kumimoji="1" lang="ja-JP" altLang="en-US" sz="1300">
              <a:latin typeface="ＭＳ Ｐゴシック"/>
            </a:rPr>
            <a:t>千円→　</a:t>
          </a:r>
          <a:r>
            <a:rPr kumimoji="1" lang="en-US" altLang="ja-JP" sz="1300">
              <a:latin typeface="ＭＳ Ｐゴシック"/>
            </a:rPr>
            <a:t>H27</a:t>
          </a:r>
          <a:r>
            <a:rPr kumimoji="1" lang="ja-JP" altLang="en-US" sz="1300">
              <a:latin typeface="ＭＳ Ｐゴシック"/>
            </a:rPr>
            <a:t>　</a:t>
          </a:r>
          <a:r>
            <a:rPr kumimoji="1" lang="en-US" altLang="ja-JP" sz="1300">
              <a:latin typeface="ＭＳ Ｐゴシック"/>
            </a:rPr>
            <a:t>0</a:t>
          </a:r>
          <a:r>
            <a:rPr kumimoji="1" lang="ja-JP" altLang="en-US" sz="1300">
              <a:latin typeface="ＭＳ Ｐゴシック"/>
            </a:rPr>
            <a:t>千円）により大幅な減額となった。</a:t>
          </a:r>
          <a:endParaRPr kumimoji="1" lang="en-US" altLang="ja-JP" sz="1300">
            <a:latin typeface="ＭＳ Ｐゴシック"/>
          </a:endParaRPr>
        </a:p>
        <a:p>
          <a:r>
            <a:rPr kumimoji="1" lang="ja-JP" altLang="en-US" sz="1300">
              <a:latin typeface="ＭＳ Ｐゴシック"/>
            </a:rPr>
            <a:t>補助費等については、平成</a:t>
          </a:r>
          <a:r>
            <a:rPr kumimoji="1" lang="en-US" altLang="ja-JP" sz="1300">
              <a:latin typeface="ＭＳ Ｐゴシック"/>
            </a:rPr>
            <a:t>26</a:t>
          </a:r>
          <a:r>
            <a:rPr kumimoji="1" lang="ja-JP" altLang="en-US" sz="1300">
              <a:latin typeface="ＭＳ Ｐゴシック"/>
            </a:rPr>
            <a:t>年度の介護基盤緊急整備特別対策事業費補助金、大雪被害による農業用ハウス再建事業である被災農業者向け経営体育成支援事業で減額となったものの、一部事務組合負担金（主に仙南クリーンセンター負担増）や多面的支払交付金、機構集積協力金、緊急粗飼料確保対策事業補助金、集落営農モデル経営体育成支援事業補助金等により増額となった。</a:t>
          </a:r>
          <a:endParaRPr kumimoji="1" lang="en-US" altLang="ja-JP" sz="1300">
            <a:latin typeface="ＭＳ Ｐゴシック"/>
          </a:endParaRPr>
        </a:p>
        <a:p>
          <a:r>
            <a:rPr kumimoji="1" lang="ja-JP" altLang="en-US" sz="1300">
              <a:latin typeface="ＭＳ Ｐゴシック"/>
            </a:rPr>
            <a:t>繰出金については、国保への繰出や公共下水道事業への繰出等により増額となった。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宮城県丸森町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14,496
14,385
273.30
8,833,753
8,111,876
441,771
5,215,858
8,343,546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35360</xdr:rowOff>
    </xdr:from>
    <xdr:to>
      <xdr:col>6</xdr:col>
      <xdr:colOff>511175</xdr:colOff>
      <xdr:row>35</xdr:row>
      <xdr:rowOff>119616</xdr:rowOff>
    </xdr:to>
    <xdr:cxnSp macro="">
      <xdr:nvCxnSpPr>
        <xdr:cNvPr id="63" name="直線コネクタ 62"/>
        <xdr:cNvCxnSpPr/>
      </xdr:nvCxnSpPr>
      <xdr:spPr>
        <a:xfrm flipV="1">
          <a:off x="3797300" y="6036110"/>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119616</xdr:rowOff>
    </xdr:from>
    <xdr:to>
      <xdr:col>5</xdr:col>
      <xdr:colOff>358775</xdr:colOff>
      <xdr:row>35</xdr:row>
      <xdr:rowOff>140190</xdr:rowOff>
    </xdr:to>
    <xdr:cxnSp macro="">
      <xdr:nvCxnSpPr>
        <xdr:cNvPr id="66" name="直線コネクタ 65"/>
        <xdr:cNvCxnSpPr/>
      </xdr:nvCxnSpPr>
      <xdr:spPr>
        <a:xfrm flipV="1">
          <a:off x="2908300" y="6120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125004</xdr:rowOff>
    </xdr:from>
    <xdr:to>
      <xdr:col>4</xdr:col>
      <xdr:colOff>155575</xdr:colOff>
      <xdr:row>35</xdr:row>
      <xdr:rowOff>140190</xdr:rowOff>
    </xdr:to>
    <xdr:cxnSp macro="">
      <xdr:nvCxnSpPr>
        <xdr:cNvPr id="69" name="直線コネクタ 68"/>
        <xdr:cNvCxnSpPr/>
      </xdr:nvCxnSpPr>
      <xdr:spPr>
        <a:xfrm>
          <a:off x="2019300" y="612575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90388</xdr:rowOff>
    </xdr:from>
    <xdr:to>
      <xdr:col>2</xdr:col>
      <xdr:colOff>638175</xdr:colOff>
      <xdr:row>35</xdr:row>
      <xdr:rowOff>125004</xdr:rowOff>
    </xdr:to>
    <xdr:cxnSp macro="">
      <xdr:nvCxnSpPr>
        <xdr:cNvPr id="72" name="直線コネクタ 71"/>
        <xdr:cNvCxnSpPr/>
      </xdr:nvCxnSpPr>
      <xdr:spPr>
        <a:xfrm>
          <a:off x="1130300" y="6091138"/>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156010</xdr:rowOff>
    </xdr:from>
    <xdr:to>
      <xdr:col>6</xdr:col>
      <xdr:colOff>561975</xdr:colOff>
      <xdr:row>35</xdr:row>
      <xdr:rowOff>86160</xdr:rowOff>
    </xdr:to>
    <xdr:sp macro="" textlink="">
      <xdr:nvSpPr>
        <xdr:cNvPr id="82" name="円/楕円 81"/>
        <xdr:cNvSpPr/>
      </xdr:nvSpPr>
      <xdr:spPr>
        <a:xfrm>
          <a:off x="4584700" y="59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7437</xdr:rowOff>
    </xdr:from>
    <xdr:ext cx="469744" cy="259045"/>
    <xdr:sp macro="" textlink="">
      <xdr:nvSpPr>
        <xdr:cNvPr id="83" name="議会費該当値テキスト"/>
        <xdr:cNvSpPr txBox="1"/>
      </xdr:nvSpPr>
      <xdr:spPr>
        <a:xfrm>
          <a:off x="4686300" y="583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68816</xdr:rowOff>
    </xdr:from>
    <xdr:to>
      <xdr:col>5</xdr:col>
      <xdr:colOff>409575</xdr:colOff>
      <xdr:row>35</xdr:row>
      <xdr:rowOff>170416</xdr:rowOff>
    </xdr:to>
    <xdr:sp macro="" textlink="">
      <xdr:nvSpPr>
        <xdr:cNvPr id="84" name="円/楕円 83"/>
        <xdr:cNvSpPr/>
      </xdr:nvSpPr>
      <xdr:spPr>
        <a:xfrm>
          <a:off x="3746500" y="60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15493</xdr:rowOff>
    </xdr:from>
    <xdr:ext cx="469744" cy="259045"/>
    <xdr:sp macro="" textlink="">
      <xdr:nvSpPr>
        <xdr:cNvPr id="85" name="テキスト ボックス 84"/>
        <xdr:cNvSpPr txBox="1"/>
      </xdr:nvSpPr>
      <xdr:spPr>
        <a:xfrm>
          <a:off x="3562427" y="584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89390</xdr:rowOff>
    </xdr:from>
    <xdr:to>
      <xdr:col>4</xdr:col>
      <xdr:colOff>206375</xdr:colOff>
      <xdr:row>36</xdr:row>
      <xdr:rowOff>19540</xdr:rowOff>
    </xdr:to>
    <xdr:sp macro="" textlink="">
      <xdr:nvSpPr>
        <xdr:cNvPr id="86" name="円/楕円 85"/>
        <xdr:cNvSpPr/>
      </xdr:nvSpPr>
      <xdr:spPr>
        <a:xfrm>
          <a:off x="2857500" y="6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36067</xdr:rowOff>
    </xdr:from>
    <xdr:ext cx="469744" cy="259045"/>
    <xdr:sp macro="" textlink="">
      <xdr:nvSpPr>
        <xdr:cNvPr id="87" name="テキスト ボックス 86"/>
        <xdr:cNvSpPr txBox="1"/>
      </xdr:nvSpPr>
      <xdr:spPr>
        <a:xfrm>
          <a:off x="2673427" y="586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74204</xdr:rowOff>
    </xdr:from>
    <xdr:to>
      <xdr:col>3</xdr:col>
      <xdr:colOff>3175</xdr:colOff>
      <xdr:row>36</xdr:row>
      <xdr:rowOff>4354</xdr:rowOff>
    </xdr:to>
    <xdr:sp macro="" textlink="">
      <xdr:nvSpPr>
        <xdr:cNvPr id="88" name="円/楕円 87"/>
        <xdr:cNvSpPr/>
      </xdr:nvSpPr>
      <xdr:spPr>
        <a:xfrm>
          <a:off x="1968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20881</xdr:rowOff>
    </xdr:from>
    <xdr:ext cx="469744" cy="259045"/>
    <xdr:sp macro="" textlink="">
      <xdr:nvSpPr>
        <xdr:cNvPr id="89" name="テキスト ボックス 88"/>
        <xdr:cNvSpPr txBox="1"/>
      </xdr:nvSpPr>
      <xdr:spPr>
        <a:xfrm>
          <a:off x="1784427"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39588</xdr:rowOff>
    </xdr:from>
    <xdr:to>
      <xdr:col>1</xdr:col>
      <xdr:colOff>485775</xdr:colOff>
      <xdr:row>35</xdr:row>
      <xdr:rowOff>141188</xdr:rowOff>
    </xdr:to>
    <xdr:sp macro="" textlink="">
      <xdr:nvSpPr>
        <xdr:cNvPr id="90" name="円/楕円 89"/>
        <xdr:cNvSpPr/>
      </xdr:nvSpPr>
      <xdr:spPr>
        <a:xfrm>
          <a:off x="1079500" y="60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157715</xdr:rowOff>
    </xdr:from>
    <xdr:ext cx="469744" cy="259045"/>
    <xdr:sp macro="" textlink="">
      <xdr:nvSpPr>
        <xdr:cNvPr id="91" name="テキスト ボックス 90"/>
        <xdr:cNvSpPr txBox="1"/>
      </xdr:nvSpPr>
      <xdr:spPr>
        <a:xfrm>
          <a:off x="895427" y="581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145935</xdr:rowOff>
    </xdr:from>
    <xdr:to>
      <xdr:col>6</xdr:col>
      <xdr:colOff>511175</xdr:colOff>
      <xdr:row>57</xdr:row>
      <xdr:rowOff>148554</xdr:rowOff>
    </xdr:to>
    <xdr:cxnSp macro="">
      <xdr:nvCxnSpPr>
        <xdr:cNvPr id="116" name="直線コネクタ 115"/>
        <xdr:cNvCxnSpPr/>
      </xdr:nvCxnSpPr>
      <xdr:spPr>
        <a:xfrm flipV="1">
          <a:off x="3797300" y="9918585"/>
          <a:ext cx="8382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140728</xdr:rowOff>
    </xdr:from>
    <xdr:to>
      <xdr:col>5</xdr:col>
      <xdr:colOff>358775</xdr:colOff>
      <xdr:row>57</xdr:row>
      <xdr:rowOff>148554</xdr:rowOff>
    </xdr:to>
    <xdr:cxnSp macro="">
      <xdr:nvCxnSpPr>
        <xdr:cNvPr id="119" name="直線コネクタ 118"/>
        <xdr:cNvCxnSpPr/>
      </xdr:nvCxnSpPr>
      <xdr:spPr>
        <a:xfrm>
          <a:off x="2908300" y="9913378"/>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140728</xdr:rowOff>
    </xdr:from>
    <xdr:to>
      <xdr:col>4</xdr:col>
      <xdr:colOff>155575</xdr:colOff>
      <xdr:row>57</xdr:row>
      <xdr:rowOff>155990</xdr:rowOff>
    </xdr:to>
    <xdr:cxnSp macro="">
      <xdr:nvCxnSpPr>
        <xdr:cNvPr id="122" name="直線コネクタ 121"/>
        <xdr:cNvCxnSpPr/>
      </xdr:nvCxnSpPr>
      <xdr:spPr>
        <a:xfrm flipV="1">
          <a:off x="2019300" y="9913378"/>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149727</xdr:rowOff>
    </xdr:from>
    <xdr:to>
      <xdr:col>2</xdr:col>
      <xdr:colOff>638175</xdr:colOff>
      <xdr:row>57</xdr:row>
      <xdr:rowOff>155990</xdr:rowOff>
    </xdr:to>
    <xdr:cxnSp macro="">
      <xdr:nvCxnSpPr>
        <xdr:cNvPr id="125" name="直線コネクタ 124"/>
        <xdr:cNvCxnSpPr/>
      </xdr:nvCxnSpPr>
      <xdr:spPr>
        <a:xfrm>
          <a:off x="1130300" y="9922377"/>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95135</xdr:rowOff>
    </xdr:from>
    <xdr:to>
      <xdr:col>6</xdr:col>
      <xdr:colOff>561975</xdr:colOff>
      <xdr:row>58</xdr:row>
      <xdr:rowOff>25285</xdr:rowOff>
    </xdr:to>
    <xdr:sp macro="" textlink="">
      <xdr:nvSpPr>
        <xdr:cNvPr id="135" name="円/楕円 134"/>
        <xdr:cNvSpPr/>
      </xdr:nvSpPr>
      <xdr:spPr>
        <a:xfrm>
          <a:off x="4584700" y="98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97754</xdr:rowOff>
    </xdr:from>
    <xdr:to>
      <xdr:col>5</xdr:col>
      <xdr:colOff>409575</xdr:colOff>
      <xdr:row>58</xdr:row>
      <xdr:rowOff>27904</xdr:rowOff>
    </xdr:to>
    <xdr:sp macro="" textlink="">
      <xdr:nvSpPr>
        <xdr:cNvPr id="137" name="円/楕円 136"/>
        <xdr:cNvSpPr/>
      </xdr:nvSpPr>
      <xdr:spPr>
        <a:xfrm>
          <a:off x="3746500" y="98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44431</xdr:rowOff>
    </xdr:from>
    <xdr:ext cx="534377" cy="259045"/>
    <xdr:sp macro="" textlink="">
      <xdr:nvSpPr>
        <xdr:cNvPr id="138" name="テキスト ボックス 137"/>
        <xdr:cNvSpPr txBox="1"/>
      </xdr:nvSpPr>
      <xdr:spPr>
        <a:xfrm>
          <a:off x="3530111" y="96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89928</xdr:rowOff>
    </xdr:from>
    <xdr:to>
      <xdr:col>4</xdr:col>
      <xdr:colOff>206375</xdr:colOff>
      <xdr:row>58</xdr:row>
      <xdr:rowOff>20078</xdr:rowOff>
    </xdr:to>
    <xdr:sp macro="" textlink="">
      <xdr:nvSpPr>
        <xdr:cNvPr id="139" name="円/楕円 138"/>
        <xdr:cNvSpPr/>
      </xdr:nvSpPr>
      <xdr:spPr>
        <a:xfrm>
          <a:off x="2857500" y="9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36605</xdr:rowOff>
    </xdr:from>
    <xdr:ext cx="534377" cy="259045"/>
    <xdr:sp macro="" textlink="">
      <xdr:nvSpPr>
        <xdr:cNvPr id="140" name="テキスト ボックス 139"/>
        <xdr:cNvSpPr txBox="1"/>
      </xdr:nvSpPr>
      <xdr:spPr>
        <a:xfrm>
          <a:off x="2641111" y="96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105190</xdr:rowOff>
    </xdr:from>
    <xdr:to>
      <xdr:col>3</xdr:col>
      <xdr:colOff>3175</xdr:colOff>
      <xdr:row>58</xdr:row>
      <xdr:rowOff>35340</xdr:rowOff>
    </xdr:to>
    <xdr:sp macro="" textlink="">
      <xdr:nvSpPr>
        <xdr:cNvPr id="141" name="円/楕円 140"/>
        <xdr:cNvSpPr/>
      </xdr:nvSpPr>
      <xdr:spPr>
        <a:xfrm>
          <a:off x="1968500" y="98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26467</xdr:rowOff>
    </xdr:from>
    <xdr:ext cx="534377" cy="259045"/>
    <xdr:sp macro="" textlink="">
      <xdr:nvSpPr>
        <xdr:cNvPr id="142" name="テキスト ボックス 141"/>
        <xdr:cNvSpPr txBox="1"/>
      </xdr:nvSpPr>
      <xdr:spPr>
        <a:xfrm>
          <a:off x="1752111" y="99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98927</xdr:rowOff>
    </xdr:from>
    <xdr:to>
      <xdr:col>1</xdr:col>
      <xdr:colOff>485775</xdr:colOff>
      <xdr:row>58</xdr:row>
      <xdr:rowOff>29077</xdr:rowOff>
    </xdr:to>
    <xdr:sp macro="" textlink="">
      <xdr:nvSpPr>
        <xdr:cNvPr id="143" name="円/楕円 142"/>
        <xdr:cNvSpPr/>
      </xdr:nvSpPr>
      <xdr:spPr>
        <a:xfrm>
          <a:off x="1079500" y="98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20204</xdr:rowOff>
    </xdr:from>
    <xdr:ext cx="534377" cy="259045"/>
    <xdr:sp macro="" textlink="">
      <xdr:nvSpPr>
        <xdr:cNvPr id="144" name="テキスト ボックス 143"/>
        <xdr:cNvSpPr txBox="1"/>
      </xdr:nvSpPr>
      <xdr:spPr>
        <a:xfrm>
          <a:off x="863111" y="99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41490</xdr:rowOff>
    </xdr:from>
    <xdr:to>
      <xdr:col>6</xdr:col>
      <xdr:colOff>511175</xdr:colOff>
      <xdr:row>78</xdr:row>
      <xdr:rowOff>46317</xdr:rowOff>
    </xdr:to>
    <xdr:cxnSp macro="">
      <xdr:nvCxnSpPr>
        <xdr:cNvPr id="175" name="直線コネクタ 174"/>
        <xdr:cNvCxnSpPr/>
      </xdr:nvCxnSpPr>
      <xdr:spPr>
        <a:xfrm>
          <a:off x="3797300" y="13414590"/>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41490</xdr:rowOff>
    </xdr:from>
    <xdr:to>
      <xdr:col>5</xdr:col>
      <xdr:colOff>358775</xdr:colOff>
      <xdr:row>78</xdr:row>
      <xdr:rowOff>76184</xdr:rowOff>
    </xdr:to>
    <xdr:cxnSp macro="">
      <xdr:nvCxnSpPr>
        <xdr:cNvPr id="178" name="直線コネクタ 177"/>
        <xdr:cNvCxnSpPr/>
      </xdr:nvCxnSpPr>
      <xdr:spPr>
        <a:xfrm flipV="1">
          <a:off x="2908300" y="13414590"/>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12627</xdr:rowOff>
    </xdr:from>
    <xdr:to>
      <xdr:col>4</xdr:col>
      <xdr:colOff>155575</xdr:colOff>
      <xdr:row>78</xdr:row>
      <xdr:rowOff>76184</xdr:rowOff>
    </xdr:to>
    <xdr:cxnSp macro="">
      <xdr:nvCxnSpPr>
        <xdr:cNvPr id="181" name="直線コネクタ 180"/>
        <xdr:cNvCxnSpPr/>
      </xdr:nvCxnSpPr>
      <xdr:spPr>
        <a:xfrm>
          <a:off x="2019300" y="13385727"/>
          <a:ext cx="889000" cy="6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11429</xdr:rowOff>
    </xdr:from>
    <xdr:to>
      <xdr:col>2</xdr:col>
      <xdr:colOff>638175</xdr:colOff>
      <xdr:row>78</xdr:row>
      <xdr:rowOff>12627</xdr:rowOff>
    </xdr:to>
    <xdr:cxnSp macro="">
      <xdr:nvCxnSpPr>
        <xdr:cNvPr id="184" name="直線コネクタ 183"/>
        <xdr:cNvCxnSpPr/>
      </xdr:nvCxnSpPr>
      <xdr:spPr>
        <a:xfrm>
          <a:off x="1130300" y="1338452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76930</xdr:rowOff>
    </xdr:from>
    <xdr:ext cx="599010" cy="259045"/>
    <xdr:sp macro="" textlink="">
      <xdr:nvSpPr>
        <xdr:cNvPr id="186" name="テキスト ボックス 185"/>
        <xdr:cNvSpPr txBox="1"/>
      </xdr:nvSpPr>
      <xdr:spPr>
        <a:xfrm>
          <a:off x="1719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89902</xdr:rowOff>
    </xdr:from>
    <xdr:ext cx="599010" cy="259045"/>
    <xdr:sp macro="" textlink="">
      <xdr:nvSpPr>
        <xdr:cNvPr id="188" name="テキスト ボックス 187"/>
        <xdr:cNvSpPr txBox="1"/>
      </xdr:nvSpPr>
      <xdr:spPr>
        <a:xfrm>
          <a:off x="830794" y="134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166967</xdr:rowOff>
    </xdr:from>
    <xdr:to>
      <xdr:col>6</xdr:col>
      <xdr:colOff>561975</xdr:colOff>
      <xdr:row>78</xdr:row>
      <xdr:rowOff>97117</xdr:rowOff>
    </xdr:to>
    <xdr:sp macro="" textlink="">
      <xdr:nvSpPr>
        <xdr:cNvPr id="194" name="円/楕円 193"/>
        <xdr:cNvSpPr/>
      </xdr:nvSpPr>
      <xdr:spPr>
        <a:xfrm>
          <a:off x="45847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162140</xdr:rowOff>
    </xdr:from>
    <xdr:to>
      <xdr:col>5</xdr:col>
      <xdr:colOff>409575</xdr:colOff>
      <xdr:row>78</xdr:row>
      <xdr:rowOff>92290</xdr:rowOff>
    </xdr:to>
    <xdr:sp macro="" textlink="">
      <xdr:nvSpPr>
        <xdr:cNvPr id="196" name="円/楕円 195"/>
        <xdr:cNvSpPr/>
      </xdr:nvSpPr>
      <xdr:spPr>
        <a:xfrm>
          <a:off x="3746500" y="133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83417</xdr:rowOff>
    </xdr:from>
    <xdr:ext cx="599010" cy="259045"/>
    <xdr:sp macro="" textlink="">
      <xdr:nvSpPr>
        <xdr:cNvPr id="197" name="テキスト ボックス 196"/>
        <xdr:cNvSpPr txBox="1"/>
      </xdr:nvSpPr>
      <xdr:spPr>
        <a:xfrm>
          <a:off x="3497794" y="134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25384</xdr:rowOff>
    </xdr:from>
    <xdr:to>
      <xdr:col>4</xdr:col>
      <xdr:colOff>206375</xdr:colOff>
      <xdr:row>78</xdr:row>
      <xdr:rowOff>126984</xdr:rowOff>
    </xdr:to>
    <xdr:sp macro="" textlink="">
      <xdr:nvSpPr>
        <xdr:cNvPr id="198" name="円/楕円 197"/>
        <xdr:cNvSpPr/>
      </xdr:nvSpPr>
      <xdr:spPr>
        <a:xfrm>
          <a:off x="2857500" y="133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118111</xdr:rowOff>
    </xdr:from>
    <xdr:ext cx="599010" cy="259045"/>
    <xdr:sp macro="" textlink="">
      <xdr:nvSpPr>
        <xdr:cNvPr id="199" name="テキスト ボックス 198"/>
        <xdr:cNvSpPr txBox="1"/>
      </xdr:nvSpPr>
      <xdr:spPr>
        <a:xfrm>
          <a:off x="2608794" y="1349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133277</xdr:rowOff>
    </xdr:from>
    <xdr:to>
      <xdr:col>3</xdr:col>
      <xdr:colOff>3175</xdr:colOff>
      <xdr:row>78</xdr:row>
      <xdr:rowOff>63427</xdr:rowOff>
    </xdr:to>
    <xdr:sp macro="" textlink="">
      <xdr:nvSpPr>
        <xdr:cNvPr id="200" name="円/楕円 199"/>
        <xdr:cNvSpPr/>
      </xdr:nvSpPr>
      <xdr:spPr>
        <a:xfrm>
          <a:off x="1968500" y="133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79954</xdr:rowOff>
    </xdr:from>
    <xdr:ext cx="599010" cy="259045"/>
    <xdr:sp macro="" textlink="">
      <xdr:nvSpPr>
        <xdr:cNvPr id="201" name="テキスト ボックス 200"/>
        <xdr:cNvSpPr txBox="1"/>
      </xdr:nvSpPr>
      <xdr:spPr>
        <a:xfrm>
          <a:off x="1719794" y="1311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132079</xdr:rowOff>
    </xdr:from>
    <xdr:to>
      <xdr:col>1</xdr:col>
      <xdr:colOff>485775</xdr:colOff>
      <xdr:row>78</xdr:row>
      <xdr:rowOff>62229</xdr:rowOff>
    </xdr:to>
    <xdr:sp macro="" textlink="">
      <xdr:nvSpPr>
        <xdr:cNvPr id="202" name="円/楕円 201"/>
        <xdr:cNvSpPr/>
      </xdr:nvSpPr>
      <xdr:spPr>
        <a:xfrm>
          <a:off x="1079500" y="133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78756</xdr:rowOff>
    </xdr:from>
    <xdr:ext cx="599010" cy="259045"/>
    <xdr:sp macro="" textlink="">
      <xdr:nvSpPr>
        <xdr:cNvPr id="203" name="テキスト ボックス 202"/>
        <xdr:cNvSpPr txBox="1"/>
      </xdr:nvSpPr>
      <xdr:spPr>
        <a:xfrm>
          <a:off x="830794" y="131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162074</xdr:rowOff>
    </xdr:from>
    <xdr:to>
      <xdr:col>6</xdr:col>
      <xdr:colOff>511175</xdr:colOff>
      <xdr:row>96</xdr:row>
      <xdr:rowOff>62033</xdr:rowOff>
    </xdr:to>
    <xdr:cxnSp macro="">
      <xdr:nvCxnSpPr>
        <xdr:cNvPr id="228" name="直線コネクタ 227"/>
        <xdr:cNvCxnSpPr/>
      </xdr:nvCxnSpPr>
      <xdr:spPr>
        <a:xfrm flipV="1">
          <a:off x="3797300" y="16449824"/>
          <a:ext cx="838200" cy="7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62033</xdr:rowOff>
    </xdr:from>
    <xdr:to>
      <xdr:col>5</xdr:col>
      <xdr:colOff>358775</xdr:colOff>
      <xdr:row>96</xdr:row>
      <xdr:rowOff>97146</xdr:rowOff>
    </xdr:to>
    <xdr:cxnSp macro="">
      <xdr:nvCxnSpPr>
        <xdr:cNvPr id="231" name="直線コネクタ 230"/>
        <xdr:cNvCxnSpPr/>
      </xdr:nvCxnSpPr>
      <xdr:spPr>
        <a:xfrm flipV="1">
          <a:off x="2908300" y="16521233"/>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83641</xdr:rowOff>
    </xdr:from>
    <xdr:to>
      <xdr:col>4</xdr:col>
      <xdr:colOff>155575</xdr:colOff>
      <xdr:row>96</xdr:row>
      <xdr:rowOff>97146</xdr:rowOff>
    </xdr:to>
    <xdr:cxnSp macro="">
      <xdr:nvCxnSpPr>
        <xdr:cNvPr id="234" name="直線コネクタ 233"/>
        <xdr:cNvCxnSpPr/>
      </xdr:nvCxnSpPr>
      <xdr:spPr>
        <a:xfrm>
          <a:off x="2019300" y="16542841"/>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153258</xdr:rowOff>
    </xdr:from>
    <xdr:ext cx="534377" cy="259045"/>
    <xdr:sp macro="" textlink="">
      <xdr:nvSpPr>
        <xdr:cNvPr id="236" name="テキスト ボックス 235"/>
        <xdr:cNvSpPr txBox="1"/>
      </xdr:nvSpPr>
      <xdr:spPr>
        <a:xfrm>
          <a:off x="2641111" y="166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83641</xdr:rowOff>
    </xdr:from>
    <xdr:to>
      <xdr:col>2</xdr:col>
      <xdr:colOff>638175</xdr:colOff>
      <xdr:row>96</xdr:row>
      <xdr:rowOff>112650</xdr:rowOff>
    </xdr:to>
    <xdr:cxnSp macro="">
      <xdr:nvCxnSpPr>
        <xdr:cNvPr id="237" name="直線コネクタ 236"/>
        <xdr:cNvCxnSpPr/>
      </xdr:nvCxnSpPr>
      <xdr:spPr>
        <a:xfrm flipV="1">
          <a:off x="1130300" y="16542841"/>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170448</xdr:rowOff>
    </xdr:from>
    <xdr:ext cx="534377" cy="259045"/>
    <xdr:sp macro="" textlink="">
      <xdr:nvSpPr>
        <xdr:cNvPr id="239" name="テキスト ボックス 238"/>
        <xdr:cNvSpPr txBox="1"/>
      </xdr:nvSpPr>
      <xdr:spPr>
        <a:xfrm>
          <a:off x="1752111" y="166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5565</xdr:rowOff>
    </xdr:from>
    <xdr:ext cx="534377" cy="259045"/>
    <xdr:sp macro="" textlink="">
      <xdr:nvSpPr>
        <xdr:cNvPr id="241" name="テキスト ボックス 240"/>
        <xdr:cNvSpPr txBox="1"/>
      </xdr:nvSpPr>
      <xdr:spPr>
        <a:xfrm>
          <a:off x="863111" y="166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111274</xdr:rowOff>
    </xdr:from>
    <xdr:to>
      <xdr:col>6</xdr:col>
      <xdr:colOff>561975</xdr:colOff>
      <xdr:row>96</xdr:row>
      <xdr:rowOff>41424</xdr:rowOff>
    </xdr:to>
    <xdr:sp macro="" textlink="">
      <xdr:nvSpPr>
        <xdr:cNvPr id="247" name="円/楕円 246"/>
        <xdr:cNvSpPr/>
      </xdr:nvSpPr>
      <xdr:spPr>
        <a:xfrm>
          <a:off x="4584700" y="16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134151</xdr:rowOff>
    </xdr:from>
    <xdr:ext cx="534377" cy="259045"/>
    <xdr:sp macro="" textlink="">
      <xdr:nvSpPr>
        <xdr:cNvPr id="248" name="衛生費該当値テキスト"/>
        <xdr:cNvSpPr txBox="1"/>
      </xdr:nvSpPr>
      <xdr:spPr>
        <a:xfrm>
          <a:off x="4686300" y="162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11233</xdr:rowOff>
    </xdr:from>
    <xdr:to>
      <xdr:col>5</xdr:col>
      <xdr:colOff>409575</xdr:colOff>
      <xdr:row>96</xdr:row>
      <xdr:rowOff>112833</xdr:rowOff>
    </xdr:to>
    <xdr:sp macro="" textlink="">
      <xdr:nvSpPr>
        <xdr:cNvPr id="249" name="円/楕円 248"/>
        <xdr:cNvSpPr/>
      </xdr:nvSpPr>
      <xdr:spPr>
        <a:xfrm>
          <a:off x="3746500" y="1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129360</xdr:rowOff>
    </xdr:from>
    <xdr:ext cx="534377" cy="259045"/>
    <xdr:sp macro="" textlink="">
      <xdr:nvSpPr>
        <xdr:cNvPr id="250" name="テキスト ボックス 249"/>
        <xdr:cNvSpPr txBox="1"/>
      </xdr:nvSpPr>
      <xdr:spPr>
        <a:xfrm>
          <a:off x="3530111" y="162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46346</xdr:rowOff>
    </xdr:from>
    <xdr:to>
      <xdr:col>4</xdr:col>
      <xdr:colOff>206375</xdr:colOff>
      <xdr:row>96</xdr:row>
      <xdr:rowOff>147946</xdr:rowOff>
    </xdr:to>
    <xdr:sp macro="" textlink="">
      <xdr:nvSpPr>
        <xdr:cNvPr id="251" name="円/楕円 250"/>
        <xdr:cNvSpPr/>
      </xdr:nvSpPr>
      <xdr:spPr>
        <a:xfrm>
          <a:off x="2857500" y="165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164473</xdr:rowOff>
    </xdr:from>
    <xdr:ext cx="534377" cy="259045"/>
    <xdr:sp macro="" textlink="">
      <xdr:nvSpPr>
        <xdr:cNvPr id="252" name="テキスト ボックス 251"/>
        <xdr:cNvSpPr txBox="1"/>
      </xdr:nvSpPr>
      <xdr:spPr>
        <a:xfrm>
          <a:off x="2641111" y="162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32841</xdr:rowOff>
    </xdr:from>
    <xdr:to>
      <xdr:col>3</xdr:col>
      <xdr:colOff>3175</xdr:colOff>
      <xdr:row>96</xdr:row>
      <xdr:rowOff>134441</xdr:rowOff>
    </xdr:to>
    <xdr:sp macro="" textlink="">
      <xdr:nvSpPr>
        <xdr:cNvPr id="253" name="円/楕円 252"/>
        <xdr:cNvSpPr/>
      </xdr:nvSpPr>
      <xdr:spPr>
        <a:xfrm>
          <a:off x="1968500" y="164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150968</xdr:rowOff>
    </xdr:from>
    <xdr:ext cx="534377" cy="259045"/>
    <xdr:sp macro="" textlink="">
      <xdr:nvSpPr>
        <xdr:cNvPr id="254" name="テキスト ボックス 253"/>
        <xdr:cNvSpPr txBox="1"/>
      </xdr:nvSpPr>
      <xdr:spPr>
        <a:xfrm>
          <a:off x="1752111" y="1626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61850</xdr:rowOff>
    </xdr:from>
    <xdr:to>
      <xdr:col>1</xdr:col>
      <xdr:colOff>485775</xdr:colOff>
      <xdr:row>96</xdr:row>
      <xdr:rowOff>163450</xdr:rowOff>
    </xdr:to>
    <xdr:sp macro="" textlink="">
      <xdr:nvSpPr>
        <xdr:cNvPr id="255" name="円/楕円 254"/>
        <xdr:cNvSpPr/>
      </xdr:nvSpPr>
      <xdr:spPr>
        <a:xfrm>
          <a:off x="1079500" y="165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8527</xdr:rowOff>
    </xdr:from>
    <xdr:ext cx="534377" cy="259045"/>
    <xdr:sp macro="" textlink="">
      <xdr:nvSpPr>
        <xdr:cNvPr id="256" name="テキスト ボックス 255"/>
        <xdr:cNvSpPr txBox="1"/>
      </xdr:nvSpPr>
      <xdr:spPr>
        <a:xfrm>
          <a:off x="863111" y="162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87630</xdr:rowOff>
    </xdr:from>
    <xdr:to>
      <xdr:col>15</xdr:col>
      <xdr:colOff>180975</xdr:colOff>
      <xdr:row>35</xdr:row>
      <xdr:rowOff>22987</xdr:rowOff>
    </xdr:to>
    <xdr:cxnSp macro="">
      <xdr:nvCxnSpPr>
        <xdr:cNvPr id="285" name="直線コネクタ 284"/>
        <xdr:cNvCxnSpPr/>
      </xdr:nvCxnSpPr>
      <xdr:spPr>
        <a:xfrm>
          <a:off x="9639300" y="5916930"/>
          <a:ext cx="838200" cy="10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157099</xdr:rowOff>
    </xdr:from>
    <xdr:to>
      <xdr:col>14</xdr:col>
      <xdr:colOff>28575</xdr:colOff>
      <xdr:row>34</xdr:row>
      <xdr:rowOff>87630</xdr:rowOff>
    </xdr:to>
    <xdr:cxnSp macro="">
      <xdr:nvCxnSpPr>
        <xdr:cNvPr id="288" name="直線コネクタ 287"/>
        <xdr:cNvCxnSpPr/>
      </xdr:nvCxnSpPr>
      <xdr:spPr>
        <a:xfrm>
          <a:off x="8750300" y="5814949"/>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34942</xdr:rowOff>
    </xdr:from>
    <xdr:ext cx="469744" cy="259045"/>
    <xdr:sp macro="" textlink="">
      <xdr:nvSpPr>
        <xdr:cNvPr id="290" name="テキスト ボックス 289"/>
        <xdr:cNvSpPr txBox="1"/>
      </xdr:nvSpPr>
      <xdr:spPr>
        <a:xfrm>
          <a:off x="9404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157099</xdr:rowOff>
    </xdr:from>
    <xdr:to>
      <xdr:col>12</xdr:col>
      <xdr:colOff>511175</xdr:colOff>
      <xdr:row>34</xdr:row>
      <xdr:rowOff>83820</xdr:rowOff>
    </xdr:to>
    <xdr:cxnSp macro="">
      <xdr:nvCxnSpPr>
        <xdr:cNvPr id="291" name="直線コネクタ 290"/>
        <xdr:cNvCxnSpPr/>
      </xdr:nvCxnSpPr>
      <xdr:spPr>
        <a:xfrm flipV="1">
          <a:off x="7861300" y="5814949"/>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103268</xdr:rowOff>
    </xdr:from>
    <xdr:ext cx="469744" cy="259045"/>
    <xdr:sp macro="" textlink="">
      <xdr:nvSpPr>
        <xdr:cNvPr id="293" name="テキスト ボックス 292"/>
        <xdr:cNvSpPr txBox="1"/>
      </xdr:nvSpPr>
      <xdr:spPr>
        <a:xfrm>
          <a:off x="8515427" y="64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83820</xdr:rowOff>
    </xdr:from>
    <xdr:to>
      <xdr:col>11</xdr:col>
      <xdr:colOff>307975</xdr:colOff>
      <xdr:row>34</xdr:row>
      <xdr:rowOff>100203</xdr:rowOff>
    </xdr:to>
    <xdr:cxnSp macro="">
      <xdr:nvCxnSpPr>
        <xdr:cNvPr id="294" name="直線コネクタ 293"/>
        <xdr:cNvCxnSpPr/>
      </xdr:nvCxnSpPr>
      <xdr:spPr>
        <a:xfrm flipV="1">
          <a:off x="6972300" y="591312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92219</xdr:rowOff>
    </xdr:from>
    <xdr:ext cx="469744" cy="259045"/>
    <xdr:sp macro="" textlink="">
      <xdr:nvSpPr>
        <xdr:cNvPr id="296" name="テキスト ボックス 295"/>
        <xdr:cNvSpPr txBox="1"/>
      </xdr:nvSpPr>
      <xdr:spPr>
        <a:xfrm>
          <a:off x="7626427"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98696</xdr:rowOff>
    </xdr:from>
    <xdr:ext cx="469744" cy="259045"/>
    <xdr:sp macro="" textlink="">
      <xdr:nvSpPr>
        <xdr:cNvPr id="298" name="テキスト ボックス 297"/>
        <xdr:cNvSpPr txBox="1"/>
      </xdr:nvSpPr>
      <xdr:spPr>
        <a:xfrm>
          <a:off x="6737427"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143637</xdr:rowOff>
    </xdr:from>
    <xdr:to>
      <xdr:col>15</xdr:col>
      <xdr:colOff>231775</xdr:colOff>
      <xdr:row>35</xdr:row>
      <xdr:rowOff>73787</xdr:rowOff>
    </xdr:to>
    <xdr:sp macro="" textlink="">
      <xdr:nvSpPr>
        <xdr:cNvPr id="304" name="円/楕円 303"/>
        <xdr:cNvSpPr/>
      </xdr:nvSpPr>
      <xdr:spPr>
        <a:xfrm>
          <a:off x="10426700" y="59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166514</xdr:rowOff>
    </xdr:from>
    <xdr:ext cx="469744" cy="259045"/>
    <xdr:sp macro="" textlink="">
      <xdr:nvSpPr>
        <xdr:cNvPr id="305" name="労働費該当値テキスト"/>
        <xdr:cNvSpPr txBox="1"/>
      </xdr:nvSpPr>
      <xdr:spPr>
        <a:xfrm>
          <a:off x="10528300" y="58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36830</xdr:rowOff>
    </xdr:from>
    <xdr:to>
      <xdr:col>14</xdr:col>
      <xdr:colOff>79375</xdr:colOff>
      <xdr:row>34</xdr:row>
      <xdr:rowOff>138430</xdr:rowOff>
    </xdr:to>
    <xdr:sp macro="" textlink="">
      <xdr:nvSpPr>
        <xdr:cNvPr id="306" name="円/楕円 305"/>
        <xdr:cNvSpPr/>
      </xdr:nvSpPr>
      <xdr:spPr>
        <a:xfrm>
          <a:off x="9588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154957</xdr:rowOff>
    </xdr:from>
    <xdr:ext cx="469744" cy="259045"/>
    <xdr:sp macro="" textlink="">
      <xdr:nvSpPr>
        <xdr:cNvPr id="307" name="テキスト ボックス 306"/>
        <xdr:cNvSpPr txBox="1"/>
      </xdr:nvSpPr>
      <xdr:spPr>
        <a:xfrm>
          <a:off x="94044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106299</xdr:rowOff>
    </xdr:from>
    <xdr:to>
      <xdr:col>12</xdr:col>
      <xdr:colOff>561975</xdr:colOff>
      <xdr:row>34</xdr:row>
      <xdr:rowOff>36449</xdr:rowOff>
    </xdr:to>
    <xdr:sp macro="" textlink="">
      <xdr:nvSpPr>
        <xdr:cNvPr id="308" name="円/楕円 307"/>
        <xdr:cNvSpPr/>
      </xdr:nvSpPr>
      <xdr:spPr>
        <a:xfrm>
          <a:off x="8699500" y="57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52976</xdr:rowOff>
    </xdr:from>
    <xdr:ext cx="469744" cy="259045"/>
    <xdr:sp macro="" textlink="">
      <xdr:nvSpPr>
        <xdr:cNvPr id="309" name="テキスト ボックス 308"/>
        <xdr:cNvSpPr txBox="1"/>
      </xdr:nvSpPr>
      <xdr:spPr>
        <a:xfrm>
          <a:off x="8515427" y="55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33020</xdr:rowOff>
    </xdr:from>
    <xdr:to>
      <xdr:col>11</xdr:col>
      <xdr:colOff>358775</xdr:colOff>
      <xdr:row>34</xdr:row>
      <xdr:rowOff>134620</xdr:rowOff>
    </xdr:to>
    <xdr:sp macro="" textlink="">
      <xdr:nvSpPr>
        <xdr:cNvPr id="310" name="円/楕円 309"/>
        <xdr:cNvSpPr/>
      </xdr:nvSpPr>
      <xdr:spPr>
        <a:xfrm>
          <a:off x="7810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151147</xdr:rowOff>
    </xdr:from>
    <xdr:ext cx="469744" cy="259045"/>
    <xdr:sp macro="" textlink="">
      <xdr:nvSpPr>
        <xdr:cNvPr id="311" name="テキスト ボックス 310"/>
        <xdr:cNvSpPr txBox="1"/>
      </xdr:nvSpPr>
      <xdr:spPr>
        <a:xfrm>
          <a:off x="7626427"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49403</xdr:rowOff>
    </xdr:from>
    <xdr:to>
      <xdr:col>10</xdr:col>
      <xdr:colOff>155575</xdr:colOff>
      <xdr:row>34</xdr:row>
      <xdr:rowOff>151003</xdr:rowOff>
    </xdr:to>
    <xdr:sp macro="" textlink="">
      <xdr:nvSpPr>
        <xdr:cNvPr id="312" name="円/楕円 311"/>
        <xdr:cNvSpPr/>
      </xdr:nvSpPr>
      <xdr:spPr>
        <a:xfrm>
          <a:off x="6921500" y="58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167530</xdr:rowOff>
    </xdr:from>
    <xdr:ext cx="469744" cy="259045"/>
    <xdr:sp macro="" textlink="">
      <xdr:nvSpPr>
        <xdr:cNvPr id="313" name="テキスト ボックス 312"/>
        <xdr:cNvSpPr txBox="1"/>
      </xdr:nvSpPr>
      <xdr:spPr>
        <a:xfrm>
          <a:off x="6737427" y="56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74549</xdr:rowOff>
    </xdr:from>
    <xdr:to>
      <xdr:col>15</xdr:col>
      <xdr:colOff>180975</xdr:colOff>
      <xdr:row>57</xdr:row>
      <xdr:rowOff>110256</xdr:rowOff>
    </xdr:to>
    <xdr:cxnSp macro="">
      <xdr:nvCxnSpPr>
        <xdr:cNvPr id="340" name="直線コネクタ 339"/>
        <xdr:cNvCxnSpPr/>
      </xdr:nvCxnSpPr>
      <xdr:spPr>
        <a:xfrm>
          <a:off x="9639300" y="9847199"/>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74549</xdr:rowOff>
    </xdr:from>
    <xdr:to>
      <xdr:col>14</xdr:col>
      <xdr:colOff>28575</xdr:colOff>
      <xdr:row>57</xdr:row>
      <xdr:rowOff>141844</xdr:rowOff>
    </xdr:to>
    <xdr:cxnSp macro="">
      <xdr:nvCxnSpPr>
        <xdr:cNvPr id="343" name="直線コネクタ 342"/>
        <xdr:cNvCxnSpPr/>
      </xdr:nvCxnSpPr>
      <xdr:spPr>
        <a:xfrm flipV="1">
          <a:off x="8750300" y="9847199"/>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141844</xdr:rowOff>
    </xdr:from>
    <xdr:to>
      <xdr:col>12</xdr:col>
      <xdr:colOff>511175</xdr:colOff>
      <xdr:row>57</xdr:row>
      <xdr:rowOff>154715</xdr:rowOff>
    </xdr:to>
    <xdr:cxnSp macro="">
      <xdr:nvCxnSpPr>
        <xdr:cNvPr id="346" name="直線コネクタ 345"/>
        <xdr:cNvCxnSpPr/>
      </xdr:nvCxnSpPr>
      <xdr:spPr>
        <a:xfrm flipV="1">
          <a:off x="7861300" y="9914494"/>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89202</xdr:rowOff>
    </xdr:from>
    <xdr:to>
      <xdr:col>11</xdr:col>
      <xdr:colOff>307975</xdr:colOff>
      <xdr:row>57</xdr:row>
      <xdr:rowOff>154715</xdr:rowOff>
    </xdr:to>
    <xdr:cxnSp macro="">
      <xdr:nvCxnSpPr>
        <xdr:cNvPr id="349" name="直線コネクタ 348"/>
        <xdr:cNvCxnSpPr/>
      </xdr:nvCxnSpPr>
      <xdr:spPr>
        <a:xfrm>
          <a:off x="6972300" y="9861852"/>
          <a:ext cx="889000" cy="6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59456</xdr:rowOff>
    </xdr:from>
    <xdr:to>
      <xdr:col>15</xdr:col>
      <xdr:colOff>231775</xdr:colOff>
      <xdr:row>57</xdr:row>
      <xdr:rowOff>161056</xdr:rowOff>
    </xdr:to>
    <xdr:sp macro="" textlink="">
      <xdr:nvSpPr>
        <xdr:cNvPr id="359" name="円/楕円 358"/>
        <xdr:cNvSpPr/>
      </xdr:nvSpPr>
      <xdr:spPr>
        <a:xfrm>
          <a:off x="104267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82333</xdr:rowOff>
    </xdr:from>
    <xdr:ext cx="534377" cy="259045"/>
    <xdr:sp macro="" textlink="">
      <xdr:nvSpPr>
        <xdr:cNvPr id="360" name="農林水産業費該当値テキスト"/>
        <xdr:cNvSpPr txBox="1"/>
      </xdr:nvSpPr>
      <xdr:spPr>
        <a:xfrm>
          <a:off x="10528300" y="96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23749</xdr:rowOff>
    </xdr:from>
    <xdr:to>
      <xdr:col>14</xdr:col>
      <xdr:colOff>79375</xdr:colOff>
      <xdr:row>57</xdr:row>
      <xdr:rowOff>125349</xdr:rowOff>
    </xdr:to>
    <xdr:sp macro="" textlink="">
      <xdr:nvSpPr>
        <xdr:cNvPr id="361" name="円/楕円 360"/>
        <xdr:cNvSpPr/>
      </xdr:nvSpPr>
      <xdr:spPr>
        <a:xfrm>
          <a:off x="9588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141876</xdr:rowOff>
    </xdr:from>
    <xdr:ext cx="534377" cy="259045"/>
    <xdr:sp macro="" textlink="">
      <xdr:nvSpPr>
        <xdr:cNvPr id="362" name="テキスト ボックス 361"/>
        <xdr:cNvSpPr txBox="1"/>
      </xdr:nvSpPr>
      <xdr:spPr>
        <a:xfrm>
          <a:off x="9372111" y="95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91044</xdr:rowOff>
    </xdr:from>
    <xdr:to>
      <xdr:col>12</xdr:col>
      <xdr:colOff>561975</xdr:colOff>
      <xdr:row>58</xdr:row>
      <xdr:rowOff>21194</xdr:rowOff>
    </xdr:to>
    <xdr:sp macro="" textlink="">
      <xdr:nvSpPr>
        <xdr:cNvPr id="363" name="円/楕円 362"/>
        <xdr:cNvSpPr/>
      </xdr:nvSpPr>
      <xdr:spPr>
        <a:xfrm>
          <a:off x="8699500" y="98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37721</xdr:rowOff>
    </xdr:from>
    <xdr:ext cx="534377" cy="259045"/>
    <xdr:sp macro="" textlink="">
      <xdr:nvSpPr>
        <xdr:cNvPr id="364" name="テキスト ボックス 363"/>
        <xdr:cNvSpPr txBox="1"/>
      </xdr:nvSpPr>
      <xdr:spPr>
        <a:xfrm>
          <a:off x="8483111" y="96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103915</xdr:rowOff>
    </xdr:from>
    <xdr:to>
      <xdr:col>11</xdr:col>
      <xdr:colOff>358775</xdr:colOff>
      <xdr:row>58</xdr:row>
      <xdr:rowOff>34065</xdr:rowOff>
    </xdr:to>
    <xdr:sp macro="" textlink="">
      <xdr:nvSpPr>
        <xdr:cNvPr id="365" name="円/楕円 364"/>
        <xdr:cNvSpPr/>
      </xdr:nvSpPr>
      <xdr:spPr>
        <a:xfrm>
          <a:off x="7810500" y="98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50592</xdr:rowOff>
    </xdr:from>
    <xdr:ext cx="534377" cy="259045"/>
    <xdr:sp macro="" textlink="">
      <xdr:nvSpPr>
        <xdr:cNvPr id="366" name="テキスト ボックス 365"/>
        <xdr:cNvSpPr txBox="1"/>
      </xdr:nvSpPr>
      <xdr:spPr>
        <a:xfrm>
          <a:off x="7594111" y="96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38402</xdr:rowOff>
    </xdr:from>
    <xdr:to>
      <xdr:col>10</xdr:col>
      <xdr:colOff>155575</xdr:colOff>
      <xdr:row>57</xdr:row>
      <xdr:rowOff>140002</xdr:rowOff>
    </xdr:to>
    <xdr:sp macro="" textlink="">
      <xdr:nvSpPr>
        <xdr:cNvPr id="367" name="円/楕円 366"/>
        <xdr:cNvSpPr/>
      </xdr:nvSpPr>
      <xdr:spPr>
        <a:xfrm>
          <a:off x="6921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156529</xdr:rowOff>
    </xdr:from>
    <xdr:ext cx="534377" cy="259045"/>
    <xdr:sp macro="" textlink="">
      <xdr:nvSpPr>
        <xdr:cNvPr id="368" name="テキスト ボックス 367"/>
        <xdr:cNvSpPr txBox="1"/>
      </xdr:nvSpPr>
      <xdr:spPr>
        <a:xfrm>
          <a:off x="6705111" y="95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79834</xdr:rowOff>
    </xdr:from>
    <xdr:to>
      <xdr:col>15</xdr:col>
      <xdr:colOff>180975</xdr:colOff>
      <xdr:row>77</xdr:row>
      <xdr:rowOff>125654</xdr:rowOff>
    </xdr:to>
    <xdr:cxnSp macro="">
      <xdr:nvCxnSpPr>
        <xdr:cNvPr id="395" name="直線コネクタ 394"/>
        <xdr:cNvCxnSpPr/>
      </xdr:nvCxnSpPr>
      <xdr:spPr>
        <a:xfrm flipV="1">
          <a:off x="9639300" y="13281484"/>
          <a:ext cx="8382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125654</xdr:rowOff>
    </xdr:from>
    <xdr:to>
      <xdr:col>14</xdr:col>
      <xdr:colOff>28575</xdr:colOff>
      <xdr:row>78</xdr:row>
      <xdr:rowOff>15213</xdr:rowOff>
    </xdr:to>
    <xdr:cxnSp macro="">
      <xdr:nvCxnSpPr>
        <xdr:cNvPr id="398" name="直線コネクタ 397"/>
        <xdr:cNvCxnSpPr/>
      </xdr:nvCxnSpPr>
      <xdr:spPr>
        <a:xfrm flipV="1">
          <a:off x="8750300" y="13327304"/>
          <a:ext cx="889000" cy="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22623</xdr:rowOff>
    </xdr:from>
    <xdr:ext cx="534377" cy="259045"/>
    <xdr:sp macro="" textlink="">
      <xdr:nvSpPr>
        <xdr:cNvPr id="400" name="テキスト ボックス 399"/>
        <xdr:cNvSpPr txBox="1"/>
      </xdr:nvSpPr>
      <xdr:spPr>
        <a:xfrm>
          <a:off x="9372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15213</xdr:rowOff>
    </xdr:from>
    <xdr:to>
      <xdr:col>12</xdr:col>
      <xdr:colOff>511175</xdr:colOff>
      <xdr:row>78</xdr:row>
      <xdr:rowOff>24741</xdr:rowOff>
    </xdr:to>
    <xdr:cxnSp macro="">
      <xdr:nvCxnSpPr>
        <xdr:cNvPr id="401" name="直線コネクタ 400"/>
        <xdr:cNvCxnSpPr/>
      </xdr:nvCxnSpPr>
      <xdr:spPr>
        <a:xfrm flipV="1">
          <a:off x="7861300" y="13388313"/>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166026</xdr:rowOff>
    </xdr:from>
    <xdr:to>
      <xdr:col>11</xdr:col>
      <xdr:colOff>307975</xdr:colOff>
      <xdr:row>78</xdr:row>
      <xdr:rowOff>24741</xdr:rowOff>
    </xdr:to>
    <xdr:cxnSp macro="">
      <xdr:nvCxnSpPr>
        <xdr:cNvPr id="404" name="直線コネクタ 403"/>
        <xdr:cNvCxnSpPr/>
      </xdr:nvCxnSpPr>
      <xdr:spPr>
        <a:xfrm>
          <a:off x="6972300" y="13367676"/>
          <a:ext cx="8890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60360</xdr:rowOff>
    </xdr:from>
    <xdr:ext cx="534377" cy="259045"/>
    <xdr:sp macro="" textlink="">
      <xdr:nvSpPr>
        <xdr:cNvPr id="408" name="テキスト ボックス 407"/>
        <xdr:cNvSpPr txBox="1"/>
      </xdr:nvSpPr>
      <xdr:spPr>
        <a:xfrm>
          <a:off x="6705111" y="13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29034</xdr:rowOff>
    </xdr:from>
    <xdr:to>
      <xdr:col>15</xdr:col>
      <xdr:colOff>231775</xdr:colOff>
      <xdr:row>77</xdr:row>
      <xdr:rowOff>130634</xdr:rowOff>
    </xdr:to>
    <xdr:sp macro="" textlink="">
      <xdr:nvSpPr>
        <xdr:cNvPr id="414" name="円/楕円 413"/>
        <xdr:cNvSpPr/>
      </xdr:nvSpPr>
      <xdr:spPr>
        <a:xfrm>
          <a:off x="10426700" y="132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51911</xdr:rowOff>
    </xdr:from>
    <xdr:ext cx="534377" cy="259045"/>
    <xdr:sp macro="" textlink="">
      <xdr:nvSpPr>
        <xdr:cNvPr id="415" name="商工費該当値テキスト"/>
        <xdr:cNvSpPr txBox="1"/>
      </xdr:nvSpPr>
      <xdr:spPr>
        <a:xfrm>
          <a:off x="10528300" y="130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74854</xdr:rowOff>
    </xdr:from>
    <xdr:to>
      <xdr:col>14</xdr:col>
      <xdr:colOff>79375</xdr:colOff>
      <xdr:row>78</xdr:row>
      <xdr:rowOff>5004</xdr:rowOff>
    </xdr:to>
    <xdr:sp macro="" textlink="">
      <xdr:nvSpPr>
        <xdr:cNvPr id="416" name="円/楕円 415"/>
        <xdr:cNvSpPr/>
      </xdr:nvSpPr>
      <xdr:spPr>
        <a:xfrm>
          <a:off x="9588500" y="13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21531</xdr:rowOff>
    </xdr:from>
    <xdr:ext cx="534377" cy="259045"/>
    <xdr:sp macro="" textlink="">
      <xdr:nvSpPr>
        <xdr:cNvPr id="417" name="テキスト ボックス 416"/>
        <xdr:cNvSpPr txBox="1"/>
      </xdr:nvSpPr>
      <xdr:spPr>
        <a:xfrm>
          <a:off x="9372111" y="130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135863</xdr:rowOff>
    </xdr:from>
    <xdr:to>
      <xdr:col>12</xdr:col>
      <xdr:colOff>561975</xdr:colOff>
      <xdr:row>78</xdr:row>
      <xdr:rowOff>66013</xdr:rowOff>
    </xdr:to>
    <xdr:sp macro="" textlink="">
      <xdr:nvSpPr>
        <xdr:cNvPr id="418" name="円/楕円 417"/>
        <xdr:cNvSpPr/>
      </xdr:nvSpPr>
      <xdr:spPr>
        <a:xfrm>
          <a:off x="8699500" y="133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57140</xdr:rowOff>
    </xdr:from>
    <xdr:ext cx="534377" cy="259045"/>
    <xdr:sp macro="" textlink="">
      <xdr:nvSpPr>
        <xdr:cNvPr id="419" name="テキスト ボックス 418"/>
        <xdr:cNvSpPr txBox="1"/>
      </xdr:nvSpPr>
      <xdr:spPr>
        <a:xfrm>
          <a:off x="8483111" y="134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145391</xdr:rowOff>
    </xdr:from>
    <xdr:to>
      <xdr:col>11</xdr:col>
      <xdr:colOff>358775</xdr:colOff>
      <xdr:row>78</xdr:row>
      <xdr:rowOff>75541</xdr:rowOff>
    </xdr:to>
    <xdr:sp macro="" textlink="">
      <xdr:nvSpPr>
        <xdr:cNvPr id="420" name="円/楕円 419"/>
        <xdr:cNvSpPr/>
      </xdr:nvSpPr>
      <xdr:spPr>
        <a:xfrm>
          <a:off x="7810500" y="133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66668</xdr:rowOff>
    </xdr:from>
    <xdr:ext cx="534377" cy="259045"/>
    <xdr:sp macro="" textlink="">
      <xdr:nvSpPr>
        <xdr:cNvPr id="421" name="テキスト ボックス 420"/>
        <xdr:cNvSpPr txBox="1"/>
      </xdr:nvSpPr>
      <xdr:spPr>
        <a:xfrm>
          <a:off x="7594111" y="134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115226</xdr:rowOff>
    </xdr:from>
    <xdr:to>
      <xdr:col>10</xdr:col>
      <xdr:colOff>155575</xdr:colOff>
      <xdr:row>78</xdr:row>
      <xdr:rowOff>45376</xdr:rowOff>
    </xdr:to>
    <xdr:sp macro="" textlink="">
      <xdr:nvSpPr>
        <xdr:cNvPr id="422" name="円/楕円 421"/>
        <xdr:cNvSpPr/>
      </xdr:nvSpPr>
      <xdr:spPr>
        <a:xfrm>
          <a:off x="6921500" y="133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61903</xdr:rowOff>
    </xdr:from>
    <xdr:ext cx="534377" cy="259045"/>
    <xdr:sp macro="" textlink="">
      <xdr:nvSpPr>
        <xdr:cNvPr id="423" name="テキスト ボックス 422"/>
        <xdr:cNvSpPr txBox="1"/>
      </xdr:nvSpPr>
      <xdr:spPr>
        <a:xfrm>
          <a:off x="6705111" y="130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136585</xdr:rowOff>
    </xdr:from>
    <xdr:to>
      <xdr:col>15</xdr:col>
      <xdr:colOff>180975</xdr:colOff>
      <xdr:row>98</xdr:row>
      <xdr:rowOff>147003</xdr:rowOff>
    </xdr:to>
    <xdr:cxnSp macro="">
      <xdr:nvCxnSpPr>
        <xdr:cNvPr id="452" name="直線コネクタ 451"/>
        <xdr:cNvCxnSpPr/>
      </xdr:nvCxnSpPr>
      <xdr:spPr>
        <a:xfrm>
          <a:off x="9639300" y="16938685"/>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88632</xdr:rowOff>
    </xdr:from>
    <xdr:to>
      <xdr:col>14</xdr:col>
      <xdr:colOff>28575</xdr:colOff>
      <xdr:row>98</xdr:row>
      <xdr:rowOff>136585</xdr:rowOff>
    </xdr:to>
    <xdr:cxnSp macro="">
      <xdr:nvCxnSpPr>
        <xdr:cNvPr id="455" name="直線コネクタ 454"/>
        <xdr:cNvCxnSpPr/>
      </xdr:nvCxnSpPr>
      <xdr:spPr>
        <a:xfrm>
          <a:off x="8750300" y="16890732"/>
          <a:ext cx="889000" cy="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57" name="テキスト ボックス 456"/>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88632</xdr:rowOff>
    </xdr:from>
    <xdr:to>
      <xdr:col>12</xdr:col>
      <xdr:colOff>511175</xdr:colOff>
      <xdr:row>98</xdr:row>
      <xdr:rowOff>111430</xdr:rowOff>
    </xdr:to>
    <xdr:cxnSp macro="">
      <xdr:nvCxnSpPr>
        <xdr:cNvPr id="458" name="直線コネクタ 457"/>
        <xdr:cNvCxnSpPr/>
      </xdr:nvCxnSpPr>
      <xdr:spPr>
        <a:xfrm flipV="1">
          <a:off x="7861300" y="16890732"/>
          <a:ext cx="8890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9743</xdr:rowOff>
    </xdr:from>
    <xdr:ext cx="534377" cy="259045"/>
    <xdr:sp macro="" textlink="">
      <xdr:nvSpPr>
        <xdr:cNvPr id="460" name="テキスト ボックス 459"/>
        <xdr:cNvSpPr txBox="1"/>
      </xdr:nvSpPr>
      <xdr:spPr>
        <a:xfrm>
          <a:off x="8483111" y="16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111430</xdr:rowOff>
    </xdr:from>
    <xdr:to>
      <xdr:col>11</xdr:col>
      <xdr:colOff>307975</xdr:colOff>
      <xdr:row>98</xdr:row>
      <xdr:rowOff>128067</xdr:rowOff>
    </xdr:to>
    <xdr:cxnSp macro="">
      <xdr:nvCxnSpPr>
        <xdr:cNvPr id="461" name="直線コネクタ 460"/>
        <xdr:cNvCxnSpPr/>
      </xdr:nvCxnSpPr>
      <xdr:spPr>
        <a:xfrm flipV="1">
          <a:off x="6972300" y="16913530"/>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96203</xdr:rowOff>
    </xdr:from>
    <xdr:to>
      <xdr:col>15</xdr:col>
      <xdr:colOff>231775</xdr:colOff>
      <xdr:row>99</xdr:row>
      <xdr:rowOff>26353</xdr:rowOff>
    </xdr:to>
    <xdr:sp macro="" textlink="">
      <xdr:nvSpPr>
        <xdr:cNvPr id="471" name="円/楕円 470"/>
        <xdr:cNvSpPr/>
      </xdr:nvSpPr>
      <xdr:spPr>
        <a:xfrm>
          <a:off x="10426700" y="168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85785</xdr:rowOff>
    </xdr:from>
    <xdr:to>
      <xdr:col>14</xdr:col>
      <xdr:colOff>79375</xdr:colOff>
      <xdr:row>99</xdr:row>
      <xdr:rowOff>15935</xdr:rowOff>
    </xdr:to>
    <xdr:sp macro="" textlink="">
      <xdr:nvSpPr>
        <xdr:cNvPr id="473" name="円/楕円 472"/>
        <xdr:cNvSpPr/>
      </xdr:nvSpPr>
      <xdr:spPr>
        <a:xfrm>
          <a:off x="9588500" y="16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32462</xdr:rowOff>
    </xdr:from>
    <xdr:ext cx="534377" cy="259045"/>
    <xdr:sp macro="" textlink="">
      <xdr:nvSpPr>
        <xdr:cNvPr id="474" name="テキスト ボックス 473"/>
        <xdr:cNvSpPr txBox="1"/>
      </xdr:nvSpPr>
      <xdr:spPr>
        <a:xfrm>
          <a:off x="9372111" y="166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37832</xdr:rowOff>
    </xdr:from>
    <xdr:to>
      <xdr:col>12</xdr:col>
      <xdr:colOff>561975</xdr:colOff>
      <xdr:row>98</xdr:row>
      <xdr:rowOff>139432</xdr:rowOff>
    </xdr:to>
    <xdr:sp macro="" textlink="">
      <xdr:nvSpPr>
        <xdr:cNvPr id="475" name="円/楕円 474"/>
        <xdr:cNvSpPr/>
      </xdr:nvSpPr>
      <xdr:spPr>
        <a:xfrm>
          <a:off x="8699500" y="168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155959</xdr:rowOff>
    </xdr:from>
    <xdr:ext cx="599010" cy="259045"/>
    <xdr:sp macro="" textlink="">
      <xdr:nvSpPr>
        <xdr:cNvPr id="476" name="テキスト ボックス 475"/>
        <xdr:cNvSpPr txBox="1"/>
      </xdr:nvSpPr>
      <xdr:spPr>
        <a:xfrm>
          <a:off x="8450794" y="166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60630</xdr:rowOff>
    </xdr:from>
    <xdr:to>
      <xdr:col>11</xdr:col>
      <xdr:colOff>358775</xdr:colOff>
      <xdr:row>98</xdr:row>
      <xdr:rowOff>162230</xdr:rowOff>
    </xdr:to>
    <xdr:sp macro="" textlink="">
      <xdr:nvSpPr>
        <xdr:cNvPr id="477" name="円/楕円 476"/>
        <xdr:cNvSpPr/>
      </xdr:nvSpPr>
      <xdr:spPr>
        <a:xfrm>
          <a:off x="7810500" y="168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7307</xdr:rowOff>
    </xdr:from>
    <xdr:ext cx="534377" cy="259045"/>
    <xdr:sp macro="" textlink="">
      <xdr:nvSpPr>
        <xdr:cNvPr id="478" name="テキスト ボックス 477"/>
        <xdr:cNvSpPr txBox="1"/>
      </xdr:nvSpPr>
      <xdr:spPr>
        <a:xfrm>
          <a:off x="7594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77267</xdr:rowOff>
    </xdr:from>
    <xdr:to>
      <xdr:col>10</xdr:col>
      <xdr:colOff>155575</xdr:colOff>
      <xdr:row>99</xdr:row>
      <xdr:rowOff>7417</xdr:rowOff>
    </xdr:to>
    <xdr:sp macro="" textlink="">
      <xdr:nvSpPr>
        <xdr:cNvPr id="479" name="円/楕円 478"/>
        <xdr:cNvSpPr/>
      </xdr:nvSpPr>
      <xdr:spPr>
        <a:xfrm>
          <a:off x="6921500" y="168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23944</xdr:rowOff>
    </xdr:from>
    <xdr:ext cx="534377" cy="259045"/>
    <xdr:sp macro="" textlink="">
      <xdr:nvSpPr>
        <xdr:cNvPr id="480" name="テキスト ボックス 479"/>
        <xdr:cNvSpPr txBox="1"/>
      </xdr:nvSpPr>
      <xdr:spPr>
        <a:xfrm>
          <a:off x="670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128410</xdr:rowOff>
    </xdr:from>
    <xdr:to>
      <xdr:col>23</xdr:col>
      <xdr:colOff>517525</xdr:colOff>
      <xdr:row>37</xdr:row>
      <xdr:rowOff>132245</xdr:rowOff>
    </xdr:to>
    <xdr:cxnSp macro="">
      <xdr:nvCxnSpPr>
        <xdr:cNvPr id="509" name="直線コネクタ 508"/>
        <xdr:cNvCxnSpPr/>
      </xdr:nvCxnSpPr>
      <xdr:spPr>
        <a:xfrm flipV="1">
          <a:off x="15481300" y="6472060"/>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132245</xdr:rowOff>
    </xdr:from>
    <xdr:to>
      <xdr:col>22</xdr:col>
      <xdr:colOff>365125</xdr:colOff>
      <xdr:row>37</xdr:row>
      <xdr:rowOff>138366</xdr:rowOff>
    </xdr:to>
    <xdr:cxnSp macro="">
      <xdr:nvCxnSpPr>
        <xdr:cNvPr id="512" name="直線コネクタ 511"/>
        <xdr:cNvCxnSpPr/>
      </xdr:nvCxnSpPr>
      <xdr:spPr>
        <a:xfrm flipV="1">
          <a:off x="14592300" y="6475895"/>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149123</xdr:rowOff>
    </xdr:from>
    <xdr:to>
      <xdr:col>21</xdr:col>
      <xdr:colOff>161925</xdr:colOff>
      <xdr:row>37</xdr:row>
      <xdr:rowOff>138366</xdr:rowOff>
    </xdr:to>
    <xdr:cxnSp macro="">
      <xdr:nvCxnSpPr>
        <xdr:cNvPr id="515" name="直線コネクタ 514"/>
        <xdr:cNvCxnSpPr/>
      </xdr:nvCxnSpPr>
      <xdr:spPr>
        <a:xfrm>
          <a:off x="13703300" y="6321323"/>
          <a:ext cx="889000" cy="1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149123</xdr:rowOff>
    </xdr:from>
    <xdr:to>
      <xdr:col>19</xdr:col>
      <xdr:colOff>644525</xdr:colOff>
      <xdr:row>37</xdr:row>
      <xdr:rowOff>63093</xdr:rowOff>
    </xdr:to>
    <xdr:cxnSp macro="">
      <xdr:nvCxnSpPr>
        <xdr:cNvPr id="518" name="直線コネクタ 517"/>
        <xdr:cNvCxnSpPr/>
      </xdr:nvCxnSpPr>
      <xdr:spPr>
        <a:xfrm flipV="1">
          <a:off x="12814300" y="6321323"/>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162018</xdr:rowOff>
    </xdr:from>
    <xdr:ext cx="534377" cy="259045"/>
    <xdr:sp macro="" textlink="">
      <xdr:nvSpPr>
        <xdr:cNvPr id="522" name="テキスト ボックス 521"/>
        <xdr:cNvSpPr txBox="1"/>
      </xdr:nvSpPr>
      <xdr:spPr>
        <a:xfrm>
          <a:off x="12547111" y="65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77610</xdr:rowOff>
    </xdr:from>
    <xdr:to>
      <xdr:col>23</xdr:col>
      <xdr:colOff>568325</xdr:colOff>
      <xdr:row>38</xdr:row>
      <xdr:rowOff>7759</xdr:rowOff>
    </xdr:to>
    <xdr:sp macro="" textlink="">
      <xdr:nvSpPr>
        <xdr:cNvPr id="528" name="円/楕円 527"/>
        <xdr:cNvSpPr/>
      </xdr:nvSpPr>
      <xdr:spPr>
        <a:xfrm>
          <a:off x="16268700" y="6421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81445</xdr:rowOff>
    </xdr:from>
    <xdr:to>
      <xdr:col>22</xdr:col>
      <xdr:colOff>415925</xdr:colOff>
      <xdr:row>38</xdr:row>
      <xdr:rowOff>11595</xdr:rowOff>
    </xdr:to>
    <xdr:sp macro="" textlink="">
      <xdr:nvSpPr>
        <xdr:cNvPr id="530" name="円/楕円 529"/>
        <xdr:cNvSpPr/>
      </xdr:nvSpPr>
      <xdr:spPr>
        <a:xfrm>
          <a:off x="15430500" y="64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2722</xdr:rowOff>
    </xdr:from>
    <xdr:ext cx="534377" cy="259045"/>
    <xdr:sp macro="" textlink="">
      <xdr:nvSpPr>
        <xdr:cNvPr id="531" name="テキスト ボックス 530"/>
        <xdr:cNvSpPr txBox="1"/>
      </xdr:nvSpPr>
      <xdr:spPr>
        <a:xfrm>
          <a:off x="15214111" y="65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87566</xdr:rowOff>
    </xdr:from>
    <xdr:to>
      <xdr:col>21</xdr:col>
      <xdr:colOff>212725</xdr:colOff>
      <xdr:row>38</xdr:row>
      <xdr:rowOff>17717</xdr:rowOff>
    </xdr:to>
    <xdr:sp macro="" textlink="">
      <xdr:nvSpPr>
        <xdr:cNvPr id="532" name="円/楕円 531"/>
        <xdr:cNvSpPr/>
      </xdr:nvSpPr>
      <xdr:spPr>
        <a:xfrm>
          <a:off x="14541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8844</xdr:rowOff>
    </xdr:from>
    <xdr:ext cx="534377" cy="259045"/>
    <xdr:sp macro="" textlink="">
      <xdr:nvSpPr>
        <xdr:cNvPr id="533" name="テキスト ボックス 532"/>
        <xdr:cNvSpPr txBox="1"/>
      </xdr:nvSpPr>
      <xdr:spPr>
        <a:xfrm>
          <a:off x="14325111" y="65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98323</xdr:rowOff>
    </xdr:from>
    <xdr:to>
      <xdr:col>20</xdr:col>
      <xdr:colOff>9525</xdr:colOff>
      <xdr:row>37</xdr:row>
      <xdr:rowOff>28473</xdr:rowOff>
    </xdr:to>
    <xdr:sp macro="" textlink="">
      <xdr:nvSpPr>
        <xdr:cNvPr id="534" name="円/楕円 533"/>
        <xdr:cNvSpPr/>
      </xdr:nvSpPr>
      <xdr:spPr>
        <a:xfrm>
          <a:off x="13652500" y="62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45000</xdr:rowOff>
    </xdr:from>
    <xdr:ext cx="534377" cy="259045"/>
    <xdr:sp macro="" textlink="">
      <xdr:nvSpPr>
        <xdr:cNvPr id="535" name="テキスト ボックス 534"/>
        <xdr:cNvSpPr txBox="1"/>
      </xdr:nvSpPr>
      <xdr:spPr>
        <a:xfrm>
          <a:off x="13436111" y="6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12293</xdr:rowOff>
    </xdr:from>
    <xdr:to>
      <xdr:col>18</xdr:col>
      <xdr:colOff>492125</xdr:colOff>
      <xdr:row>37</xdr:row>
      <xdr:rowOff>113893</xdr:rowOff>
    </xdr:to>
    <xdr:sp macro="" textlink="">
      <xdr:nvSpPr>
        <xdr:cNvPr id="536" name="円/楕円 535"/>
        <xdr:cNvSpPr/>
      </xdr:nvSpPr>
      <xdr:spPr>
        <a:xfrm>
          <a:off x="12763500" y="6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130420</xdr:rowOff>
    </xdr:from>
    <xdr:ext cx="534377" cy="259045"/>
    <xdr:sp macro="" textlink="">
      <xdr:nvSpPr>
        <xdr:cNvPr id="537" name="テキスト ボックス 536"/>
        <xdr:cNvSpPr txBox="1"/>
      </xdr:nvSpPr>
      <xdr:spPr>
        <a:xfrm>
          <a:off x="12547111" y="6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150216</xdr:rowOff>
    </xdr:from>
    <xdr:to>
      <xdr:col>23</xdr:col>
      <xdr:colOff>517525</xdr:colOff>
      <xdr:row>57</xdr:row>
      <xdr:rowOff>162496</xdr:rowOff>
    </xdr:to>
    <xdr:cxnSp macro="">
      <xdr:nvCxnSpPr>
        <xdr:cNvPr id="564" name="直線コネクタ 563"/>
        <xdr:cNvCxnSpPr/>
      </xdr:nvCxnSpPr>
      <xdr:spPr>
        <a:xfrm flipV="1">
          <a:off x="15481300" y="9922866"/>
          <a:ext cx="8382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162496</xdr:rowOff>
    </xdr:from>
    <xdr:to>
      <xdr:col>22</xdr:col>
      <xdr:colOff>365125</xdr:colOff>
      <xdr:row>57</xdr:row>
      <xdr:rowOff>166625</xdr:rowOff>
    </xdr:to>
    <xdr:cxnSp macro="">
      <xdr:nvCxnSpPr>
        <xdr:cNvPr id="567" name="直線コネクタ 566"/>
        <xdr:cNvCxnSpPr/>
      </xdr:nvCxnSpPr>
      <xdr:spPr>
        <a:xfrm flipV="1">
          <a:off x="14592300" y="9935146"/>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127817</xdr:rowOff>
    </xdr:from>
    <xdr:to>
      <xdr:col>21</xdr:col>
      <xdr:colOff>161925</xdr:colOff>
      <xdr:row>57</xdr:row>
      <xdr:rowOff>166625</xdr:rowOff>
    </xdr:to>
    <xdr:cxnSp macro="">
      <xdr:nvCxnSpPr>
        <xdr:cNvPr id="570" name="直線コネクタ 569"/>
        <xdr:cNvCxnSpPr/>
      </xdr:nvCxnSpPr>
      <xdr:spPr>
        <a:xfrm>
          <a:off x="13703300" y="9900467"/>
          <a:ext cx="889000" cy="3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106260</xdr:rowOff>
    </xdr:from>
    <xdr:to>
      <xdr:col>19</xdr:col>
      <xdr:colOff>644525</xdr:colOff>
      <xdr:row>57</xdr:row>
      <xdr:rowOff>127817</xdr:rowOff>
    </xdr:to>
    <xdr:cxnSp macro="">
      <xdr:nvCxnSpPr>
        <xdr:cNvPr id="573" name="直線コネクタ 572"/>
        <xdr:cNvCxnSpPr/>
      </xdr:nvCxnSpPr>
      <xdr:spPr>
        <a:xfrm>
          <a:off x="12814300" y="9878910"/>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99416</xdr:rowOff>
    </xdr:from>
    <xdr:to>
      <xdr:col>23</xdr:col>
      <xdr:colOff>568325</xdr:colOff>
      <xdr:row>58</xdr:row>
      <xdr:rowOff>29566</xdr:rowOff>
    </xdr:to>
    <xdr:sp macro="" textlink="">
      <xdr:nvSpPr>
        <xdr:cNvPr id="583" name="円/楕円 582"/>
        <xdr:cNvSpPr/>
      </xdr:nvSpPr>
      <xdr:spPr>
        <a:xfrm>
          <a:off x="16268700" y="9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14343</xdr:rowOff>
    </xdr:from>
    <xdr:ext cx="534377" cy="259045"/>
    <xdr:sp macro="" textlink="">
      <xdr:nvSpPr>
        <xdr:cNvPr id="584" name="教育費該当値テキスト"/>
        <xdr:cNvSpPr txBox="1"/>
      </xdr:nvSpPr>
      <xdr:spPr>
        <a:xfrm>
          <a:off x="16370300" y="97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111696</xdr:rowOff>
    </xdr:from>
    <xdr:to>
      <xdr:col>22</xdr:col>
      <xdr:colOff>415925</xdr:colOff>
      <xdr:row>58</xdr:row>
      <xdr:rowOff>41846</xdr:rowOff>
    </xdr:to>
    <xdr:sp macro="" textlink="">
      <xdr:nvSpPr>
        <xdr:cNvPr id="585" name="円/楕円 584"/>
        <xdr:cNvSpPr/>
      </xdr:nvSpPr>
      <xdr:spPr>
        <a:xfrm>
          <a:off x="15430500" y="98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32973</xdr:rowOff>
    </xdr:from>
    <xdr:ext cx="534377" cy="259045"/>
    <xdr:sp macro="" textlink="">
      <xdr:nvSpPr>
        <xdr:cNvPr id="586" name="テキスト ボックス 585"/>
        <xdr:cNvSpPr txBox="1"/>
      </xdr:nvSpPr>
      <xdr:spPr>
        <a:xfrm>
          <a:off x="15214111" y="99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115825</xdr:rowOff>
    </xdr:from>
    <xdr:to>
      <xdr:col>21</xdr:col>
      <xdr:colOff>212725</xdr:colOff>
      <xdr:row>58</xdr:row>
      <xdr:rowOff>45975</xdr:rowOff>
    </xdr:to>
    <xdr:sp macro="" textlink="">
      <xdr:nvSpPr>
        <xdr:cNvPr id="587" name="円/楕円 586"/>
        <xdr:cNvSpPr/>
      </xdr:nvSpPr>
      <xdr:spPr>
        <a:xfrm>
          <a:off x="14541500" y="9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37102</xdr:rowOff>
    </xdr:from>
    <xdr:ext cx="534377" cy="259045"/>
    <xdr:sp macro="" textlink="">
      <xdr:nvSpPr>
        <xdr:cNvPr id="588" name="テキスト ボックス 587"/>
        <xdr:cNvSpPr txBox="1"/>
      </xdr:nvSpPr>
      <xdr:spPr>
        <a:xfrm>
          <a:off x="14325111" y="99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77017</xdr:rowOff>
    </xdr:from>
    <xdr:to>
      <xdr:col>20</xdr:col>
      <xdr:colOff>9525</xdr:colOff>
      <xdr:row>58</xdr:row>
      <xdr:rowOff>7167</xdr:rowOff>
    </xdr:to>
    <xdr:sp macro="" textlink="">
      <xdr:nvSpPr>
        <xdr:cNvPr id="589" name="円/楕円 588"/>
        <xdr:cNvSpPr/>
      </xdr:nvSpPr>
      <xdr:spPr>
        <a:xfrm>
          <a:off x="13652500" y="98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169744</xdr:rowOff>
    </xdr:from>
    <xdr:ext cx="534377" cy="259045"/>
    <xdr:sp macro="" textlink="">
      <xdr:nvSpPr>
        <xdr:cNvPr id="590" name="テキスト ボックス 589"/>
        <xdr:cNvSpPr txBox="1"/>
      </xdr:nvSpPr>
      <xdr:spPr>
        <a:xfrm>
          <a:off x="13436111" y="99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55460</xdr:rowOff>
    </xdr:from>
    <xdr:to>
      <xdr:col>18</xdr:col>
      <xdr:colOff>492125</xdr:colOff>
      <xdr:row>57</xdr:row>
      <xdr:rowOff>157060</xdr:rowOff>
    </xdr:to>
    <xdr:sp macro="" textlink="">
      <xdr:nvSpPr>
        <xdr:cNvPr id="591" name="円/楕円 590"/>
        <xdr:cNvSpPr/>
      </xdr:nvSpPr>
      <xdr:spPr>
        <a:xfrm>
          <a:off x="12763500" y="98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148187</xdr:rowOff>
    </xdr:from>
    <xdr:ext cx="534377" cy="259045"/>
    <xdr:sp macro="" textlink="">
      <xdr:nvSpPr>
        <xdr:cNvPr id="592" name="テキスト ボックス 591"/>
        <xdr:cNvSpPr txBox="1"/>
      </xdr:nvSpPr>
      <xdr:spPr>
        <a:xfrm>
          <a:off x="12547111" y="99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121069</xdr:rowOff>
    </xdr:from>
    <xdr:to>
      <xdr:col>23</xdr:col>
      <xdr:colOff>517525</xdr:colOff>
      <xdr:row>78</xdr:row>
      <xdr:rowOff>72602</xdr:rowOff>
    </xdr:to>
    <xdr:cxnSp macro="">
      <xdr:nvCxnSpPr>
        <xdr:cNvPr id="619" name="直線コネクタ 618"/>
        <xdr:cNvCxnSpPr/>
      </xdr:nvCxnSpPr>
      <xdr:spPr>
        <a:xfrm>
          <a:off x="15481300" y="12465469"/>
          <a:ext cx="838200" cy="98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121069</xdr:rowOff>
    </xdr:from>
    <xdr:to>
      <xdr:col>22</xdr:col>
      <xdr:colOff>365125</xdr:colOff>
      <xdr:row>74</xdr:row>
      <xdr:rowOff>46253</xdr:rowOff>
    </xdr:to>
    <xdr:cxnSp macro="">
      <xdr:nvCxnSpPr>
        <xdr:cNvPr id="622" name="直線コネクタ 621"/>
        <xdr:cNvCxnSpPr/>
      </xdr:nvCxnSpPr>
      <xdr:spPr>
        <a:xfrm flipV="1">
          <a:off x="14592300" y="12465469"/>
          <a:ext cx="889000" cy="2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152128</xdr:rowOff>
    </xdr:from>
    <xdr:ext cx="469744" cy="259045"/>
    <xdr:sp macro="" textlink="">
      <xdr:nvSpPr>
        <xdr:cNvPr id="624" name="テキスト ボックス 623"/>
        <xdr:cNvSpPr txBox="1"/>
      </xdr:nvSpPr>
      <xdr:spPr>
        <a:xfrm>
          <a:off x="15246427" y="13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46253</xdr:rowOff>
    </xdr:from>
    <xdr:to>
      <xdr:col>21</xdr:col>
      <xdr:colOff>161925</xdr:colOff>
      <xdr:row>76</xdr:row>
      <xdr:rowOff>156744</xdr:rowOff>
    </xdr:to>
    <xdr:cxnSp macro="">
      <xdr:nvCxnSpPr>
        <xdr:cNvPr id="625" name="直線コネクタ 624"/>
        <xdr:cNvCxnSpPr/>
      </xdr:nvCxnSpPr>
      <xdr:spPr>
        <a:xfrm flipV="1">
          <a:off x="13703300" y="12733553"/>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152188</xdr:rowOff>
    </xdr:from>
    <xdr:ext cx="469744" cy="259045"/>
    <xdr:sp macro="" textlink="">
      <xdr:nvSpPr>
        <xdr:cNvPr id="627" name="テキスト ボックス 626"/>
        <xdr:cNvSpPr txBox="1"/>
      </xdr:nvSpPr>
      <xdr:spPr>
        <a:xfrm>
          <a:off x="14357427" y="135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156744</xdr:rowOff>
    </xdr:from>
    <xdr:to>
      <xdr:col>19</xdr:col>
      <xdr:colOff>644525</xdr:colOff>
      <xdr:row>77</xdr:row>
      <xdr:rowOff>158592</xdr:rowOff>
    </xdr:to>
    <xdr:cxnSp macro="">
      <xdr:nvCxnSpPr>
        <xdr:cNvPr id="628" name="直線コネクタ 627"/>
        <xdr:cNvCxnSpPr/>
      </xdr:nvCxnSpPr>
      <xdr:spPr>
        <a:xfrm flipV="1">
          <a:off x="12814300" y="13186944"/>
          <a:ext cx="8890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56807</xdr:rowOff>
    </xdr:from>
    <xdr:ext cx="534377" cy="259045"/>
    <xdr:sp macro="" textlink="">
      <xdr:nvSpPr>
        <xdr:cNvPr id="630" name="テキスト ボックス 629"/>
        <xdr:cNvSpPr txBox="1"/>
      </xdr:nvSpPr>
      <xdr:spPr>
        <a:xfrm>
          <a:off x="13436111" y="134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103326</xdr:rowOff>
    </xdr:from>
    <xdr:ext cx="534377" cy="259045"/>
    <xdr:sp macro="" textlink="">
      <xdr:nvSpPr>
        <xdr:cNvPr id="632" name="テキスト ボックス 631"/>
        <xdr:cNvSpPr txBox="1"/>
      </xdr:nvSpPr>
      <xdr:spPr>
        <a:xfrm>
          <a:off x="12547111" y="13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21802</xdr:rowOff>
    </xdr:from>
    <xdr:to>
      <xdr:col>23</xdr:col>
      <xdr:colOff>568325</xdr:colOff>
      <xdr:row>78</xdr:row>
      <xdr:rowOff>123402</xdr:rowOff>
    </xdr:to>
    <xdr:sp macro="" textlink="">
      <xdr:nvSpPr>
        <xdr:cNvPr id="638" name="円/楕円 637"/>
        <xdr:cNvSpPr/>
      </xdr:nvSpPr>
      <xdr:spPr>
        <a:xfrm>
          <a:off x="16268700" y="133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152629</xdr:rowOff>
    </xdr:from>
    <xdr:ext cx="534377" cy="259045"/>
    <xdr:sp macro="" textlink="">
      <xdr:nvSpPr>
        <xdr:cNvPr id="639" name="災害復旧費該当値テキスト"/>
        <xdr:cNvSpPr txBox="1"/>
      </xdr:nvSpPr>
      <xdr:spPr>
        <a:xfrm>
          <a:off x="16370300" y="131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70269</xdr:rowOff>
    </xdr:from>
    <xdr:to>
      <xdr:col>22</xdr:col>
      <xdr:colOff>415925</xdr:colOff>
      <xdr:row>73</xdr:row>
      <xdr:rowOff>419</xdr:rowOff>
    </xdr:to>
    <xdr:sp macro="" textlink="">
      <xdr:nvSpPr>
        <xdr:cNvPr id="640" name="円/楕円 639"/>
        <xdr:cNvSpPr/>
      </xdr:nvSpPr>
      <xdr:spPr>
        <a:xfrm>
          <a:off x="15430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16946</xdr:rowOff>
    </xdr:from>
    <xdr:ext cx="599010" cy="259045"/>
    <xdr:sp macro="" textlink="">
      <xdr:nvSpPr>
        <xdr:cNvPr id="641" name="テキスト ボックス 640"/>
        <xdr:cNvSpPr txBox="1"/>
      </xdr:nvSpPr>
      <xdr:spPr>
        <a:xfrm>
          <a:off x="15181794" y="121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166903</xdr:rowOff>
    </xdr:from>
    <xdr:to>
      <xdr:col>21</xdr:col>
      <xdr:colOff>212725</xdr:colOff>
      <xdr:row>74</xdr:row>
      <xdr:rowOff>97053</xdr:rowOff>
    </xdr:to>
    <xdr:sp macro="" textlink="">
      <xdr:nvSpPr>
        <xdr:cNvPr id="642" name="円/楕円 641"/>
        <xdr:cNvSpPr/>
      </xdr:nvSpPr>
      <xdr:spPr>
        <a:xfrm>
          <a:off x="14541500" y="126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113580</xdr:rowOff>
    </xdr:from>
    <xdr:ext cx="599010" cy="259045"/>
    <xdr:sp macro="" textlink="">
      <xdr:nvSpPr>
        <xdr:cNvPr id="643" name="テキスト ボックス 642"/>
        <xdr:cNvSpPr txBox="1"/>
      </xdr:nvSpPr>
      <xdr:spPr>
        <a:xfrm>
          <a:off x="14292794" y="1245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170,439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105944</xdr:rowOff>
    </xdr:from>
    <xdr:to>
      <xdr:col>20</xdr:col>
      <xdr:colOff>9525</xdr:colOff>
      <xdr:row>77</xdr:row>
      <xdr:rowOff>36094</xdr:rowOff>
    </xdr:to>
    <xdr:sp macro="" textlink="">
      <xdr:nvSpPr>
        <xdr:cNvPr id="644" name="円/楕円 643"/>
        <xdr:cNvSpPr/>
      </xdr:nvSpPr>
      <xdr:spPr>
        <a:xfrm>
          <a:off x="13652500" y="131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52622</xdr:rowOff>
    </xdr:from>
    <xdr:ext cx="534377" cy="259045"/>
    <xdr:sp macro="" textlink="">
      <xdr:nvSpPr>
        <xdr:cNvPr id="645" name="テキスト ボックス 644"/>
        <xdr:cNvSpPr txBox="1"/>
      </xdr:nvSpPr>
      <xdr:spPr>
        <a:xfrm>
          <a:off x="13436111" y="1291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107792</xdr:rowOff>
    </xdr:from>
    <xdr:to>
      <xdr:col>18</xdr:col>
      <xdr:colOff>492125</xdr:colOff>
      <xdr:row>78</xdr:row>
      <xdr:rowOff>37942</xdr:rowOff>
    </xdr:to>
    <xdr:sp macro="" textlink="">
      <xdr:nvSpPr>
        <xdr:cNvPr id="646" name="円/楕円 645"/>
        <xdr:cNvSpPr/>
      </xdr:nvSpPr>
      <xdr:spPr>
        <a:xfrm>
          <a:off x="12763500" y="133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54469</xdr:rowOff>
    </xdr:from>
    <xdr:ext cx="534377" cy="259045"/>
    <xdr:sp macro="" textlink="">
      <xdr:nvSpPr>
        <xdr:cNvPr id="647" name="テキスト ボックス 646"/>
        <xdr:cNvSpPr txBox="1"/>
      </xdr:nvSpPr>
      <xdr:spPr>
        <a:xfrm>
          <a:off x="12547111" y="130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37119</xdr:rowOff>
    </xdr:from>
    <xdr:to>
      <xdr:col>23</xdr:col>
      <xdr:colOff>517525</xdr:colOff>
      <xdr:row>97</xdr:row>
      <xdr:rowOff>39929</xdr:rowOff>
    </xdr:to>
    <xdr:cxnSp macro="">
      <xdr:nvCxnSpPr>
        <xdr:cNvPr id="674" name="直線コネクタ 673"/>
        <xdr:cNvCxnSpPr/>
      </xdr:nvCxnSpPr>
      <xdr:spPr>
        <a:xfrm>
          <a:off x="15481300" y="16667769"/>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37119</xdr:rowOff>
    </xdr:from>
    <xdr:to>
      <xdr:col>22</xdr:col>
      <xdr:colOff>365125</xdr:colOff>
      <xdr:row>97</xdr:row>
      <xdr:rowOff>48247</xdr:rowOff>
    </xdr:to>
    <xdr:cxnSp macro="">
      <xdr:nvCxnSpPr>
        <xdr:cNvPr id="677" name="直線コネクタ 676"/>
        <xdr:cNvCxnSpPr/>
      </xdr:nvCxnSpPr>
      <xdr:spPr>
        <a:xfrm flipV="1">
          <a:off x="14592300" y="16667769"/>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129438</xdr:rowOff>
    </xdr:from>
    <xdr:ext cx="534377" cy="259045"/>
    <xdr:sp macro="" textlink="">
      <xdr:nvSpPr>
        <xdr:cNvPr id="679" name="テキスト ボックス 678"/>
        <xdr:cNvSpPr txBox="1"/>
      </xdr:nvSpPr>
      <xdr:spPr>
        <a:xfrm>
          <a:off x="15214111"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37182</xdr:rowOff>
    </xdr:from>
    <xdr:to>
      <xdr:col>21</xdr:col>
      <xdr:colOff>161925</xdr:colOff>
      <xdr:row>97</xdr:row>
      <xdr:rowOff>48247</xdr:rowOff>
    </xdr:to>
    <xdr:cxnSp macro="">
      <xdr:nvCxnSpPr>
        <xdr:cNvPr id="680" name="直線コネクタ 679"/>
        <xdr:cNvCxnSpPr/>
      </xdr:nvCxnSpPr>
      <xdr:spPr>
        <a:xfrm>
          <a:off x="13703300" y="1666783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121569</xdr:rowOff>
    </xdr:from>
    <xdr:ext cx="534377" cy="259045"/>
    <xdr:sp macro="" textlink="">
      <xdr:nvSpPr>
        <xdr:cNvPr id="682" name="テキスト ボックス 681"/>
        <xdr:cNvSpPr txBox="1"/>
      </xdr:nvSpPr>
      <xdr:spPr>
        <a:xfrm>
          <a:off x="14325111"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29268</xdr:rowOff>
    </xdr:from>
    <xdr:to>
      <xdr:col>19</xdr:col>
      <xdr:colOff>644525</xdr:colOff>
      <xdr:row>97</xdr:row>
      <xdr:rowOff>37182</xdr:rowOff>
    </xdr:to>
    <xdr:cxnSp macro="">
      <xdr:nvCxnSpPr>
        <xdr:cNvPr id="683" name="直線コネクタ 682"/>
        <xdr:cNvCxnSpPr/>
      </xdr:nvCxnSpPr>
      <xdr:spPr>
        <a:xfrm>
          <a:off x="12814300" y="16659918"/>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116800</xdr:rowOff>
    </xdr:from>
    <xdr:ext cx="534377" cy="259045"/>
    <xdr:sp macro="" textlink="">
      <xdr:nvSpPr>
        <xdr:cNvPr id="685" name="テキスト ボックス 684"/>
        <xdr:cNvSpPr txBox="1"/>
      </xdr:nvSpPr>
      <xdr:spPr>
        <a:xfrm>
          <a:off x="13436111" y="167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109687</xdr:rowOff>
    </xdr:from>
    <xdr:ext cx="534377" cy="259045"/>
    <xdr:sp macro="" textlink="">
      <xdr:nvSpPr>
        <xdr:cNvPr id="687" name="テキスト ボックス 686"/>
        <xdr:cNvSpPr txBox="1"/>
      </xdr:nvSpPr>
      <xdr:spPr>
        <a:xfrm>
          <a:off x="12547111" y="167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160579</xdr:rowOff>
    </xdr:from>
    <xdr:to>
      <xdr:col>23</xdr:col>
      <xdr:colOff>568325</xdr:colOff>
      <xdr:row>97</xdr:row>
      <xdr:rowOff>90729</xdr:rowOff>
    </xdr:to>
    <xdr:sp macro="" textlink="">
      <xdr:nvSpPr>
        <xdr:cNvPr id="693" name="円/楕円 692"/>
        <xdr:cNvSpPr/>
      </xdr:nvSpPr>
      <xdr:spPr>
        <a:xfrm>
          <a:off x="16268700" y="166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12006</xdr:rowOff>
    </xdr:from>
    <xdr:ext cx="534377" cy="259045"/>
    <xdr:sp macro="" textlink="">
      <xdr:nvSpPr>
        <xdr:cNvPr id="694" name="公債費該当値テキスト"/>
        <xdr:cNvSpPr txBox="1"/>
      </xdr:nvSpPr>
      <xdr:spPr>
        <a:xfrm>
          <a:off x="16370300" y="164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157769</xdr:rowOff>
    </xdr:from>
    <xdr:to>
      <xdr:col>22</xdr:col>
      <xdr:colOff>415925</xdr:colOff>
      <xdr:row>97</xdr:row>
      <xdr:rowOff>87919</xdr:rowOff>
    </xdr:to>
    <xdr:sp macro="" textlink="">
      <xdr:nvSpPr>
        <xdr:cNvPr id="695" name="円/楕円 694"/>
        <xdr:cNvSpPr/>
      </xdr:nvSpPr>
      <xdr:spPr>
        <a:xfrm>
          <a:off x="15430500" y="166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104446</xdr:rowOff>
    </xdr:from>
    <xdr:ext cx="534377" cy="259045"/>
    <xdr:sp macro="" textlink="">
      <xdr:nvSpPr>
        <xdr:cNvPr id="696" name="テキスト ボックス 695"/>
        <xdr:cNvSpPr txBox="1"/>
      </xdr:nvSpPr>
      <xdr:spPr>
        <a:xfrm>
          <a:off x="15214111" y="163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168897</xdr:rowOff>
    </xdr:from>
    <xdr:to>
      <xdr:col>21</xdr:col>
      <xdr:colOff>212725</xdr:colOff>
      <xdr:row>97</xdr:row>
      <xdr:rowOff>99047</xdr:rowOff>
    </xdr:to>
    <xdr:sp macro="" textlink="">
      <xdr:nvSpPr>
        <xdr:cNvPr id="697" name="円/楕円 696"/>
        <xdr:cNvSpPr/>
      </xdr:nvSpPr>
      <xdr:spPr>
        <a:xfrm>
          <a:off x="14541500" y="166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115574</xdr:rowOff>
    </xdr:from>
    <xdr:ext cx="534377" cy="259045"/>
    <xdr:sp macro="" textlink="">
      <xdr:nvSpPr>
        <xdr:cNvPr id="698" name="テキスト ボックス 697"/>
        <xdr:cNvSpPr txBox="1"/>
      </xdr:nvSpPr>
      <xdr:spPr>
        <a:xfrm>
          <a:off x="14325111" y="164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157832</xdr:rowOff>
    </xdr:from>
    <xdr:to>
      <xdr:col>20</xdr:col>
      <xdr:colOff>9525</xdr:colOff>
      <xdr:row>97</xdr:row>
      <xdr:rowOff>87982</xdr:rowOff>
    </xdr:to>
    <xdr:sp macro="" textlink="">
      <xdr:nvSpPr>
        <xdr:cNvPr id="699" name="円/楕円 698"/>
        <xdr:cNvSpPr/>
      </xdr:nvSpPr>
      <xdr:spPr>
        <a:xfrm>
          <a:off x="13652500" y="166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104509</xdr:rowOff>
    </xdr:from>
    <xdr:ext cx="534377" cy="259045"/>
    <xdr:sp macro="" textlink="">
      <xdr:nvSpPr>
        <xdr:cNvPr id="700" name="テキスト ボックス 699"/>
        <xdr:cNvSpPr txBox="1"/>
      </xdr:nvSpPr>
      <xdr:spPr>
        <a:xfrm>
          <a:off x="13436111" y="163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149918</xdr:rowOff>
    </xdr:from>
    <xdr:to>
      <xdr:col>18</xdr:col>
      <xdr:colOff>492125</xdr:colOff>
      <xdr:row>97</xdr:row>
      <xdr:rowOff>80068</xdr:rowOff>
    </xdr:to>
    <xdr:sp macro="" textlink="">
      <xdr:nvSpPr>
        <xdr:cNvPr id="701" name="円/楕円 700"/>
        <xdr:cNvSpPr/>
      </xdr:nvSpPr>
      <xdr:spPr>
        <a:xfrm>
          <a:off x="12763500" y="166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96595</xdr:rowOff>
    </xdr:from>
    <xdr:ext cx="534377" cy="259045"/>
    <xdr:sp macro="" textlink="">
      <xdr:nvSpPr>
        <xdr:cNvPr id="702" name="テキスト ボックス 701"/>
        <xdr:cNvSpPr txBox="1"/>
      </xdr:nvSpPr>
      <xdr:spPr>
        <a:xfrm>
          <a:off x="12547111" y="163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総務費は番号制度システム改修関連経費等の増により全体的に増額となった。</a:t>
          </a:r>
          <a:endParaRPr kumimoji="1" lang="en-US" altLang="ja-JP" sz="1050">
            <a:latin typeface="ＭＳ Ｐゴシック"/>
          </a:endParaRPr>
        </a:p>
        <a:p>
          <a:r>
            <a:rPr kumimoji="1" lang="ja-JP" altLang="en-US" sz="1050">
              <a:latin typeface="ＭＳ Ｐゴシック"/>
            </a:rPr>
            <a:t>衛生費は仙南地域行政事務組合負担金（衛生費）「仙南クリーンセンター」の増額などにより全体的に増額となった。</a:t>
          </a:r>
          <a:endParaRPr kumimoji="1" lang="en-US" altLang="ja-JP" sz="1050">
            <a:latin typeface="ＭＳ Ｐゴシック"/>
          </a:endParaRPr>
        </a:p>
        <a:p>
          <a:r>
            <a:rPr kumimoji="1" lang="ja-JP" altLang="en-US" sz="1050">
              <a:latin typeface="ＭＳ Ｐゴシック"/>
            </a:rPr>
            <a:t>労働費は緊急雇用創出事業の減少等により全体的に減額となった。</a:t>
          </a:r>
          <a:endParaRPr kumimoji="1" lang="en-US" altLang="ja-JP" sz="1050">
            <a:latin typeface="ＭＳ Ｐゴシック"/>
          </a:endParaRPr>
        </a:p>
        <a:p>
          <a:r>
            <a:rPr kumimoji="1" lang="ja-JP" altLang="en-US" sz="1050">
              <a:latin typeface="ＭＳ Ｐゴシック"/>
            </a:rPr>
            <a:t>農林水産業費は機構集積協力金や多面的支払交付金等が増額となったものの、平成</a:t>
          </a:r>
          <a:r>
            <a:rPr kumimoji="1" lang="en-US" altLang="ja-JP" sz="1050">
              <a:latin typeface="ＭＳ Ｐゴシック"/>
            </a:rPr>
            <a:t>26</a:t>
          </a:r>
          <a:r>
            <a:rPr kumimoji="1" lang="ja-JP" altLang="en-US" sz="1050">
              <a:latin typeface="ＭＳ Ｐゴシック"/>
            </a:rPr>
            <a:t>年度の大雪による農業用ハウス等倒壊に伴う補助事業やみどりの森創生基金積立等により全体的に減額となった。</a:t>
          </a:r>
          <a:endParaRPr kumimoji="1" lang="en-US" altLang="ja-JP" sz="1050">
            <a:latin typeface="ＭＳ Ｐゴシック"/>
          </a:endParaRPr>
        </a:p>
        <a:p>
          <a:r>
            <a:rPr kumimoji="1" lang="ja-JP" altLang="en-US" sz="1050">
              <a:latin typeface="ＭＳ Ｐゴシック"/>
            </a:rPr>
            <a:t>商工費は企業支援推進事業委託料、企業立地奨励金、観光看板新設工事、金山城址公園用地取得等により全体的に増額となった。</a:t>
          </a:r>
          <a:endParaRPr kumimoji="1" lang="en-US" altLang="ja-JP" sz="1050">
            <a:latin typeface="ＭＳ Ｐゴシック"/>
          </a:endParaRPr>
        </a:p>
        <a:p>
          <a:r>
            <a:rPr kumimoji="1" lang="ja-JP" altLang="en-US" sz="1050">
              <a:latin typeface="ＭＳ Ｐゴシック"/>
            </a:rPr>
            <a:t>土木費は道路維持管理事業、道路改良事業、定住促進住宅建設事業費が減となったため、全体的に減額となった。</a:t>
          </a:r>
          <a:endParaRPr kumimoji="1" lang="en-US" altLang="ja-JP" sz="1050">
            <a:latin typeface="ＭＳ Ｐゴシック"/>
          </a:endParaRPr>
        </a:p>
        <a:p>
          <a:r>
            <a:rPr kumimoji="1" lang="ja-JP" altLang="en-US" sz="1050">
              <a:latin typeface="ＭＳ Ｐゴシック"/>
            </a:rPr>
            <a:t>教育費は小学校施設整備工事費、中学校施設整備工事費、大銀杏保存整備委託料が増となったことにより全体的に増額となった。</a:t>
          </a:r>
          <a:endParaRPr kumimoji="1" lang="en-US" altLang="ja-JP" sz="1050">
            <a:latin typeface="ＭＳ Ｐゴシック"/>
          </a:endParaRPr>
        </a:p>
        <a:p>
          <a:r>
            <a:rPr kumimoji="1" lang="ja-JP" altLang="en-US" sz="1050">
              <a:latin typeface="ＭＳ Ｐゴシック"/>
            </a:rPr>
            <a:t>災害復旧費では大雨災害による農業施設、林業施設、公共土木施設で増額したものの、原発事故災害による除染事業完了などにより大幅な減額となり、全体的に減額となった。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繰入金の増額から減少した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単年度収支としては、赤字となったが、</a:t>
          </a:r>
          <a:r>
            <a:rPr kumimoji="1" lang="ja-JP" altLang="ja-JP" sz="1100">
              <a:solidFill>
                <a:schemeClr val="dk1"/>
              </a:solidFill>
              <a:effectLst/>
              <a:latin typeface="+mn-lt"/>
              <a:ea typeface="+mn-ea"/>
              <a:cs typeface="+mn-cs"/>
            </a:rPr>
            <a:t>実質収支額は、各年とも黒字となっている。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・全体的に黒字比率は減少傾向にあるが、各会計とも赤字は発生していない。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8833753</v>
      </c>
      <c r="BO4" s="379"/>
      <c r="BP4" s="379"/>
      <c r="BQ4" s="379"/>
      <c r="BR4" s="379"/>
      <c r="BS4" s="379"/>
      <c r="BT4" s="379"/>
      <c r="BU4" s="380"/>
      <c r="BV4" s="378">
        <v>12025795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8111876</v>
      </c>
      <c r="BO5" s="416"/>
      <c r="BP5" s="416"/>
      <c r="BQ5" s="416"/>
      <c r="BR5" s="416"/>
      <c r="BS5" s="416"/>
      <c r="BT5" s="416"/>
      <c r="BU5" s="417"/>
      <c r="BV5" s="415">
        <v>11413213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92.3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721877</v>
      </c>
      <c r="BO6" s="416"/>
      <c r="BP6" s="416"/>
      <c r="BQ6" s="416"/>
      <c r="BR6" s="416"/>
      <c r="BS6" s="416"/>
      <c r="BT6" s="416"/>
      <c r="BU6" s="417"/>
      <c r="BV6" s="415">
        <v>612582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94.8</v>
      </c>
      <c r="CU6" s="453"/>
      <c r="CV6" s="453"/>
      <c r="CW6" s="453"/>
      <c r="CX6" s="453"/>
      <c r="CY6" s="453"/>
      <c r="CZ6" s="453"/>
      <c r="DA6" s="454"/>
      <c r="DB6" s="452">
        <v>97.7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280106</v>
      </c>
      <c r="BO7" s="416"/>
      <c r="BP7" s="416"/>
      <c r="BQ7" s="416"/>
      <c r="BR7" s="416"/>
      <c r="BS7" s="416"/>
      <c r="BT7" s="416"/>
      <c r="BU7" s="417"/>
      <c r="BV7" s="415">
        <v>110618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5215858</v>
      </c>
      <c r="CU7" s="416"/>
      <c r="CV7" s="416"/>
      <c r="CW7" s="416"/>
      <c r="CX7" s="416"/>
      <c r="CY7" s="416"/>
      <c r="CZ7" s="416"/>
      <c r="DA7" s="417"/>
      <c r="DB7" s="415">
        <v>5077034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441771</v>
      </c>
      <c r="BO8" s="416"/>
      <c r="BP8" s="416"/>
      <c r="BQ8" s="416"/>
      <c r="BR8" s="416"/>
      <c r="BS8" s="416"/>
      <c r="BT8" s="416"/>
      <c r="BU8" s="417"/>
      <c r="BV8" s="415">
        <v>501964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13972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-60193</v>
      </c>
      <c r="BO9" s="416"/>
      <c r="BP9" s="416"/>
      <c r="BQ9" s="416"/>
      <c r="BR9" s="416"/>
      <c r="BS9" s="416"/>
      <c r="BT9" s="416"/>
      <c r="BU9" s="417"/>
      <c r="BV9" s="415">
        <v>223215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12.5</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15501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2281</v>
      </c>
      <c r="BO10" s="416"/>
      <c r="BP10" s="416"/>
      <c r="BQ10" s="416"/>
      <c r="BR10" s="416"/>
      <c r="BS10" s="416"/>
      <c r="BT10" s="416"/>
      <c r="BU10" s="417"/>
      <c r="BV10" s="415">
        <v>13657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14496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420163</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14385</v>
      </c>
      <c r="S13" s="497"/>
      <c r="T13" s="497"/>
      <c r="U13" s="497"/>
      <c r="V13" s="498"/>
      <c r="W13" s="431" t="s">
        <v>121</v>
      </c>
      <c r="X13" s="432"/>
      <c r="Y13" s="432"/>
      <c r="Z13" s="432"/>
      <c r="AA13" s="432"/>
      <c r="AB13" s="422"/>
      <c r="AC13" s="466">
        <v>986</v>
      </c>
      <c r="AD13" s="467"/>
      <c r="AE13" s="467"/>
      <c r="AF13" s="467"/>
      <c r="AG13" s="506"/>
      <c r="AH13" s="466">
        <v>1286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-478075</v>
      </c>
      <c r="BO13" s="416"/>
      <c r="BP13" s="416"/>
      <c r="BQ13" s="416"/>
      <c r="BR13" s="416"/>
      <c r="BS13" s="416"/>
      <c r="BT13" s="416"/>
      <c r="BU13" s="417"/>
      <c r="BV13" s="415">
        <v>236872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9.5</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14845</v>
      </c>
      <c r="S14" s="497"/>
      <c r="T14" s="497"/>
      <c r="U14" s="497"/>
      <c r="V14" s="498"/>
      <c r="W14" s="405"/>
      <c r="X14" s="406"/>
      <c r="Y14" s="406"/>
      <c r="Z14" s="406"/>
      <c r="AA14" s="406"/>
      <c r="AB14" s="395"/>
      <c r="AC14" s="499">
        <v>14</v>
      </c>
      <c r="AD14" s="500"/>
      <c r="AE14" s="500"/>
      <c r="AF14" s="500"/>
      <c r="AG14" s="501"/>
      <c r="AH14" s="499">
        <v>15.8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68.900000000000006</v>
      </c>
      <c r="CU14" s="511"/>
      <c r="CV14" s="511"/>
      <c r="CW14" s="511"/>
      <c r="CX14" s="511"/>
      <c r="CY14" s="511"/>
      <c r="CZ14" s="511"/>
      <c r="DA14" s="512"/>
      <c r="DB14" s="510">
        <v>72.400000000000006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14726</v>
      </c>
      <c r="S15" s="497"/>
      <c r="T15" s="497"/>
      <c r="U15" s="497"/>
      <c r="V15" s="498"/>
      <c r="W15" s="431" t="s">
        <v>128</v>
      </c>
      <c r="X15" s="432"/>
      <c r="Y15" s="432"/>
      <c r="Z15" s="432"/>
      <c r="AA15" s="432"/>
      <c r="AB15" s="422"/>
      <c r="AC15" s="466">
        <v>2860</v>
      </c>
      <c r="AD15" s="467"/>
      <c r="AE15" s="467"/>
      <c r="AF15" s="467"/>
      <c r="AG15" s="506"/>
      <c r="AH15" s="466">
        <v>3502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1325381</v>
      </c>
      <c r="BO15" s="379"/>
      <c r="BP15" s="379"/>
      <c r="BQ15" s="379"/>
      <c r="BR15" s="379"/>
      <c r="BS15" s="379"/>
      <c r="BT15" s="379"/>
      <c r="BU15" s="380"/>
      <c r="BV15" s="378">
        <v>1249946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40.700000000000003</v>
      </c>
      <c r="AD16" s="500"/>
      <c r="AE16" s="500"/>
      <c r="AF16" s="500"/>
      <c r="AG16" s="501"/>
      <c r="AH16" s="499">
        <v>43.1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4592509</v>
      </c>
      <c r="BO16" s="416"/>
      <c r="BP16" s="416"/>
      <c r="BQ16" s="416"/>
      <c r="BR16" s="416"/>
      <c r="BS16" s="416"/>
      <c r="BT16" s="416"/>
      <c r="BU16" s="417"/>
      <c r="BV16" s="415">
        <v>4463608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3178</v>
      </c>
      <c r="AD17" s="467"/>
      <c r="AE17" s="467"/>
      <c r="AF17" s="467"/>
      <c r="AG17" s="506"/>
      <c r="AH17" s="466">
        <v>3291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1649007</v>
      </c>
      <c r="BO17" s="416"/>
      <c r="BP17" s="416"/>
      <c r="BQ17" s="416"/>
      <c r="BR17" s="416"/>
      <c r="BS17" s="416"/>
      <c r="BT17" s="416"/>
      <c r="BU17" s="417"/>
      <c r="BV17" s="415">
        <v>1578739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273.3</v>
      </c>
      <c r="M18" s="528"/>
      <c r="N18" s="528"/>
      <c r="O18" s="528"/>
      <c r="P18" s="528"/>
      <c r="Q18" s="528"/>
      <c r="R18" s="529"/>
      <c r="S18" s="529"/>
      <c r="T18" s="529"/>
      <c r="U18" s="529"/>
      <c r="V18" s="530"/>
      <c r="W18" s="433"/>
      <c r="X18" s="434"/>
      <c r="Y18" s="434"/>
      <c r="Z18" s="434"/>
      <c r="AA18" s="434"/>
      <c r="AB18" s="425"/>
      <c r="AC18" s="531">
        <v>45.2</v>
      </c>
      <c r="AD18" s="532"/>
      <c r="AE18" s="532"/>
      <c r="AF18" s="532"/>
      <c r="AG18" s="533"/>
      <c r="AH18" s="531">
        <v>40.5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4757067</v>
      </c>
      <c r="BO18" s="416"/>
      <c r="BP18" s="416"/>
      <c r="BQ18" s="416"/>
      <c r="BR18" s="416"/>
      <c r="BS18" s="416"/>
      <c r="BT18" s="416"/>
      <c r="BU18" s="417"/>
      <c r="BV18" s="415">
        <v>4717701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51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6736357</v>
      </c>
      <c r="BO19" s="416"/>
      <c r="BP19" s="416"/>
      <c r="BQ19" s="416"/>
      <c r="BR19" s="416"/>
      <c r="BS19" s="416"/>
      <c r="BT19" s="416"/>
      <c r="BU19" s="417"/>
      <c r="BV19" s="415">
        <v>6612783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4547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8343546</v>
      </c>
      <c r="BO23" s="416"/>
      <c r="BP23" s="416"/>
      <c r="BQ23" s="416"/>
      <c r="BR23" s="416"/>
      <c r="BS23" s="416"/>
      <c r="BT23" s="416"/>
      <c r="BU23" s="417"/>
      <c r="BV23" s="415">
        <v>8532830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8100</v>
      </c>
      <c r="R24" s="467"/>
      <c r="S24" s="467"/>
      <c r="T24" s="467"/>
      <c r="U24" s="467"/>
      <c r="V24" s="506"/>
      <c r="W24" s="561"/>
      <c r="X24" s="549"/>
      <c r="Y24" s="550"/>
      <c r="Z24" s="465" t="s">
        <v>152</v>
      </c>
      <c r="AA24" s="445"/>
      <c r="AB24" s="445"/>
      <c r="AC24" s="445"/>
      <c r="AD24" s="445"/>
      <c r="AE24" s="445"/>
      <c r="AF24" s="445"/>
      <c r="AG24" s="446"/>
      <c r="AH24" s="466">
        <v>159</v>
      </c>
      <c r="AI24" s="467"/>
      <c r="AJ24" s="467"/>
      <c r="AK24" s="467"/>
      <c r="AL24" s="506"/>
      <c r="AM24" s="466">
        <v>479703</v>
      </c>
      <c r="AN24" s="467"/>
      <c r="AO24" s="467"/>
      <c r="AP24" s="467"/>
      <c r="AQ24" s="467"/>
      <c r="AR24" s="506"/>
      <c r="AS24" s="466">
        <v>3017</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8205623</v>
      </c>
      <c r="BO24" s="416"/>
      <c r="BP24" s="416"/>
      <c r="BQ24" s="416"/>
      <c r="BR24" s="416"/>
      <c r="BS24" s="416"/>
      <c r="BT24" s="416"/>
      <c r="BU24" s="417"/>
      <c r="BV24" s="415">
        <v>8368276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6250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396181</v>
      </c>
      <c r="BO25" s="379"/>
      <c r="BP25" s="379"/>
      <c r="BQ25" s="379"/>
      <c r="BR25" s="379"/>
      <c r="BS25" s="379"/>
      <c r="BT25" s="379"/>
      <c r="BU25" s="380"/>
      <c r="BV25" s="378">
        <v>373386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5470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25497</v>
      </c>
      <c r="AN26" s="467"/>
      <c r="AO26" s="467"/>
      <c r="AP26" s="467"/>
      <c r="AQ26" s="467"/>
      <c r="AR26" s="506"/>
      <c r="AS26" s="466">
        <v>2833</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3210</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392355</v>
      </c>
      <c r="BO27" s="585"/>
      <c r="BP27" s="585"/>
      <c r="BQ27" s="585"/>
      <c r="BR27" s="585"/>
      <c r="BS27" s="585"/>
      <c r="BT27" s="585"/>
      <c r="BU27" s="586"/>
      <c r="BV27" s="584">
        <v>392205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2690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1372113</v>
      </c>
      <c r="BO28" s="379"/>
      <c r="BP28" s="379"/>
      <c r="BQ28" s="379"/>
      <c r="BR28" s="379"/>
      <c r="BS28" s="379"/>
      <c r="BT28" s="379"/>
      <c r="BU28" s="380"/>
      <c r="BV28" s="378">
        <v>1529995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12</v>
      </c>
      <c r="M29" s="467"/>
      <c r="N29" s="467"/>
      <c r="O29" s="467"/>
      <c r="P29" s="506"/>
      <c r="Q29" s="466">
        <v>2580</v>
      </c>
      <c r="R29" s="467"/>
      <c r="S29" s="467"/>
      <c r="T29" s="467"/>
      <c r="U29" s="467"/>
      <c r="V29" s="506"/>
      <c r="W29" s="562"/>
      <c r="X29" s="563"/>
      <c r="Y29" s="564"/>
      <c r="Z29" s="465" t="s">
        <v>169</v>
      </c>
      <c r="AA29" s="445"/>
      <c r="AB29" s="445"/>
      <c r="AC29" s="445"/>
      <c r="AD29" s="445"/>
      <c r="AE29" s="445"/>
      <c r="AF29" s="445"/>
      <c r="AG29" s="446"/>
      <c r="AH29" s="466">
        <v>161</v>
      </c>
      <c r="AI29" s="467"/>
      <c r="AJ29" s="467"/>
      <c r="AK29" s="467"/>
      <c r="AL29" s="506"/>
      <c r="AM29" s="466">
        <v>483775</v>
      </c>
      <c r="AN29" s="467"/>
      <c r="AO29" s="467"/>
      <c r="AP29" s="467"/>
      <c r="AQ29" s="467"/>
      <c r="AR29" s="506"/>
      <c r="AS29" s="466">
        <v>3005</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364745</v>
      </c>
      <c r="BO29" s="416"/>
      <c r="BP29" s="416"/>
      <c r="BQ29" s="416"/>
      <c r="BR29" s="416"/>
      <c r="BS29" s="416"/>
      <c r="BT29" s="416"/>
      <c r="BU29" s="417"/>
      <c r="BV29" s="415">
        <v>364727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93.3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707915</v>
      </c>
      <c r="BO30" s="585"/>
      <c r="BP30" s="585"/>
      <c r="BQ30" s="585"/>
      <c r="BR30" s="585"/>
      <c r="BS30" s="585"/>
      <c r="BT30" s="585"/>
      <c r="BU30" s="586"/>
      <c r="BV30" s="584">
        <v>670159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丸森町国民健康保険特別会計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丸森町水道事業会計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丸森町公共下水道事業特別会計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仙南地域広域行政事務組合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丸森町介護保険特別会計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丸森町病院事業会計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丸森町農業集落排水事業特別会計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丸森町後期高齢者医療特別会計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丸森町営農飲雑用水事業特別会計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丸森町宅地造成事業特別会計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IF('各会計、関係団体の財政状況及び健全化判断比率'!B37="","",'各会計、関係団体の財政状況及び健全化判断比率'!B37)</f>
        <v>丸森町工場団地造成事業特別会計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宮城県後期高齢者医療事業会計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1" t="s">
        <v>541</v>
      </c>
      <c r="D34" s="1181"/>
      <c r="E34" s="1182"/>
      <c r="F34" s="32">
        <v>12.88</v>
      </c>
      <c r="G34" s="33">
        <v>11.03</v>
      </c>
      <c r="H34" s="33">
        <v>5.36</v>
      </c>
      <c r="I34" s="33">
        <v>9.8800000000000008</v>
      </c>
      <c r="J34" s="34">
        <v>8.4600000000000009</v>
      </c>
      <c r="K34" s="22"/>
      <c r="L34" s="22"/>
      <c r="M34" s="22"/>
      <c r="N34" s="22"/>
      <c r="O34" s="22"/>
      <c r="P34" s="22"/>
    </row>
    <row r="35" spans="1:16" ht="39" customHeight="1">
      <c r="A35" s="22"/>
      <c r="B35" s="35"/>
      <c r="C35" s="1175" t="s">
        <v>542</v>
      </c>
      <c r="D35" s="1176"/>
      <c r="E35" s="1177"/>
      <c r="F35" s="36">
        <v>2.35</v>
      </c>
      <c r="G35" s="37">
        <v>3.07</v>
      </c>
      <c r="H35" s="37">
        <v>4.8</v>
      </c>
      <c r="I35" s="37">
        <v>3.73</v>
      </c>
      <c r="J35" s="38">
        <v>4.1100000000000003</v>
      </c>
      <c r="K35" s="22"/>
      <c r="L35" s="22"/>
      <c r="M35" s="22"/>
      <c r="N35" s="22"/>
      <c r="O35" s="22"/>
      <c r="P35" s="22"/>
    </row>
    <row r="36" spans="1:16" ht="39" customHeight="1">
      <c r="A36" s="22"/>
      <c r="B36" s="35"/>
      <c r="C36" s="1175" t="s">
        <v>543</v>
      </c>
      <c r="D36" s="1176"/>
      <c r="E36" s="1177"/>
      <c r="F36" s="36">
        <v>8.0299999999999994</v>
      </c>
      <c r="G36" s="37">
        <v>8.4499999999999993</v>
      </c>
      <c r="H36" s="37">
        <v>8.26</v>
      </c>
      <c r="I36" s="37">
        <v>4.68</v>
      </c>
      <c r="J36" s="38">
        <v>3.82</v>
      </c>
      <c r="K36" s="22"/>
      <c r="L36" s="22"/>
      <c r="M36" s="22"/>
      <c r="N36" s="22"/>
      <c r="O36" s="22"/>
      <c r="P36" s="22"/>
    </row>
    <row r="37" spans="1:16" ht="39" customHeight="1">
      <c r="A37" s="22"/>
      <c r="B37" s="35"/>
      <c r="C37" s="1175" t="s">
        <v>544</v>
      </c>
      <c r="D37" s="1176"/>
      <c r="E37" s="1177"/>
      <c r="F37" s="36">
        <v>0.98</v>
      </c>
      <c r="G37" s="37">
        <v>0.98</v>
      </c>
      <c r="H37" s="37">
        <v>1.26</v>
      </c>
      <c r="I37" s="37">
        <v>1.1000000000000001</v>
      </c>
      <c r="J37" s="38">
        <v>1.1100000000000001</v>
      </c>
      <c r="K37" s="22"/>
      <c r="L37" s="22"/>
      <c r="M37" s="22"/>
      <c r="N37" s="22"/>
      <c r="O37" s="22"/>
      <c r="P37" s="22"/>
    </row>
    <row r="38" spans="1:16" ht="39" customHeight="1">
      <c r="A38" s="22"/>
      <c r="B38" s="35"/>
      <c r="C38" s="1175" t="s">
        <v>545</v>
      </c>
      <c r="D38" s="1176"/>
      <c r="E38" s="1177"/>
      <c r="F38" s="36">
        <v>3.35</v>
      </c>
      <c r="G38" s="37">
        <v>3.03</v>
      </c>
      <c r="H38" s="37">
        <v>2.72</v>
      </c>
      <c r="I38" s="37">
        <v>1.95</v>
      </c>
      <c r="J38" s="38">
        <v>0.7</v>
      </c>
      <c r="K38" s="22"/>
      <c r="L38" s="22"/>
      <c r="M38" s="22"/>
      <c r="N38" s="22"/>
      <c r="O38" s="22"/>
      <c r="P38" s="22"/>
    </row>
    <row r="39" spans="1:16" ht="39" customHeight="1">
      <c r="A39" s="22"/>
      <c r="B39" s="35"/>
      <c r="C39" s="1175" t="s">
        <v>546</v>
      </c>
      <c r="D39" s="1176"/>
      <c r="E39" s="1177"/>
      <c r="F39" s="36">
        <v>0.35</v>
      </c>
      <c r="G39" s="37">
        <v>1.62</v>
      </c>
      <c r="H39" s="37">
        <v>1.47</v>
      </c>
      <c r="I39" s="37">
        <v>0.11</v>
      </c>
      <c r="J39" s="38">
        <v>0.18</v>
      </c>
      <c r="K39" s="22"/>
      <c r="L39" s="22"/>
      <c r="M39" s="22"/>
      <c r="N39" s="22"/>
      <c r="O39" s="22"/>
      <c r="P39" s="22"/>
    </row>
    <row r="40" spans="1:16" ht="39" customHeight="1">
      <c r="A40" s="22"/>
      <c r="B40" s="35"/>
      <c r="C40" s="1175" t="s">
        <v>547</v>
      </c>
      <c r="D40" s="1176"/>
      <c r="E40" s="1177"/>
      <c r="F40" s="36">
        <v>7.0000000000000007E-2</v>
      </c>
      <c r="G40" s="37">
        <v>1.89</v>
      </c>
      <c r="H40" s="37">
        <v>0.4</v>
      </c>
      <c r="I40" s="37">
        <v>0.04</v>
      </c>
      <c r="J40" s="38">
        <v>0.08</v>
      </c>
      <c r="K40" s="22"/>
      <c r="L40" s="22"/>
      <c r="M40" s="22"/>
      <c r="N40" s="22"/>
      <c r="O40" s="22"/>
      <c r="P40" s="22"/>
    </row>
    <row r="41" spans="1:16" ht="39" customHeight="1">
      <c r="A41" s="22"/>
      <c r="B41" s="35"/>
      <c r="C41" s="1175" t="s">
        <v>548</v>
      </c>
      <c r="D41" s="1176"/>
      <c r="E41" s="1177"/>
      <c r="F41" s="36">
        <v>0.01</v>
      </c>
      <c r="G41" s="37">
        <v>0.03</v>
      </c>
      <c r="H41" s="37">
        <v>0.03</v>
      </c>
      <c r="I41" s="37">
        <v>0.05</v>
      </c>
      <c r="J41" s="38">
        <v>0.05</v>
      </c>
      <c r="K41" s="22"/>
      <c r="L41" s="22"/>
      <c r="M41" s="22"/>
      <c r="N41" s="22"/>
      <c r="O41" s="22"/>
      <c r="P41" s="22"/>
    </row>
    <row r="42" spans="1:16" ht="39" customHeight="1">
      <c r="A42" s="22"/>
      <c r="B42" s="39"/>
      <c r="C42" s="1175" t="s">
        <v>549</v>
      </c>
      <c r="D42" s="1176"/>
      <c r="E42" s="1177"/>
      <c r="F42" s="36" t="s">
        <v>493</v>
      </c>
      <c r="G42" s="37" t="s">
        <v>493</v>
      </c>
      <c r="H42" s="37" t="s">
        <v>493</v>
      </c>
      <c r="I42" s="37" t="s">
        <v>493</v>
      </c>
      <c r="J42" s="38" t="s">
        <v>493</v>
      </c>
      <c r="K42" s="22"/>
      <c r="L42" s="22"/>
      <c r="M42" s="22"/>
      <c r="N42" s="22"/>
      <c r="O42" s="22"/>
      <c r="P42" s="22"/>
    </row>
    <row r="43" spans="1:16" ht="39" customHeight="1" thickBot="1">
      <c r="A43" s="22"/>
      <c r="B43" s="40"/>
      <c r="C43" s="1178" t="s">
        <v>550</v>
      </c>
      <c r="D43" s="1179"/>
      <c r="E43" s="1180"/>
      <c r="F43" s="41">
        <v>7.0000000000000007E-2</v>
      </c>
      <c r="G43" s="42">
        <v>0.06</v>
      </c>
      <c r="H43" s="42">
        <v>0.04</v>
      </c>
      <c r="I43" s="42">
        <v>0.04</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1" t="s">
        <v>11</v>
      </c>
      <c r="C45" s="1192"/>
      <c r="D45" s="58"/>
      <c r="E45" s="1197" t="s">
        <v>12</v>
      </c>
      <c r="F45" s="1197"/>
      <c r="G45" s="1197"/>
      <c r="H45" s="1197"/>
      <c r="I45" s="1197"/>
      <c r="J45" s="1198"/>
      <c r="K45" s="59">
        <v>951</v>
      </c>
      <c r="L45" s="60">
        <v>913</v>
      </c>
      <c r="M45" s="60">
        <v>865</v>
      </c>
      <c r="N45" s="60">
        <v>890</v>
      </c>
      <c r="O45" s="61">
        <v>860</v>
      </c>
      <c r="P45" s="48"/>
      <c r="Q45" s="48"/>
      <c r="R45" s="48"/>
      <c r="S45" s="48"/>
      <c r="T45" s="48"/>
      <c r="U45" s="48"/>
    </row>
    <row r="46" spans="1:21" ht="30.75" customHeight="1">
      <c r="A46" s="48"/>
      <c r="B46" s="1193"/>
      <c r="C46" s="1194"/>
      <c r="D46" s="62"/>
      <c r="E46" s="1185" t="s">
        <v>13</v>
      </c>
      <c r="F46" s="1185"/>
      <c r="G46" s="1185"/>
      <c r="H46" s="1185"/>
      <c r="I46" s="1185"/>
      <c r="J46" s="1186"/>
      <c r="K46" s="63" t="s">
        <v>493</v>
      </c>
      <c r="L46" s="64" t="s">
        <v>493</v>
      </c>
      <c r="M46" s="64" t="s">
        <v>493</v>
      </c>
      <c r="N46" s="64" t="s">
        <v>493</v>
      </c>
      <c r="O46" s="65" t="s">
        <v>493</v>
      </c>
      <c r="P46" s="48"/>
      <c r="Q46" s="48"/>
      <c r="R46" s="48"/>
      <c r="S46" s="48"/>
      <c r="T46" s="48"/>
      <c r="U46" s="48"/>
    </row>
    <row r="47" spans="1:21" ht="30.75" customHeight="1">
      <c r="A47" s="48"/>
      <c r="B47" s="1193"/>
      <c r="C47" s="1194"/>
      <c r="D47" s="62"/>
      <c r="E47" s="1185" t="s">
        <v>14</v>
      </c>
      <c r="F47" s="1185"/>
      <c r="G47" s="1185"/>
      <c r="H47" s="1185"/>
      <c r="I47" s="1185"/>
      <c r="J47" s="1186"/>
      <c r="K47" s="63" t="s">
        <v>493</v>
      </c>
      <c r="L47" s="64" t="s">
        <v>493</v>
      </c>
      <c r="M47" s="64" t="s">
        <v>493</v>
      </c>
      <c r="N47" s="64" t="s">
        <v>493</v>
      </c>
      <c r="O47" s="65" t="s">
        <v>493</v>
      </c>
      <c r="P47" s="48"/>
      <c r="Q47" s="48"/>
      <c r="R47" s="48"/>
      <c r="S47" s="48"/>
      <c r="T47" s="48"/>
      <c r="U47" s="48"/>
    </row>
    <row r="48" spans="1:21" ht="30.75" customHeight="1">
      <c r="A48" s="48"/>
      <c r="B48" s="1193"/>
      <c r="C48" s="1194"/>
      <c r="D48" s="62"/>
      <c r="E48" s="1185" t="s">
        <v>15</v>
      </c>
      <c r="F48" s="1185"/>
      <c r="G48" s="1185"/>
      <c r="H48" s="1185"/>
      <c r="I48" s="1185"/>
      <c r="J48" s="1186"/>
      <c r="K48" s="63">
        <v>445</v>
      </c>
      <c r="L48" s="64">
        <v>422</v>
      </c>
      <c r="M48" s="64">
        <v>394</v>
      </c>
      <c r="N48" s="64">
        <v>357</v>
      </c>
      <c r="O48" s="65">
        <v>370</v>
      </c>
      <c r="P48" s="48"/>
      <c r="Q48" s="48"/>
      <c r="R48" s="48"/>
      <c r="S48" s="48"/>
      <c r="T48" s="48"/>
      <c r="U48" s="48"/>
    </row>
    <row r="49" spans="1:21" ht="30.75" customHeight="1">
      <c r="A49" s="48"/>
      <c r="B49" s="1193"/>
      <c r="C49" s="1194"/>
      <c r="D49" s="62"/>
      <c r="E49" s="1185" t="s">
        <v>16</v>
      </c>
      <c r="F49" s="1185"/>
      <c r="G49" s="1185"/>
      <c r="H49" s="1185"/>
      <c r="I49" s="1185"/>
      <c r="J49" s="1186"/>
      <c r="K49" s="63">
        <v>48</v>
      </c>
      <c r="L49" s="64">
        <v>39</v>
      </c>
      <c r="M49" s="64">
        <v>11</v>
      </c>
      <c r="N49" s="64">
        <v>12</v>
      </c>
      <c r="O49" s="65">
        <v>13</v>
      </c>
      <c r="P49" s="48"/>
      <c r="Q49" s="48"/>
      <c r="R49" s="48"/>
      <c r="S49" s="48"/>
      <c r="T49" s="48"/>
      <c r="U49" s="48"/>
    </row>
    <row r="50" spans="1:21" ht="30.75" customHeight="1">
      <c r="A50" s="48"/>
      <c r="B50" s="1193"/>
      <c r="C50" s="1194"/>
      <c r="D50" s="62"/>
      <c r="E50" s="1185" t="s">
        <v>17</v>
      </c>
      <c r="F50" s="1185"/>
      <c r="G50" s="1185"/>
      <c r="H50" s="1185"/>
      <c r="I50" s="1185"/>
      <c r="J50" s="1186"/>
      <c r="K50" s="63">
        <v>16</v>
      </c>
      <c r="L50" s="64">
        <v>13</v>
      </c>
      <c r="M50" s="64">
        <v>10</v>
      </c>
      <c r="N50" s="64">
        <v>29</v>
      </c>
      <c r="O50" s="65">
        <v>36</v>
      </c>
      <c r="P50" s="48"/>
      <c r="Q50" s="48"/>
      <c r="R50" s="48"/>
      <c r="S50" s="48"/>
      <c r="T50" s="48"/>
      <c r="U50" s="48"/>
    </row>
    <row r="51" spans="1:21" ht="30.75" customHeight="1">
      <c r="A51" s="48"/>
      <c r="B51" s="1195"/>
      <c r="C51" s="1196"/>
      <c r="D51" s="66"/>
      <c r="E51" s="1185" t="s">
        <v>18</v>
      </c>
      <c r="F51" s="1185"/>
      <c r="G51" s="1185"/>
      <c r="H51" s="1185"/>
      <c r="I51" s="1185"/>
      <c r="J51" s="1186"/>
      <c r="K51" s="63" t="s">
        <v>493</v>
      </c>
      <c r="L51" s="64" t="s">
        <v>493</v>
      </c>
      <c r="M51" s="64" t="s">
        <v>493</v>
      </c>
      <c r="N51" s="64" t="s">
        <v>493</v>
      </c>
      <c r="O51" s="65" t="s">
        <v>493</v>
      </c>
      <c r="P51" s="48"/>
      <c r="Q51" s="48"/>
      <c r="R51" s="48"/>
      <c r="S51" s="48"/>
      <c r="T51" s="48"/>
      <c r="U51" s="48"/>
    </row>
    <row r="52" spans="1:21" ht="30.75" customHeight="1">
      <c r="A52" s="48"/>
      <c r="B52" s="1183" t="s">
        <v>19</v>
      </c>
      <c r="C52" s="1184"/>
      <c r="D52" s="66"/>
      <c r="E52" s="1185" t="s">
        <v>20</v>
      </c>
      <c r="F52" s="1185"/>
      <c r="G52" s="1185"/>
      <c r="H52" s="1185"/>
      <c r="I52" s="1185"/>
      <c r="J52" s="1186"/>
      <c r="K52" s="63">
        <v>895</v>
      </c>
      <c r="L52" s="64">
        <v>886</v>
      </c>
      <c r="M52" s="64">
        <v>857</v>
      </c>
      <c r="N52" s="64">
        <v>875</v>
      </c>
      <c r="O52" s="65">
        <v>879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565</v>
      </c>
      <c r="L53" s="69">
        <v>501</v>
      </c>
      <c r="M53" s="69">
        <v>423</v>
      </c>
      <c r="N53" s="69">
        <v>413</v>
      </c>
      <c r="O53" s="70">
        <v>400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199" t="s">
        <v>24</v>
      </c>
      <c r="C41" s="1200"/>
      <c r="D41" s="81"/>
      <c r="E41" s="1205" t="s">
        <v>25</v>
      </c>
      <c r="F41" s="1205"/>
      <c r="G41" s="1205"/>
      <c r="H41" s="1206"/>
      <c r="I41" s="82">
        <v>8385</v>
      </c>
      <c r="J41" s="83">
        <v>8543</v>
      </c>
      <c r="K41" s="83">
        <v>8621</v>
      </c>
      <c r="L41" s="83">
        <v>8533</v>
      </c>
      <c r="M41" s="84">
        <v>8344</v>
      </c>
    </row>
    <row r="42" spans="2:13" ht="27.75" customHeight="1">
      <c r="B42" s="1201"/>
      <c r="C42" s="1202"/>
      <c r="D42" s="85"/>
      <c r="E42" s="1207" t="s">
        <v>26</v>
      </c>
      <c r="F42" s="1207"/>
      <c r="G42" s="1207"/>
      <c r="H42" s="1208"/>
      <c r="I42" s="86">
        <v>46</v>
      </c>
      <c r="J42" s="87">
        <v>13</v>
      </c>
      <c r="K42" s="87">
        <v>10</v>
      </c>
      <c r="L42" s="87">
        <v>29</v>
      </c>
      <c r="M42" s="88">
        <v>35</v>
      </c>
    </row>
    <row r="43" spans="2:13" ht="27.75" customHeight="1">
      <c r="B43" s="1201"/>
      <c r="C43" s="1202"/>
      <c r="D43" s="85"/>
      <c r="E43" s="1207" t="s">
        <v>27</v>
      </c>
      <c r="F43" s="1207"/>
      <c r="G43" s="1207"/>
      <c r="H43" s="1208"/>
      <c r="I43" s="86">
        <v>4061</v>
      </c>
      <c r="J43" s="87">
        <v>3742</v>
      </c>
      <c r="K43" s="87">
        <v>3741</v>
      </c>
      <c r="L43" s="87">
        <v>3287</v>
      </c>
      <c r="M43" s="88">
        <v>3209</v>
      </c>
    </row>
    <row r="44" spans="2:13" ht="27.75" customHeight="1">
      <c r="B44" s="1201"/>
      <c r="C44" s="1202"/>
      <c r="D44" s="85"/>
      <c r="E44" s="1207" t="s">
        <v>28</v>
      </c>
      <c r="F44" s="1207"/>
      <c r="G44" s="1207"/>
      <c r="H44" s="1208"/>
      <c r="I44" s="86">
        <v>86</v>
      </c>
      <c r="J44" s="87">
        <v>86</v>
      </c>
      <c r="K44" s="87">
        <v>108</v>
      </c>
      <c r="L44" s="87">
        <v>115</v>
      </c>
      <c r="M44" s="88">
        <v>186</v>
      </c>
    </row>
    <row r="45" spans="2:13" ht="27.75" customHeight="1">
      <c r="B45" s="1201"/>
      <c r="C45" s="1202"/>
      <c r="D45" s="85"/>
      <c r="E45" s="1207" t="s">
        <v>29</v>
      </c>
      <c r="F45" s="1207"/>
      <c r="G45" s="1207"/>
      <c r="H45" s="1208"/>
      <c r="I45" s="86">
        <v>2270</v>
      </c>
      <c r="J45" s="87">
        <v>2322</v>
      </c>
      <c r="K45" s="87">
        <v>2187</v>
      </c>
      <c r="L45" s="87">
        <v>2781</v>
      </c>
      <c r="M45" s="88">
        <v>2199</v>
      </c>
    </row>
    <row r="46" spans="2:13" ht="27.75" customHeight="1">
      <c r="B46" s="1201"/>
      <c r="C46" s="1202"/>
      <c r="D46" s="85"/>
      <c r="E46" s="1207" t="s">
        <v>30</v>
      </c>
      <c r="F46" s="1207"/>
      <c r="G46" s="1207"/>
      <c r="H46" s="1208"/>
      <c r="I46" s="86" t="s">
        <v>493</v>
      </c>
      <c r="J46" s="87" t="s">
        <v>493</v>
      </c>
      <c r="K46" s="87" t="s">
        <v>493</v>
      </c>
      <c r="L46" s="87" t="s">
        <v>493</v>
      </c>
      <c r="M46" s="88" t="s">
        <v>493</v>
      </c>
    </row>
    <row r="47" spans="2:13" ht="27.75" customHeight="1">
      <c r="B47" s="1201"/>
      <c r="C47" s="1202"/>
      <c r="D47" s="85"/>
      <c r="E47" s="1207" t="s">
        <v>31</v>
      </c>
      <c r="F47" s="1207"/>
      <c r="G47" s="1207"/>
      <c r="H47" s="1208"/>
      <c r="I47" s="86" t="s">
        <v>493</v>
      </c>
      <c r="J47" s="87" t="s">
        <v>493</v>
      </c>
      <c r="K47" s="87" t="s">
        <v>493</v>
      </c>
      <c r="L47" s="87" t="s">
        <v>493</v>
      </c>
      <c r="M47" s="88" t="s">
        <v>493</v>
      </c>
    </row>
    <row r="48" spans="2:13" ht="27.75" customHeight="1">
      <c r="B48" s="1203"/>
      <c r="C48" s="1204"/>
      <c r="D48" s="85"/>
      <c r="E48" s="1207" t="s">
        <v>32</v>
      </c>
      <c r="F48" s="1207"/>
      <c r="G48" s="1207"/>
      <c r="H48" s="1208"/>
      <c r="I48" s="86" t="s">
        <v>493</v>
      </c>
      <c r="J48" s="87" t="s">
        <v>493</v>
      </c>
      <c r="K48" s="87" t="s">
        <v>493</v>
      </c>
      <c r="L48" s="87" t="s">
        <v>493</v>
      </c>
      <c r="M48" s="88" t="s">
        <v>493</v>
      </c>
    </row>
    <row r="49" spans="2:13" ht="27.75" customHeight="1">
      <c r="B49" s="1209" t="s">
        <v>33</v>
      </c>
      <c r="C49" s="1210"/>
      <c r="D49" s="89"/>
      <c r="E49" s="1207" t="s">
        <v>34</v>
      </c>
      <c r="F49" s="1207"/>
      <c r="G49" s="1207"/>
      <c r="H49" s="1208"/>
      <c r="I49" s="86">
        <v>2214</v>
      </c>
      <c r="J49" s="87">
        <v>2277</v>
      </c>
      <c r="K49" s="87">
        <v>2543</v>
      </c>
      <c r="L49" s="87">
        <v>3013</v>
      </c>
      <c r="M49" s="88">
        <v>2995</v>
      </c>
    </row>
    <row r="50" spans="2:13" ht="27.75" customHeight="1">
      <c r="B50" s="1201"/>
      <c r="C50" s="1202"/>
      <c r="D50" s="85"/>
      <c r="E50" s="1207" t="s">
        <v>35</v>
      </c>
      <c r="F50" s="1207"/>
      <c r="G50" s="1207"/>
      <c r="H50" s="1208"/>
      <c r="I50" s="86">
        <v>135</v>
      </c>
      <c r="J50" s="87">
        <v>100</v>
      </c>
      <c r="K50" s="87">
        <v>82</v>
      </c>
      <c r="L50" s="87">
        <v>63</v>
      </c>
      <c r="M50" s="88">
        <v>45</v>
      </c>
    </row>
    <row r="51" spans="2:13" ht="27.75" customHeight="1">
      <c r="B51" s="1203"/>
      <c r="C51" s="1204"/>
      <c r="D51" s="85"/>
      <c r="E51" s="1207" t="s">
        <v>36</v>
      </c>
      <c r="F51" s="1207"/>
      <c r="G51" s="1207"/>
      <c r="H51" s="1208"/>
      <c r="I51" s="86">
        <v>8502</v>
      </c>
      <c r="J51" s="87">
        <v>8670</v>
      </c>
      <c r="K51" s="87">
        <v>8797</v>
      </c>
      <c r="L51" s="87">
        <v>8609</v>
      </c>
      <c r="M51" s="88">
        <v>7930</v>
      </c>
    </row>
    <row r="52" spans="2:13" ht="27.75" customHeight="1" thickBot="1">
      <c r="B52" s="1211" t="s">
        <v>37</v>
      </c>
      <c r="C52" s="1212"/>
      <c r="D52" s="90"/>
      <c r="E52" s="1213" t="s">
        <v>38</v>
      </c>
      <c r="F52" s="1213"/>
      <c r="G52" s="1213"/>
      <c r="H52" s="1214"/>
      <c r="I52" s="91">
        <v>3999</v>
      </c>
      <c r="J52" s="92">
        <v>3659</v>
      </c>
      <c r="K52" s="92">
        <v>3247</v>
      </c>
      <c r="L52" s="92">
        <v>3059</v>
      </c>
      <c r="M52" s="93">
        <v>3003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533</v>
      </c>
      <c r="L50" s="354" t="s">
        <v>534</v>
      </c>
      <c r="M50" s="354" t="s">
        <v>535</v>
      </c>
      <c r="N50" s="354" t="s">
        <v>536</v>
      </c>
      <c r="O50" s="354" t="s">
        <v>537</v>
      </c>
    </row>
    <row r="51" spans="1:17">
      <c r="B51" s="248"/>
      <c r="C51" s="244"/>
      <c r="D51" s="244"/>
      <c r="E51" s="244"/>
      <c r="F51" s="244"/>
      <c r="G51" s="1227" t="s">
        <v>564</v>
      </c>
      <c r="H51" s="1228"/>
      <c r="I51" s="1233" t="s">
        <v>565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567</v>
      </c>
      <c r="H55" s="1241"/>
      <c r="I55" s="1237" t="s">
        <v>565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47" t="s">
        <v>571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4"/>
      <c r="H72" s="1225"/>
      <c r="I72" s="1225"/>
      <c r="J72" s="1226"/>
      <c r="K72" s="354" t="s">
        <v>533</v>
      </c>
      <c r="L72" s="354" t="s">
        <v>534</v>
      </c>
      <c r="M72" s="354" t="s">
        <v>535</v>
      </c>
      <c r="N72" s="354" t="s">
        <v>536</v>
      </c>
      <c r="O72" s="354" t="s">
        <v>537</v>
      </c>
    </row>
    <row r="73" spans="2:30">
      <c r="B73" s="248"/>
      <c r="C73" s="244"/>
      <c r="D73" s="244"/>
      <c r="E73" s="244"/>
      <c r="F73" s="244"/>
      <c r="G73" s="1227" t="s">
        <v>564</v>
      </c>
      <c r="H73" s="1228"/>
      <c r="I73" s="1233" t="s">
        <v>565</v>
      </c>
      <c r="J73" s="1233"/>
      <c r="K73" s="1248">
        <v>89.9</v>
      </c>
      <c r="L73" s="1248">
        <v>83.4</v>
      </c>
      <c r="M73" s="1236">
        <v>74.5</v>
      </c>
      <c r="N73" s="1236">
        <v>72.400000000000006</v>
      </c>
      <c r="O73" s="1236">
        <v>68.900000000000006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570</v>
      </c>
      <c r="J75" s="1237"/>
      <c r="K75" s="1249">
        <v>12.3</v>
      </c>
      <c r="L75" s="1249">
        <v>12.1</v>
      </c>
      <c r="M75" s="1249">
        <v>11.2</v>
      </c>
      <c r="N75" s="1249">
        <v>10.3</v>
      </c>
      <c r="O75" s="1249">
        <v>9.5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567</v>
      </c>
      <c r="H77" s="1241"/>
      <c r="I77" s="1237" t="s">
        <v>565</v>
      </c>
      <c r="J77" s="1237"/>
      <c r="K77" s="1248">
        <v>60.8</v>
      </c>
      <c r="L77" s="1248">
        <v>49.3</v>
      </c>
      <c r="M77" s="1236">
        <v>44.3</v>
      </c>
      <c r="N77" s="1236">
        <v>40.299999999999997</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570</v>
      </c>
      <c r="J79" s="1246"/>
      <c r="K79" s="1251">
        <v>12.6</v>
      </c>
      <c r="L79" s="1251">
        <v>11.5</v>
      </c>
      <c r="M79" s="1251">
        <v>10.6</v>
      </c>
      <c r="N79" s="1251">
        <v>9.8000000000000007</v>
      </c>
      <c r="O79" s="1251">
        <v>9.3000000000000007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532</v>
      </c>
      <c r="G2" s="111"/>
      <c r="H2" s="112"/>
    </row>
    <row r="3" spans="1:8">
      <c r="A3" s="108" t="s">
        <v>525</v>
      </c>
      <c r="B3" s="113"/>
      <c r="C3" s="114"/>
      <c r="D3" s="115">
        <v>115558</v>
      </c>
      <c r="E3" s="116"/>
      <c r="F3" s="117">
        <v>59829</v>
      </c>
      <c r="G3" s="118"/>
      <c r="H3" s="119"/>
    </row>
    <row r="4" spans="1:8">
      <c r="A4" s="120"/>
      <c r="B4" s="121"/>
      <c r="C4" s="122"/>
      <c r="D4" s="123">
        <v>47455</v>
      </c>
      <c r="E4" s="124"/>
      <c r="F4" s="125">
        <v>33669</v>
      </c>
      <c r="G4" s="126"/>
      <c r="H4" s="127"/>
    </row>
    <row r="5" spans="1:8">
      <c r="A5" s="108" t="s">
        <v>527</v>
      </c>
      <c r="B5" s="113"/>
      <c r="C5" s="114"/>
      <c r="D5" s="115">
        <v>111423</v>
      </c>
      <c r="E5" s="116"/>
      <c r="F5" s="117">
        <v>70582</v>
      </c>
      <c r="G5" s="118"/>
      <c r="H5" s="119"/>
    </row>
    <row r="6" spans="1:8">
      <c r="A6" s="120"/>
      <c r="B6" s="121"/>
      <c r="C6" s="122"/>
      <c r="D6" s="123">
        <v>28684</v>
      </c>
      <c r="E6" s="124"/>
      <c r="F6" s="125">
        <v>36117</v>
      </c>
      <c r="G6" s="126"/>
      <c r="H6" s="127"/>
    </row>
    <row r="7" spans="1:8">
      <c r="A7" s="108" t="s">
        <v>528</v>
      </c>
      <c r="B7" s="113"/>
      <c r="C7" s="114"/>
      <c r="D7" s="115">
        <v>106935</v>
      </c>
      <c r="E7" s="116"/>
      <c r="F7" s="117">
        <v>81990</v>
      </c>
      <c r="G7" s="118"/>
      <c r="H7" s="119"/>
    </row>
    <row r="8" spans="1:8">
      <c r="A8" s="120"/>
      <c r="B8" s="121"/>
      <c r="C8" s="122"/>
      <c r="D8" s="123">
        <v>33190</v>
      </c>
      <c r="E8" s="124"/>
      <c r="F8" s="125">
        <v>34482</v>
      </c>
      <c r="G8" s="126"/>
      <c r="H8" s="127"/>
    </row>
    <row r="9" spans="1:8">
      <c r="A9" s="108" t="s">
        <v>529</v>
      </c>
      <c r="B9" s="113"/>
      <c r="C9" s="114"/>
      <c r="D9" s="115">
        <v>56856</v>
      </c>
      <c r="E9" s="116"/>
      <c r="F9" s="117">
        <v>87551</v>
      </c>
      <c r="G9" s="118"/>
      <c r="H9" s="119"/>
    </row>
    <row r="10" spans="1:8">
      <c r="A10" s="120"/>
      <c r="B10" s="121"/>
      <c r="C10" s="122"/>
      <c r="D10" s="123">
        <v>27570</v>
      </c>
      <c r="E10" s="124"/>
      <c r="F10" s="125">
        <v>43994</v>
      </c>
      <c r="G10" s="126"/>
      <c r="H10" s="127"/>
    </row>
    <row r="11" spans="1:8">
      <c r="A11" s="108" t="s">
        <v>530</v>
      </c>
      <c r="B11" s="113"/>
      <c r="C11" s="114"/>
      <c r="D11" s="115">
        <v>41258</v>
      </c>
      <c r="E11" s="116"/>
      <c r="F11" s="117">
        <v>106092</v>
      </c>
      <c r="G11" s="118"/>
      <c r="H11" s="119"/>
    </row>
    <row r="12" spans="1:8">
      <c r="A12" s="120"/>
      <c r="B12" s="121"/>
      <c r="C12" s="128"/>
      <c r="D12" s="123">
        <v>22562</v>
      </c>
      <c r="E12" s="124"/>
      <c r="F12" s="125">
        <v>44299</v>
      </c>
      <c r="G12" s="126"/>
      <c r="H12" s="127"/>
    </row>
    <row r="13" spans="1:8">
      <c r="A13" s="108"/>
      <c r="B13" s="113"/>
      <c r="C13" s="129"/>
      <c r="D13" s="130">
        <v>86406</v>
      </c>
      <c r="E13" s="131"/>
      <c r="F13" s="132">
        <v>81209</v>
      </c>
      <c r="G13" s="133"/>
      <c r="H13" s="119"/>
    </row>
    <row r="14" spans="1:8">
      <c r="A14" s="120"/>
      <c r="B14" s="121"/>
      <c r="C14" s="122"/>
      <c r="D14" s="123">
        <v>31892</v>
      </c>
      <c r="E14" s="124"/>
      <c r="F14" s="125">
        <v>38512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12.88</v>
      </c>
      <c r="C19" s="134">
        <f>ROUND(VALUE(SUBSTITUTE(実質収支比率等に係る経年分析!G$48,"▲","-")),2)</f>
        <v>11.04</v>
      </c>
      <c r="D19" s="134">
        <f>ROUND(VALUE(SUBSTITUTE(実質収支比率等に係る経年分析!H$48,"▲","-")),2)</f>
        <v>5.37</v>
      </c>
      <c r="E19" s="134">
        <f>ROUND(VALUE(SUBSTITUTE(実質収支比率等に係る経年分析!I$48,"▲","-")),2)</f>
        <v>9.89</v>
      </c>
      <c r="F19" s="134">
        <f>ROUND(VALUE(SUBSTITUTE(実質収支比率等に係る経年分析!J$48,"▲","-")),2)</f>
        <v>8.4700000000000006</v>
      </c>
    </row>
    <row r="20" spans="1:11">
      <c r="A20" s="134" t="s">
        <v>43</v>
      </c>
      <c r="B20" s="134">
        <f>ROUND(VALUE(SUBSTITUTE(実質収支比率等に係る経年分析!F$47,"▲","-")),2)</f>
        <v>19.96</v>
      </c>
      <c r="C20" s="134">
        <f>ROUND(VALUE(SUBSTITUTE(実質収支比率等に係る経年分析!G$47,"▲","-")),2)</f>
        <v>18.91</v>
      </c>
      <c r="D20" s="134">
        <f>ROUND(VALUE(SUBSTITUTE(実質収支比率等に係る経年分析!H$47,"▲","-")),2)</f>
        <v>26.5</v>
      </c>
      <c r="E20" s="134">
        <f>ROUND(VALUE(SUBSTITUTE(実質収支比率等に係る経年分析!I$47,"▲","-")),2)</f>
        <v>30.14</v>
      </c>
      <c r="F20" s="134">
        <f>ROUND(VALUE(SUBSTITUTE(実質収支比率等に係る経年分析!J$47,"▲","-")),2)</f>
        <v>26.31</v>
      </c>
    </row>
    <row r="21" spans="1:11">
      <c r="A21" s="134" t="s">
        <v>44</v>
      </c>
      <c r="B21" s="134">
        <f>IF(ISNUMBER(VALUE(SUBSTITUTE(実質収支比率等に係る経年分析!F$49,"▲","-"))),ROUND(VALUE(SUBSTITUTE(実質収支比率等に係る経年分析!F$49,"▲","-")),2),NA())</f>
        <v>4.53</v>
      </c>
      <c r="C21" s="134">
        <f>IF(ISNUMBER(VALUE(SUBSTITUTE(実質収支比率等に係る経年分析!G$49,"▲","-"))),ROUND(VALUE(SUBSTITUTE(実質収支比率等に係る経年分析!G$49,"▲","-")),2),NA())</f>
        <v>-9.98</v>
      </c>
      <c r="D21" s="134">
        <f>IF(ISNUMBER(VALUE(SUBSTITUTE(実質収支比率等に係る経年分析!H$49,"▲","-"))),ROUND(VALUE(SUBSTITUTE(実質収支比率等に係る経年分析!H$49,"▲","-")),2),NA())</f>
        <v>-4.1500000000000004</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-9.17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丸森町後期高齢者医療特別会計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丸森町農業集落排水事業特別会計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1.89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丸森町公共下水道事業特別会計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丸森町国民健康保険特別会計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丸森町介護保険特別会計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c r="A34" s="135" t="str">
        <f>IF(連結実質赤字比率に係る赤字・黒字の構成分析!C$36="",NA(),連結実質赤字比率に係る赤字・黒字の構成分析!C$36)</f>
        <v>丸森町水道事業会計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8.0299999999999994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8.4499999999999993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3.82</v>
      </c>
    </row>
    <row r="35" spans="1:16">
      <c r="A35" s="135" t="str">
        <f>IF(連結実質赤字比率に係る赤字・黒字の構成分析!C$35="",NA(),連結実質赤字比率に係る赤字・黒字の構成分析!C$35)</f>
        <v>丸森町病院事業会計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9.8800000000000008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8.4600000000000009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895</v>
      </c>
      <c r="E42" s="136"/>
      <c r="F42" s="136"/>
      <c r="G42" s="136">
        <f>'実質公債費比率（分子）の構造'!L$52</f>
        <v>886</v>
      </c>
      <c r="H42" s="136"/>
      <c r="I42" s="136"/>
      <c r="J42" s="136">
        <f>'実質公債費比率（分子）の構造'!M$52</f>
        <v>857</v>
      </c>
      <c r="K42" s="136"/>
      <c r="L42" s="136"/>
      <c r="M42" s="136">
        <f>'実質公債費比率（分子）の構造'!N$52</f>
        <v>875</v>
      </c>
      <c r="N42" s="136"/>
      <c r="O42" s="136"/>
      <c r="P42" s="136">
        <f>'実質公債費比率（分子）の構造'!O$52</f>
        <v>879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v>
      </c>
      <c r="C44" s="136"/>
      <c r="D44" s="136"/>
      <c r="E44" s="136">
        <f>'実質公債費比率（分子）の構造'!L$50</f>
        <v>13</v>
      </c>
      <c r="F44" s="136"/>
      <c r="G44" s="136"/>
      <c r="H44" s="136">
        <f>'実質公債費比率（分子）の構造'!M$50</f>
        <v>10</v>
      </c>
      <c r="I44" s="136"/>
      <c r="J44" s="136"/>
      <c r="K44" s="136">
        <f>'実質公債費比率（分子）の構造'!N$50</f>
        <v>29</v>
      </c>
      <c r="L44" s="136"/>
      <c r="M44" s="136"/>
      <c r="N44" s="136">
        <f>'実質公債費比率（分子）の構造'!O$50</f>
        <v>36</v>
      </c>
      <c r="O44" s="136"/>
      <c r="P44" s="136"/>
    </row>
    <row r="45" spans="1:16">
      <c r="A45" s="136" t="s">
        <v>54</v>
      </c>
      <c r="B45" s="136">
        <f>'実質公債費比率（分子）の構造'!K$49</f>
        <v>48</v>
      </c>
      <c r="C45" s="136"/>
      <c r="D45" s="136"/>
      <c r="E45" s="136">
        <f>'実質公債費比率（分子）の構造'!L$49</f>
        <v>39</v>
      </c>
      <c r="F45" s="136"/>
      <c r="G45" s="136"/>
      <c r="H45" s="136">
        <f>'実質公債費比率（分子）の構造'!M$49</f>
        <v>11</v>
      </c>
      <c r="I45" s="136"/>
      <c r="J45" s="136"/>
      <c r="K45" s="136">
        <f>'実質公債費比率（分子）の構造'!N$49</f>
        <v>12</v>
      </c>
      <c r="L45" s="136"/>
      <c r="M45" s="136"/>
      <c r="N45" s="136">
        <f>'実質公債費比率（分子）の構造'!O$49</f>
        <v>13</v>
      </c>
      <c r="O45" s="136"/>
      <c r="P45" s="136"/>
    </row>
    <row r="46" spans="1:16">
      <c r="A46" s="136" t="s">
        <v>55</v>
      </c>
      <c r="B46" s="136">
        <f>'実質公債費比率（分子）の構造'!K$48</f>
        <v>445</v>
      </c>
      <c r="C46" s="136"/>
      <c r="D46" s="136"/>
      <c r="E46" s="136">
        <f>'実質公債費比率（分子）の構造'!L$48</f>
        <v>422</v>
      </c>
      <c r="F46" s="136"/>
      <c r="G46" s="136"/>
      <c r="H46" s="136">
        <f>'実質公債費比率（分子）の構造'!M$48</f>
        <v>394</v>
      </c>
      <c r="I46" s="136"/>
      <c r="J46" s="136"/>
      <c r="K46" s="136">
        <f>'実質公債費比率（分子）の構造'!N$48</f>
        <v>357</v>
      </c>
      <c r="L46" s="136"/>
      <c r="M46" s="136"/>
      <c r="N46" s="136">
        <f>'実質公債費比率（分子）の構造'!O$48</f>
        <v>370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951</v>
      </c>
      <c r="C49" s="136"/>
      <c r="D49" s="136"/>
      <c r="E49" s="136">
        <f>'実質公債費比率（分子）の構造'!L$45</f>
        <v>913</v>
      </c>
      <c r="F49" s="136"/>
      <c r="G49" s="136"/>
      <c r="H49" s="136">
        <f>'実質公債費比率（分子）の構造'!M$45</f>
        <v>865</v>
      </c>
      <c r="I49" s="136"/>
      <c r="J49" s="136"/>
      <c r="K49" s="136">
        <f>'実質公債費比率（分子）の構造'!N$45</f>
        <v>890</v>
      </c>
      <c r="L49" s="136"/>
      <c r="M49" s="136"/>
      <c r="N49" s="136">
        <f>'実質公債費比率（分子）の構造'!O$45</f>
        <v>860</v>
      </c>
      <c r="O49" s="136"/>
      <c r="P49" s="136"/>
    </row>
    <row r="50" spans="1:16">
      <c r="A50" s="136" t="s">
        <v>59</v>
      </c>
      <c r="B50" s="136" t="e">
        <f>NA()</f>
        <v>#N/A</v>
      </c>
      <c r="C50" s="136">
        <f>IF(ISNUMBER('実質公債費比率（分子）の構造'!K$53),'実質公債費比率（分子）の構造'!K$53,NA())</f>
        <v>565</v>
      </c>
      <c r="D50" s="136" t="e">
        <f>NA()</f>
        <v>#N/A</v>
      </c>
      <c r="E50" s="136" t="e">
        <f>NA()</f>
        <v>#N/A</v>
      </c>
      <c r="F50" s="136">
        <f>IF(ISNUMBER('実質公債費比率（分子）の構造'!L$53),'実質公債費比率（分子）の構造'!L$53,NA())</f>
        <v>501</v>
      </c>
      <c r="G50" s="136" t="e">
        <f>NA()</f>
        <v>#N/A</v>
      </c>
      <c r="H50" s="136" t="e">
        <f>NA()</f>
        <v>#N/A</v>
      </c>
      <c r="I50" s="136">
        <f>IF(ISNUMBER('実質公債費比率（分子）の構造'!M$53),'実質公債費比率（分子）の構造'!M$53,NA())</f>
        <v>423</v>
      </c>
      <c r="J50" s="136" t="e">
        <f>NA()</f>
        <v>#N/A</v>
      </c>
      <c r="K50" s="136" t="e">
        <f>NA()</f>
        <v>#N/A</v>
      </c>
      <c r="L50" s="136">
        <f>IF(ISNUMBER('実質公債費比率（分子）の構造'!N$53),'実質公債費比率（分子）の構造'!N$53,NA())</f>
        <v>413</v>
      </c>
      <c r="M50" s="136" t="e">
        <f>NA()</f>
        <v>#N/A</v>
      </c>
      <c r="N50" s="136" t="e">
        <f>NA()</f>
        <v>#N/A</v>
      </c>
      <c r="O50" s="136">
        <f>IF(ISNUMBER('実質公債費比率（分子）の構造'!O$53),'実質公債費比率（分子）の構造'!O$53,NA())</f>
        <v>400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8502</v>
      </c>
      <c r="E56" s="135"/>
      <c r="F56" s="135"/>
      <c r="G56" s="135">
        <f>'将来負担比率（分子）の構造'!J$51</f>
        <v>8670</v>
      </c>
      <c r="H56" s="135"/>
      <c r="I56" s="135"/>
      <c r="J56" s="135">
        <f>'将来負担比率（分子）の構造'!K$51</f>
        <v>8797</v>
      </c>
      <c r="K56" s="135"/>
      <c r="L56" s="135"/>
      <c r="M56" s="135">
        <f>'将来負担比率（分子）の構造'!L$51</f>
        <v>8609</v>
      </c>
      <c r="N56" s="135"/>
      <c r="O56" s="135"/>
      <c r="P56" s="135">
        <f>'将来負担比率（分子）の構造'!M$51</f>
        <v>7930</v>
      </c>
    </row>
    <row r="57" spans="1:16">
      <c r="A57" s="135" t="s">
        <v>35</v>
      </c>
      <c r="B57" s="135"/>
      <c r="C57" s="135"/>
      <c r="D57" s="135">
        <f>'将来負担比率（分子）の構造'!I$50</f>
        <v>135</v>
      </c>
      <c r="E57" s="135"/>
      <c r="F57" s="135"/>
      <c r="G57" s="135">
        <f>'将来負担比率（分子）の構造'!J$50</f>
        <v>100</v>
      </c>
      <c r="H57" s="135"/>
      <c r="I57" s="135"/>
      <c r="J57" s="135">
        <f>'将来負担比率（分子）の構造'!K$50</f>
        <v>82</v>
      </c>
      <c r="K57" s="135"/>
      <c r="L57" s="135"/>
      <c r="M57" s="135">
        <f>'将来負担比率（分子）の構造'!L$50</f>
        <v>63</v>
      </c>
      <c r="N57" s="135"/>
      <c r="O57" s="135"/>
      <c r="P57" s="135">
        <f>'将来負担比率（分子）の構造'!M$50</f>
        <v>45</v>
      </c>
    </row>
    <row r="58" spans="1:16">
      <c r="A58" s="135" t="s">
        <v>34</v>
      </c>
      <c r="B58" s="135"/>
      <c r="C58" s="135"/>
      <c r="D58" s="135">
        <f>'将来負担比率（分子）の構造'!I$49</f>
        <v>2214</v>
      </c>
      <c r="E58" s="135"/>
      <c r="F58" s="135"/>
      <c r="G58" s="135">
        <f>'将来負担比率（分子）の構造'!J$49</f>
        <v>2277</v>
      </c>
      <c r="H58" s="135"/>
      <c r="I58" s="135"/>
      <c r="J58" s="135">
        <f>'将来負担比率（分子）の構造'!K$49</f>
        <v>2543</v>
      </c>
      <c r="K58" s="135"/>
      <c r="L58" s="135"/>
      <c r="M58" s="135">
        <f>'将来負担比率（分子）の構造'!L$49</f>
        <v>3013</v>
      </c>
      <c r="N58" s="135"/>
      <c r="O58" s="135"/>
      <c r="P58" s="135">
        <f>'将来負担比率（分子）の構造'!M$49</f>
        <v>2995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2270</v>
      </c>
      <c r="C62" s="135"/>
      <c r="D62" s="135"/>
      <c r="E62" s="135">
        <f>'将来負担比率（分子）の構造'!J$45</f>
        <v>2322</v>
      </c>
      <c r="F62" s="135"/>
      <c r="G62" s="135"/>
      <c r="H62" s="135">
        <f>'将来負担比率（分子）の構造'!K$45</f>
        <v>2187</v>
      </c>
      <c r="I62" s="135"/>
      <c r="J62" s="135"/>
      <c r="K62" s="135">
        <f>'将来負担比率（分子）の構造'!L$45</f>
        <v>2781</v>
      </c>
      <c r="L62" s="135"/>
      <c r="M62" s="135"/>
      <c r="N62" s="135">
        <f>'将来負担比率（分子）の構造'!M$45</f>
        <v>2199</v>
      </c>
      <c r="O62" s="135"/>
      <c r="P62" s="135"/>
    </row>
    <row r="63" spans="1:16">
      <c r="A63" s="135" t="s">
        <v>28</v>
      </c>
      <c r="B63" s="135">
        <f>'将来負担比率（分子）の構造'!I$44</f>
        <v>86</v>
      </c>
      <c r="C63" s="135"/>
      <c r="D63" s="135"/>
      <c r="E63" s="135">
        <f>'将来負担比率（分子）の構造'!J$44</f>
        <v>86</v>
      </c>
      <c r="F63" s="135"/>
      <c r="G63" s="135"/>
      <c r="H63" s="135">
        <f>'将来負担比率（分子）の構造'!K$44</f>
        <v>108</v>
      </c>
      <c r="I63" s="135"/>
      <c r="J63" s="135"/>
      <c r="K63" s="135">
        <f>'将来負担比率（分子）の構造'!L$44</f>
        <v>115</v>
      </c>
      <c r="L63" s="135"/>
      <c r="M63" s="135"/>
      <c r="N63" s="135">
        <f>'将来負担比率（分子）の構造'!M$44</f>
        <v>186</v>
      </c>
      <c r="O63" s="135"/>
      <c r="P63" s="135"/>
    </row>
    <row r="64" spans="1:16">
      <c r="A64" s="135" t="s">
        <v>27</v>
      </c>
      <c r="B64" s="135">
        <f>'将来負担比率（分子）の構造'!I$43</f>
        <v>4061</v>
      </c>
      <c r="C64" s="135"/>
      <c r="D64" s="135"/>
      <c r="E64" s="135">
        <f>'将来負担比率（分子）の構造'!J$43</f>
        <v>3742</v>
      </c>
      <c r="F64" s="135"/>
      <c r="G64" s="135"/>
      <c r="H64" s="135">
        <f>'将来負担比率（分子）の構造'!K$43</f>
        <v>3741</v>
      </c>
      <c r="I64" s="135"/>
      <c r="J64" s="135"/>
      <c r="K64" s="135">
        <f>'将来負担比率（分子）の構造'!L$43</f>
        <v>3287</v>
      </c>
      <c r="L64" s="135"/>
      <c r="M64" s="135"/>
      <c r="N64" s="135">
        <f>'将来負担比率（分子）の構造'!M$43</f>
        <v>3209</v>
      </c>
      <c r="O64" s="135"/>
      <c r="P64" s="135"/>
    </row>
    <row r="65" spans="1:16">
      <c r="A65" s="135" t="s">
        <v>26</v>
      </c>
      <c r="B65" s="135">
        <f>'将来負担比率（分子）の構造'!I$42</f>
        <v>46</v>
      </c>
      <c r="C65" s="135"/>
      <c r="D65" s="135"/>
      <c r="E65" s="135">
        <f>'将来負担比率（分子）の構造'!J$42</f>
        <v>13</v>
      </c>
      <c r="F65" s="135"/>
      <c r="G65" s="135"/>
      <c r="H65" s="135">
        <f>'将来負担比率（分子）の構造'!K$42</f>
        <v>10</v>
      </c>
      <c r="I65" s="135"/>
      <c r="J65" s="135"/>
      <c r="K65" s="135">
        <f>'将来負担比率（分子）の構造'!L$42</f>
        <v>29</v>
      </c>
      <c r="L65" s="135"/>
      <c r="M65" s="135"/>
      <c r="N65" s="135">
        <f>'将来負担比率（分子）の構造'!M$42</f>
        <v>35</v>
      </c>
      <c r="O65" s="135"/>
      <c r="P65" s="135"/>
    </row>
    <row r="66" spans="1:16">
      <c r="A66" s="135" t="s">
        <v>25</v>
      </c>
      <c r="B66" s="135">
        <f>'将来負担比率（分子）の構造'!I$41</f>
        <v>8385</v>
      </c>
      <c r="C66" s="135"/>
      <c r="D66" s="135"/>
      <c r="E66" s="135">
        <f>'将来負担比率（分子）の構造'!J$41</f>
        <v>8543</v>
      </c>
      <c r="F66" s="135"/>
      <c r="G66" s="135"/>
      <c r="H66" s="135">
        <f>'将来負担比率（分子）の構造'!K$41</f>
        <v>8621</v>
      </c>
      <c r="I66" s="135"/>
      <c r="J66" s="135"/>
      <c r="K66" s="135">
        <f>'将来負担比率（分子）の構造'!L$41</f>
        <v>8533</v>
      </c>
      <c r="L66" s="135"/>
      <c r="M66" s="135"/>
      <c r="N66" s="135">
        <f>'将来負担比率（分子）の構造'!M$41</f>
        <v>8344</v>
      </c>
      <c r="O66" s="135"/>
      <c r="P66" s="135"/>
    </row>
    <row r="67" spans="1:16">
      <c r="A67" s="135" t="s">
        <v>63</v>
      </c>
      <c r="B67" s="135" t="e">
        <f>NA()</f>
        <v>#N/A</v>
      </c>
      <c r="C67" s="135">
        <f>IF(ISNUMBER('将来負担比率（分子）の構造'!I$52), IF('将来負担比率（分子）の構造'!I$52 &lt; 0, 0, '将来負担比率（分子）の構造'!I$52), NA())</f>
        <v>3999</v>
      </c>
      <c r="D67" s="135" t="e">
        <f>NA()</f>
        <v>#N/A</v>
      </c>
      <c r="E67" s="135" t="e">
        <f>NA()</f>
        <v>#N/A</v>
      </c>
      <c r="F67" s="135">
        <f>IF(ISNUMBER('将来負担比率（分子）の構造'!J$52), IF('将来負担比率（分子）の構造'!J$52 &lt; 0, 0, '将来負担比率（分子）の構造'!J$52), NA())</f>
        <v>3659</v>
      </c>
      <c r="G67" s="135" t="e">
        <f>NA()</f>
        <v>#N/A</v>
      </c>
      <c r="H67" s="135" t="e">
        <f>NA()</f>
        <v>#N/A</v>
      </c>
      <c r="I67" s="135">
        <f>IF(ISNUMBER('将来負担比率（分子）の構造'!K$52), IF('将来負担比率（分子）の構造'!K$52 &lt; 0, 0, '将来負担比率（分子）の構造'!K$52), NA())</f>
        <v>3247</v>
      </c>
      <c r="J67" s="135" t="e">
        <f>NA()</f>
        <v>#N/A</v>
      </c>
      <c r="K67" s="135" t="e">
        <f>NA()</f>
        <v>#N/A</v>
      </c>
      <c r="L67" s="135">
        <f>IF(ISNUMBER('将来負担比率（分子）の構造'!L$52), IF('将来負担比率（分子）の構造'!L$52 &lt; 0, 0, '将来負担比率（分子）の構造'!L$52), NA())</f>
        <v>3059</v>
      </c>
      <c r="M67" s="135" t="e">
        <f>NA()</f>
        <v>#N/A</v>
      </c>
      <c r="N67" s="135" t="e">
        <f>NA()</f>
        <v>#N/A</v>
      </c>
      <c r="O67" s="135">
        <f>IF(ISNUMBER('将来負担比率（分子）の構造'!M$52), IF('将来負担比率（分子）の構造'!M$52 &lt; 0, 0, '将来負担比率（分子）の構造'!M$52), NA())</f>
        <v>3003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1269044</v>
      </c>
      <c r="S5" s="613"/>
      <c r="T5" s="613"/>
      <c r="U5" s="613"/>
      <c r="V5" s="613"/>
      <c r="W5" s="613"/>
      <c r="X5" s="613"/>
      <c r="Y5" s="614"/>
      <c r="Z5" s="615">
        <v>14.4</v>
      </c>
      <c r="AA5" s="615"/>
      <c r="AB5" s="615"/>
      <c r="AC5" s="615"/>
      <c r="AD5" s="616">
        <v>1269044</v>
      </c>
      <c r="AE5" s="616"/>
      <c r="AF5" s="616"/>
      <c r="AG5" s="616"/>
      <c r="AH5" s="616"/>
      <c r="AI5" s="616"/>
      <c r="AJ5" s="616"/>
      <c r="AK5" s="616"/>
      <c r="AL5" s="617">
        <v>25.3</v>
      </c>
      <c r="AM5" s="618"/>
      <c r="AN5" s="618"/>
      <c r="AO5" s="619"/>
      <c r="AP5" s="609" t="s">
        <v>208</v>
      </c>
      <c r="AQ5" s="610"/>
      <c r="AR5" s="610"/>
      <c r="AS5" s="610"/>
      <c r="AT5" s="610"/>
      <c r="AU5" s="610"/>
      <c r="AV5" s="610"/>
      <c r="AW5" s="610"/>
      <c r="AX5" s="610"/>
      <c r="AY5" s="610"/>
      <c r="AZ5" s="610"/>
      <c r="BA5" s="610"/>
      <c r="BB5" s="610"/>
      <c r="BC5" s="610"/>
      <c r="BD5" s="610"/>
      <c r="BE5" s="610"/>
      <c r="BF5" s="611"/>
      <c r="BG5" s="623">
        <v>1269044</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114684</v>
      </c>
      <c r="S6" s="624"/>
      <c r="T6" s="624"/>
      <c r="U6" s="624"/>
      <c r="V6" s="624"/>
      <c r="W6" s="624"/>
      <c r="X6" s="624"/>
      <c r="Y6" s="625"/>
      <c r="Z6" s="626">
        <v>1.3</v>
      </c>
      <c r="AA6" s="626"/>
      <c r="AB6" s="626"/>
      <c r="AC6" s="626"/>
      <c r="AD6" s="627">
        <v>114684</v>
      </c>
      <c r="AE6" s="627"/>
      <c r="AF6" s="627"/>
      <c r="AG6" s="627"/>
      <c r="AH6" s="627"/>
      <c r="AI6" s="627"/>
      <c r="AJ6" s="627"/>
      <c r="AK6" s="627"/>
      <c r="AL6" s="628">
        <v>2.2999999999999998</v>
      </c>
      <c r="AM6" s="629"/>
      <c r="AN6" s="629"/>
      <c r="AO6" s="630"/>
      <c r="AP6" s="620" t="s">
        <v>214</v>
      </c>
      <c r="AQ6" s="621"/>
      <c r="AR6" s="621"/>
      <c r="AS6" s="621"/>
      <c r="AT6" s="621"/>
      <c r="AU6" s="621"/>
      <c r="AV6" s="621"/>
      <c r="AW6" s="621"/>
      <c r="AX6" s="621"/>
      <c r="AY6" s="621"/>
      <c r="AZ6" s="621"/>
      <c r="BA6" s="621"/>
      <c r="BB6" s="621"/>
      <c r="BC6" s="621"/>
      <c r="BD6" s="621"/>
      <c r="BE6" s="621"/>
      <c r="BF6" s="622"/>
      <c r="BG6" s="623">
        <v>1269044</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124506</v>
      </c>
      <c r="CS6" s="624"/>
      <c r="CT6" s="624"/>
      <c r="CU6" s="624"/>
      <c r="CV6" s="624"/>
      <c r="CW6" s="624"/>
      <c r="CX6" s="624"/>
      <c r="CY6" s="625"/>
      <c r="CZ6" s="626">
        <v>1.5</v>
      </c>
      <c r="DA6" s="626"/>
      <c r="DB6" s="626"/>
      <c r="DC6" s="626"/>
      <c r="DD6" s="632" t="s">
        <v>209</v>
      </c>
      <c r="DE6" s="624"/>
      <c r="DF6" s="624"/>
      <c r="DG6" s="624"/>
      <c r="DH6" s="624"/>
      <c r="DI6" s="624"/>
      <c r="DJ6" s="624"/>
      <c r="DK6" s="624"/>
      <c r="DL6" s="624"/>
      <c r="DM6" s="624"/>
      <c r="DN6" s="624"/>
      <c r="DO6" s="624"/>
      <c r="DP6" s="625"/>
      <c r="DQ6" s="632">
        <v>124506</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1938</v>
      </c>
      <c r="S7" s="624"/>
      <c r="T7" s="624"/>
      <c r="U7" s="624"/>
      <c r="V7" s="624"/>
      <c r="W7" s="624"/>
      <c r="X7" s="624"/>
      <c r="Y7" s="625"/>
      <c r="Z7" s="626">
        <v>0</v>
      </c>
      <c r="AA7" s="626"/>
      <c r="AB7" s="626"/>
      <c r="AC7" s="626"/>
      <c r="AD7" s="627">
        <v>1938</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536460</v>
      </c>
      <c r="BH7" s="624"/>
      <c r="BI7" s="624"/>
      <c r="BJ7" s="624"/>
      <c r="BK7" s="624"/>
      <c r="BL7" s="624"/>
      <c r="BM7" s="624"/>
      <c r="BN7" s="625"/>
      <c r="BO7" s="626">
        <v>42.3</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1291444</v>
      </c>
      <c r="CS7" s="624"/>
      <c r="CT7" s="624"/>
      <c r="CU7" s="624"/>
      <c r="CV7" s="624"/>
      <c r="CW7" s="624"/>
      <c r="CX7" s="624"/>
      <c r="CY7" s="625"/>
      <c r="CZ7" s="626">
        <v>15.9</v>
      </c>
      <c r="DA7" s="626"/>
      <c r="DB7" s="626"/>
      <c r="DC7" s="626"/>
      <c r="DD7" s="632">
        <v>65612</v>
      </c>
      <c r="DE7" s="624"/>
      <c r="DF7" s="624"/>
      <c r="DG7" s="624"/>
      <c r="DH7" s="624"/>
      <c r="DI7" s="624"/>
      <c r="DJ7" s="624"/>
      <c r="DK7" s="624"/>
      <c r="DL7" s="624"/>
      <c r="DM7" s="624"/>
      <c r="DN7" s="624"/>
      <c r="DO7" s="624"/>
      <c r="DP7" s="625"/>
      <c r="DQ7" s="632">
        <v>1036213</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4331</v>
      </c>
      <c r="S8" s="624"/>
      <c r="T8" s="624"/>
      <c r="U8" s="624"/>
      <c r="V8" s="624"/>
      <c r="W8" s="624"/>
      <c r="X8" s="624"/>
      <c r="Y8" s="625"/>
      <c r="Z8" s="626">
        <v>0</v>
      </c>
      <c r="AA8" s="626"/>
      <c r="AB8" s="626"/>
      <c r="AC8" s="626"/>
      <c r="AD8" s="627">
        <v>4331</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21681</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1988702</v>
      </c>
      <c r="CS8" s="624"/>
      <c r="CT8" s="624"/>
      <c r="CU8" s="624"/>
      <c r="CV8" s="624"/>
      <c r="CW8" s="624"/>
      <c r="CX8" s="624"/>
      <c r="CY8" s="625"/>
      <c r="CZ8" s="626">
        <v>24.5</v>
      </c>
      <c r="DA8" s="626"/>
      <c r="DB8" s="626"/>
      <c r="DC8" s="626"/>
      <c r="DD8" s="632">
        <v>21411</v>
      </c>
      <c r="DE8" s="624"/>
      <c r="DF8" s="624"/>
      <c r="DG8" s="624"/>
      <c r="DH8" s="624"/>
      <c r="DI8" s="624"/>
      <c r="DJ8" s="624"/>
      <c r="DK8" s="624"/>
      <c r="DL8" s="624"/>
      <c r="DM8" s="624"/>
      <c r="DN8" s="624"/>
      <c r="DO8" s="624"/>
      <c r="DP8" s="625"/>
      <c r="DQ8" s="632">
        <v>1155838</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4439</v>
      </c>
      <c r="S9" s="624"/>
      <c r="T9" s="624"/>
      <c r="U9" s="624"/>
      <c r="V9" s="624"/>
      <c r="W9" s="624"/>
      <c r="X9" s="624"/>
      <c r="Y9" s="625"/>
      <c r="Z9" s="626">
        <v>0.1</v>
      </c>
      <c r="AA9" s="626"/>
      <c r="AB9" s="626"/>
      <c r="AC9" s="626"/>
      <c r="AD9" s="627">
        <v>4439</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441181</v>
      </c>
      <c r="BH9" s="624"/>
      <c r="BI9" s="624"/>
      <c r="BJ9" s="624"/>
      <c r="BK9" s="624"/>
      <c r="BL9" s="624"/>
      <c r="BM9" s="624"/>
      <c r="BN9" s="625"/>
      <c r="BO9" s="626">
        <v>34.799999999999997</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957962</v>
      </c>
      <c r="CS9" s="624"/>
      <c r="CT9" s="624"/>
      <c r="CU9" s="624"/>
      <c r="CV9" s="624"/>
      <c r="CW9" s="624"/>
      <c r="CX9" s="624"/>
      <c r="CY9" s="625"/>
      <c r="CZ9" s="626">
        <v>11.8</v>
      </c>
      <c r="DA9" s="626"/>
      <c r="DB9" s="626"/>
      <c r="DC9" s="626"/>
      <c r="DD9" s="632">
        <v>13880</v>
      </c>
      <c r="DE9" s="624"/>
      <c r="DF9" s="624"/>
      <c r="DG9" s="624"/>
      <c r="DH9" s="624"/>
      <c r="DI9" s="624"/>
      <c r="DJ9" s="624"/>
      <c r="DK9" s="624"/>
      <c r="DL9" s="624"/>
      <c r="DM9" s="624"/>
      <c r="DN9" s="624"/>
      <c r="DO9" s="624"/>
      <c r="DP9" s="625"/>
      <c r="DQ9" s="632">
        <v>927107</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262531</v>
      </c>
      <c r="S10" s="624"/>
      <c r="T10" s="624"/>
      <c r="U10" s="624"/>
      <c r="V10" s="624"/>
      <c r="W10" s="624"/>
      <c r="X10" s="624"/>
      <c r="Y10" s="625"/>
      <c r="Z10" s="626">
        <v>3</v>
      </c>
      <c r="AA10" s="626"/>
      <c r="AB10" s="626"/>
      <c r="AC10" s="626"/>
      <c r="AD10" s="627">
        <v>262531</v>
      </c>
      <c r="AE10" s="627"/>
      <c r="AF10" s="627"/>
      <c r="AG10" s="627"/>
      <c r="AH10" s="627"/>
      <c r="AI10" s="627"/>
      <c r="AJ10" s="627"/>
      <c r="AK10" s="627"/>
      <c r="AL10" s="628">
        <v>5.2</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23885</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80732</v>
      </c>
      <c r="CS10" s="624"/>
      <c r="CT10" s="624"/>
      <c r="CU10" s="624"/>
      <c r="CV10" s="624"/>
      <c r="CW10" s="624"/>
      <c r="CX10" s="624"/>
      <c r="CY10" s="625"/>
      <c r="CZ10" s="626">
        <v>1</v>
      </c>
      <c r="DA10" s="626"/>
      <c r="DB10" s="626"/>
      <c r="DC10" s="626"/>
      <c r="DD10" s="632" t="s">
        <v>109</v>
      </c>
      <c r="DE10" s="624"/>
      <c r="DF10" s="624"/>
      <c r="DG10" s="624"/>
      <c r="DH10" s="624"/>
      <c r="DI10" s="624"/>
      <c r="DJ10" s="624"/>
      <c r="DK10" s="624"/>
      <c r="DL10" s="624"/>
      <c r="DM10" s="624"/>
      <c r="DN10" s="624"/>
      <c r="DO10" s="624"/>
      <c r="DP10" s="625"/>
      <c r="DQ10" s="632">
        <v>19105</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49713</v>
      </c>
      <c r="BH11" s="624"/>
      <c r="BI11" s="624"/>
      <c r="BJ11" s="624"/>
      <c r="BK11" s="624"/>
      <c r="BL11" s="624"/>
      <c r="BM11" s="624"/>
      <c r="BN11" s="625"/>
      <c r="BO11" s="626">
        <v>3.9</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636948</v>
      </c>
      <c r="CS11" s="624"/>
      <c r="CT11" s="624"/>
      <c r="CU11" s="624"/>
      <c r="CV11" s="624"/>
      <c r="CW11" s="624"/>
      <c r="CX11" s="624"/>
      <c r="CY11" s="625"/>
      <c r="CZ11" s="626">
        <v>7.9</v>
      </c>
      <c r="DA11" s="626"/>
      <c r="DB11" s="626"/>
      <c r="DC11" s="626"/>
      <c r="DD11" s="632">
        <v>66944</v>
      </c>
      <c r="DE11" s="624"/>
      <c r="DF11" s="624"/>
      <c r="DG11" s="624"/>
      <c r="DH11" s="624"/>
      <c r="DI11" s="624"/>
      <c r="DJ11" s="624"/>
      <c r="DK11" s="624"/>
      <c r="DL11" s="624"/>
      <c r="DM11" s="624"/>
      <c r="DN11" s="624"/>
      <c r="DO11" s="624"/>
      <c r="DP11" s="625"/>
      <c r="DQ11" s="632">
        <v>378471</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599668</v>
      </c>
      <c r="BH12" s="624"/>
      <c r="BI12" s="624"/>
      <c r="BJ12" s="624"/>
      <c r="BK12" s="624"/>
      <c r="BL12" s="624"/>
      <c r="BM12" s="624"/>
      <c r="BN12" s="625"/>
      <c r="BO12" s="626">
        <v>47.3</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366705</v>
      </c>
      <c r="CS12" s="624"/>
      <c r="CT12" s="624"/>
      <c r="CU12" s="624"/>
      <c r="CV12" s="624"/>
      <c r="CW12" s="624"/>
      <c r="CX12" s="624"/>
      <c r="CY12" s="625"/>
      <c r="CZ12" s="626">
        <v>4.5</v>
      </c>
      <c r="DA12" s="626"/>
      <c r="DB12" s="626"/>
      <c r="DC12" s="626"/>
      <c r="DD12" s="632">
        <v>9054</v>
      </c>
      <c r="DE12" s="624"/>
      <c r="DF12" s="624"/>
      <c r="DG12" s="624"/>
      <c r="DH12" s="624"/>
      <c r="DI12" s="624"/>
      <c r="DJ12" s="624"/>
      <c r="DK12" s="624"/>
      <c r="DL12" s="624"/>
      <c r="DM12" s="624"/>
      <c r="DN12" s="624"/>
      <c r="DO12" s="624"/>
      <c r="DP12" s="625"/>
      <c r="DQ12" s="632">
        <v>279835</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27778</v>
      </c>
      <c r="S13" s="624"/>
      <c r="T13" s="624"/>
      <c r="U13" s="624"/>
      <c r="V13" s="624"/>
      <c r="W13" s="624"/>
      <c r="X13" s="624"/>
      <c r="Y13" s="625"/>
      <c r="Z13" s="626">
        <v>0.3</v>
      </c>
      <c r="AA13" s="626"/>
      <c r="AB13" s="626"/>
      <c r="AC13" s="626"/>
      <c r="AD13" s="627">
        <v>27778</v>
      </c>
      <c r="AE13" s="627"/>
      <c r="AF13" s="627"/>
      <c r="AG13" s="627"/>
      <c r="AH13" s="627"/>
      <c r="AI13" s="627"/>
      <c r="AJ13" s="627"/>
      <c r="AK13" s="627"/>
      <c r="AL13" s="628">
        <v>0.6</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596014</v>
      </c>
      <c r="BH13" s="624"/>
      <c r="BI13" s="624"/>
      <c r="BJ13" s="624"/>
      <c r="BK13" s="624"/>
      <c r="BL13" s="624"/>
      <c r="BM13" s="624"/>
      <c r="BN13" s="625"/>
      <c r="BO13" s="626">
        <v>47</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786398</v>
      </c>
      <c r="CS13" s="624"/>
      <c r="CT13" s="624"/>
      <c r="CU13" s="624"/>
      <c r="CV13" s="624"/>
      <c r="CW13" s="624"/>
      <c r="CX13" s="624"/>
      <c r="CY13" s="625"/>
      <c r="CZ13" s="626">
        <v>9.6999999999999993</v>
      </c>
      <c r="DA13" s="626"/>
      <c r="DB13" s="626"/>
      <c r="DC13" s="626"/>
      <c r="DD13" s="632">
        <v>383244</v>
      </c>
      <c r="DE13" s="624"/>
      <c r="DF13" s="624"/>
      <c r="DG13" s="624"/>
      <c r="DH13" s="624"/>
      <c r="DI13" s="624"/>
      <c r="DJ13" s="624"/>
      <c r="DK13" s="624"/>
      <c r="DL13" s="624"/>
      <c r="DM13" s="624"/>
      <c r="DN13" s="624"/>
      <c r="DO13" s="624"/>
      <c r="DP13" s="625"/>
      <c r="DQ13" s="632">
        <v>433880</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44526</v>
      </c>
      <c r="BH14" s="624"/>
      <c r="BI14" s="624"/>
      <c r="BJ14" s="624"/>
      <c r="BK14" s="624"/>
      <c r="BL14" s="624"/>
      <c r="BM14" s="624"/>
      <c r="BN14" s="625"/>
      <c r="BO14" s="626">
        <v>3.5</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295558</v>
      </c>
      <c r="CS14" s="624"/>
      <c r="CT14" s="624"/>
      <c r="CU14" s="624"/>
      <c r="CV14" s="624"/>
      <c r="CW14" s="624"/>
      <c r="CX14" s="624"/>
      <c r="CY14" s="625"/>
      <c r="CZ14" s="626">
        <v>3.6</v>
      </c>
      <c r="DA14" s="626"/>
      <c r="DB14" s="626"/>
      <c r="DC14" s="626"/>
      <c r="DD14" s="632">
        <v>6820</v>
      </c>
      <c r="DE14" s="624"/>
      <c r="DF14" s="624"/>
      <c r="DG14" s="624"/>
      <c r="DH14" s="624"/>
      <c r="DI14" s="624"/>
      <c r="DJ14" s="624"/>
      <c r="DK14" s="624"/>
      <c r="DL14" s="624"/>
      <c r="DM14" s="624"/>
      <c r="DN14" s="624"/>
      <c r="DO14" s="624"/>
      <c r="DP14" s="625"/>
      <c r="DQ14" s="632">
        <v>271392</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2584</v>
      </c>
      <c r="S15" s="624"/>
      <c r="T15" s="624"/>
      <c r="U15" s="624"/>
      <c r="V15" s="624"/>
      <c r="W15" s="624"/>
      <c r="X15" s="624"/>
      <c r="Y15" s="625"/>
      <c r="Z15" s="626">
        <v>0</v>
      </c>
      <c r="AA15" s="626"/>
      <c r="AB15" s="626"/>
      <c r="AC15" s="626"/>
      <c r="AD15" s="627">
        <v>2584</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88390</v>
      </c>
      <c r="BH15" s="624"/>
      <c r="BI15" s="624"/>
      <c r="BJ15" s="624"/>
      <c r="BK15" s="624"/>
      <c r="BL15" s="624"/>
      <c r="BM15" s="624"/>
      <c r="BN15" s="625"/>
      <c r="BO15" s="626">
        <v>7</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510256</v>
      </c>
      <c r="CS15" s="624"/>
      <c r="CT15" s="624"/>
      <c r="CU15" s="624"/>
      <c r="CV15" s="624"/>
      <c r="CW15" s="624"/>
      <c r="CX15" s="624"/>
      <c r="CY15" s="625"/>
      <c r="CZ15" s="626">
        <v>6.3</v>
      </c>
      <c r="DA15" s="626"/>
      <c r="DB15" s="626"/>
      <c r="DC15" s="626"/>
      <c r="DD15" s="632">
        <v>31111</v>
      </c>
      <c r="DE15" s="624"/>
      <c r="DF15" s="624"/>
      <c r="DG15" s="624"/>
      <c r="DH15" s="624"/>
      <c r="DI15" s="624"/>
      <c r="DJ15" s="624"/>
      <c r="DK15" s="624"/>
      <c r="DL15" s="624"/>
      <c r="DM15" s="624"/>
      <c r="DN15" s="624"/>
      <c r="DO15" s="624"/>
      <c r="DP15" s="625"/>
      <c r="DQ15" s="632">
        <v>375241</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3957343</v>
      </c>
      <c r="S16" s="624"/>
      <c r="T16" s="624"/>
      <c r="U16" s="624"/>
      <c r="V16" s="624"/>
      <c r="W16" s="624"/>
      <c r="X16" s="624"/>
      <c r="Y16" s="625"/>
      <c r="Z16" s="626">
        <v>44.8</v>
      </c>
      <c r="AA16" s="626"/>
      <c r="AB16" s="626"/>
      <c r="AC16" s="626"/>
      <c r="AD16" s="627">
        <v>3292278</v>
      </c>
      <c r="AE16" s="627"/>
      <c r="AF16" s="627"/>
      <c r="AG16" s="627"/>
      <c r="AH16" s="627"/>
      <c r="AI16" s="627"/>
      <c r="AJ16" s="627"/>
      <c r="AK16" s="627"/>
      <c r="AL16" s="628">
        <v>65.599999999999994</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212738</v>
      </c>
      <c r="CS16" s="624"/>
      <c r="CT16" s="624"/>
      <c r="CU16" s="624"/>
      <c r="CV16" s="624"/>
      <c r="CW16" s="624"/>
      <c r="CX16" s="624"/>
      <c r="CY16" s="625"/>
      <c r="CZ16" s="626">
        <v>2.6</v>
      </c>
      <c r="DA16" s="626"/>
      <c r="DB16" s="626"/>
      <c r="DC16" s="626"/>
      <c r="DD16" s="632" t="s">
        <v>109</v>
      </c>
      <c r="DE16" s="624"/>
      <c r="DF16" s="624"/>
      <c r="DG16" s="624"/>
      <c r="DH16" s="624"/>
      <c r="DI16" s="624"/>
      <c r="DJ16" s="624"/>
      <c r="DK16" s="624"/>
      <c r="DL16" s="624"/>
      <c r="DM16" s="624"/>
      <c r="DN16" s="624"/>
      <c r="DO16" s="624"/>
      <c r="DP16" s="625"/>
      <c r="DQ16" s="632">
        <v>172498</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3292278</v>
      </c>
      <c r="S17" s="624"/>
      <c r="T17" s="624"/>
      <c r="U17" s="624"/>
      <c r="V17" s="624"/>
      <c r="W17" s="624"/>
      <c r="X17" s="624"/>
      <c r="Y17" s="625"/>
      <c r="Z17" s="626">
        <v>37.299999999999997</v>
      </c>
      <c r="AA17" s="626"/>
      <c r="AB17" s="626"/>
      <c r="AC17" s="626"/>
      <c r="AD17" s="627">
        <v>3292278</v>
      </c>
      <c r="AE17" s="627"/>
      <c r="AF17" s="627"/>
      <c r="AG17" s="627"/>
      <c r="AH17" s="627"/>
      <c r="AI17" s="627"/>
      <c r="AJ17" s="627"/>
      <c r="AK17" s="627"/>
      <c r="AL17" s="628">
        <v>65.599999999999994</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859927</v>
      </c>
      <c r="CS17" s="624"/>
      <c r="CT17" s="624"/>
      <c r="CU17" s="624"/>
      <c r="CV17" s="624"/>
      <c r="CW17" s="624"/>
      <c r="CX17" s="624"/>
      <c r="CY17" s="625"/>
      <c r="CZ17" s="626">
        <v>10.6</v>
      </c>
      <c r="DA17" s="626"/>
      <c r="DB17" s="626"/>
      <c r="DC17" s="626"/>
      <c r="DD17" s="632" t="s">
        <v>109</v>
      </c>
      <c r="DE17" s="624"/>
      <c r="DF17" s="624"/>
      <c r="DG17" s="624"/>
      <c r="DH17" s="624"/>
      <c r="DI17" s="624"/>
      <c r="DJ17" s="624"/>
      <c r="DK17" s="624"/>
      <c r="DL17" s="624"/>
      <c r="DM17" s="624"/>
      <c r="DN17" s="624"/>
      <c r="DO17" s="624"/>
      <c r="DP17" s="625"/>
      <c r="DQ17" s="632">
        <v>840394</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399720</v>
      </c>
      <c r="S18" s="624"/>
      <c r="T18" s="624"/>
      <c r="U18" s="624"/>
      <c r="V18" s="624"/>
      <c r="W18" s="624"/>
      <c r="X18" s="624"/>
      <c r="Y18" s="625"/>
      <c r="Z18" s="626">
        <v>4.5</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265345</v>
      </c>
      <c r="S19" s="624"/>
      <c r="T19" s="624"/>
      <c r="U19" s="624"/>
      <c r="V19" s="624"/>
      <c r="W19" s="624"/>
      <c r="X19" s="624"/>
      <c r="Y19" s="625"/>
      <c r="Z19" s="626">
        <v>3</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5644672</v>
      </c>
      <c r="S20" s="624"/>
      <c r="T20" s="624"/>
      <c r="U20" s="624"/>
      <c r="V20" s="624"/>
      <c r="W20" s="624"/>
      <c r="X20" s="624"/>
      <c r="Y20" s="625"/>
      <c r="Z20" s="626">
        <v>63.9</v>
      </c>
      <c r="AA20" s="626"/>
      <c r="AB20" s="626"/>
      <c r="AC20" s="626"/>
      <c r="AD20" s="627">
        <v>4979607</v>
      </c>
      <c r="AE20" s="627"/>
      <c r="AF20" s="627"/>
      <c r="AG20" s="627"/>
      <c r="AH20" s="627"/>
      <c r="AI20" s="627"/>
      <c r="AJ20" s="627"/>
      <c r="AK20" s="627"/>
      <c r="AL20" s="628">
        <v>99.3</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8111876</v>
      </c>
      <c r="CS20" s="624"/>
      <c r="CT20" s="624"/>
      <c r="CU20" s="624"/>
      <c r="CV20" s="624"/>
      <c r="CW20" s="624"/>
      <c r="CX20" s="624"/>
      <c r="CY20" s="625"/>
      <c r="CZ20" s="626">
        <v>100</v>
      </c>
      <c r="DA20" s="626"/>
      <c r="DB20" s="626"/>
      <c r="DC20" s="626"/>
      <c r="DD20" s="632">
        <v>598076</v>
      </c>
      <c r="DE20" s="624"/>
      <c r="DF20" s="624"/>
      <c r="DG20" s="624"/>
      <c r="DH20" s="624"/>
      <c r="DI20" s="624"/>
      <c r="DJ20" s="624"/>
      <c r="DK20" s="624"/>
      <c r="DL20" s="624"/>
      <c r="DM20" s="624"/>
      <c r="DN20" s="624"/>
      <c r="DO20" s="624"/>
      <c r="DP20" s="625"/>
      <c r="DQ20" s="632">
        <v>6014480</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1719</v>
      </c>
      <c r="S21" s="624"/>
      <c r="T21" s="624"/>
      <c r="U21" s="624"/>
      <c r="V21" s="624"/>
      <c r="W21" s="624"/>
      <c r="X21" s="624"/>
      <c r="Y21" s="625"/>
      <c r="Z21" s="626">
        <v>0</v>
      </c>
      <c r="AA21" s="626"/>
      <c r="AB21" s="626"/>
      <c r="AC21" s="626"/>
      <c r="AD21" s="627">
        <v>1719</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6115</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77992</v>
      </c>
      <c r="S23" s="624"/>
      <c r="T23" s="624"/>
      <c r="U23" s="624"/>
      <c r="V23" s="624"/>
      <c r="W23" s="624"/>
      <c r="X23" s="624"/>
      <c r="Y23" s="625"/>
      <c r="Z23" s="626">
        <v>0.9</v>
      </c>
      <c r="AA23" s="626"/>
      <c r="AB23" s="626"/>
      <c r="AC23" s="626"/>
      <c r="AD23" s="627">
        <v>4081</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11057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2923318</v>
      </c>
      <c r="CS24" s="613"/>
      <c r="CT24" s="613"/>
      <c r="CU24" s="613"/>
      <c r="CV24" s="613"/>
      <c r="CW24" s="613"/>
      <c r="CX24" s="613"/>
      <c r="CY24" s="614"/>
      <c r="CZ24" s="650">
        <v>36</v>
      </c>
      <c r="DA24" s="651"/>
      <c r="DB24" s="651"/>
      <c r="DC24" s="652"/>
      <c r="DD24" s="649">
        <v>2348273</v>
      </c>
      <c r="DE24" s="613"/>
      <c r="DF24" s="613"/>
      <c r="DG24" s="613"/>
      <c r="DH24" s="613"/>
      <c r="DI24" s="613"/>
      <c r="DJ24" s="613"/>
      <c r="DK24" s="614"/>
      <c r="DL24" s="649">
        <v>2324462</v>
      </c>
      <c r="DM24" s="613"/>
      <c r="DN24" s="613"/>
      <c r="DO24" s="613"/>
      <c r="DP24" s="613"/>
      <c r="DQ24" s="613"/>
      <c r="DR24" s="613"/>
      <c r="DS24" s="613"/>
      <c r="DT24" s="613"/>
      <c r="DU24" s="613"/>
      <c r="DV24" s="614"/>
      <c r="DW24" s="617">
        <v>43.9</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683106</v>
      </c>
      <c r="S25" s="624"/>
      <c r="T25" s="624"/>
      <c r="U25" s="624"/>
      <c r="V25" s="624"/>
      <c r="W25" s="624"/>
      <c r="X25" s="624"/>
      <c r="Y25" s="625"/>
      <c r="Z25" s="626">
        <v>7.7</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1398619</v>
      </c>
      <c r="CS25" s="655"/>
      <c r="CT25" s="655"/>
      <c r="CU25" s="655"/>
      <c r="CV25" s="655"/>
      <c r="CW25" s="655"/>
      <c r="CX25" s="655"/>
      <c r="CY25" s="656"/>
      <c r="CZ25" s="657">
        <v>17.2</v>
      </c>
      <c r="DA25" s="658"/>
      <c r="DB25" s="658"/>
      <c r="DC25" s="659"/>
      <c r="DD25" s="632">
        <v>1295850</v>
      </c>
      <c r="DE25" s="655"/>
      <c r="DF25" s="655"/>
      <c r="DG25" s="655"/>
      <c r="DH25" s="655"/>
      <c r="DI25" s="655"/>
      <c r="DJ25" s="655"/>
      <c r="DK25" s="656"/>
      <c r="DL25" s="632">
        <v>1291969</v>
      </c>
      <c r="DM25" s="655"/>
      <c r="DN25" s="655"/>
      <c r="DO25" s="655"/>
      <c r="DP25" s="655"/>
      <c r="DQ25" s="655"/>
      <c r="DR25" s="655"/>
      <c r="DS25" s="655"/>
      <c r="DT25" s="655"/>
      <c r="DU25" s="655"/>
      <c r="DV25" s="656"/>
      <c r="DW25" s="628">
        <v>24.4</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845346</v>
      </c>
      <c r="CS26" s="624"/>
      <c r="CT26" s="624"/>
      <c r="CU26" s="624"/>
      <c r="CV26" s="624"/>
      <c r="CW26" s="624"/>
      <c r="CX26" s="624"/>
      <c r="CY26" s="625"/>
      <c r="CZ26" s="657">
        <v>10.4</v>
      </c>
      <c r="DA26" s="658"/>
      <c r="DB26" s="658"/>
      <c r="DC26" s="659"/>
      <c r="DD26" s="632">
        <v>754088</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640351</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1269044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664772</v>
      </c>
      <c r="CS27" s="655"/>
      <c r="CT27" s="655"/>
      <c r="CU27" s="655"/>
      <c r="CV27" s="655"/>
      <c r="CW27" s="655"/>
      <c r="CX27" s="655"/>
      <c r="CY27" s="656"/>
      <c r="CZ27" s="657">
        <v>8.1999999999999993</v>
      </c>
      <c r="DA27" s="658"/>
      <c r="DB27" s="658"/>
      <c r="DC27" s="659"/>
      <c r="DD27" s="632">
        <v>212029</v>
      </c>
      <c r="DE27" s="655"/>
      <c r="DF27" s="655"/>
      <c r="DG27" s="655"/>
      <c r="DH27" s="655"/>
      <c r="DI27" s="655"/>
      <c r="DJ27" s="655"/>
      <c r="DK27" s="656"/>
      <c r="DL27" s="632">
        <v>192099</v>
      </c>
      <c r="DM27" s="655"/>
      <c r="DN27" s="655"/>
      <c r="DO27" s="655"/>
      <c r="DP27" s="655"/>
      <c r="DQ27" s="655"/>
      <c r="DR27" s="655"/>
      <c r="DS27" s="655"/>
      <c r="DT27" s="655"/>
      <c r="DU27" s="655"/>
      <c r="DV27" s="656"/>
      <c r="DW27" s="628">
        <v>3.6</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137255</v>
      </c>
      <c r="S28" s="624"/>
      <c r="T28" s="624"/>
      <c r="U28" s="624"/>
      <c r="V28" s="624"/>
      <c r="W28" s="624"/>
      <c r="X28" s="624"/>
      <c r="Y28" s="625"/>
      <c r="Z28" s="626">
        <v>1.6</v>
      </c>
      <c r="AA28" s="626"/>
      <c r="AB28" s="626"/>
      <c r="AC28" s="626"/>
      <c r="AD28" s="627">
        <v>26102</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859927</v>
      </c>
      <c r="CS28" s="624"/>
      <c r="CT28" s="624"/>
      <c r="CU28" s="624"/>
      <c r="CV28" s="624"/>
      <c r="CW28" s="624"/>
      <c r="CX28" s="624"/>
      <c r="CY28" s="625"/>
      <c r="CZ28" s="657">
        <v>10.6</v>
      </c>
      <c r="DA28" s="658"/>
      <c r="DB28" s="658"/>
      <c r="DC28" s="659"/>
      <c r="DD28" s="632">
        <v>840394</v>
      </c>
      <c r="DE28" s="624"/>
      <c r="DF28" s="624"/>
      <c r="DG28" s="624"/>
      <c r="DH28" s="624"/>
      <c r="DI28" s="624"/>
      <c r="DJ28" s="624"/>
      <c r="DK28" s="625"/>
      <c r="DL28" s="632">
        <v>840394</v>
      </c>
      <c r="DM28" s="624"/>
      <c r="DN28" s="624"/>
      <c r="DO28" s="624"/>
      <c r="DP28" s="624"/>
      <c r="DQ28" s="624"/>
      <c r="DR28" s="624"/>
      <c r="DS28" s="624"/>
      <c r="DT28" s="624"/>
      <c r="DU28" s="624"/>
      <c r="DV28" s="625"/>
      <c r="DW28" s="628">
        <v>15.9</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3802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859918</v>
      </c>
      <c r="CS29" s="655"/>
      <c r="CT29" s="655"/>
      <c r="CU29" s="655"/>
      <c r="CV29" s="655"/>
      <c r="CW29" s="655"/>
      <c r="CX29" s="655"/>
      <c r="CY29" s="656"/>
      <c r="CZ29" s="657">
        <v>10.6</v>
      </c>
      <c r="DA29" s="658"/>
      <c r="DB29" s="658"/>
      <c r="DC29" s="659"/>
      <c r="DD29" s="632">
        <v>840385</v>
      </c>
      <c r="DE29" s="655"/>
      <c r="DF29" s="655"/>
      <c r="DG29" s="655"/>
      <c r="DH29" s="655"/>
      <c r="DI29" s="655"/>
      <c r="DJ29" s="655"/>
      <c r="DK29" s="656"/>
      <c r="DL29" s="632">
        <v>840385</v>
      </c>
      <c r="DM29" s="655"/>
      <c r="DN29" s="655"/>
      <c r="DO29" s="655"/>
      <c r="DP29" s="655"/>
      <c r="DQ29" s="655"/>
      <c r="DR29" s="655"/>
      <c r="DS29" s="655"/>
      <c r="DT29" s="655"/>
      <c r="DU29" s="655"/>
      <c r="DV29" s="656"/>
      <c r="DW29" s="628">
        <v>15.9</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499227</v>
      </c>
      <c r="S30" s="624"/>
      <c r="T30" s="624"/>
      <c r="U30" s="624"/>
      <c r="V30" s="624"/>
      <c r="W30" s="624"/>
      <c r="X30" s="624"/>
      <c r="Y30" s="625"/>
      <c r="Z30" s="626">
        <v>5.7</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v>
      </c>
      <c r="BH30" s="682"/>
      <c r="BI30" s="682"/>
      <c r="BJ30" s="682"/>
      <c r="BK30" s="682"/>
      <c r="BL30" s="682"/>
      <c r="BM30" s="618">
        <v>94</v>
      </c>
      <c r="BN30" s="682"/>
      <c r="BO30" s="682"/>
      <c r="BP30" s="682"/>
      <c r="BQ30" s="683"/>
      <c r="BR30" s="681">
        <v>98.9</v>
      </c>
      <c r="BS30" s="682"/>
      <c r="BT30" s="682"/>
      <c r="BU30" s="682"/>
      <c r="BV30" s="682"/>
      <c r="BW30" s="682"/>
      <c r="BX30" s="618">
        <v>93.5</v>
      </c>
      <c r="BY30" s="682"/>
      <c r="BZ30" s="682"/>
      <c r="CA30" s="682"/>
      <c r="CB30" s="683"/>
      <c r="CD30" s="686"/>
      <c r="CE30" s="687"/>
      <c r="CF30" s="637" t="s">
        <v>292</v>
      </c>
      <c r="CG30" s="638"/>
      <c r="CH30" s="638"/>
      <c r="CI30" s="638"/>
      <c r="CJ30" s="638"/>
      <c r="CK30" s="638"/>
      <c r="CL30" s="638"/>
      <c r="CM30" s="638"/>
      <c r="CN30" s="638"/>
      <c r="CO30" s="638"/>
      <c r="CP30" s="638"/>
      <c r="CQ30" s="639"/>
      <c r="CR30" s="623">
        <v>779557</v>
      </c>
      <c r="CS30" s="624"/>
      <c r="CT30" s="624"/>
      <c r="CU30" s="624"/>
      <c r="CV30" s="624"/>
      <c r="CW30" s="624"/>
      <c r="CX30" s="624"/>
      <c r="CY30" s="625"/>
      <c r="CZ30" s="657">
        <v>9.6</v>
      </c>
      <c r="DA30" s="658"/>
      <c r="DB30" s="658"/>
      <c r="DC30" s="659"/>
      <c r="DD30" s="632">
        <v>760024</v>
      </c>
      <c r="DE30" s="624"/>
      <c r="DF30" s="624"/>
      <c r="DG30" s="624"/>
      <c r="DH30" s="624"/>
      <c r="DI30" s="624"/>
      <c r="DJ30" s="624"/>
      <c r="DK30" s="625"/>
      <c r="DL30" s="632">
        <v>760024</v>
      </c>
      <c r="DM30" s="624"/>
      <c r="DN30" s="624"/>
      <c r="DO30" s="624"/>
      <c r="DP30" s="624"/>
      <c r="DQ30" s="624"/>
      <c r="DR30" s="624"/>
      <c r="DS30" s="624"/>
      <c r="DT30" s="624"/>
      <c r="DU30" s="624"/>
      <c r="DV30" s="625"/>
      <c r="DW30" s="628">
        <v>14.4</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352582</v>
      </c>
      <c r="S31" s="624"/>
      <c r="T31" s="624"/>
      <c r="U31" s="624"/>
      <c r="V31" s="624"/>
      <c r="W31" s="624"/>
      <c r="X31" s="624"/>
      <c r="Y31" s="625"/>
      <c r="Z31" s="626">
        <v>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98.9</v>
      </c>
      <c r="BH31" s="655"/>
      <c r="BI31" s="655"/>
      <c r="BJ31" s="655"/>
      <c r="BK31" s="655"/>
      <c r="BL31" s="655"/>
      <c r="BM31" s="629">
        <v>95</v>
      </c>
      <c r="BN31" s="679"/>
      <c r="BO31" s="679"/>
      <c r="BP31" s="679"/>
      <c r="BQ31" s="680"/>
      <c r="BR31" s="678">
        <v>98.9</v>
      </c>
      <c r="BS31" s="655"/>
      <c r="BT31" s="655"/>
      <c r="BU31" s="655"/>
      <c r="BV31" s="655"/>
      <c r="BW31" s="655"/>
      <c r="BX31" s="629">
        <v>95</v>
      </c>
      <c r="BY31" s="679"/>
      <c r="BZ31" s="679"/>
      <c r="CA31" s="679"/>
      <c r="CB31" s="680"/>
      <c r="CD31" s="686"/>
      <c r="CE31" s="687"/>
      <c r="CF31" s="637" t="s">
        <v>296</v>
      </c>
      <c r="CG31" s="638"/>
      <c r="CH31" s="638"/>
      <c r="CI31" s="638"/>
      <c r="CJ31" s="638"/>
      <c r="CK31" s="638"/>
      <c r="CL31" s="638"/>
      <c r="CM31" s="638"/>
      <c r="CN31" s="638"/>
      <c r="CO31" s="638"/>
      <c r="CP31" s="638"/>
      <c r="CQ31" s="639"/>
      <c r="CR31" s="623">
        <v>80361</v>
      </c>
      <c r="CS31" s="655"/>
      <c r="CT31" s="655"/>
      <c r="CU31" s="655"/>
      <c r="CV31" s="655"/>
      <c r="CW31" s="655"/>
      <c r="CX31" s="655"/>
      <c r="CY31" s="656"/>
      <c r="CZ31" s="657">
        <v>1</v>
      </c>
      <c r="DA31" s="658"/>
      <c r="DB31" s="658"/>
      <c r="DC31" s="659"/>
      <c r="DD31" s="632">
        <v>80361</v>
      </c>
      <c r="DE31" s="655"/>
      <c r="DF31" s="655"/>
      <c r="DG31" s="655"/>
      <c r="DH31" s="655"/>
      <c r="DI31" s="655"/>
      <c r="DJ31" s="655"/>
      <c r="DK31" s="656"/>
      <c r="DL31" s="632">
        <v>80361</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185602</v>
      </c>
      <c r="S32" s="624"/>
      <c r="T32" s="624"/>
      <c r="U32" s="624"/>
      <c r="V32" s="624"/>
      <c r="W32" s="624"/>
      <c r="X32" s="624"/>
      <c r="Y32" s="625"/>
      <c r="Z32" s="626">
        <v>2.1</v>
      </c>
      <c r="AA32" s="626"/>
      <c r="AB32" s="626"/>
      <c r="AC32" s="626"/>
      <c r="AD32" s="627">
        <v>4374</v>
      </c>
      <c r="AE32" s="627"/>
      <c r="AF32" s="627"/>
      <c r="AG32" s="627"/>
      <c r="AH32" s="627"/>
      <c r="AI32" s="627"/>
      <c r="AJ32" s="627"/>
      <c r="AK32" s="627"/>
      <c r="AL32" s="628">
        <v>0.1</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v>
      </c>
      <c r="BH32" s="691"/>
      <c r="BI32" s="691"/>
      <c r="BJ32" s="691"/>
      <c r="BK32" s="691"/>
      <c r="BL32" s="691"/>
      <c r="BM32" s="692">
        <v>92.6</v>
      </c>
      <c r="BN32" s="691"/>
      <c r="BO32" s="691"/>
      <c r="BP32" s="691"/>
      <c r="BQ32" s="693"/>
      <c r="BR32" s="690">
        <v>98.8</v>
      </c>
      <c r="BS32" s="691"/>
      <c r="BT32" s="691"/>
      <c r="BU32" s="691"/>
      <c r="BV32" s="691"/>
      <c r="BW32" s="691"/>
      <c r="BX32" s="692">
        <v>91.6</v>
      </c>
      <c r="BY32" s="691"/>
      <c r="BZ32" s="691"/>
      <c r="CA32" s="691"/>
      <c r="CB32" s="693"/>
      <c r="CD32" s="688"/>
      <c r="CE32" s="689"/>
      <c r="CF32" s="637" t="s">
        <v>299</v>
      </c>
      <c r="CG32" s="638"/>
      <c r="CH32" s="638"/>
      <c r="CI32" s="638"/>
      <c r="CJ32" s="638"/>
      <c r="CK32" s="638"/>
      <c r="CL32" s="638"/>
      <c r="CM32" s="638"/>
      <c r="CN32" s="638"/>
      <c r="CO32" s="638"/>
      <c r="CP32" s="638"/>
      <c r="CQ32" s="639"/>
      <c r="CR32" s="623">
        <v>9</v>
      </c>
      <c r="CS32" s="624"/>
      <c r="CT32" s="624"/>
      <c r="CU32" s="624"/>
      <c r="CV32" s="624"/>
      <c r="CW32" s="624"/>
      <c r="CX32" s="624"/>
      <c r="CY32" s="625"/>
      <c r="CZ32" s="657">
        <v>0</v>
      </c>
      <c r="DA32" s="658"/>
      <c r="DB32" s="658"/>
      <c r="DC32" s="659"/>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590273</v>
      </c>
      <c r="S33" s="624"/>
      <c r="T33" s="624"/>
      <c r="U33" s="624"/>
      <c r="V33" s="624"/>
      <c r="W33" s="624"/>
      <c r="X33" s="624"/>
      <c r="Y33" s="625"/>
      <c r="Z33" s="626">
        <v>6.7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4377744</v>
      </c>
      <c r="CS33" s="655"/>
      <c r="CT33" s="655"/>
      <c r="CU33" s="655"/>
      <c r="CV33" s="655"/>
      <c r="CW33" s="655"/>
      <c r="CX33" s="655"/>
      <c r="CY33" s="656"/>
      <c r="CZ33" s="657">
        <v>54</v>
      </c>
      <c r="DA33" s="658"/>
      <c r="DB33" s="658"/>
      <c r="DC33" s="659"/>
      <c r="DD33" s="632">
        <v>3265857</v>
      </c>
      <c r="DE33" s="655"/>
      <c r="DF33" s="655"/>
      <c r="DG33" s="655"/>
      <c r="DH33" s="655"/>
      <c r="DI33" s="655"/>
      <c r="DJ33" s="655"/>
      <c r="DK33" s="656"/>
      <c r="DL33" s="632">
        <v>2432605</v>
      </c>
      <c r="DM33" s="655"/>
      <c r="DN33" s="655"/>
      <c r="DO33" s="655"/>
      <c r="DP33" s="655"/>
      <c r="DQ33" s="655"/>
      <c r="DR33" s="655"/>
      <c r="DS33" s="655"/>
      <c r="DT33" s="655"/>
      <c r="DU33" s="655"/>
      <c r="DV33" s="656"/>
      <c r="DW33" s="628">
        <v>46</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1169723</v>
      </c>
      <c r="CS34" s="624"/>
      <c r="CT34" s="624"/>
      <c r="CU34" s="624"/>
      <c r="CV34" s="624"/>
      <c r="CW34" s="624"/>
      <c r="CX34" s="624"/>
      <c r="CY34" s="625"/>
      <c r="CZ34" s="657">
        <v>14.4</v>
      </c>
      <c r="DA34" s="658"/>
      <c r="DB34" s="658"/>
      <c r="DC34" s="659"/>
      <c r="DD34" s="632">
        <v>754869</v>
      </c>
      <c r="DE34" s="624"/>
      <c r="DF34" s="624"/>
      <c r="DG34" s="624"/>
      <c r="DH34" s="624"/>
      <c r="DI34" s="624"/>
      <c r="DJ34" s="624"/>
      <c r="DK34" s="625"/>
      <c r="DL34" s="632">
        <v>504633</v>
      </c>
      <c r="DM34" s="624"/>
      <c r="DN34" s="624"/>
      <c r="DO34" s="624"/>
      <c r="DP34" s="624"/>
      <c r="DQ34" s="624"/>
      <c r="DR34" s="624"/>
      <c r="DS34" s="624"/>
      <c r="DT34" s="624"/>
      <c r="DU34" s="624"/>
      <c r="DV34" s="625"/>
      <c r="DW34" s="628">
        <v>9.5</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274573</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1372772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36757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217581</v>
      </c>
      <c r="CS35" s="655"/>
      <c r="CT35" s="655"/>
      <c r="CU35" s="655"/>
      <c r="CV35" s="655"/>
      <c r="CW35" s="655"/>
      <c r="CX35" s="655"/>
      <c r="CY35" s="656"/>
      <c r="CZ35" s="657">
        <v>2.7</v>
      </c>
      <c r="DA35" s="658"/>
      <c r="DB35" s="658"/>
      <c r="DC35" s="659"/>
      <c r="DD35" s="632">
        <v>200260</v>
      </c>
      <c r="DE35" s="655"/>
      <c r="DF35" s="655"/>
      <c r="DG35" s="655"/>
      <c r="DH35" s="655"/>
      <c r="DI35" s="655"/>
      <c r="DJ35" s="655"/>
      <c r="DK35" s="656"/>
      <c r="DL35" s="632">
        <v>186269</v>
      </c>
      <c r="DM35" s="655"/>
      <c r="DN35" s="655"/>
      <c r="DO35" s="655"/>
      <c r="DP35" s="655"/>
      <c r="DQ35" s="655"/>
      <c r="DR35" s="655"/>
      <c r="DS35" s="655"/>
      <c r="DT35" s="655"/>
      <c r="DU35" s="655"/>
      <c r="DV35" s="656"/>
      <c r="DW35" s="628">
        <v>3.5</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8833753</v>
      </c>
      <c r="S36" s="696"/>
      <c r="T36" s="696"/>
      <c r="U36" s="696"/>
      <c r="V36" s="696"/>
      <c r="W36" s="696"/>
      <c r="X36" s="696"/>
      <c r="Y36" s="697"/>
      <c r="Z36" s="698">
        <v>100</v>
      </c>
      <c r="AA36" s="698"/>
      <c r="AB36" s="698"/>
      <c r="AC36" s="698"/>
      <c r="AD36" s="699">
        <v>5015883</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330000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3157</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1827294</v>
      </c>
      <c r="CS36" s="624"/>
      <c r="CT36" s="624"/>
      <c r="CU36" s="624"/>
      <c r="CV36" s="624"/>
      <c r="CW36" s="624"/>
      <c r="CX36" s="624"/>
      <c r="CY36" s="625"/>
      <c r="CZ36" s="657">
        <v>22.5</v>
      </c>
      <c r="DA36" s="658"/>
      <c r="DB36" s="658"/>
      <c r="DC36" s="659"/>
      <c r="DD36" s="632">
        <v>1424714</v>
      </c>
      <c r="DE36" s="624"/>
      <c r="DF36" s="624"/>
      <c r="DG36" s="624"/>
      <c r="DH36" s="624"/>
      <c r="DI36" s="624"/>
      <c r="DJ36" s="624"/>
      <c r="DK36" s="625"/>
      <c r="DL36" s="632">
        <v>906188</v>
      </c>
      <c r="DM36" s="624"/>
      <c r="DN36" s="624"/>
      <c r="DO36" s="624"/>
      <c r="DP36" s="624"/>
      <c r="DQ36" s="624"/>
      <c r="DR36" s="624"/>
      <c r="DS36" s="624"/>
      <c r="DT36" s="624"/>
      <c r="DU36" s="624"/>
      <c r="DV36" s="625"/>
      <c r="DW36" s="628">
        <v>17.100000000000001</v>
      </c>
      <c r="DX36" s="653"/>
      <c r="DY36" s="653"/>
      <c r="DZ36" s="653"/>
      <c r="EA36" s="653"/>
      <c r="EB36" s="653"/>
      <c r="EC36" s="654"/>
    </row>
    <row r="37" spans="2:133" ht="11.25" customHeight="1">
      <c r="AQ37" s="702" t="s">
        <v>314</v>
      </c>
      <c r="AR37" s="703"/>
      <c r="AS37" s="703"/>
      <c r="AT37" s="703"/>
      <c r="AU37" s="703"/>
      <c r="AV37" s="703"/>
      <c r="AW37" s="703"/>
      <c r="AX37" s="703"/>
      <c r="AY37" s="704"/>
      <c r="AZ37" s="623">
        <v>253798</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2183</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573380</v>
      </c>
      <c r="CS37" s="655"/>
      <c r="CT37" s="655"/>
      <c r="CU37" s="655"/>
      <c r="CV37" s="655"/>
      <c r="CW37" s="655"/>
      <c r="CX37" s="655"/>
      <c r="CY37" s="656"/>
      <c r="CZ37" s="657">
        <v>7.1</v>
      </c>
      <c r="DA37" s="658"/>
      <c r="DB37" s="658"/>
      <c r="DC37" s="659"/>
      <c r="DD37" s="632">
        <v>571895</v>
      </c>
      <c r="DE37" s="655"/>
      <c r="DF37" s="655"/>
      <c r="DG37" s="655"/>
      <c r="DH37" s="655"/>
      <c r="DI37" s="655"/>
      <c r="DJ37" s="655"/>
      <c r="DK37" s="656"/>
      <c r="DL37" s="632">
        <v>571388</v>
      </c>
      <c r="DM37" s="655"/>
      <c r="DN37" s="655"/>
      <c r="DO37" s="655"/>
      <c r="DP37" s="655"/>
      <c r="DQ37" s="655"/>
      <c r="DR37" s="655"/>
      <c r="DS37" s="655"/>
      <c r="DT37" s="655"/>
      <c r="DU37" s="655"/>
      <c r="DV37" s="656"/>
      <c r="DW37" s="628">
        <v>10.8</v>
      </c>
      <c r="DX37" s="653"/>
      <c r="DY37" s="653"/>
      <c r="DZ37" s="653"/>
      <c r="EA37" s="653"/>
      <c r="EB37" s="653"/>
      <c r="EC37" s="654"/>
    </row>
    <row r="38" spans="2:133" ht="11.25" customHeight="1">
      <c r="AQ38" s="702" t="s">
        <v>317</v>
      </c>
      <c r="AR38" s="703"/>
      <c r="AS38" s="703"/>
      <c r="AT38" s="703"/>
      <c r="AU38" s="703"/>
      <c r="AV38" s="703"/>
      <c r="AW38" s="703"/>
      <c r="AX38" s="703"/>
      <c r="AY38" s="704"/>
      <c r="AZ38" s="623">
        <v>60748</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3869</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982024</v>
      </c>
      <c r="CS38" s="624"/>
      <c r="CT38" s="624"/>
      <c r="CU38" s="624"/>
      <c r="CV38" s="624"/>
      <c r="CW38" s="624"/>
      <c r="CX38" s="624"/>
      <c r="CY38" s="625"/>
      <c r="CZ38" s="657">
        <v>12.1</v>
      </c>
      <c r="DA38" s="658"/>
      <c r="DB38" s="658"/>
      <c r="DC38" s="659"/>
      <c r="DD38" s="632">
        <v>869997</v>
      </c>
      <c r="DE38" s="624"/>
      <c r="DF38" s="624"/>
      <c r="DG38" s="624"/>
      <c r="DH38" s="624"/>
      <c r="DI38" s="624"/>
      <c r="DJ38" s="624"/>
      <c r="DK38" s="625"/>
      <c r="DL38" s="632">
        <v>835515</v>
      </c>
      <c r="DM38" s="624"/>
      <c r="DN38" s="624"/>
      <c r="DO38" s="624"/>
      <c r="DP38" s="624"/>
      <c r="DQ38" s="624"/>
      <c r="DR38" s="624"/>
      <c r="DS38" s="624"/>
      <c r="DT38" s="624"/>
      <c r="DU38" s="624"/>
      <c r="DV38" s="625"/>
      <c r="DW38" s="628">
        <v>15.8</v>
      </c>
      <c r="DX38" s="653"/>
      <c r="DY38" s="653"/>
      <c r="DZ38" s="653"/>
      <c r="EA38" s="653"/>
      <c r="EB38" s="653"/>
      <c r="EC38" s="654"/>
    </row>
    <row r="39" spans="2:133" ht="11.25" customHeight="1">
      <c r="AQ39" s="702" t="s">
        <v>320</v>
      </c>
      <c r="AR39" s="703"/>
      <c r="AS39" s="703"/>
      <c r="AT39" s="703"/>
      <c r="AU39" s="703"/>
      <c r="AV39" s="703"/>
      <c r="AW39" s="703"/>
      <c r="AX39" s="703"/>
      <c r="AY39" s="704"/>
      <c r="AZ39" s="623">
        <v>13091</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93</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108122</v>
      </c>
      <c r="CS39" s="655"/>
      <c r="CT39" s="655"/>
      <c r="CU39" s="655"/>
      <c r="CV39" s="655"/>
      <c r="CW39" s="655"/>
      <c r="CX39" s="655"/>
      <c r="CY39" s="656"/>
      <c r="CZ39" s="657">
        <v>1.3</v>
      </c>
      <c r="DA39" s="658"/>
      <c r="DB39" s="658"/>
      <c r="DC39" s="659"/>
      <c r="DD39" s="632">
        <v>5017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164361</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112</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73000</v>
      </c>
      <c r="CS40" s="624"/>
      <c r="CT40" s="624"/>
      <c r="CU40" s="624"/>
      <c r="CV40" s="624"/>
      <c r="CW40" s="624"/>
      <c r="CX40" s="624"/>
      <c r="CY40" s="625"/>
      <c r="CZ40" s="657">
        <v>0.9</v>
      </c>
      <c r="DA40" s="658"/>
      <c r="DB40" s="658"/>
      <c r="DC40" s="659"/>
      <c r="DD40" s="632">
        <v>11000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550774</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297</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810814</v>
      </c>
      <c r="CS42" s="624"/>
      <c r="CT42" s="624"/>
      <c r="CU42" s="624"/>
      <c r="CV42" s="624"/>
      <c r="CW42" s="624"/>
      <c r="CX42" s="624"/>
      <c r="CY42" s="625"/>
      <c r="CZ42" s="657">
        <v>10</v>
      </c>
      <c r="DA42" s="706"/>
      <c r="DB42" s="706"/>
      <c r="DC42" s="707"/>
      <c r="DD42" s="632">
        <v>400350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71590</v>
      </c>
      <c r="CS43" s="655"/>
      <c r="CT43" s="655"/>
      <c r="CU43" s="655"/>
      <c r="CV43" s="655"/>
      <c r="CW43" s="655"/>
      <c r="CX43" s="655"/>
      <c r="CY43" s="656"/>
      <c r="CZ43" s="657">
        <v>0.9</v>
      </c>
      <c r="DA43" s="658"/>
      <c r="DB43" s="658"/>
      <c r="DC43" s="659"/>
      <c r="DD43" s="632">
        <v>71590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598076</v>
      </c>
      <c r="CS44" s="624"/>
      <c r="CT44" s="624"/>
      <c r="CU44" s="624"/>
      <c r="CV44" s="624"/>
      <c r="CW44" s="624"/>
      <c r="CX44" s="624"/>
      <c r="CY44" s="625"/>
      <c r="CZ44" s="657">
        <v>7.4</v>
      </c>
      <c r="DA44" s="706"/>
      <c r="DB44" s="706"/>
      <c r="DC44" s="707"/>
      <c r="DD44" s="632">
        <v>227852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271023</v>
      </c>
      <c r="CS45" s="655"/>
      <c r="CT45" s="655"/>
      <c r="CU45" s="655"/>
      <c r="CV45" s="655"/>
      <c r="CW45" s="655"/>
      <c r="CX45" s="655"/>
      <c r="CY45" s="656"/>
      <c r="CZ45" s="657">
        <v>3.3</v>
      </c>
      <c r="DA45" s="658"/>
      <c r="DB45" s="658"/>
      <c r="DC45" s="659"/>
      <c r="DD45" s="632">
        <v>30422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327053</v>
      </c>
      <c r="CS46" s="624"/>
      <c r="CT46" s="624"/>
      <c r="CU46" s="624"/>
      <c r="CV46" s="624"/>
      <c r="CW46" s="624"/>
      <c r="CX46" s="624"/>
      <c r="CY46" s="625"/>
      <c r="CZ46" s="657">
        <v>4</v>
      </c>
      <c r="DA46" s="706"/>
      <c r="DB46" s="706"/>
      <c r="DC46" s="707"/>
      <c r="DD46" s="632">
        <v>197430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212738</v>
      </c>
      <c r="CS47" s="655"/>
      <c r="CT47" s="655"/>
      <c r="CU47" s="655"/>
      <c r="CV47" s="655"/>
      <c r="CW47" s="655"/>
      <c r="CX47" s="655"/>
      <c r="CY47" s="656"/>
      <c r="CZ47" s="657">
        <v>2.6</v>
      </c>
      <c r="DA47" s="658"/>
      <c r="DB47" s="658"/>
      <c r="DC47" s="659"/>
      <c r="DD47" s="632">
        <v>172498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8111876</v>
      </c>
      <c r="CS49" s="691"/>
      <c r="CT49" s="691"/>
      <c r="CU49" s="691"/>
      <c r="CV49" s="691"/>
      <c r="CW49" s="691"/>
      <c r="CX49" s="691"/>
      <c r="CY49" s="718"/>
      <c r="CZ49" s="719">
        <v>100</v>
      </c>
      <c r="DA49" s="720"/>
      <c r="DB49" s="720"/>
      <c r="DC49" s="721"/>
      <c r="DD49" s="722">
        <v>6014480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8834</v>
      </c>
      <c r="R7" s="753"/>
      <c r="S7" s="753"/>
      <c r="T7" s="753"/>
      <c r="U7" s="753"/>
      <c r="V7" s="753">
        <v>8112</v>
      </c>
      <c r="W7" s="753"/>
      <c r="X7" s="753"/>
      <c r="Y7" s="753"/>
      <c r="Z7" s="753"/>
      <c r="AA7" s="753">
        <v>722</v>
      </c>
      <c r="AB7" s="753"/>
      <c r="AC7" s="753"/>
      <c r="AD7" s="753"/>
      <c r="AE7" s="754"/>
      <c r="AF7" s="755">
        <v>442</v>
      </c>
      <c r="AG7" s="756"/>
      <c r="AH7" s="756"/>
      <c r="AI7" s="756"/>
      <c r="AJ7" s="757"/>
      <c r="AK7" s="792">
        <v>499</v>
      </c>
      <c r="AL7" s="793"/>
      <c r="AM7" s="793"/>
      <c r="AN7" s="793"/>
      <c r="AO7" s="793"/>
      <c r="AP7" s="793">
        <v>8344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8834</v>
      </c>
      <c r="R23" s="812"/>
      <c r="S23" s="812"/>
      <c r="T23" s="812"/>
      <c r="U23" s="812"/>
      <c r="V23" s="812">
        <v>8112</v>
      </c>
      <c r="W23" s="812"/>
      <c r="X23" s="812"/>
      <c r="Y23" s="812"/>
      <c r="Z23" s="812"/>
      <c r="AA23" s="812">
        <v>722</v>
      </c>
      <c r="AB23" s="812"/>
      <c r="AC23" s="812"/>
      <c r="AD23" s="812"/>
      <c r="AE23" s="813"/>
      <c r="AF23" s="814">
        <v>442</v>
      </c>
      <c r="AG23" s="812"/>
      <c r="AH23" s="812"/>
      <c r="AI23" s="812"/>
      <c r="AJ23" s="815"/>
      <c r="AK23" s="816"/>
      <c r="AL23" s="817"/>
      <c r="AM23" s="817"/>
      <c r="AN23" s="817"/>
      <c r="AO23" s="817"/>
      <c r="AP23" s="812">
        <v>8344</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1988</v>
      </c>
      <c r="R28" s="841"/>
      <c r="S28" s="841"/>
      <c r="T28" s="841"/>
      <c r="U28" s="841"/>
      <c r="V28" s="841">
        <v>1951</v>
      </c>
      <c r="W28" s="841"/>
      <c r="X28" s="841"/>
      <c r="Y28" s="841"/>
      <c r="Z28" s="841"/>
      <c r="AA28" s="841">
        <v>37</v>
      </c>
      <c r="AB28" s="841"/>
      <c r="AC28" s="841"/>
      <c r="AD28" s="841"/>
      <c r="AE28" s="842"/>
      <c r="AF28" s="843">
        <v>37</v>
      </c>
      <c r="AG28" s="841"/>
      <c r="AH28" s="841"/>
      <c r="AI28" s="841"/>
      <c r="AJ28" s="844"/>
      <c r="AK28" s="845">
        <v>137</v>
      </c>
      <c r="AL28" s="836"/>
      <c r="AM28" s="836"/>
      <c r="AN28" s="836"/>
      <c r="AO28" s="836"/>
      <c r="AP28" s="836" t="s">
        <v>559</v>
      </c>
      <c r="AQ28" s="836"/>
      <c r="AR28" s="836"/>
      <c r="AS28" s="836"/>
      <c r="AT28" s="836"/>
      <c r="AU28" s="836" t="s">
        <v>559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1746</v>
      </c>
      <c r="R29" s="777"/>
      <c r="S29" s="777"/>
      <c r="T29" s="777"/>
      <c r="U29" s="777"/>
      <c r="V29" s="777">
        <v>1688</v>
      </c>
      <c r="W29" s="777"/>
      <c r="X29" s="777"/>
      <c r="Y29" s="777"/>
      <c r="Z29" s="777"/>
      <c r="AA29" s="777">
        <v>58</v>
      </c>
      <c r="AB29" s="777"/>
      <c r="AC29" s="777"/>
      <c r="AD29" s="777"/>
      <c r="AE29" s="778"/>
      <c r="AF29" s="779">
        <v>58</v>
      </c>
      <c r="AG29" s="780"/>
      <c r="AH29" s="780"/>
      <c r="AI29" s="780"/>
      <c r="AJ29" s="781"/>
      <c r="AK29" s="848">
        <v>252</v>
      </c>
      <c r="AL29" s="849"/>
      <c r="AM29" s="849"/>
      <c r="AN29" s="849"/>
      <c r="AO29" s="849"/>
      <c r="AP29" s="849" t="s">
        <v>559</v>
      </c>
      <c r="AQ29" s="849"/>
      <c r="AR29" s="849"/>
      <c r="AS29" s="849"/>
      <c r="AT29" s="849"/>
      <c r="AU29" s="849" t="s">
        <v>559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159</v>
      </c>
      <c r="R30" s="777"/>
      <c r="S30" s="777"/>
      <c r="T30" s="777"/>
      <c r="U30" s="777"/>
      <c r="V30" s="777">
        <v>157</v>
      </c>
      <c r="W30" s="777"/>
      <c r="X30" s="777"/>
      <c r="Y30" s="777"/>
      <c r="Z30" s="777"/>
      <c r="AA30" s="777">
        <v>3</v>
      </c>
      <c r="AB30" s="777"/>
      <c r="AC30" s="777"/>
      <c r="AD30" s="777"/>
      <c r="AE30" s="778"/>
      <c r="AF30" s="779">
        <v>3</v>
      </c>
      <c r="AG30" s="780"/>
      <c r="AH30" s="780"/>
      <c r="AI30" s="780"/>
      <c r="AJ30" s="781"/>
      <c r="AK30" s="848">
        <v>66</v>
      </c>
      <c r="AL30" s="849"/>
      <c r="AM30" s="849"/>
      <c r="AN30" s="849"/>
      <c r="AO30" s="849"/>
      <c r="AP30" s="849" t="s">
        <v>559</v>
      </c>
      <c r="AQ30" s="849"/>
      <c r="AR30" s="849"/>
      <c r="AS30" s="849"/>
      <c r="AT30" s="849"/>
      <c r="AU30" s="849" t="s">
        <v>559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367</v>
      </c>
      <c r="R31" s="777"/>
      <c r="S31" s="777"/>
      <c r="T31" s="777"/>
      <c r="U31" s="777"/>
      <c r="V31" s="777">
        <v>304</v>
      </c>
      <c r="W31" s="777"/>
      <c r="X31" s="777"/>
      <c r="Y31" s="777"/>
      <c r="Z31" s="777"/>
      <c r="AA31" s="777">
        <v>63</v>
      </c>
      <c r="AB31" s="777"/>
      <c r="AC31" s="777"/>
      <c r="AD31" s="777"/>
      <c r="AE31" s="778"/>
      <c r="AF31" s="779">
        <v>200</v>
      </c>
      <c r="AG31" s="780"/>
      <c r="AH31" s="780"/>
      <c r="AI31" s="780"/>
      <c r="AJ31" s="781"/>
      <c r="AK31" s="848">
        <v>25</v>
      </c>
      <c r="AL31" s="849"/>
      <c r="AM31" s="849"/>
      <c r="AN31" s="849"/>
      <c r="AO31" s="849"/>
      <c r="AP31" s="849">
        <v>1933</v>
      </c>
      <c r="AQ31" s="849"/>
      <c r="AR31" s="849"/>
      <c r="AS31" s="849"/>
      <c r="AT31" s="849"/>
      <c r="AU31" s="849">
        <v>313</v>
      </c>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1143</v>
      </c>
      <c r="R32" s="777"/>
      <c r="S32" s="777"/>
      <c r="T32" s="777"/>
      <c r="U32" s="777"/>
      <c r="V32" s="777">
        <v>1124</v>
      </c>
      <c r="W32" s="777"/>
      <c r="X32" s="777"/>
      <c r="Y32" s="777"/>
      <c r="Z32" s="777"/>
      <c r="AA32" s="777">
        <v>19</v>
      </c>
      <c r="AB32" s="777"/>
      <c r="AC32" s="777"/>
      <c r="AD32" s="777"/>
      <c r="AE32" s="778"/>
      <c r="AF32" s="779">
        <v>215</v>
      </c>
      <c r="AG32" s="780"/>
      <c r="AH32" s="780"/>
      <c r="AI32" s="780"/>
      <c r="AJ32" s="781"/>
      <c r="AK32" s="848">
        <v>256</v>
      </c>
      <c r="AL32" s="849"/>
      <c r="AM32" s="849"/>
      <c r="AN32" s="849"/>
      <c r="AO32" s="849"/>
      <c r="AP32" s="849">
        <v>1104</v>
      </c>
      <c r="AQ32" s="849"/>
      <c r="AR32" s="849"/>
      <c r="AS32" s="849"/>
      <c r="AT32" s="849"/>
      <c r="AU32" s="849">
        <v>736</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374</v>
      </c>
      <c r="R33" s="777"/>
      <c r="S33" s="777"/>
      <c r="T33" s="777"/>
      <c r="U33" s="777"/>
      <c r="V33" s="777">
        <v>364</v>
      </c>
      <c r="W33" s="777"/>
      <c r="X33" s="777"/>
      <c r="Y33" s="777"/>
      <c r="Z33" s="777"/>
      <c r="AA33" s="777">
        <v>10</v>
      </c>
      <c r="AB33" s="777"/>
      <c r="AC33" s="777"/>
      <c r="AD33" s="777"/>
      <c r="AE33" s="778"/>
      <c r="AF33" s="779">
        <v>10</v>
      </c>
      <c r="AG33" s="780"/>
      <c r="AH33" s="780"/>
      <c r="AI33" s="780"/>
      <c r="AJ33" s="781"/>
      <c r="AK33" s="848">
        <v>194</v>
      </c>
      <c r="AL33" s="849"/>
      <c r="AM33" s="849"/>
      <c r="AN33" s="849"/>
      <c r="AO33" s="849"/>
      <c r="AP33" s="849">
        <v>2301</v>
      </c>
      <c r="AQ33" s="849"/>
      <c r="AR33" s="849"/>
      <c r="AS33" s="849"/>
      <c r="AT33" s="849"/>
      <c r="AU33" s="849">
        <v>1770</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96</v>
      </c>
      <c r="R34" s="777"/>
      <c r="S34" s="777"/>
      <c r="T34" s="777"/>
      <c r="U34" s="777"/>
      <c r="V34" s="777">
        <v>91</v>
      </c>
      <c r="W34" s="777"/>
      <c r="X34" s="777"/>
      <c r="Y34" s="777"/>
      <c r="Z34" s="777"/>
      <c r="AA34" s="777">
        <v>5</v>
      </c>
      <c r="AB34" s="777"/>
      <c r="AC34" s="777"/>
      <c r="AD34" s="777"/>
      <c r="AE34" s="778"/>
      <c r="AF34" s="779">
        <v>4</v>
      </c>
      <c r="AG34" s="780"/>
      <c r="AH34" s="780"/>
      <c r="AI34" s="780"/>
      <c r="AJ34" s="781"/>
      <c r="AK34" s="848">
        <v>60</v>
      </c>
      <c r="AL34" s="849"/>
      <c r="AM34" s="849"/>
      <c r="AN34" s="849"/>
      <c r="AO34" s="849"/>
      <c r="AP34" s="849">
        <v>414</v>
      </c>
      <c r="AQ34" s="849"/>
      <c r="AR34" s="849"/>
      <c r="AS34" s="849"/>
      <c r="AT34" s="849"/>
      <c r="AU34" s="849">
        <v>331</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16</v>
      </c>
      <c r="R35" s="777"/>
      <c r="S35" s="777"/>
      <c r="T35" s="777"/>
      <c r="U35" s="777"/>
      <c r="V35" s="777">
        <v>14</v>
      </c>
      <c r="W35" s="777"/>
      <c r="X35" s="777"/>
      <c r="Y35" s="777"/>
      <c r="Z35" s="777"/>
      <c r="AA35" s="777">
        <v>2</v>
      </c>
      <c r="AB35" s="777"/>
      <c r="AC35" s="777"/>
      <c r="AD35" s="777"/>
      <c r="AE35" s="778"/>
      <c r="AF35" s="779">
        <v>3</v>
      </c>
      <c r="AG35" s="780"/>
      <c r="AH35" s="780"/>
      <c r="AI35" s="780"/>
      <c r="AJ35" s="781"/>
      <c r="AK35" s="848">
        <v>8</v>
      </c>
      <c r="AL35" s="849"/>
      <c r="AM35" s="849"/>
      <c r="AN35" s="849"/>
      <c r="AO35" s="849"/>
      <c r="AP35" s="849">
        <v>56</v>
      </c>
      <c r="AQ35" s="849"/>
      <c r="AR35" s="849"/>
      <c r="AS35" s="849"/>
      <c r="AT35" s="849"/>
      <c r="AU35" s="849">
        <v>39</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9</v>
      </c>
      <c r="R36" s="777"/>
      <c r="S36" s="777"/>
      <c r="T36" s="777"/>
      <c r="U36" s="777"/>
      <c r="V36" s="777">
        <v>7</v>
      </c>
      <c r="W36" s="777"/>
      <c r="X36" s="777"/>
      <c r="Y36" s="777"/>
      <c r="Z36" s="777"/>
      <c r="AA36" s="777">
        <v>2</v>
      </c>
      <c r="AB36" s="777"/>
      <c r="AC36" s="777"/>
      <c r="AD36" s="777"/>
      <c r="AE36" s="778"/>
      <c r="AF36" s="779" t="s">
        <v>389</v>
      </c>
      <c r="AG36" s="780"/>
      <c r="AH36" s="780"/>
      <c r="AI36" s="780"/>
      <c r="AJ36" s="781"/>
      <c r="AK36" s="848">
        <v>8</v>
      </c>
      <c r="AL36" s="849"/>
      <c r="AM36" s="849"/>
      <c r="AN36" s="849"/>
      <c r="AO36" s="849"/>
      <c r="AP36" s="849">
        <v>20</v>
      </c>
      <c r="AQ36" s="849"/>
      <c r="AR36" s="849"/>
      <c r="AS36" s="849"/>
      <c r="AT36" s="849"/>
      <c r="AU36" s="849">
        <v>20</v>
      </c>
      <c r="AV36" s="849"/>
      <c r="AW36" s="849"/>
      <c r="AX36" s="849"/>
      <c r="AY36" s="849"/>
      <c r="AZ36" s="850"/>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v>47</v>
      </c>
      <c r="R37" s="777"/>
      <c r="S37" s="777"/>
      <c r="T37" s="777"/>
      <c r="U37" s="777"/>
      <c r="V37" s="777">
        <v>46</v>
      </c>
      <c r="W37" s="777"/>
      <c r="X37" s="777"/>
      <c r="Y37" s="777"/>
      <c r="Z37" s="777"/>
      <c r="AA37" s="777">
        <v>1</v>
      </c>
      <c r="AB37" s="777"/>
      <c r="AC37" s="777"/>
      <c r="AD37" s="777"/>
      <c r="AE37" s="778"/>
      <c r="AF37" s="779">
        <v>1</v>
      </c>
      <c r="AG37" s="780"/>
      <c r="AH37" s="780"/>
      <c r="AI37" s="780"/>
      <c r="AJ37" s="781"/>
      <c r="AK37" s="848">
        <v>5</v>
      </c>
      <c r="AL37" s="849"/>
      <c r="AM37" s="849"/>
      <c r="AN37" s="849"/>
      <c r="AO37" s="849"/>
      <c r="AP37" s="849" t="s">
        <v>559</v>
      </c>
      <c r="AQ37" s="849"/>
      <c r="AR37" s="849"/>
      <c r="AS37" s="849"/>
      <c r="AT37" s="849"/>
      <c r="AU37" s="849" t="s">
        <v>559</v>
      </c>
      <c r="AV37" s="849"/>
      <c r="AW37" s="849"/>
      <c r="AX37" s="849"/>
      <c r="AY37" s="849"/>
      <c r="AZ37" s="850"/>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529</v>
      </c>
      <c r="AG63" s="860"/>
      <c r="AH63" s="860"/>
      <c r="AI63" s="860"/>
      <c r="AJ63" s="861"/>
      <c r="AK63" s="862"/>
      <c r="AL63" s="857"/>
      <c r="AM63" s="857"/>
      <c r="AN63" s="857"/>
      <c r="AO63" s="857"/>
      <c r="AP63" s="860">
        <v>5827</v>
      </c>
      <c r="AQ63" s="860"/>
      <c r="AR63" s="860"/>
      <c r="AS63" s="860"/>
      <c r="AT63" s="860"/>
      <c r="AU63" s="860">
        <v>3209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551</v>
      </c>
      <c r="C68" s="888"/>
      <c r="D68" s="888"/>
      <c r="E68" s="888"/>
      <c r="F68" s="888"/>
      <c r="G68" s="888"/>
      <c r="H68" s="888"/>
      <c r="I68" s="888"/>
      <c r="J68" s="888"/>
      <c r="K68" s="888"/>
      <c r="L68" s="888"/>
      <c r="M68" s="888"/>
      <c r="N68" s="888"/>
      <c r="O68" s="888"/>
      <c r="P68" s="889"/>
      <c r="Q68" s="890">
        <v>12941</v>
      </c>
      <c r="R68" s="884"/>
      <c r="S68" s="884"/>
      <c r="T68" s="884"/>
      <c r="U68" s="884"/>
      <c r="V68" s="884">
        <v>12719</v>
      </c>
      <c r="W68" s="884"/>
      <c r="X68" s="884"/>
      <c r="Y68" s="884"/>
      <c r="Z68" s="884"/>
      <c r="AA68" s="884">
        <v>222</v>
      </c>
      <c r="AB68" s="884"/>
      <c r="AC68" s="884"/>
      <c r="AD68" s="884"/>
      <c r="AE68" s="884"/>
      <c r="AF68" s="884">
        <v>156</v>
      </c>
      <c r="AG68" s="884"/>
      <c r="AH68" s="884"/>
      <c r="AI68" s="884"/>
      <c r="AJ68" s="884"/>
      <c r="AK68" s="884">
        <v>2196</v>
      </c>
      <c r="AL68" s="884"/>
      <c r="AM68" s="884"/>
      <c r="AN68" s="884"/>
      <c r="AO68" s="884"/>
      <c r="AP68" s="884">
        <v>2087</v>
      </c>
      <c r="AQ68" s="884"/>
      <c r="AR68" s="884"/>
      <c r="AS68" s="884"/>
      <c r="AT68" s="884"/>
      <c r="AU68" s="884">
        <v>186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558</v>
      </c>
      <c r="AQ70" s="849"/>
      <c r="AR70" s="849"/>
      <c r="AS70" s="849"/>
      <c r="AT70" s="849"/>
      <c r="AU70" s="849" t="s">
        <v>558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557</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555</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558</v>
      </c>
      <c r="AQ72" s="849"/>
      <c r="AR72" s="849"/>
      <c r="AS72" s="849"/>
      <c r="AT72" s="849"/>
      <c r="AU72" s="849" t="s">
        <v>558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c r="D73" s="892"/>
      <c r="E73" s="892"/>
      <c r="F73" s="892"/>
      <c r="G73" s="892"/>
      <c r="H73" s="892"/>
      <c r="I73" s="892"/>
      <c r="J73" s="892"/>
      <c r="K73" s="892"/>
      <c r="L73" s="892"/>
      <c r="M73" s="892"/>
      <c r="N73" s="892"/>
      <c r="O73" s="892"/>
      <c r="P73" s="893"/>
      <c r="Q73" s="894">
        <v>247735</v>
      </c>
      <c r="R73" s="849"/>
      <c r="S73" s="849"/>
      <c r="T73" s="849"/>
      <c r="U73" s="849"/>
      <c r="V73" s="849">
        <v>238729</v>
      </c>
      <c r="W73" s="849"/>
      <c r="X73" s="849"/>
      <c r="Y73" s="849"/>
      <c r="Z73" s="849"/>
      <c r="AA73" s="849">
        <v>9005</v>
      </c>
      <c r="AB73" s="849"/>
      <c r="AC73" s="849"/>
      <c r="AD73" s="849"/>
      <c r="AE73" s="849"/>
      <c r="AF73" s="849">
        <v>9005</v>
      </c>
      <c r="AG73" s="849"/>
      <c r="AH73" s="849"/>
      <c r="AI73" s="849"/>
      <c r="AJ73" s="849"/>
      <c r="AK73" s="849">
        <v>6657</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10302</v>
      </c>
      <c r="AG88" s="860"/>
      <c r="AH88" s="860"/>
      <c r="AI88" s="860"/>
      <c r="AJ88" s="860"/>
      <c r="AK88" s="857"/>
      <c r="AL88" s="857"/>
      <c r="AM88" s="857"/>
      <c r="AN88" s="857"/>
      <c r="AO88" s="857"/>
      <c r="AP88" s="860">
        <v>2087</v>
      </c>
      <c r="AQ88" s="860"/>
      <c r="AR88" s="860"/>
      <c r="AS88" s="860"/>
      <c r="AT88" s="860"/>
      <c r="AU88" s="860">
        <v>186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286</v>
      </c>
      <c r="AG109" s="913"/>
      <c r="AH109" s="913"/>
      <c r="AI109" s="913"/>
      <c r="AJ109" s="914"/>
      <c r="AK109" s="912" t="s">
        <v>285</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286</v>
      </c>
      <c r="BW109" s="913"/>
      <c r="BX109" s="913"/>
      <c r="BY109" s="913"/>
      <c r="BZ109" s="914"/>
      <c r="CA109" s="912" t="s">
        <v>285</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286</v>
      </c>
      <c r="DM109" s="913"/>
      <c r="DN109" s="913"/>
      <c r="DO109" s="913"/>
      <c r="DP109" s="914"/>
      <c r="DQ109" s="912" t="s">
        <v>285</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864802</v>
      </c>
      <c r="AB110" s="920"/>
      <c r="AC110" s="920"/>
      <c r="AD110" s="920"/>
      <c r="AE110" s="921"/>
      <c r="AF110" s="922">
        <v>889646</v>
      </c>
      <c r="AG110" s="920"/>
      <c r="AH110" s="920"/>
      <c r="AI110" s="920"/>
      <c r="AJ110" s="921"/>
      <c r="AK110" s="922">
        <v>859918</v>
      </c>
      <c r="AL110" s="920"/>
      <c r="AM110" s="920"/>
      <c r="AN110" s="920"/>
      <c r="AO110" s="921"/>
      <c r="AP110" s="923">
        <v>19.7</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8621397</v>
      </c>
      <c r="BR110" s="957"/>
      <c r="BS110" s="957"/>
      <c r="BT110" s="957"/>
      <c r="BU110" s="957"/>
      <c r="BV110" s="957">
        <v>8532830</v>
      </c>
      <c r="BW110" s="957"/>
      <c r="BX110" s="957"/>
      <c r="BY110" s="957"/>
      <c r="BZ110" s="957"/>
      <c r="CA110" s="957">
        <v>8343546</v>
      </c>
      <c r="CB110" s="957"/>
      <c r="CC110" s="957"/>
      <c r="CD110" s="957"/>
      <c r="CE110" s="957"/>
      <c r="CF110" s="971">
        <v>191.5</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418</v>
      </c>
      <c r="AB111" s="964"/>
      <c r="AC111" s="964"/>
      <c r="AD111" s="964"/>
      <c r="AE111" s="965"/>
      <c r="AF111" s="966" t="s">
        <v>418</v>
      </c>
      <c r="AG111" s="964"/>
      <c r="AH111" s="964"/>
      <c r="AI111" s="964"/>
      <c r="AJ111" s="965"/>
      <c r="AK111" s="966" t="s">
        <v>418</v>
      </c>
      <c r="AL111" s="964"/>
      <c r="AM111" s="964"/>
      <c r="AN111" s="964"/>
      <c r="AO111" s="965"/>
      <c r="AP111" s="967" t="s">
        <v>418</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v>9967</v>
      </c>
      <c r="BR111" s="950"/>
      <c r="BS111" s="950"/>
      <c r="BT111" s="950"/>
      <c r="BU111" s="950"/>
      <c r="BV111" s="950">
        <v>29121</v>
      </c>
      <c r="BW111" s="950"/>
      <c r="BX111" s="950"/>
      <c r="BY111" s="950"/>
      <c r="BZ111" s="950"/>
      <c r="CA111" s="950">
        <v>35045</v>
      </c>
      <c r="CB111" s="950"/>
      <c r="CC111" s="950"/>
      <c r="CD111" s="950"/>
      <c r="CE111" s="950"/>
      <c r="CF111" s="944">
        <v>0.8</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418</v>
      </c>
      <c r="DH111" s="950"/>
      <c r="DI111" s="950"/>
      <c r="DJ111" s="950"/>
      <c r="DK111" s="950"/>
      <c r="DL111" s="950" t="s">
        <v>418</v>
      </c>
      <c r="DM111" s="950"/>
      <c r="DN111" s="950"/>
      <c r="DO111" s="950"/>
      <c r="DP111" s="950"/>
      <c r="DQ111" s="950" t="s">
        <v>418</v>
      </c>
      <c r="DR111" s="950"/>
      <c r="DS111" s="950"/>
      <c r="DT111" s="950"/>
      <c r="DU111" s="950"/>
      <c r="DV111" s="951" t="s">
        <v>418</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3741079</v>
      </c>
      <c r="BR112" s="950"/>
      <c r="BS112" s="950"/>
      <c r="BT112" s="950"/>
      <c r="BU112" s="950"/>
      <c r="BV112" s="950">
        <v>3287020</v>
      </c>
      <c r="BW112" s="950"/>
      <c r="BX112" s="950"/>
      <c r="BY112" s="950"/>
      <c r="BZ112" s="950"/>
      <c r="CA112" s="950">
        <v>3208651</v>
      </c>
      <c r="CB112" s="950"/>
      <c r="CC112" s="950"/>
      <c r="CD112" s="950"/>
      <c r="CE112" s="950"/>
      <c r="CF112" s="944">
        <v>73.599999999999994</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393660</v>
      </c>
      <c r="AB113" s="964"/>
      <c r="AC113" s="964"/>
      <c r="AD113" s="964"/>
      <c r="AE113" s="965"/>
      <c r="AF113" s="966">
        <v>357438</v>
      </c>
      <c r="AG113" s="964"/>
      <c r="AH113" s="964"/>
      <c r="AI113" s="964"/>
      <c r="AJ113" s="965"/>
      <c r="AK113" s="966">
        <v>370059</v>
      </c>
      <c r="AL113" s="964"/>
      <c r="AM113" s="964"/>
      <c r="AN113" s="964"/>
      <c r="AO113" s="965"/>
      <c r="AP113" s="967">
        <v>8.5</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108047</v>
      </c>
      <c r="BR113" s="950"/>
      <c r="BS113" s="950"/>
      <c r="BT113" s="950"/>
      <c r="BU113" s="950"/>
      <c r="BV113" s="950">
        <v>114531</v>
      </c>
      <c r="BW113" s="950"/>
      <c r="BX113" s="950"/>
      <c r="BY113" s="950"/>
      <c r="BZ113" s="950"/>
      <c r="CA113" s="950">
        <v>186340</v>
      </c>
      <c r="CB113" s="950"/>
      <c r="CC113" s="950"/>
      <c r="CD113" s="950"/>
      <c r="CE113" s="950"/>
      <c r="CF113" s="944">
        <v>4.3</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11206</v>
      </c>
      <c r="AB114" s="989"/>
      <c r="AC114" s="989"/>
      <c r="AD114" s="989"/>
      <c r="AE114" s="990"/>
      <c r="AF114" s="991">
        <v>12119</v>
      </c>
      <c r="AG114" s="989"/>
      <c r="AH114" s="989"/>
      <c r="AI114" s="989"/>
      <c r="AJ114" s="990"/>
      <c r="AK114" s="991">
        <v>13432</v>
      </c>
      <c r="AL114" s="989"/>
      <c r="AM114" s="989"/>
      <c r="AN114" s="989"/>
      <c r="AO114" s="990"/>
      <c r="AP114" s="992">
        <v>0.3</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2187378</v>
      </c>
      <c r="BR114" s="950"/>
      <c r="BS114" s="950"/>
      <c r="BT114" s="950"/>
      <c r="BU114" s="950"/>
      <c r="BV114" s="950">
        <v>2780620</v>
      </c>
      <c r="BW114" s="950"/>
      <c r="BX114" s="950"/>
      <c r="BY114" s="950"/>
      <c r="BZ114" s="950"/>
      <c r="CA114" s="950">
        <v>2199237</v>
      </c>
      <c r="CB114" s="950"/>
      <c r="CC114" s="950"/>
      <c r="CD114" s="950"/>
      <c r="CE114" s="950"/>
      <c r="CF114" s="944">
        <v>50.5</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9967</v>
      </c>
      <c r="AB115" s="964"/>
      <c r="AC115" s="964"/>
      <c r="AD115" s="964"/>
      <c r="AE115" s="965"/>
      <c r="AF115" s="966">
        <v>29121</v>
      </c>
      <c r="AG115" s="964"/>
      <c r="AH115" s="964"/>
      <c r="AI115" s="964"/>
      <c r="AJ115" s="965"/>
      <c r="AK115" s="966">
        <v>35653</v>
      </c>
      <c r="AL115" s="964"/>
      <c r="AM115" s="964"/>
      <c r="AN115" s="964"/>
      <c r="AO115" s="965"/>
      <c r="AP115" s="967">
        <v>0.8</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1279635</v>
      </c>
      <c r="AB117" s="996"/>
      <c r="AC117" s="996"/>
      <c r="AD117" s="996"/>
      <c r="AE117" s="997"/>
      <c r="AF117" s="995">
        <v>1288324</v>
      </c>
      <c r="AG117" s="996"/>
      <c r="AH117" s="996"/>
      <c r="AI117" s="996"/>
      <c r="AJ117" s="997"/>
      <c r="AK117" s="995">
        <v>1279062</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286</v>
      </c>
      <c r="AG118" s="913"/>
      <c r="AH118" s="913"/>
      <c r="AI118" s="913"/>
      <c r="AJ118" s="914"/>
      <c r="AK118" s="912" t="s">
        <v>285</v>
      </c>
      <c r="AL118" s="913"/>
      <c r="AM118" s="913"/>
      <c r="AN118" s="913"/>
      <c r="AO118" s="914"/>
      <c r="AP118" s="1020" t="s">
        <v>412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441</v>
      </c>
      <c r="BP118" s="1024"/>
      <c r="BQ118" s="1015">
        <v>14667868</v>
      </c>
      <c r="BR118" s="1016"/>
      <c r="BS118" s="1016"/>
      <c r="BT118" s="1016"/>
      <c r="BU118" s="1016"/>
      <c r="BV118" s="1016">
        <v>14744122</v>
      </c>
      <c r="BW118" s="1016"/>
      <c r="BX118" s="1016"/>
      <c r="BY118" s="1016"/>
      <c r="BZ118" s="1016"/>
      <c r="CA118" s="1016">
        <v>13972819</v>
      </c>
      <c r="CB118" s="1016"/>
      <c r="CC118" s="1016"/>
      <c r="CD118" s="1016"/>
      <c r="CE118" s="1016"/>
      <c r="CF118" s="1017"/>
      <c r="CG118" s="1018"/>
      <c r="CH118" s="1018"/>
      <c r="CI118" s="1018"/>
      <c r="CJ118" s="1019"/>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443</v>
      </c>
      <c r="AV119" s="1008"/>
      <c r="AW119" s="1008"/>
      <c r="AX119" s="1008"/>
      <c r="AY119" s="1009"/>
      <c r="AZ119" s="970" t="s">
        <v>444</v>
      </c>
      <c r="BA119" s="917"/>
      <c r="BB119" s="917"/>
      <c r="BC119" s="917"/>
      <c r="BD119" s="917"/>
      <c r="BE119" s="917"/>
      <c r="BF119" s="917"/>
      <c r="BG119" s="917"/>
      <c r="BH119" s="917"/>
      <c r="BI119" s="917"/>
      <c r="BJ119" s="917"/>
      <c r="BK119" s="917"/>
      <c r="BL119" s="917"/>
      <c r="BM119" s="917"/>
      <c r="BN119" s="917"/>
      <c r="BO119" s="917"/>
      <c r="BP119" s="918"/>
      <c r="BQ119" s="956">
        <v>2542500</v>
      </c>
      <c r="BR119" s="957"/>
      <c r="BS119" s="957"/>
      <c r="BT119" s="957"/>
      <c r="BU119" s="957"/>
      <c r="BV119" s="957">
        <v>3013247</v>
      </c>
      <c r="BW119" s="957"/>
      <c r="BX119" s="957"/>
      <c r="BY119" s="957"/>
      <c r="BZ119" s="957"/>
      <c r="CA119" s="957">
        <v>2994848</v>
      </c>
      <c r="CB119" s="957"/>
      <c r="CC119" s="957"/>
      <c r="CD119" s="957"/>
      <c r="CE119" s="957"/>
      <c r="CF119" s="971">
        <v>68.7</v>
      </c>
      <c r="CG119" s="972"/>
      <c r="CH119" s="972"/>
      <c r="CI119" s="972"/>
      <c r="CJ119" s="972"/>
      <c r="CK119" s="977"/>
      <c r="CL119" s="978"/>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9967</v>
      </c>
      <c r="DH119" s="1028"/>
      <c r="DI119" s="1028"/>
      <c r="DJ119" s="1028"/>
      <c r="DK119" s="1029"/>
      <c r="DL119" s="1030">
        <v>29121</v>
      </c>
      <c r="DM119" s="1028"/>
      <c r="DN119" s="1028"/>
      <c r="DO119" s="1028"/>
      <c r="DP119" s="1029"/>
      <c r="DQ119" s="1030">
        <v>35045</v>
      </c>
      <c r="DR119" s="1028"/>
      <c r="DS119" s="1028"/>
      <c r="DT119" s="1028"/>
      <c r="DU119" s="1029"/>
      <c r="DV119" s="1031">
        <v>0.8</v>
      </c>
      <c r="DW119" s="1032"/>
      <c r="DX119" s="1032"/>
      <c r="DY119" s="1032"/>
      <c r="DZ119" s="1033"/>
    </row>
    <row r="120" spans="1:130" s="197" customFormat="1" ht="26.25" customHeight="1">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446</v>
      </c>
      <c r="BA120" s="980"/>
      <c r="BB120" s="980"/>
      <c r="BC120" s="980"/>
      <c r="BD120" s="980"/>
      <c r="BE120" s="980"/>
      <c r="BF120" s="980"/>
      <c r="BG120" s="980"/>
      <c r="BH120" s="980"/>
      <c r="BI120" s="980"/>
      <c r="BJ120" s="980"/>
      <c r="BK120" s="980"/>
      <c r="BL120" s="980"/>
      <c r="BM120" s="980"/>
      <c r="BN120" s="980"/>
      <c r="BO120" s="980"/>
      <c r="BP120" s="981"/>
      <c r="BQ120" s="949">
        <v>81612</v>
      </c>
      <c r="BR120" s="950"/>
      <c r="BS120" s="950"/>
      <c r="BT120" s="950"/>
      <c r="BU120" s="950"/>
      <c r="BV120" s="950">
        <v>62628</v>
      </c>
      <c r="BW120" s="950"/>
      <c r="BX120" s="950"/>
      <c r="BY120" s="950"/>
      <c r="BZ120" s="950"/>
      <c r="CA120" s="950">
        <v>44745</v>
      </c>
      <c r="CB120" s="950"/>
      <c r="CC120" s="950"/>
      <c r="CD120" s="950"/>
      <c r="CE120" s="950"/>
      <c r="CF120" s="944">
        <v>1</v>
      </c>
      <c r="CG120" s="945"/>
      <c r="CH120" s="945"/>
      <c r="CI120" s="945"/>
      <c r="CJ120" s="945"/>
      <c r="CK120" s="1043" t="s">
        <v>447</v>
      </c>
      <c r="CL120" s="1044"/>
      <c r="CM120" s="1044"/>
      <c r="CN120" s="1044"/>
      <c r="CO120" s="1045"/>
      <c r="CP120" s="1051" t="s">
        <v>448</v>
      </c>
      <c r="CQ120" s="1052"/>
      <c r="CR120" s="1052"/>
      <c r="CS120" s="1052"/>
      <c r="CT120" s="1052"/>
      <c r="CU120" s="1052"/>
      <c r="CV120" s="1052"/>
      <c r="CW120" s="1052"/>
      <c r="CX120" s="1052"/>
      <c r="CY120" s="1052"/>
      <c r="CZ120" s="1052"/>
      <c r="DA120" s="1052"/>
      <c r="DB120" s="1052"/>
      <c r="DC120" s="1052"/>
      <c r="DD120" s="1052"/>
      <c r="DE120" s="1052"/>
      <c r="DF120" s="1053"/>
      <c r="DG120" s="956">
        <v>2069508</v>
      </c>
      <c r="DH120" s="957"/>
      <c r="DI120" s="957"/>
      <c r="DJ120" s="957"/>
      <c r="DK120" s="957"/>
      <c r="DL120" s="957">
        <v>1764708</v>
      </c>
      <c r="DM120" s="957"/>
      <c r="DN120" s="957"/>
      <c r="DO120" s="957"/>
      <c r="DP120" s="957"/>
      <c r="DQ120" s="957">
        <v>1769628</v>
      </c>
      <c r="DR120" s="957"/>
      <c r="DS120" s="957"/>
      <c r="DT120" s="957"/>
      <c r="DU120" s="957"/>
      <c r="DV120" s="958">
        <v>40.6</v>
      </c>
      <c r="DW120" s="958"/>
      <c r="DX120" s="958"/>
      <c r="DY120" s="958"/>
      <c r="DZ120" s="959"/>
    </row>
    <row r="121" spans="1:130" s="197" customFormat="1" ht="26.25" customHeight="1">
      <c r="A121" s="1005"/>
      <c r="B121" s="976"/>
      <c r="C121" s="1040" t="s">
        <v>449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450</v>
      </c>
      <c r="BA121" s="1001"/>
      <c r="BB121" s="1001"/>
      <c r="BC121" s="1001"/>
      <c r="BD121" s="1001"/>
      <c r="BE121" s="1001"/>
      <c r="BF121" s="1001"/>
      <c r="BG121" s="1001"/>
      <c r="BH121" s="1001"/>
      <c r="BI121" s="1001"/>
      <c r="BJ121" s="1001"/>
      <c r="BK121" s="1001"/>
      <c r="BL121" s="1001"/>
      <c r="BM121" s="1001"/>
      <c r="BN121" s="1001"/>
      <c r="BO121" s="1001"/>
      <c r="BP121" s="1002"/>
      <c r="BQ121" s="1015">
        <v>8796860</v>
      </c>
      <c r="BR121" s="1016"/>
      <c r="BS121" s="1016"/>
      <c r="BT121" s="1016"/>
      <c r="BU121" s="1016"/>
      <c r="BV121" s="1016">
        <v>8608935</v>
      </c>
      <c r="BW121" s="1016"/>
      <c r="BX121" s="1016"/>
      <c r="BY121" s="1016"/>
      <c r="BZ121" s="1016"/>
      <c r="CA121" s="1016">
        <v>7930358</v>
      </c>
      <c r="CB121" s="1016"/>
      <c r="CC121" s="1016"/>
      <c r="CD121" s="1016"/>
      <c r="CE121" s="1016"/>
      <c r="CF121" s="1054">
        <v>182</v>
      </c>
      <c r="CG121" s="1055"/>
      <c r="CH121" s="1055"/>
      <c r="CI121" s="1055"/>
      <c r="CJ121" s="1055"/>
      <c r="CK121" s="1046"/>
      <c r="CL121" s="1047"/>
      <c r="CM121" s="1047"/>
      <c r="CN121" s="1047"/>
      <c r="CO121" s="1048"/>
      <c r="CP121" s="1037" t="s">
        <v>451</v>
      </c>
      <c r="CQ121" s="1038"/>
      <c r="CR121" s="1038"/>
      <c r="CS121" s="1038"/>
      <c r="CT121" s="1038"/>
      <c r="CU121" s="1038"/>
      <c r="CV121" s="1038"/>
      <c r="CW121" s="1038"/>
      <c r="CX121" s="1038"/>
      <c r="CY121" s="1038"/>
      <c r="CZ121" s="1038"/>
      <c r="DA121" s="1038"/>
      <c r="DB121" s="1038"/>
      <c r="DC121" s="1038"/>
      <c r="DD121" s="1038"/>
      <c r="DE121" s="1038"/>
      <c r="DF121" s="1039"/>
      <c r="DG121" s="949">
        <v>851638</v>
      </c>
      <c r="DH121" s="950"/>
      <c r="DI121" s="950"/>
      <c r="DJ121" s="950"/>
      <c r="DK121" s="950"/>
      <c r="DL121" s="950">
        <v>794722</v>
      </c>
      <c r="DM121" s="950"/>
      <c r="DN121" s="950"/>
      <c r="DO121" s="950"/>
      <c r="DP121" s="950"/>
      <c r="DQ121" s="950">
        <v>736091</v>
      </c>
      <c r="DR121" s="950"/>
      <c r="DS121" s="950"/>
      <c r="DT121" s="950"/>
      <c r="DU121" s="950"/>
      <c r="DV121" s="951">
        <v>16.899999999999999</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452</v>
      </c>
      <c r="BP122" s="1024"/>
      <c r="BQ122" s="1064">
        <v>11420972</v>
      </c>
      <c r="BR122" s="1065"/>
      <c r="BS122" s="1065"/>
      <c r="BT122" s="1065"/>
      <c r="BU122" s="1065"/>
      <c r="BV122" s="1065">
        <v>11684810</v>
      </c>
      <c r="BW122" s="1065"/>
      <c r="BX122" s="1065"/>
      <c r="BY122" s="1065"/>
      <c r="BZ122" s="1065"/>
      <c r="CA122" s="1065">
        <v>10969951</v>
      </c>
      <c r="CB122" s="1065"/>
      <c r="CC122" s="1065"/>
      <c r="CD122" s="1065"/>
      <c r="CE122" s="1065"/>
      <c r="CF122" s="1017"/>
      <c r="CG122" s="1018"/>
      <c r="CH122" s="1018"/>
      <c r="CI122" s="1018"/>
      <c r="CJ122" s="1019"/>
      <c r="CK122" s="1046"/>
      <c r="CL122" s="1047"/>
      <c r="CM122" s="1047"/>
      <c r="CN122" s="1047"/>
      <c r="CO122" s="1048"/>
      <c r="CP122" s="1037" t="s">
        <v>453</v>
      </c>
      <c r="CQ122" s="1038"/>
      <c r="CR122" s="1038"/>
      <c r="CS122" s="1038"/>
      <c r="CT122" s="1038"/>
      <c r="CU122" s="1038"/>
      <c r="CV122" s="1038"/>
      <c r="CW122" s="1038"/>
      <c r="CX122" s="1038"/>
      <c r="CY122" s="1038"/>
      <c r="CZ122" s="1038"/>
      <c r="DA122" s="1038"/>
      <c r="DB122" s="1038"/>
      <c r="DC122" s="1038"/>
      <c r="DD122" s="1038"/>
      <c r="DE122" s="1038"/>
      <c r="DF122" s="1039"/>
      <c r="DG122" s="949">
        <v>431975</v>
      </c>
      <c r="DH122" s="950"/>
      <c r="DI122" s="950"/>
      <c r="DJ122" s="950"/>
      <c r="DK122" s="950"/>
      <c r="DL122" s="950">
        <v>360128</v>
      </c>
      <c r="DM122" s="950"/>
      <c r="DN122" s="950"/>
      <c r="DO122" s="950"/>
      <c r="DP122" s="950"/>
      <c r="DQ122" s="950">
        <v>330911</v>
      </c>
      <c r="DR122" s="950"/>
      <c r="DS122" s="950"/>
      <c r="DT122" s="950"/>
      <c r="DU122" s="950"/>
      <c r="DV122" s="951">
        <v>7.6</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74.5</v>
      </c>
      <c r="BR123" s="1057"/>
      <c r="BS123" s="1057"/>
      <c r="BT123" s="1057"/>
      <c r="BU123" s="1057"/>
      <c r="BV123" s="1057">
        <v>72.400000000000006</v>
      </c>
      <c r="BW123" s="1057"/>
      <c r="BX123" s="1057"/>
      <c r="BY123" s="1057"/>
      <c r="BZ123" s="1057"/>
      <c r="CA123" s="1057">
        <v>68.900000000000006</v>
      </c>
      <c r="CB123" s="1057"/>
      <c r="CC123" s="1057"/>
      <c r="CD123" s="1057"/>
      <c r="CE123" s="1057"/>
      <c r="CF123" s="1058"/>
      <c r="CG123" s="1059"/>
      <c r="CH123" s="1059"/>
      <c r="CI123" s="1059"/>
      <c r="CJ123" s="1060"/>
      <c r="CK123" s="1046"/>
      <c r="CL123" s="1047"/>
      <c r="CM123" s="1047"/>
      <c r="CN123" s="1047"/>
      <c r="CO123" s="1048"/>
      <c r="CP123" s="1037" t="s">
        <v>455</v>
      </c>
      <c r="CQ123" s="1038"/>
      <c r="CR123" s="1038"/>
      <c r="CS123" s="1038"/>
      <c r="CT123" s="1038"/>
      <c r="CU123" s="1038"/>
      <c r="CV123" s="1038"/>
      <c r="CW123" s="1038"/>
      <c r="CX123" s="1038"/>
      <c r="CY123" s="1038"/>
      <c r="CZ123" s="1038"/>
      <c r="DA123" s="1038"/>
      <c r="DB123" s="1038"/>
      <c r="DC123" s="1038"/>
      <c r="DD123" s="1038"/>
      <c r="DE123" s="1038"/>
      <c r="DF123" s="1039"/>
      <c r="DG123" s="988">
        <v>301117</v>
      </c>
      <c r="DH123" s="989"/>
      <c r="DI123" s="989"/>
      <c r="DJ123" s="989"/>
      <c r="DK123" s="990"/>
      <c r="DL123" s="991">
        <v>295890</v>
      </c>
      <c r="DM123" s="989"/>
      <c r="DN123" s="989"/>
      <c r="DO123" s="989"/>
      <c r="DP123" s="990"/>
      <c r="DQ123" s="991">
        <v>313096</v>
      </c>
      <c r="DR123" s="989"/>
      <c r="DS123" s="989"/>
      <c r="DT123" s="989"/>
      <c r="DU123" s="990"/>
      <c r="DV123" s="992">
        <v>7.2</v>
      </c>
      <c r="DW123" s="993"/>
      <c r="DX123" s="993"/>
      <c r="DY123" s="993"/>
      <c r="DZ123" s="994"/>
    </row>
    <row r="124" spans="1:130" s="197" customFormat="1" ht="26.25" customHeight="1">
      <c r="A124" s="1005"/>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456</v>
      </c>
      <c r="AB124" s="989"/>
      <c r="AC124" s="989"/>
      <c r="AD124" s="989"/>
      <c r="AE124" s="990"/>
      <c r="AF124" s="991" t="s">
        <v>456</v>
      </c>
      <c r="AG124" s="989"/>
      <c r="AH124" s="989"/>
      <c r="AI124" s="989"/>
      <c r="AJ124" s="990"/>
      <c r="AK124" s="991" t="s">
        <v>456</v>
      </c>
      <c r="AL124" s="989"/>
      <c r="AM124" s="989"/>
      <c r="AN124" s="989"/>
      <c r="AO124" s="990"/>
      <c r="AP124" s="992" t="s">
        <v>456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457</v>
      </c>
      <c r="CQ124" s="1038"/>
      <c r="CR124" s="1038"/>
      <c r="CS124" s="1038"/>
      <c r="CT124" s="1038"/>
      <c r="CU124" s="1038"/>
      <c r="CV124" s="1038"/>
      <c r="CW124" s="1038"/>
      <c r="CX124" s="1038"/>
      <c r="CY124" s="1038"/>
      <c r="CZ124" s="1038"/>
      <c r="DA124" s="1038"/>
      <c r="DB124" s="1038"/>
      <c r="DC124" s="1038"/>
      <c r="DD124" s="1038"/>
      <c r="DE124" s="1038"/>
      <c r="DF124" s="1039"/>
      <c r="DG124" s="1027">
        <v>86841</v>
      </c>
      <c r="DH124" s="1028"/>
      <c r="DI124" s="1028"/>
      <c r="DJ124" s="1028"/>
      <c r="DK124" s="1029"/>
      <c r="DL124" s="1030">
        <v>71572</v>
      </c>
      <c r="DM124" s="1028"/>
      <c r="DN124" s="1028"/>
      <c r="DO124" s="1028"/>
      <c r="DP124" s="1029"/>
      <c r="DQ124" s="1030">
        <v>58925</v>
      </c>
      <c r="DR124" s="1028"/>
      <c r="DS124" s="1028"/>
      <c r="DT124" s="1028"/>
      <c r="DU124" s="1029"/>
      <c r="DV124" s="1031">
        <v>1.4</v>
      </c>
      <c r="DW124" s="1032"/>
      <c r="DX124" s="1032"/>
      <c r="DY124" s="1032"/>
      <c r="DZ124" s="1033"/>
    </row>
    <row r="125" spans="1:130" s="197" customFormat="1" ht="26.25" customHeight="1" thickBot="1">
      <c r="A125" s="1005"/>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456</v>
      </c>
      <c r="AB125" s="989"/>
      <c r="AC125" s="989"/>
      <c r="AD125" s="989"/>
      <c r="AE125" s="990"/>
      <c r="AF125" s="991" t="s">
        <v>456</v>
      </c>
      <c r="AG125" s="989"/>
      <c r="AH125" s="989"/>
      <c r="AI125" s="989"/>
      <c r="AJ125" s="990"/>
      <c r="AK125" s="991" t="s">
        <v>456</v>
      </c>
      <c r="AL125" s="989"/>
      <c r="AM125" s="989"/>
      <c r="AN125" s="989"/>
      <c r="AO125" s="990"/>
      <c r="AP125" s="992" t="s">
        <v>456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458</v>
      </c>
      <c r="CL125" s="1044"/>
      <c r="CM125" s="1044"/>
      <c r="CN125" s="1044"/>
      <c r="CO125" s="1045"/>
      <c r="CP125" s="970" t="s">
        <v>459</v>
      </c>
      <c r="CQ125" s="917"/>
      <c r="CR125" s="917"/>
      <c r="CS125" s="917"/>
      <c r="CT125" s="917"/>
      <c r="CU125" s="917"/>
      <c r="CV125" s="917"/>
      <c r="CW125" s="917"/>
      <c r="CX125" s="917"/>
      <c r="CY125" s="917"/>
      <c r="CZ125" s="917"/>
      <c r="DA125" s="917"/>
      <c r="DB125" s="917"/>
      <c r="DC125" s="917"/>
      <c r="DD125" s="917"/>
      <c r="DE125" s="917"/>
      <c r="DF125" s="918"/>
      <c r="DG125" s="956" t="s">
        <v>456</v>
      </c>
      <c r="DH125" s="957"/>
      <c r="DI125" s="957"/>
      <c r="DJ125" s="957"/>
      <c r="DK125" s="957"/>
      <c r="DL125" s="957" t="s">
        <v>456</v>
      </c>
      <c r="DM125" s="957"/>
      <c r="DN125" s="957"/>
      <c r="DO125" s="957"/>
      <c r="DP125" s="957"/>
      <c r="DQ125" s="957" t="s">
        <v>456</v>
      </c>
      <c r="DR125" s="957"/>
      <c r="DS125" s="957"/>
      <c r="DT125" s="957"/>
      <c r="DU125" s="957"/>
      <c r="DV125" s="958" t="s">
        <v>456</v>
      </c>
      <c r="DW125" s="958"/>
      <c r="DX125" s="958"/>
      <c r="DY125" s="958"/>
      <c r="DZ125" s="959"/>
    </row>
    <row r="126" spans="1:130" s="197" customFormat="1" ht="26.25" customHeight="1">
      <c r="A126" s="1005"/>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456</v>
      </c>
      <c r="AB126" s="989"/>
      <c r="AC126" s="989"/>
      <c r="AD126" s="989"/>
      <c r="AE126" s="990"/>
      <c r="AF126" s="991" t="s">
        <v>456</v>
      </c>
      <c r="AG126" s="989"/>
      <c r="AH126" s="989"/>
      <c r="AI126" s="989"/>
      <c r="AJ126" s="990"/>
      <c r="AK126" s="991" t="s">
        <v>456</v>
      </c>
      <c r="AL126" s="989"/>
      <c r="AM126" s="989"/>
      <c r="AN126" s="989"/>
      <c r="AO126" s="990"/>
      <c r="AP126" s="992" t="s">
        <v>456</v>
      </c>
      <c r="AQ126" s="993"/>
      <c r="AR126" s="993"/>
      <c r="AS126" s="993"/>
      <c r="AT126" s="994"/>
      <c r="AU126" s="233"/>
      <c r="AV126" s="233"/>
      <c r="AW126" s="233"/>
      <c r="AX126" s="1066" t="s">
        <v>460</v>
      </c>
      <c r="AY126" s="1067"/>
      <c r="AZ126" s="1067"/>
      <c r="BA126" s="1067"/>
      <c r="BB126" s="1067"/>
      <c r="BC126" s="1067"/>
      <c r="BD126" s="1067"/>
      <c r="BE126" s="1068"/>
      <c r="BF126" s="1082" t="s">
        <v>461</v>
      </c>
      <c r="BG126" s="1067"/>
      <c r="BH126" s="1067"/>
      <c r="BI126" s="1067"/>
      <c r="BJ126" s="1067"/>
      <c r="BK126" s="1067"/>
      <c r="BL126" s="1068"/>
      <c r="BM126" s="1082" t="s">
        <v>462</v>
      </c>
      <c r="BN126" s="1067"/>
      <c r="BO126" s="1067"/>
      <c r="BP126" s="1067"/>
      <c r="BQ126" s="1067"/>
      <c r="BR126" s="1067"/>
      <c r="BS126" s="1068"/>
      <c r="BT126" s="1082" t="s">
        <v>463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464</v>
      </c>
      <c r="CQ126" s="980"/>
      <c r="CR126" s="980"/>
      <c r="CS126" s="980"/>
      <c r="CT126" s="980"/>
      <c r="CU126" s="980"/>
      <c r="CV126" s="980"/>
      <c r="CW126" s="980"/>
      <c r="CX126" s="980"/>
      <c r="CY126" s="980"/>
      <c r="CZ126" s="980"/>
      <c r="DA126" s="980"/>
      <c r="DB126" s="980"/>
      <c r="DC126" s="980"/>
      <c r="DD126" s="980"/>
      <c r="DE126" s="980"/>
      <c r="DF126" s="981"/>
      <c r="DG126" s="949" t="s">
        <v>456</v>
      </c>
      <c r="DH126" s="950"/>
      <c r="DI126" s="950"/>
      <c r="DJ126" s="950"/>
      <c r="DK126" s="950"/>
      <c r="DL126" s="950" t="s">
        <v>456</v>
      </c>
      <c r="DM126" s="950"/>
      <c r="DN126" s="950"/>
      <c r="DO126" s="950"/>
      <c r="DP126" s="950"/>
      <c r="DQ126" s="950" t="s">
        <v>456</v>
      </c>
      <c r="DR126" s="950"/>
      <c r="DS126" s="950"/>
      <c r="DT126" s="950"/>
      <c r="DU126" s="950"/>
      <c r="DV126" s="951" t="s">
        <v>456</v>
      </c>
      <c r="DW126" s="951"/>
      <c r="DX126" s="951"/>
      <c r="DY126" s="951"/>
      <c r="DZ126" s="952"/>
    </row>
    <row r="127" spans="1:130" s="197" customFormat="1" ht="26.25" customHeight="1" thickBot="1">
      <c r="A127" s="1006"/>
      <c r="B127" s="978"/>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9967</v>
      </c>
      <c r="AB127" s="989"/>
      <c r="AC127" s="989"/>
      <c r="AD127" s="989"/>
      <c r="AE127" s="990"/>
      <c r="AF127" s="991">
        <v>29121</v>
      </c>
      <c r="AG127" s="989"/>
      <c r="AH127" s="989"/>
      <c r="AI127" s="989"/>
      <c r="AJ127" s="990"/>
      <c r="AK127" s="991">
        <v>35653</v>
      </c>
      <c r="AL127" s="989"/>
      <c r="AM127" s="989"/>
      <c r="AN127" s="989"/>
      <c r="AO127" s="990"/>
      <c r="AP127" s="992">
        <v>0.8</v>
      </c>
      <c r="AQ127" s="993"/>
      <c r="AR127" s="993"/>
      <c r="AS127" s="993"/>
      <c r="AT127" s="994"/>
      <c r="AU127" s="233"/>
      <c r="AV127" s="233"/>
      <c r="AW127" s="233"/>
      <c r="AX127" s="916" t="s">
        <v>466</v>
      </c>
      <c r="AY127" s="917"/>
      <c r="AZ127" s="917"/>
      <c r="BA127" s="917"/>
      <c r="BB127" s="917"/>
      <c r="BC127" s="917"/>
      <c r="BD127" s="917"/>
      <c r="BE127" s="918"/>
      <c r="BF127" s="1071" t="s">
        <v>456</v>
      </c>
      <c r="BG127" s="1072"/>
      <c r="BH127" s="1072"/>
      <c r="BI127" s="1072"/>
      <c r="BJ127" s="1072"/>
      <c r="BK127" s="1072"/>
      <c r="BL127" s="1081"/>
      <c r="BM127" s="1071">
        <v>14.86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467</v>
      </c>
      <c r="CQ127" s="1075"/>
      <c r="CR127" s="1075"/>
      <c r="CS127" s="1075"/>
      <c r="CT127" s="1075"/>
      <c r="CU127" s="1075"/>
      <c r="CV127" s="1075"/>
      <c r="CW127" s="1075"/>
      <c r="CX127" s="1075"/>
      <c r="CY127" s="1075"/>
      <c r="CZ127" s="1075"/>
      <c r="DA127" s="1075"/>
      <c r="DB127" s="1075"/>
      <c r="DC127" s="1075"/>
      <c r="DD127" s="1075"/>
      <c r="DE127" s="1075"/>
      <c r="DF127" s="1076"/>
      <c r="DG127" s="1077" t="s">
        <v>468</v>
      </c>
      <c r="DH127" s="1078"/>
      <c r="DI127" s="1078"/>
      <c r="DJ127" s="1078"/>
      <c r="DK127" s="1078"/>
      <c r="DL127" s="1078" t="s">
        <v>469</v>
      </c>
      <c r="DM127" s="1078"/>
      <c r="DN127" s="1078"/>
      <c r="DO127" s="1078"/>
      <c r="DP127" s="1078"/>
      <c r="DQ127" s="1078" t="s">
        <v>469</v>
      </c>
      <c r="DR127" s="1078"/>
      <c r="DS127" s="1078"/>
      <c r="DT127" s="1078"/>
      <c r="DU127" s="1078"/>
      <c r="DV127" s="1079" t="s">
        <v>469</v>
      </c>
      <c r="DW127" s="1079"/>
      <c r="DX127" s="1079"/>
      <c r="DY127" s="1079"/>
      <c r="DZ127" s="1080"/>
    </row>
    <row r="128" spans="1:130" s="197" customFormat="1" ht="26.25" customHeight="1">
      <c r="A128" s="1101" t="s">
        <v>470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471</v>
      </c>
      <c r="X128" s="1103"/>
      <c r="Y128" s="1103"/>
      <c r="Z128" s="1104"/>
      <c r="AA128" s="1119">
        <v>20328</v>
      </c>
      <c r="AB128" s="1120"/>
      <c r="AC128" s="1120"/>
      <c r="AD128" s="1120"/>
      <c r="AE128" s="1121"/>
      <c r="AF128" s="1122">
        <v>20884</v>
      </c>
      <c r="AG128" s="1120"/>
      <c r="AH128" s="1120"/>
      <c r="AI128" s="1120"/>
      <c r="AJ128" s="1121"/>
      <c r="AK128" s="1122">
        <v>19533</v>
      </c>
      <c r="AL128" s="1120"/>
      <c r="AM128" s="1120"/>
      <c r="AN128" s="1120"/>
      <c r="AO128" s="1121"/>
      <c r="AP128" s="1123"/>
      <c r="AQ128" s="1124"/>
      <c r="AR128" s="1124"/>
      <c r="AS128" s="1124"/>
      <c r="AT128" s="1125"/>
      <c r="AU128" s="235"/>
      <c r="AV128" s="235"/>
      <c r="AW128" s="235"/>
      <c r="AX128" s="1084" t="s">
        <v>472</v>
      </c>
      <c r="AY128" s="980"/>
      <c r="AZ128" s="980"/>
      <c r="BA128" s="980"/>
      <c r="BB128" s="980"/>
      <c r="BC128" s="980"/>
      <c r="BD128" s="980"/>
      <c r="BE128" s="981"/>
      <c r="BF128" s="1096" t="s">
        <v>456</v>
      </c>
      <c r="BG128" s="1097"/>
      <c r="BH128" s="1097"/>
      <c r="BI128" s="1097"/>
      <c r="BJ128" s="1097"/>
      <c r="BK128" s="1097"/>
      <c r="BL128" s="1098"/>
      <c r="BM128" s="1096">
        <v>19.86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473</v>
      </c>
      <c r="X129" s="1091"/>
      <c r="Y129" s="1091"/>
      <c r="Z129" s="1092"/>
      <c r="AA129" s="988">
        <v>5192833</v>
      </c>
      <c r="AB129" s="989"/>
      <c r="AC129" s="989"/>
      <c r="AD129" s="989"/>
      <c r="AE129" s="990"/>
      <c r="AF129" s="991">
        <v>5077034</v>
      </c>
      <c r="AG129" s="989"/>
      <c r="AH129" s="989"/>
      <c r="AI129" s="989"/>
      <c r="AJ129" s="990"/>
      <c r="AK129" s="991">
        <v>5215858</v>
      </c>
      <c r="AL129" s="989"/>
      <c r="AM129" s="989"/>
      <c r="AN129" s="989"/>
      <c r="AO129" s="990"/>
      <c r="AP129" s="1093"/>
      <c r="AQ129" s="1094"/>
      <c r="AR129" s="1094"/>
      <c r="AS129" s="1094"/>
      <c r="AT129" s="1095"/>
      <c r="AU129" s="235"/>
      <c r="AV129" s="235"/>
      <c r="AW129" s="235"/>
      <c r="AX129" s="1084" t="s">
        <v>474</v>
      </c>
      <c r="AY129" s="980"/>
      <c r="AZ129" s="980"/>
      <c r="BA129" s="980"/>
      <c r="BB129" s="980"/>
      <c r="BC129" s="980"/>
      <c r="BD129" s="980"/>
      <c r="BE129" s="981"/>
      <c r="BF129" s="1085">
        <v>9.5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476</v>
      </c>
      <c r="X130" s="1091"/>
      <c r="Y130" s="1091"/>
      <c r="Z130" s="1092"/>
      <c r="AA130" s="988">
        <v>836364</v>
      </c>
      <c r="AB130" s="989"/>
      <c r="AC130" s="989"/>
      <c r="AD130" s="989"/>
      <c r="AE130" s="990"/>
      <c r="AF130" s="991">
        <v>854020</v>
      </c>
      <c r="AG130" s="989"/>
      <c r="AH130" s="989"/>
      <c r="AI130" s="989"/>
      <c r="AJ130" s="990"/>
      <c r="AK130" s="991">
        <v>858515</v>
      </c>
      <c r="AL130" s="989"/>
      <c r="AM130" s="989"/>
      <c r="AN130" s="989"/>
      <c r="AO130" s="990"/>
      <c r="AP130" s="1093"/>
      <c r="AQ130" s="1094"/>
      <c r="AR130" s="1094"/>
      <c r="AS130" s="1094"/>
      <c r="AT130" s="1095"/>
      <c r="AU130" s="235"/>
      <c r="AV130" s="235"/>
      <c r="AW130" s="235"/>
      <c r="AX130" s="1143" t="s">
        <v>477</v>
      </c>
      <c r="AY130" s="1075"/>
      <c r="AZ130" s="1075"/>
      <c r="BA130" s="1075"/>
      <c r="BB130" s="1075"/>
      <c r="BC130" s="1075"/>
      <c r="BD130" s="1075"/>
      <c r="BE130" s="1076"/>
      <c r="BF130" s="1105">
        <v>68.900000000000006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478</v>
      </c>
      <c r="X131" s="1114"/>
      <c r="Y131" s="1114"/>
      <c r="Z131" s="1115"/>
      <c r="AA131" s="1027">
        <v>4356469</v>
      </c>
      <c r="AB131" s="1028"/>
      <c r="AC131" s="1028"/>
      <c r="AD131" s="1028"/>
      <c r="AE131" s="1029"/>
      <c r="AF131" s="1030">
        <v>4223014</v>
      </c>
      <c r="AG131" s="1028"/>
      <c r="AH131" s="1028"/>
      <c r="AI131" s="1028"/>
      <c r="AJ131" s="1029"/>
      <c r="AK131" s="1030">
        <v>4357343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480</v>
      </c>
      <c r="W132" s="1131"/>
      <c r="X132" s="1131"/>
      <c r="Y132" s="1131"/>
      <c r="Z132" s="1132"/>
      <c r="AA132" s="1133">
        <v>9.708389983</v>
      </c>
      <c r="AB132" s="1134"/>
      <c r="AC132" s="1134"/>
      <c r="AD132" s="1134"/>
      <c r="AE132" s="1135"/>
      <c r="AF132" s="1136">
        <v>9.789690491</v>
      </c>
      <c r="AG132" s="1134"/>
      <c r="AH132" s="1134"/>
      <c r="AI132" s="1134"/>
      <c r="AJ132" s="1135"/>
      <c r="AK132" s="1136">
        <v>9.2031772570000001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481</v>
      </c>
      <c r="W133" s="1138"/>
      <c r="X133" s="1138"/>
      <c r="Y133" s="1138"/>
      <c r="Z133" s="1139"/>
      <c r="AA133" s="1140">
        <v>11.2</v>
      </c>
      <c r="AB133" s="1141"/>
      <c r="AC133" s="1141"/>
      <c r="AD133" s="1141"/>
      <c r="AE133" s="1142"/>
      <c r="AF133" s="1140">
        <v>10.3</v>
      </c>
      <c r="AG133" s="1141"/>
      <c r="AH133" s="1141"/>
      <c r="AI133" s="1141"/>
      <c r="AJ133" s="1142"/>
      <c r="AK133" s="1140">
        <v>9.5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47" t="s">
        <v>484</v>
      </c>
      <c r="L7" s="254"/>
      <c r="M7" s="255" t="s">
        <v>485</v>
      </c>
      <c r="N7" s="256"/>
    </row>
    <row r="8" spans="1:16">
      <c r="A8" s="248"/>
      <c r="B8" s="244"/>
      <c r="C8" s="244"/>
      <c r="D8" s="244"/>
      <c r="E8" s="244"/>
      <c r="F8" s="244"/>
      <c r="G8" s="257"/>
      <c r="H8" s="258"/>
      <c r="I8" s="258"/>
      <c r="J8" s="259"/>
      <c r="K8" s="1148"/>
      <c r="L8" s="260" t="s">
        <v>486</v>
      </c>
      <c r="M8" s="261" t="s">
        <v>487</v>
      </c>
      <c r="N8" s="262" t="s">
        <v>488</v>
      </c>
    </row>
    <row r="9" spans="1:16">
      <c r="A9" s="248"/>
      <c r="B9" s="244"/>
      <c r="C9" s="244"/>
      <c r="D9" s="244"/>
      <c r="E9" s="244"/>
      <c r="F9" s="244"/>
      <c r="G9" s="1149" t="s">
        <v>489</v>
      </c>
      <c r="H9" s="1150"/>
      <c r="I9" s="1150"/>
      <c r="J9" s="1151"/>
      <c r="K9" s="263">
        <v>1398619</v>
      </c>
      <c r="L9" s="264">
        <v>96483</v>
      </c>
      <c r="M9" s="265">
        <v>83939</v>
      </c>
      <c r="N9" s="266">
        <v>14.9</v>
      </c>
    </row>
    <row r="10" spans="1:16">
      <c r="A10" s="248"/>
      <c r="B10" s="244"/>
      <c r="C10" s="244"/>
      <c r="D10" s="244"/>
      <c r="E10" s="244"/>
      <c r="F10" s="244"/>
      <c r="G10" s="1149" t="s">
        <v>490</v>
      </c>
      <c r="H10" s="1150"/>
      <c r="I10" s="1150"/>
      <c r="J10" s="1151"/>
      <c r="K10" s="267">
        <v>58783</v>
      </c>
      <c r="L10" s="268">
        <v>4055</v>
      </c>
      <c r="M10" s="269">
        <v>8976</v>
      </c>
      <c r="N10" s="270">
        <v>-54.8</v>
      </c>
    </row>
    <row r="11" spans="1:16" ht="13.5" customHeight="1">
      <c r="A11" s="248"/>
      <c r="B11" s="244"/>
      <c r="C11" s="244"/>
      <c r="D11" s="244"/>
      <c r="E11" s="244"/>
      <c r="F11" s="244"/>
      <c r="G11" s="1149" t="s">
        <v>491</v>
      </c>
      <c r="H11" s="1150"/>
      <c r="I11" s="1150"/>
      <c r="J11" s="1151"/>
      <c r="K11" s="267">
        <v>200193</v>
      </c>
      <c r="L11" s="268">
        <v>13810</v>
      </c>
      <c r="M11" s="269">
        <v>13172</v>
      </c>
      <c r="N11" s="270">
        <v>4.8</v>
      </c>
    </row>
    <row r="12" spans="1:16" ht="13.5" customHeight="1">
      <c r="A12" s="248"/>
      <c r="B12" s="244"/>
      <c r="C12" s="244"/>
      <c r="D12" s="244"/>
      <c r="E12" s="244"/>
      <c r="F12" s="244"/>
      <c r="G12" s="1149" t="s">
        <v>492</v>
      </c>
      <c r="H12" s="1150"/>
      <c r="I12" s="1150"/>
      <c r="J12" s="1151"/>
      <c r="K12" s="267" t="s">
        <v>493</v>
      </c>
      <c r="L12" s="268" t="s">
        <v>493</v>
      </c>
      <c r="M12" s="269">
        <v>634</v>
      </c>
      <c r="N12" s="270" t="s">
        <v>493</v>
      </c>
    </row>
    <row r="13" spans="1:16" ht="13.5" customHeight="1">
      <c r="A13" s="248"/>
      <c r="B13" s="244"/>
      <c r="C13" s="244"/>
      <c r="D13" s="244"/>
      <c r="E13" s="244"/>
      <c r="F13" s="244"/>
      <c r="G13" s="1149" t="s">
        <v>494</v>
      </c>
      <c r="H13" s="1150"/>
      <c r="I13" s="1150"/>
      <c r="J13" s="1151"/>
      <c r="K13" s="267" t="s">
        <v>493</v>
      </c>
      <c r="L13" s="268" t="s">
        <v>493</v>
      </c>
      <c r="M13" s="269">
        <v>21</v>
      </c>
      <c r="N13" s="270" t="s">
        <v>493</v>
      </c>
    </row>
    <row r="14" spans="1:16" ht="13.5" customHeight="1">
      <c r="A14" s="248"/>
      <c r="B14" s="244"/>
      <c r="C14" s="244"/>
      <c r="D14" s="244"/>
      <c r="E14" s="244"/>
      <c r="F14" s="244"/>
      <c r="G14" s="1149" t="s">
        <v>495</v>
      </c>
      <c r="H14" s="1150"/>
      <c r="I14" s="1150"/>
      <c r="J14" s="1151"/>
      <c r="K14" s="267">
        <v>58633</v>
      </c>
      <c r="L14" s="268">
        <v>4045</v>
      </c>
      <c r="M14" s="269">
        <v>3872</v>
      </c>
      <c r="N14" s="270">
        <v>4.5</v>
      </c>
    </row>
    <row r="15" spans="1:16" ht="13.5" customHeight="1">
      <c r="A15" s="248"/>
      <c r="B15" s="244"/>
      <c r="C15" s="244"/>
      <c r="D15" s="244"/>
      <c r="E15" s="244"/>
      <c r="F15" s="244"/>
      <c r="G15" s="1149" t="s">
        <v>496</v>
      </c>
      <c r="H15" s="1150"/>
      <c r="I15" s="1150"/>
      <c r="J15" s="1151"/>
      <c r="K15" s="267">
        <v>71590</v>
      </c>
      <c r="L15" s="268">
        <v>4939</v>
      </c>
      <c r="M15" s="269">
        <v>2062</v>
      </c>
      <c r="N15" s="270">
        <v>139.5</v>
      </c>
    </row>
    <row r="16" spans="1:16">
      <c r="A16" s="248"/>
      <c r="B16" s="244"/>
      <c r="C16" s="244"/>
      <c r="D16" s="244"/>
      <c r="E16" s="244"/>
      <c r="F16" s="244"/>
      <c r="G16" s="1152" t="s">
        <v>497</v>
      </c>
      <c r="H16" s="1153"/>
      <c r="I16" s="1153"/>
      <c r="J16" s="1154"/>
      <c r="K16" s="268">
        <v>-160407</v>
      </c>
      <c r="L16" s="268">
        <v>-11066</v>
      </c>
      <c r="M16" s="269">
        <v>-8514</v>
      </c>
      <c r="N16" s="270">
        <v>30</v>
      </c>
    </row>
    <row r="17" spans="1:16">
      <c r="A17" s="248"/>
      <c r="B17" s="244"/>
      <c r="C17" s="244"/>
      <c r="D17" s="244"/>
      <c r="E17" s="244"/>
      <c r="F17" s="244"/>
      <c r="G17" s="1152" t="s">
        <v>169</v>
      </c>
      <c r="H17" s="1153"/>
      <c r="I17" s="1153"/>
      <c r="J17" s="1154"/>
      <c r="K17" s="268">
        <v>1627411</v>
      </c>
      <c r="L17" s="268">
        <v>112266</v>
      </c>
      <c r="M17" s="269">
        <v>104161</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44" t="s">
        <v>502</v>
      </c>
      <c r="H21" s="1145"/>
      <c r="I21" s="1145"/>
      <c r="J21" s="1146"/>
      <c r="K21" s="280">
        <v>11.11</v>
      </c>
      <c r="L21" s="281">
        <v>9.8000000000000007</v>
      </c>
      <c r="M21" s="282">
        <v>1.31</v>
      </c>
      <c r="N21" s="249"/>
      <c r="O21" s="283"/>
      <c r="P21" s="279"/>
    </row>
    <row r="22" spans="1:16" s="284" customFormat="1">
      <c r="A22" s="279"/>
      <c r="B22" s="249"/>
      <c r="C22" s="249"/>
      <c r="D22" s="249"/>
      <c r="E22" s="249"/>
      <c r="F22" s="249"/>
      <c r="G22" s="1144" t="s">
        <v>503</v>
      </c>
      <c r="H22" s="1145"/>
      <c r="I22" s="1145"/>
      <c r="J22" s="1146"/>
      <c r="K22" s="285">
        <v>93.3</v>
      </c>
      <c r="L22" s="286">
        <v>96.3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47" t="s">
        <v>484</v>
      </c>
      <c r="L30" s="254"/>
      <c r="M30" s="255" t="s">
        <v>485</v>
      </c>
      <c r="N30" s="256"/>
    </row>
    <row r="31" spans="1:16">
      <c r="A31" s="248"/>
      <c r="B31" s="244"/>
      <c r="C31" s="244"/>
      <c r="D31" s="244"/>
      <c r="E31" s="244"/>
      <c r="F31" s="244"/>
      <c r="G31" s="257"/>
      <c r="H31" s="258"/>
      <c r="I31" s="258"/>
      <c r="J31" s="259"/>
      <c r="K31" s="1148"/>
      <c r="L31" s="260" t="s">
        <v>486</v>
      </c>
      <c r="M31" s="261" t="s">
        <v>487</v>
      </c>
      <c r="N31" s="262" t="s">
        <v>488</v>
      </c>
    </row>
    <row r="32" spans="1:16" ht="27" customHeight="1">
      <c r="A32" s="248"/>
      <c r="B32" s="244"/>
      <c r="C32" s="244"/>
      <c r="D32" s="244"/>
      <c r="E32" s="244"/>
      <c r="F32" s="244"/>
      <c r="G32" s="1160" t="s">
        <v>507</v>
      </c>
      <c r="H32" s="1161"/>
      <c r="I32" s="1161"/>
      <c r="J32" s="1162"/>
      <c r="K32" s="294">
        <v>859918</v>
      </c>
      <c r="L32" s="294">
        <v>59321</v>
      </c>
      <c r="M32" s="295">
        <v>53592</v>
      </c>
      <c r="N32" s="296">
        <v>10.7</v>
      </c>
    </row>
    <row r="33" spans="1:16" ht="13.5" customHeight="1">
      <c r="A33" s="248"/>
      <c r="B33" s="244"/>
      <c r="C33" s="244"/>
      <c r="D33" s="244"/>
      <c r="E33" s="244"/>
      <c r="F33" s="244"/>
      <c r="G33" s="1160" t="s">
        <v>508</v>
      </c>
      <c r="H33" s="1161"/>
      <c r="I33" s="1161"/>
      <c r="J33" s="1162"/>
      <c r="K33" s="294" t="s">
        <v>493</v>
      </c>
      <c r="L33" s="294" t="s">
        <v>493</v>
      </c>
      <c r="M33" s="295" t="s">
        <v>493</v>
      </c>
      <c r="N33" s="296" t="s">
        <v>493</v>
      </c>
    </row>
    <row r="34" spans="1:16" ht="27" customHeight="1">
      <c r="A34" s="248"/>
      <c r="B34" s="244"/>
      <c r="C34" s="244"/>
      <c r="D34" s="244"/>
      <c r="E34" s="244"/>
      <c r="F34" s="244"/>
      <c r="G34" s="1160" t="s">
        <v>509</v>
      </c>
      <c r="H34" s="1161"/>
      <c r="I34" s="1161"/>
      <c r="J34" s="1162"/>
      <c r="K34" s="294" t="s">
        <v>493</v>
      </c>
      <c r="L34" s="294" t="s">
        <v>493</v>
      </c>
      <c r="M34" s="295">
        <v>0</v>
      </c>
      <c r="N34" s="296" t="s">
        <v>493</v>
      </c>
    </row>
    <row r="35" spans="1:16" ht="27" customHeight="1">
      <c r="A35" s="248"/>
      <c r="B35" s="244"/>
      <c r="C35" s="244"/>
      <c r="D35" s="244"/>
      <c r="E35" s="244"/>
      <c r="F35" s="244"/>
      <c r="G35" s="1160" t="s">
        <v>510</v>
      </c>
      <c r="H35" s="1161"/>
      <c r="I35" s="1161"/>
      <c r="J35" s="1162"/>
      <c r="K35" s="294">
        <v>370059</v>
      </c>
      <c r="L35" s="294">
        <v>25528</v>
      </c>
      <c r="M35" s="295">
        <v>20509</v>
      </c>
      <c r="N35" s="296">
        <v>24.5</v>
      </c>
    </row>
    <row r="36" spans="1:16" ht="27" customHeight="1">
      <c r="A36" s="248"/>
      <c r="B36" s="244"/>
      <c r="C36" s="244"/>
      <c r="D36" s="244"/>
      <c r="E36" s="244"/>
      <c r="F36" s="244"/>
      <c r="G36" s="1160" t="s">
        <v>511</v>
      </c>
      <c r="H36" s="1161"/>
      <c r="I36" s="1161"/>
      <c r="J36" s="1162"/>
      <c r="K36" s="294">
        <v>13432</v>
      </c>
      <c r="L36" s="294">
        <v>927</v>
      </c>
      <c r="M36" s="295">
        <v>3503</v>
      </c>
      <c r="N36" s="296">
        <v>-73.5</v>
      </c>
    </row>
    <row r="37" spans="1:16" ht="13.5" customHeight="1">
      <c r="A37" s="248"/>
      <c r="B37" s="244"/>
      <c r="C37" s="244"/>
      <c r="D37" s="244"/>
      <c r="E37" s="244"/>
      <c r="F37" s="244"/>
      <c r="G37" s="1160" t="s">
        <v>512</v>
      </c>
      <c r="H37" s="1161"/>
      <c r="I37" s="1161"/>
      <c r="J37" s="1162"/>
      <c r="K37" s="294">
        <v>35653</v>
      </c>
      <c r="L37" s="294">
        <v>2460</v>
      </c>
      <c r="M37" s="295">
        <v>1405</v>
      </c>
      <c r="N37" s="296">
        <v>75.099999999999994</v>
      </c>
    </row>
    <row r="38" spans="1:16" ht="27" customHeight="1">
      <c r="A38" s="248"/>
      <c r="B38" s="244"/>
      <c r="C38" s="244"/>
      <c r="D38" s="244"/>
      <c r="E38" s="244"/>
      <c r="F38" s="244"/>
      <c r="G38" s="1163" t="s">
        <v>513</v>
      </c>
      <c r="H38" s="1164"/>
      <c r="I38" s="1164"/>
      <c r="J38" s="1165"/>
      <c r="K38" s="297" t="s">
        <v>493</v>
      </c>
      <c r="L38" s="297" t="s">
        <v>493</v>
      </c>
      <c r="M38" s="298">
        <v>2</v>
      </c>
      <c r="N38" s="299" t="s">
        <v>493</v>
      </c>
      <c r="O38" s="293"/>
    </row>
    <row r="39" spans="1:16">
      <c r="A39" s="248"/>
      <c r="B39" s="244"/>
      <c r="C39" s="244"/>
      <c r="D39" s="244"/>
      <c r="E39" s="244"/>
      <c r="F39" s="244"/>
      <c r="G39" s="1163" t="s">
        <v>514</v>
      </c>
      <c r="H39" s="1164"/>
      <c r="I39" s="1164"/>
      <c r="J39" s="1165"/>
      <c r="K39" s="300">
        <v>-19533</v>
      </c>
      <c r="L39" s="300">
        <v>-1347</v>
      </c>
      <c r="M39" s="301">
        <v>-1515</v>
      </c>
      <c r="N39" s="302">
        <v>-11.1</v>
      </c>
      <c r="O39" s="293"/>
    </row>
    <row r="40" spans="1:16" ht="27" customHeight="1">
      <c r="A40" s="248"/>
      <c r="B40" s="244"/>
      <c r="C40" s="244"/>
      <c r="D40" s="244"/>
      <c r="E40" s="244"/>
      <c r="F40" s="244"/>
      <c r="G40" s="1160" t="s">
        <v>515</v>
      </c>
      <c r="H40" s="1161"/>
      <c r="I40" s="1161"/>
      <c r="J40" s="1162"/>
      <c r="K40" s="300">
        <v>-858515</v>
      </c>
      <c r="L40" s="300">
        <v>-59224</v>
      </c>
      <c r="M40" s="301">
        <v>-52955</v>
      </c>
      <c r="N40" s="302">
        <v>11.8</v>
      </c>
      <c r="O40" s="293"/>
    </row>
    <row r="41" spans="1:16">
      <c r="A41" s="248"/>
      <c r="B41" s="244"/>
      <c r="C41" s="244"/>
      <c r="D41" s="244"/>
      <c r="E41" s="244"/>
      <c r="F41" s="244"/>
      <c r="G41" s="1166" t="s">
        <v>280</v>
      </c>
      <c r="H41" s="1167"/>
      <c r="I41" s="1167"/>
      <c r="J41" s="1168"/>
      <c r="K41" s="294">
        <v>401014</v>
      </c>
      <c r="L41" s="300">
        <v>27664</v>
      </c>
      <c r="M41" s="301">
        <v>24541</v>
      </c>
      <c r="N41" s="302">
        <v>12.7</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55" t="s">
        <v>484</v>
      </c>
      <c r="J49" s="1157" t="s">
        <v>519</v>
      </c>
      <c r="K49" s="1158"/>
      <c r="L49" s="1158"/>
      <c r="M49" s="1158"/>
      <c r="N49" s="1159"/>
    </row>
    <row r="50" spans="1:14">
      <c r="A50" s="248"/>
      <c r="B50" s="244"/>
      <c r="C50" s="244"/>
      <c r="D50" s="244"/>
      <c r="E50" s="244"/>
      <c r="F50" s="244"/>
      <c r="G50" s="312"/>
      <c r="H50" s="313"/>
      <c r="I50" s="1156"/>
      <c r="J50" s="314" t="s">
        <v>520</v>
      </c>
      <c r="K50" s="315" t="s">
        <v>521</v>
      </c>
      <c r="L50" s="316" t="s">
        <v>522</v>
      </c>
      <c r="M50" s="317" t="s">
        <v>523</v>
      </c>
      <c r="N50" s="318" t="s">
        <v>524</v>
      </c>
    </row>
    <row r="51" spans="1:14">
      <c r="A51" s="248"/>
      <c r="B51" s="244"/>
      <c r="C51" s="244"/>
      <c r="D51" s="244"/>
      <c r="E51" s="244"/>
      <c r="F51" s="244"/>
      <c r="G51" s="310" t="s">
        <v>525</v>
      </c>
      <c r="H51" s="311"/>
      <c r="I51" s="319">
        <v>1782017</v>
      </c>
      <c r="J51" s="320">
        <v>115558</v>
      </c>
      <c r="K51" s="321">
        <v>40.1</v>
      </c>
      <c r="L51" s="322">
        <v>59829</v>
      </c>
      <c r="M51" s="323">
        <v>-16.7</v>
      </c>
      <c r="N51" s="324">
        <v>56.8</v>
      </c>
    </row>
    <row r="52" spans="1:14">
      <c r="A52" s="248"/>
      <c r="B52" s="244"/>
      <c r="C52" s="244"/>
      <c r="D52" s="244"/>
      <c r="E52" s="244"/>
      <c r="F52" s="244"/>
      <c r="G52" s="325"/>
      <c r="H52" s="326" t="s">
        <v>526</v>
      </c>
      <c r="I52" s="327">
        <v>731801</v>
      </c>
      <c r="J52" s="328">
        <v>47455</v>
      </c>
      <c r="K52" s="329">
        <v>11.8</v>
      </c>
      <c r="L52" s="330">
        <v>33669</v>
      </c>
      <c r="M52" s="331">
        <v>-3.9</v>
      </c>
      <c r="N52" s="332">
        <v>15.7</v>
      </c>
    </row>
    <row r="53" spans="1:14">
      <c r="A53" s="248"/>
      <c r="B53" s="244"/>
      <c r="C53" s="244"/>
      <c r="D53" s="244"/>
      <c r="E53" s="244"/>
      <c r="F53" s="244"/>
      <c r="G53" s="310" t="s">
        <v>527</v>
      </c>
      <c r="H53" s="311"/>
      <c r="I53" s="319">
        <v>1698428</v>
      </c>
      <c r="J53" s="320">
        <v>111423</v>
      </c>
      <c r="K53" s="321">
        <v>-3.6</v>
      </c>
      <c r="L53" s="322">
        <v>70582</v>
      </c>
      <c r="M53" s="323">
        <v>18</v>
      </c>
      <c r="N53" s="324">
        <v>-21.6</v>
      </c>
    </row>
    <row r="54" spans="1:14">
      <c r="A54" s="248"/>
      <c r="B54" s="244"/>
      <c r="C54" s="244"/>
      <c r="D54" s="244"/>
      <c r="E54" s="244"/>
      <c r="F54" s="244"/>
      <c r="G54" s="325"/>
      <c r="H54" s="326" t="s">
        <v>526</v>
      </c>
      <c r="I54" s="327">
        <v>437230</v>
      </c>
      <c r="J54" s="328">
        <v>28684</v>
      </c>
      <c r="K54" s="329">
        <v>-39.6</v>
      </c>
      <c r="L54" s="330">
        <v>36117</v>
      </c>
      <c r="M54" s="331">
        <v>7.3</v>
      </c>
      <c r="N54" s="332">
        <v>-46.9</v>
      </c>
    </row>
    <row r="55" spans="1:14">
      <c r="A55" s="248"/>
      <c r="B55" s="244"/>
      <c r="C55" s="244"/>
      <c r="D55" s="244"/>
      <c r="E55" s="244"/>
      <c r="F55" s="244"/>
      <c r="G55" s="310" t="s">
        <v>528</v>
      </c>
      <c r="H55" s="311"/>
      <c r="I55" s="319">
        <v>1612257</v>
      </c>
      <c r="J55" s="320">
        <v>106935</v>
      </c>
      <c r="K55" s="321">
        <v>-4</v>
      </c>
      <c r="L55" s="322">
        <v>81990</v>
      </c>
      <c r="M55" s="323">
        <v>16.2</v>
      </c>
      <c r="N55" s="324">
        <v>-20.2</v>
      </c>
    </row>
    <row r="56" spans="1:14">
      <c r="A56" s="248"/>
      <c r="B56" s="244"/>
      <c r="C56" s="244"/>
      <c r="D56" s="244"/>
      <c r="E56" s="244"/>
      <c r="F56" s="244"/>
      <c r="G56" s="325"/>
      <c r="H56" s="326" t="s">
        <v>526</v>
      </c>
      <c r="I56" s="327">
        <v>500406</v>
      </c>
      <c r="J56" s="328">
        <v>33190</v>
      </c>
      <c r="K56" s="329">
        <v>15.7</v>
      </c>
      <c r="L56" s="330">
        <v>34482</v>
      </c>
      <c r="M56" s="331">
        <v>-4.5</v>
      </c>
      <c r="N56" s="332">
        <v>20.2</v>
      </c>
    </row>
    <row r="57" spans="1:14">
      <c r="A57" s="248"/>
      <c r="B57" s="244"/>
      <c r="C57" s="244"/>
      <c r="D57" s="244"/>
      <c r="E57" s="244"/>
      <c r="F57" s="244"/>
      <c r="G57" s="310" t="s">
        <v>529</v>
      </c>
      <c r="H57" s="311"/>
      <c r="I57" s="319">
        <v>844025</v>
      </c>
      <c r="J57" s="320">
        <v>56856</v>
      </c>
      <c r="K57" s="321">
        <v>-46.8</v>
      </c>
      <c r="L57" s="322">
        <v>87551</v>
      </c>
      <c r="M57" s="323">
        <v>6.8</v>
      </c>
      <c r="N57" s="324">
        <v>-53.6</v>
      </c>
    </row>
    <row r="58" spans="1:14">
      <c r="A58" s="248"/>
      <c r="B58" s="244"/>
      <c r="C58" s="244"/>
      <c r="D58" s="244"/>
      <c r="E58" s="244"/>
      <c r="F58" s="244"/>
      <c r="G58" s="325"/>
      <c r="H58" s="326" t="s">
        <v>526</v>
      </c>
      <c r="I58" s="327">
        <v>409271</v>
      </c>
      <c r="J58" s="328">
        <v>27570</v>
      </c>
      <c r="K58" s="329">
        <v>-16.899999999999999</v>
      </c>
      <c r="L58" s="330">
        <v>43994</v>
      </c>
      <c r="M58" s="331">
        <v>27.6</v>
      </c>
      <c r="N58" s="332">
        <v>-44.5</v>
      </c>
    </row>
    <row r="59" spans="1:14">
      <c r="A59" s="248"/>
      <c r="B59" s="244"/>
      <c r="C59" s="244"/>
      <c r="D59" s="244"/>
      <c r="E59" s="244"/>
      <c r="F59" s="244"/>
      <c r="G59" s="310" t="s">
        <v>530</v>
      </c>
      <c r="H59" s="311"/>
      <c r="I59" s="319">
        <v>598076</v>
      </c>
      <c r="J59" s="320">
        <v>41258</v>
      </c>
      <c r="K59" s="321">
        <v>-27.4</v>
      </c>
      <c r="L59" s="322">
        <v>106092</v>
      </c>
      <c r="M59" s="323">
        <v>21.2</v>
      </c>
      <c r="N59" s="324">
        <v>-48.6</v>
      </c>
    </row>
    <row r="60" spans="1:14">
      <c r="A60" s="248"/>
      <c r="B60" s="244"/>
      <c r="C60" s="244"/>
      <c r="D60" s="244"/>
      <c r="E60" s="244"/>
      <c r="F60" s="244"/>
      <c r="G60" s="325"/>
      <c r="H60" s="326" t="s">
        <v>526</v>
      </c>
      <c r="I60" s="333">
        <v>327053</v>
      </c>
      <c r="J60" s="328">
        <v>22562</v>
      </c>
      <c r="K60" s="329">
        <v>-18.2</v>
      </c>
      <c r="L60" s="330">
        <v>44299</v>
      </c>
      <c r="M60" s="331">
        <v>0.7</v>
      </c>
      <c r="N60" s="332">
        <v>-18.899999999999999</v>
      </c>
    </row>
    <row r="61" spans="1:14">
      <c r="A61" s="248"/>
      <c r="B61" s="244"/>
      <c r="C61" s="244"/>
      <c r="D61" s="244"/>
      <c r="E61" s="244"/>
      <c r="F61" s="244"/>
      <c r="G61" s="310" t="s">
        <v>531</v>
      </c>
      <c r="H61" s="334"/>
      <c r="I61" s="335">
        <v>1306961</v>
      </c>
      <c r="J61" s="336">
        <v>86406</v>
      </c>
      <c r="K61" s="337">
        <v>-8.3000000000000007</v>
      </c>
      <c r="L61" s="338">
        <v>81209</v>
      </c>
      <c r="M61" s="339">
        <v>9.1</v>
      </c>
      <c r="N61" s="324">
        <v>-17.399999999999999</v>
      </c>
    </row>
    <row r="62" spans="1:14">
      <c r="A62" s="248"/>
      <c r="B62" s="244"/>
      <c r="C62" s="244"/>
      <c r="D62" s="244"/>
      <c r="E62" s="244"/>
      <c r="F62" s="244"/>
      <c r="G62" s="325"/>
      <c r="H62" s="326" t="s">
        <v>526</v>
      </c>
      <c r="I62" s="327">
        <v>481152</v>
      </c>
      <c r="J62" s="328">
        <v>31892</v>
      </c>
      <c r="K62" s="329">
        <v>-9.4</v>
      </c>
      <c r="L62" s="330">
        <v>38512</v>
      </c>
      <c r="M62" s="331">
        <v>5.4</v>
      </c>
      <c r="N62" s="332">
        <v>-14.8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69" t="s">
        <v>3</v>
      </c>
      <c r="D47" s="1169"/>
      <c r="E47" s="1170"/>
      <c r="F47" s="11">
        <v>19.96</v>
      </c>
      <c r="G47" s="12">
        <v>18.91</v>
      </c>
      <c r="H47" s="12">
        <v>26.5</v>
      </c>
      <c r="I47" s="12">
        <v>30.14</v>
      </c>
      <c r="J47" s="13">
        <v>26.31</v>
      </c>
    </row>
    <row r="48" spans="2:10" ht="57.75" customHeight="1">
      <c r="B48" s="14"/>
      <c r="C48" s="1171" t="s">
        <v>4</v>
      </c>
      <c r="D48" s="1171"/>
      <c r="E48" s="1172"/>
      <c r="F48" s="15">
        <v>12.88</v>
      </c>
      <c r="G48" s="16">
        <v>11.04</v>
      </c>
      <c r="H48" s="16">
        <v>5.37</v>
      </c>
      <c r="I48" s="16">
        <v>9.89</v>
      </c>
      <c r="J48" s="17">
        <v>8.4700000000000006</v>
      </c>
    </row>
    <row r="49" spans="2:10" ht="57.75" customHeight="1" thickBot="1">
      <c r="B49" s="18"/>
      <c r="C49" s="1173" t="s">
        <v>5</v>
      </c>
      <c r="D49" s="1173"/>
      <c r="E49" s="1174"/>
      <c r="F49" s="19">
        <v>4.53</v>
      </c>
      <c r="G49" s="20" t="s">
        <v>538</v>
      </c>
      <c r="H49" s="20" t="s">
        <v>539</v>
      </c>
      <c r="I49" s="20">
        <v>4.67</v>
      </c>
      <c r="J49" s="21" t="s">
        <v>540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阿部 正臣</cp:lastModifiedBy>
  <cp:lastPrinted>2017-04-21T04:40:34Z</cp:lastPrinted>
  <dcterms:created xsi:type="dcterms:W3CDTF">2017-02-15T15:38:47Z</dcterms:created>
  <dcterms:modified xsi:type="dcterms:W3CDTF">2017-05-21T23:42:18Z</dcterms:modified>
  <cp:category/>
</cp:coreProperties>
</file>