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730" windowHeight="11730" tabRatio="5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U63" i="11"/>
  <c r="AP63" i="11"/>
  <c r="AP23" i="11"/>
  <c r="AF88" i="11" l="1"/>
  <c r="AA23" i="11" l="1"/>
  <c r="V23" i="11"/>
  <c r="Q23" i="11"/>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36" i="9"/>
  <c r="CO35" i="9"/>
  <c r="BW35" i="9"/>
  <c r="C35" i="9"/>
  <c r="CO34" i="9"/>
  <c r="BW34"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<sst xmlns="http://schemas.openxmlformats.org/spreadsheetml/2006/main" count="998" uniqueCount="562">
  <si>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</si>
  <si>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</si>
  <si>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</si>
  <si>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</si>
  <si>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</si>
  <si>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</si>
  <si>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</si>
  <si>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</si>
  <si>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</si>
  <si>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</si>
  <si>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</si>
  <si>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</si>
  <si>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</si>
  <si>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</si>
  <si>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</si>
  <si>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</si>
  <si>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</si>
  <si>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</si>
  <si>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</si>
  <si>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</si>
  <si>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</si>
  <si>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</si>
  <si>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</si>
  <si>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</si>
  <si>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</si>
  <si>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</si>
  <si>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</si>
  <si>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</si>
  <si>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</si>
  <si>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</si>
  <si>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</si>
  <si>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</si>
  <si>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</si>
  <si>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</si>
  <si>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</si>
  <si>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</si>
  <si>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</si>
  <si>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</si>
  <si>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</si>
  <si>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</si>
  <si>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</si>
  <si>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</si>
  <si>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</si>
  <si>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</si>
  <si>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</si>
  <si>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</si>
  <si>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</si>
  <si>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</si>
  <si>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</si>
  <si>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</si>
  <si>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</si>
  <si>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</si>
  <si>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</si>
  <si>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</si>
  <si>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</si>
  <si>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</si>
  <si>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</si>
  <si>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</si>
  <si>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</si>
  <si>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</si>
  <si>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</si>
  <si>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</si>
  <si>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</si>
  <si>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</si>
  <si>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</si>
  <si>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</si>
  <si>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</si>
  <si>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</si>
  <si>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</si>
  <si>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</si>
  <si>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</si>
  <si>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</si>
  <si>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</si>
  <si>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</si>
  <si>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</si>
  <si>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</si>
  <si>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</si>
  <si>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</si>
  <si>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</si>
  <si>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</si>
  <si>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</si>
  <si>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</si>
  <si>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</si>
  <si>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</si>
  <si>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</si>
  <si>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</si>
  <si>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</si>
  <si>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</si>
  <si>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</si>
  <si>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</si>
  <si>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</si>
  <si>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</si>
  <si>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</si>
  <si>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</si>
  <si>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</si>
  <si>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</si>
  <si>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</si>
  <si>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</si>
  <si>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</si>
  <si>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</si>
  <si>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</si>
  <si>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</si>
  <si>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</si>
  <si>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</si>
  <si>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</si>
  <si>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</si>
  <si>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</si>
  <si>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</si>
  <si>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</si>
  <si>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</si>
  <si>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</si>
  <si>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</si>
  <si>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</si>
  <si>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</si>
  <si>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</si>
  <si>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</si>
  <si>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</si>
  <si>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</si>
  <si>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</si>
  <si>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</si>
  <si>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</si>
  <si>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</si>
  <si>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</si>
  <si>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</si>
  <si>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</si>
  <si>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</si>
  <si>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</si>
  <si>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</si>
  <si>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</si>
  <si>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</si>
  <si>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</si>
  <si>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</si>
  <si>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</si>
  <si>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</si>
  <si>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</si>
  <si>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</si>
  <si>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</si>
  <si>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</si>
  <si>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</si>
  <si>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</si>
  <si>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</si>
  <si>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</si>
  <si>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</si>
  <si>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</si>
  <si>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</si>
  <si>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</si>
  <si>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</si>
  <si>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</si>
  <si>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</si>
  <si>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</si>
  <si>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</si>
  <si>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</si>
  <si>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</si>
  <si>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</si>
  <si>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</si>
  <si>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</si>
  <si>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</si>
  <si>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</si>
  <si>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</si>
  <si>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</si>
  <si>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</si>
  <si>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</si>
  <si>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</si>
  <si>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</si>
  <si>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</si>
  <si>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</si>
  <si>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</si>
  <si>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</si>
  <si>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</si>
  <si>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</si>
  <si>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</si>
  <si>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</si>
  <si>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</si>
  <si>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</si>
  <si>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</si>
  <si>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</si>
  <si>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</si>
  <si>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</si>
  <si>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</si>
  <si>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</si>
  <si>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</si>
  <si>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</si>
  <si>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</si>
  <si>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</si>
  <si>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</si>
  <si>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</si>
  <si>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</si>
  <si>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</si>
  <si>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</si>
  <si>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</si>
  <si>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</si>
  <si>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</si>
  <si>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宮城県栗原市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</si>
  <si>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</si>
  <si>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</si>
  <si>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</si>
  <si>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</si>
  <si>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</si>
  <si>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</si>
  <si>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</si>
  <si>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</si>
  <si>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</si>
  <si>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</si>
  <si>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</si>
  <si>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</si>
  <si>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</si>
  <si>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</si>
  <si>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</si>
  <si>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</si>
  <si>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</si>
  <si>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</si>
  <si>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</si>
  <si>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</si>
  <si>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</si>
  <si>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</si>
  <si>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</si>
  <si>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</si>
  <si>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</si>
  <si>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</si>
  <si>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</si>
  <si>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</si>
  <si>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</si>
  <si>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</si>
  <si>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</si>
  <si>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</si>
  <si>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</si>
  <si>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</si>
  <si>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</si>
  <si>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</si>
  <si>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</si>
  <si>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</si>
  <si>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</si>
  <si>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</si>
  <si>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</si>
  <si>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</si>
  <si>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</si>
  <si>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</si>
  <si>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</si>
  <si>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</si>
  <si>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</si>
  <si>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</si>
  <si>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</si>
  <si>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</si>
  <si>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</si>
  <si>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</si>
  <si>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</si>
  <si>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</si>
  <si>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</si>
  <si>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</si>
  <si>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</si>
  <si>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</si>
  <si>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</si>
  <si>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</si>
  <si>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</si>
  <si>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</si>
  <si>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</si>
  <si>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</si>
  <si>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</si>
  <si>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</si>
  <si>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</si>
  <si>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</si>
  <si>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</si>
  <si>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</si>
  <si>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</si>
  <si>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</si>
  <si>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</si>
  <si>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</si>
  <si>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</si>
  <si>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</si>
  <si>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</si>
  <si>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</si>
  <si>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</si>
  <si>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</si>
  <si>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</si>
  <si>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</si>
  <si>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</si>
  <si>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</si>
  <si>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</si>
  <si>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</si>
  <si>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</si>
  <si>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</si>
  <si>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</si>
  <si>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</si>
  <si>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</si>
  <si>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</si>
  <si>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</si>
  <si>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</si>
  <si>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</si>
  <si>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</si>
  <si>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</si>
  <si>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</si>
  <si>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</si>
  <si>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</si>
  <si>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</si>
  <si>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</si>
  <si>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</si>
  <si>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</si>
  <si>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</si>
  <si>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</si>
  <si>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</si>
  <si>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</si>
  <si>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</si>
  <si>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</si>
  <si>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</si>
  <si>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</si>
  <si>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</si>
  <si>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</si>
  <si>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</si>
  <si>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</si>
  <si>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</si>
  <si>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</si>
  <si>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</si>
  <si>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</si>
  <si>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</si>
  <si>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</si>
  <si>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</si>
  <si>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</si>
  <si>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</si>
  <si>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</si>
  <si>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</si>
  <si>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</si>
  <si>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</si>
  <si>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</si>
  <si>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</si>
  <si>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</si>
  <si>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</si>
  <si>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</si>
  <si>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</si>
  <si>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</si>
  <si>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</si>
  <si>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</si>
  <si>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</si>
  <si>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</si>
  <si>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</si>
  <si>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</si>
  <si>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</si>
  <si>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</si>
  <si>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</si>
  <si>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</si>
  <si>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</si>
  <si>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宮城県栗原市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</si>
  <si>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</si>
  <si>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</si>
  <si>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</si>
  <si>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</si>
  <si>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</si>
  <si>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</si>
  <si>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</si>
  <si>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</si>
  <si>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</si>
  <si>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</si>
  <si>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</si>
  <si>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</si>
  <si>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</si>
  <si>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</si>
  <si>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</si>
  <si>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</si>
  <si>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</si>
  <si>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</si>
  <si>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</si>
  <si>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</si>
  <si>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</si>
  <si>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</si>
  <si>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</si>
  <si>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</si>
  <si>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</si>
  <si>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</si>
  <si>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</si>
  <si>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</si>
  <si>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</si>
  <si>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</si>
  <si>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</si>
  <si>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</si>
  <si>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</si>
  <si>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</si>
  <si>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</si>
  <si>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</si>
  <si>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</si>
  <si>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</si>
  <si>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</si>
  <si>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</si>
  <si>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</si>
  <si>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</si>
  <si>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</si>
  <si>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</si>
  <si>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合併処理浄化槽事業特別会計</t>
    <phoneticPr fontId="5"/>
  </si>
  <si>
    <t>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</si>
  <si>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</si>
  <si>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</si>
  <si>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</si>
  <si>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</si>
  <si>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</si>
  <si>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</si>
  <si>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</si>
  <si>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</si>
  <si>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</si>
  <si>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</si>
  <si>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</si>
  <si>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</si>
  <si>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</si>
  <si>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</si>
  <si>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</si>
  <si>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</si>
  <si>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</si>
  <si>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</si>
  <si>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</si>
  <si>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</si>
  <si>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</si>
  <si>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</si>
  <si>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</si>
  <si>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</si>
  <si>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</si>
  <si>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</si>
  <si>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</si>
  <si>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</si>
  <si>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</si>
  <si>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</si>
  <si>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</si>
  <si>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</si>
  <si>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</si>
  <si>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</si>
  <si>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</si>
  <si>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</si>
  <si>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</si>
  <si>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</si>
  <si>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</si>
  <si>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</si>
  <si>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</si>
  <si>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</si>
  <si>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</si>
  <si>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</si>
  <si>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</si>
  <si>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</si>
  <si>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</si>
  <si>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</si>
  <si>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</si>
  <si>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</si>
  <si>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</si>
  <si>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</si>
  <si>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</si>
  <si>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</si>
  <si>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</si>
  <si>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</si>
  <si>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</si>
  <si>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</si>
  <si>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</si>
  <si>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</si>
  <si>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工業団地整備事業特別会計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</si>
  <si>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</si>
  <si>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</si>
  <si>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</si>
  <si>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</si>
  <si>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</si>
  <si>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</si>
  <si>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</si>
  <si>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</si>
  <si>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</si>
  <si>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</si>
  <si>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</si>
  <si>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</si>
  <si>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</si>
  <si>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</si>
  <si>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</si>
  <si>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</si>
  <si>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</si>
  <si>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</si>
  <si>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</si>
  <si>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</si>
  <si>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</si>
  <si>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</si>
  <si>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</si>
  <si>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</si>
  <si>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</si>
  <si>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</si>
  <si>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</si>
  <si>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</si>
  <si>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</si>
  <si>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</si>
  <si>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</si>
  <si>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</si>
  <si>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</si>
  <si>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</si>
  <si>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</si>
  <si>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</si>
  <si>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</si>
  <si>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</si>
  <si>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</si>
  <si>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</si>
  <si>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</si>
  <si>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</si>
  <si>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</si>
  <si>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</si>
  <si>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</si>
  <si>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</si>
  <si>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</si>
  <si>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</si>
  <si>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</si>
  <si>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</si>
  <si>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</si>
  <si>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</si>
  <si>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</si>
  <si>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</si>
  <si>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</si>
  <si>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</si>
  <si>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</si>
  <si>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</si>
  <si>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</si>
  <si>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</si>
  <si>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</si>
  <si>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</si>
  <si>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</si>
  <si>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</si>
  <si>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</si>
  <si>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</si>
  <si>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</si>
  <si>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</si>
  <si>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</si>
  <si>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</si>
  <si>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</si>
  <si>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</si>
  <si>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</si>
  <si>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</si>
  <si>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</si>
  <si>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</si>
  <si>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</si>
  <si>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</si>
  <si>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</si>
  <si>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</si>
  <si>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</si>
  <si>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水道事業会計</t>
  </si>
  <si>
    <t>一般会計</t>
  </si>
  <si>
    <t>国民健康保険特別会計（事業勘定）</t>
  </si>
  <si>
    <t>介護保険特別会計</t>
  </si>
  <si>
    <t>簡易水道事業特別会計</t>
  </si>
  <si>
    <t>下水道事業特別会計</t>
  </si>
  <si>
    <t>診療所特別会計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</si>
  <si>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</si>
  <si>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</si>
  <si>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</si>
  <si>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t>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</si>
  <si>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</si>
  <si>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</si>
  <si>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</si>
  <si>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</si>
  <si>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</si>
  <si>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くりはら振興</t>
    <rPh sb="4" eb="6">
      <t>シンコウ</t>
    </rPh>
    <phoneticPr fontId="2"/>
  </si>
  <si>
    <t>花山地域開発</t>
    <rPh sb="0" eb="2">
      <t>ハナヤマ</t>
    </rPh>
    <rPh sb="2" eb="4">
      <t>チイキ</t>
    </rPh>
    <rPh sb="4" eb="6">
      <t>カイハツ</t>
    </rPh>
    <phoneticPr fontId="2"/>
  </si>
  <si>
    <t>ゆめぐり</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</si>
  <si>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</si>
  <si>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</si>
  <si>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</si>
  <si>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</si>
  <si>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</si>
  <si>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</si>
  <si>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</si>
  <si>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</si>
  <si>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</si>
  <si>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</si>
  <si>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</si>
  <si>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</si>
  <si>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</si>
  <si>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将来負担比率及び実質公債費比率は、類似団体と比較して高い状況であるものの毎年度低下傾向にある。
　これは、将来負担比率は、公営企業債等繰入見込額及び退職手当負担見込額等の減少、充当可能基金の増加が将来負担比率の低下の要因となっている。また、実質公債費比率は、元利償還金の減少及び災害復旧事業費等に係る基準財政需要額の増に伴う算入公債費の増が実質公債費比率の低下要因となっている。
　今後も一般会計及び公営企業会計の市債発行額と償還額のバランスを図りながら将来負担額の抑制を行い、将来負担比率、実質公債費比率の低下に努める。</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5">
      <t>ヒカク</t>
    </rPh>
    <rPh sb="27" eb="28">
      <t>タカ</t>
    </rPh>
    <rPh sb="29" eb="31">
      <t>ジョウキョウ</t>
    </rPh>
    <rPh sb="37" eb="40">
      <t>マイネンド</t>
    </rPh>
    <rPh sb="40" eb="42">
      <t>テイカ</t>
    </rPh>
    <rPh sb="42" eb="44">
      <t>ケイコウ</t>
    </rPh>
    <rPh sb="62" eb="64">
      <t>コウエイ</t>
    </rPh>
    <rPh sb="64" eb="66">
      <t>キギョウ</t>
    </rPh>
    <rPh sb="66" eb="67">
      <t>サイ</t>
    </rPh>
    <rPh sb="67" eb="68">
      <t>トウ</t>
    </rPh>
    <rPh sb="68" eb="70">
      <t>クリイレ</t>
    </rPh>
    <rPh sb="70" eb="72">
      <t>ミコミ</t>
    </rPh>
    <rPh sb="72" eb="73">
      <t>ガク</t>
    </rPh>
    <rPh sb="73" eb="74">
      <t>オヨ</t>
    </rPh>
    <rPh sb="75" eb="77">
      <t>タイショク</t>
    </rPh>
    <rPh sb="77" eb="79">
      <t>テアテ</t>
    </rPh>
    <rPh sb="79" eb="81">
      <t>フタン</t>
    </rPh>
    <rPh sb="81" eb="83">
      <t>ミコミ</t>
    </rPh>
    <rPh sb="83" eb="84">
      <t>ガク</t>
    </rPh>
    <rPh sb="84" eb="85">
      <t>トウ</t>
    </rPh>
    <rPh sb="86" eb="88">
      <t>ゲンショウ</t>
    </rPh>
    <rPh sb="89" eb="91">
      <t>ジュウトウ</t>
    </rPh>
    <rPh sb="91" eb="93">
      <t>カノウ</t>
    </rPh>
    <rPh sb="93" eb="95">
      <t>キキン</t>
    </rPh>
    <rPh sb="96" eb="98">
      <t>ゾウカ</t>
    </rPh>
    <rPh sb="99" eb="101">
      <t>ショウライ</t>
    </rPh>
    <rPh sb="101" eb="103">
      <t>フタン</t>
    </rPh>
    <rPh sb="103" eb="105">
      <t>ヒリツ</t>
    </rPh>
    <rPh sb="106" eb="108">
      <t>テイカ</t>
    </rPh>
    <rPh sb="109" eb="111">
      <t>ヨウイン</t>
    </rPh>
    <rPh sb="121" eb="123">
      <t>ジッシツ</t>
    </rPh>
    <rPh sb="123" eb="125">
      <t>コウサイ</t>
    </rPh>
    <rPh sb="125" eb="126">
      <t>ヒ</t>
    </rPh>
    <rPh sb="126" eb="128">
      <t>ヒリツ</t>
    </rPh>
    <rPh sb="130" eb="132">
      <t>ガンリ</t>
    </rPh>
    <rPh sb="132" eb="135">
      <t>ショウカンキン</t>
    </rPh>
    <rPh sb="136" eb="138">
      <t>ゲンショウ</t>
    </rPh>
    <rPh sb="138" eb="139">
      <t>オヨ</t>
    </rPh>
    <rPh sb="140" eb="142">
      <t>サイガイ</t>
    </rPh>
    <rPh sb="142" eb="144">
      <t>フッキュウ</t>
    </rPh>
    <rPh sb="144" eb="146">
      <t>ジギョウ</t>
    </rPh>
    <rPh sb="146" eb="147">
      <t>ヒ</t>
    </rPh>
    <rPh sb="147" eb="148">
      <t>トウ</t>
    </rPh>
    <rPh sb="149" eb="150">
      <t>カカ</t>
    </rPh>
    <rPh sb="151" eb="153">
      <t>キジュン</t>
    </rPh>
    <rPh sb="153" eb="155">
      <t>ザイセイ</t>
    </rPh>
    <rPh sb="155" eb="157">
      <t>ジュヨウ</t>
    </rPh>
    <rPh sb="157" eb="158">
      <t>ガク</t>
    </rPh>
    <rPh sb="159" eb="160">
      <t>ゾウ</t>
    </rPh>
    <rPh sb="161" eb="162">
      <t>トモナ</t>
    </rPh>
    <rPh sb="163" eb="165">
      <t>サンニュウ</t>
    </rPh>
    <rPh sb="165" eb="168">
      <t>コウサイヒ</t>
    </rPh>
    <rPh sb="169" eb="170">
      <t>ゾウ</t>
    </rPh>
    <rPh sb="171" eb="173">
      <t>ジッシツ</t>
    </rPh>
    <rPh sb="173" eb="175">
      <t>コウサイ</t>
    </rPh>
    <rPh sb="175" eb="176">
      <t>ヒ</t>
    </rPh>
    <rPh sb="176" eb="178">
      <t>ヒリツ</t>
    </rPh>
    <rPh sb="179" eb="181">
      <t>テイカ</t>
    </rPh>
    <rPh sb="181" eb="183">
      <t>ヨウイン</t>
    </rPh>
    <rPh sb="192" eb="194">
      <t>コンゴ</t>
    </rPh>
    <rPh sb="195" eb="197">
      <t>イッパン</t>
    </rPh>
    <rPh sb="197" eb="199">
      <t>カイケイ</t>
    </rPh>
    <rPh sb="199" eb="200">
      <t>オヨ</t>
    </rPh>
    <rPh sb="201" eb="203">
      <t>コウエイ</t>
    </rPh>
    <rPh sb="203" eb="205">
      <t>キギョウ</t>
    </rPh>
    <rPh sb="205" eb="207">
      <t>カイケイ</t>
    </rPh>
    <rPh sb="208" eb="210">
      <t>シサイ</t>
    </rPh>
    <rPh sb="210" eb="212">
      <t>ハッコウ</t>
    </rPh>
    <rPh sb="212" eb="213">
      <t>ガク</t>
    </rPh>
    <rPh sb="214" eb="216">
      <t>ショウカン</t>
    </rPh>
    <rPh sb="216" eb="217">
      <t>ガク</t>
    </rPh>
    <rPh sb="223" eb="224">
      <t>ハカ</t>
    </rPh>
    <rPh sb="228" eb="230">
      <t>ショウライ</t>
    </rPh>
    <rPh sb="230" eb="232">
      <t>フタン</t>
    </rPh>
    <rPh sb="232" eb="233">
      <t>ガク</t>
    </rPh>
    <rPh sb="234" eb="236">
      <t>ヨクセイ</t>
    </rPh>
    <rPh sb="237" eb="238">
      <t>オコナ</t>
    </rPh>
    <rPh sb="240" eb="242">
      <t>ショウライ</t>
    </rPh>
    <rPh sb="242" eb="244">
      <t>フタン</t>
    </rPh>
    <rPh sb="244" eb="246">
      <t>ヒリツ</t>
    </rPh>
    <rPh sb="247" eb="249">
      <t>ジッシツ</t>
    </rPh>
    <rPh sb="249" eb="251">
      <t>コウサイ</t>
    </rPh>
    <rPh sb="251" eb="252">
      <t>ヒ</t>
    </rPh>
    <rPh sb="252" eb="254">
      <t>ヒリツ</t>
    </rPh>
    <rPh sb="255" eb="257">
      <t>テイカ</t>
    </rPh>
    <rPh sb="258" eb="2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</si>
</sst>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84961</c:v>
                </c:pt>
                <c:pt idx="1">
                  <c:v>106787</c:v>
                </c:pt>
                <c:pt idx="2">
                  <c:v>122509</c:v>
                </c:pt>
                <c:pt idx="3">
                  <c:v>115116</c:v>
                </c:pt>
                <c:pt idx="4">
                  <c:v>139749</c:v>
                </c:pt>
              </c:numCache>
            </c:numRef>
          </c:val>
          <c:smooth val="0"/>
        </c:ser>
        <c:dLbls>
          <c:showLegendKey val="0"/>
          <c:showVal val="0"/>
          <c:showCatName val="0"/>
          <c:showSerName val="0"/>
          <c:showPercent val="0"/>
          <c:showBubbleSize val="0"/>
        </c:dLbls>
        <c:marker val="1"/>
        <c:smooth val="0"/>
        <c:axId val="142340480"/>
        <c:axId val="142342400"/>
      </c:lineChart>
      <c:catAx>
        <c:axId val="14234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42400"/>
        <c:crosses val="autoZero"/>
        <c:auto val="1"/>
        <c:lblAlgn val="ctr"/>
        <c:lblOffset val="100"/>
        <c:tickLblSkip val="1"/>
        <c:tickMarkSkip val="1"/>
        <c:noMultiLvlLbl val="0"/>
      </c:catAx>
      <c:valAx>
        <c:axId val="1423424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4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5.23</c:v>
                </c:pt>
                <c:pt idx="1">
                  <c:v>3.58</c:v>
                </c:pt>
                <c:pt idx="2">
                  <c:v>3.34</c:v>
                </c:pt>
                <c:pt idx="3">
                  <c:v>3.28</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20.38</c:v>
                </c:pt>
                <c:pt idx="1">
                  <c:v>26.15</c:v>
                </c:pt>
                <c:pt idx="2">
                  <c:v>33.18</c:v>
                </c:pt>
                <c:pt idx="3">
                  <c:v>39.340000000000003</c:v>
                </c:pt>
                <c:pt idx="4">
                  <c:v>41.54</c:v>
                </c:pt>
              </c:numCache>
            </c:numRef>
          </c:val>
        </c:ser>
        <c:dLbls>
          <c:showLegendKey val="0"/>
          <c:showVal val="0"/>
          <c:showCatName val="0"/>
          <c:showSerName val="0"/>
          <c:showPercent val="0"/>
          <c:showBubbleSize val="0"/>
        </c:dLbls>
        <c:gapWidth val="250"/>
        <c:overlap val="100"/>
        <c:axId val="155929216"/>
        <c:axId val="15593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c:v>
                </c:pt>
                <c:pt idx="1">
                  <c:v>4.01</c:v>
                </c:pt>
                <c:pt idx="2">
                  <c:v>7.29</c:v>
                </c:pt>
                <c:pt idx="3">
                  <c:v>5.81</c:v>
                </c:pt>
                <c:pt idx="4">
                  <c:v>2.2000000000000002</c:v>
                </c:pt>
              </c:numCache>
            </c:numRef>
          </c:val>
          <c:smooth val="0"/>
        </c:ser>
        <c:dLbls>
          <c:showLegendKey val="0"/>
          <c:showVal val="0"/>
          <c:showCatName val="0"/>
          <c:showSerName val="0"/>
          <c:showPercent val="0"/>
          <c:showBubbleSize val="0"/>
        </c:dLbls>
        <c:marker val="1"/>
        <c:smooth val="0"/>
        <c:axId val="155929216"/>
        <c:axId val="155931392"/>
      </c:lineChart>
      <c:catAx>
        <c:axId val="1559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931392"/>
        <c:crosses val="autoZero"/>
        <c:auto val="1"/>
        <c:lblAlgn val="ctr"/>
        <c:lblOffset val="100"/>
        <c:tickLblSkip val="1"/>
        <c:tickMarkSkip val="1"/>
        <c:noMultiLvlLbl val="0"/>
      </c:catAx>
      <c:valAx>
        <c:axId val="15593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9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0.08</c:v>
                </c:pt>
                <c:pt idx="4">
                  <c:v>#N/A</c:v>
                </c:pt>
                <c:pt idx="5">
                  <c:v>7.0000000000000007E-2</c:v>
                </c:pt>
                <c:pt idx="6">
                  <c:v>#N/A</c:v>
                </c:pt>
                <c:pt idx="7">
                  <c:v>0.08</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0.05</c:v>
                </c:pt>
                <c:pt idx="4">
                  <c:v>#N/A</c:v>
                </c:pt>
                <c:pt idx="5">
                  <c:v>0.06</c:v>
                </c:pt>
                <c:pt idx="6">
                  <c:v>#N/A</c:v>
                </c:pt>
                <c:pt idx="7">
                  <c:v>0.04</c:v>
                </c:pt>
                <c:pt idx="8">
                  <c:v>#N/A</c:v>
                </c:pt>
                <c:pt idx="9">
                  <c:v>0.04</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0.13</c:v>
                </c:pt>
                <c:pt idx="4">
                  <c:v>#N/A</c:v>
                </c:pt>
                <c:pt idx="5">
                  <c:v>0.16</c:v>
                </c:pt>
                <c:pt idx="6">
                  <c:v>#N/A</c:v>
                </c:pt>
                <c:pt idx="7">
                  <c:v>0.13</c:v>
                </c:pt>
                <c:pt idx="8">
                  <c:v>#N/A</c:v>
                </c:pt>
                <c:pt idx="9">
                  <c:v>0.09</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0.12</c:v>
                </c:pt>
                <c:pt idx="4">
                  <c:v>#N/A</c:v>
                </c:pt>
                <c:pt idx="5">
                  <c:v>0.09</c:v>
                </c:pt>
                <c:pt idx="6">
                  <c:v>#N/A</c:v>
                </c:pt>
                <c:pt idx="7">
                  <c:v>0.14000000000000001</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0.46</c:v>
                </c:pt>
                <c:pt idx="4">
                  <c:v>#N/A</c:v>
                </c:pt>
                <c:pt idx="5">
                  <c:v>0.43</c:v>
                </c:pt>
                <c:pt idx="6">
                  <c:v>#N/A</c:v>
                </c:pt>
                <c:pt idx="7">
                  <c:v>0.57999999999999996</c:v>
                </c:pt>
                <c:pt idx="8">
                  <c:v>#N/A</c:v>
                </c:pt>
                <c:pt idx="9">
                  <c:v>0.39</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1.31</c:v>
                </c:pt>
                <c:pt idx="2">
                  <c:v>#N/A</c:v>
                </c:pt>
                <c:pt idx="3">
                  <c:v>1.1000000000000001</c:v>
                </c:pt>
                <c:pt idx="4">
                  <c:v>#N/A</c:v>
                </c:pt>
                <c:pt idx="5">
                  <c:v>1.52</c:v>
                </c:pt>
                <c:pt idx="6">
                  <c:v>#N/A</c:v>
                </c:pt>
                <c:pt idx="7">
                  <c:v>0.78</c:v>
                </c:pt>
                <c:pt idx="8">
                  <c:v>#N/A</c:v>
                </c:pt>
                <c:pt idx="9">
                  <c:v>0.98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5.23</c:v>
                </c:pt>
                <c:pt idx="2">
                  <c:v>#N/A</c:v>
                </c:pt>
                <c:pt idx="3">
                  <c:v>3.58</c:v>
                </c:pt>
                <c:pt idx="4">
                  <c:v>#N/A</c:v>
                </c:pt>
                <c:pt idx="5">
                  <c:v>3.34</c:v>
                </c:pt>
                <c:pt idx="6">
                  <c:v>#N/A</c:v>
                </c:pt>
                <c:pt idx="7">
                  <c:v>3.28</c:v>
                </c:pt>
                <c:pt idx="8">
                  <c:v>#N/A</c:v>
                </c:pt>
                <c:pt idx="9">
                  <c:v>3.29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7.16</c:v>
                </c:pt>
                <c:pt idx="2">
                  <c:v>#N/A</c:v>
                </c:pt>
                <c:pt idx="3">
                  <c:v>6.61</c:v>
                </c:pt>
                <c:pt idx="4">
                  <c:v>#N/A</c:v>
                </c:pt>
                <c:pt idx="5">
                  <c:v>5.54</c:v>
                </c:pt>
                <c:pt idx="6">
                  <c:v>#N/A</c:v>
                </c:pt>
                <c:pt idx="7">
                  <c:v>4.74</c:v>
                </c:pt>
                <c:pt idx="8">
                  <c:v>#N/A</c:v>
                </c:pt>
                <c:pt idx="9">
                  <c:v>5.28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c:v>
                </c:pt>
                <c:pt idx="2">
                  <c:v>#N/A</c:v>
                </c:pt>
                <c:pt idx="3">
                  <c:v>4.99</c:v>
                </c:pt>
                <c:pt idx="4">
                  <c:v>#N/A</c:v>
                </c:pt>
                <c:pt idx="5">
                  <c:v>7.95</c:v>
                </c:pt>
                <c:pt idx="6">
                  <c:v>#N/A</c:v>
                </c:pt>
                <c:pt idx="7">
                  <c:v>7.06</c:v>
                </c:pt>
                <c:pt idx="8">
                  <c:v>#N/A</c:v>
                </c:pt>
                <c:pt idx="9">
                  <c:v>6.37</c:v>
                </c:pt>
              </c:numCache>
            </c:numRef>
          </c:val>
        </c:ser>
        <c:dLbls>
          <c:showLegendKey val="0"/>
          <c:showVal val="0"/>
          <c:showCatName val="0"/>
          <c:showSerName val="0"/>
          <c:showPercent val="0"/>
          <c:showBubbleSize val="0"/>
        </c:dLbls>
        <c:gapWidth val="150"/>
        <c:overlap val="100"/>
        <c:axId val="157155712"/>
        <c:axId val="157157248"/>
      </c:barChart>
      <c:catAx>
        <c:axId val="1571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157248"/>
        <c:crosses val="autoZero"/>
        <c:auto val="1"/>
        <c:lblAlgn val="ctr"/>
        <c:lblOffset val="100"/>
        <c:tickLblSkip val="1"/>
        <c:tickMarkSkip val="1"/>
        <c:noMultiLvlLbl val="0"/>
      </c:catAx>
      <c:valAx>
        <c:axId val="15715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5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5155</c:v>
                </c:pt>
                <c:pt idx="5">
                  <c:v>5206</c:v>
                </c:pt>
                <c:pt idx="8">
                  <c:v>5311</c:v>
                </c:pt>
                <c:pt idx="11">
                  <c:v>5321</c:v>
                </c:pt>
                <c:pt idx="14">
                  <c:v>5272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467</c:v>
                </c:pt>
                <c:pt idx="3">
                  <c:v>442</c:v>
                </c:pt>
                <c:pt idx="6">
                  <c:v>376</c:v>
                </c:pt>
                <c:pt idx="9">
                  <c:v>324</c:v>
                </c:pt>
                <c:pt idx="12">
                  <c:v>268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2093</c:v>
                </c:pt>
                <c:pt idx="3">
                  <c:v>2231</c:v>
                </c:pt>
                <c:pt idx="6">
                  <c:v>2373</c:v>
                </c:pt>
                <c:pt idx="9">
                  <c:v>2270</c:v>
                </c:pt>
                <c:pt idx="12">
                  <c:v>2269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60</c:v>
                </c:pt>
                <c:pt idx="3">
                  <c:v>70</c:v>
                </c:pt>
                <c:pt idx="6">
                  <c:v>77</c:v>
                </c:pt>
                <c:pt idx="9">
                  <c:v>87</c:v>
                </c:pt>
                <c:pt idx="12">
                  <c:v>87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5318</c:v>
                </c:pt>
                <c:pt idx="3">
                  <c:v>5182</c:v>
                </c:pt>
                <c:pt idx="6">
                  <c:v>5109</c:v>
                </c:pt>
                <c:pt idx="9">
                  <c:v>4987</c:v>
                </c:pt>
                <c:pt idx="12">
                  <c:v>4732</c:v>
                </c:pt>
              </c:numCache>
            </c:numRef>
          </c:val>
        </c:ser>
        <c:dLbls>
          <c:showLegendKey val="0"/>
          <c:showVal val="0"/>
          <c:showCatName val="0"/>
          <c:showSerName val="0"/>
          <c:showPercent val="0"/>
          <c:showBubbleSize val="0"/>
        </c:dLbls>
        <c:gapWidth val="100"/>
        <c:overlap val="100"/>
        <c:axId val="157327360"/>
        <c:axId val="15732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2783</c:v>
                </c:pt>
                <c:pt idx="2">
                  <c:v>#N/A</c:v>
                </c:pt>
                <c:pt idx="3">
                  <c:v>#N/A</c:v>
                </c:pt>
                <c:pt idx="4">
                  <c:v>2719</c:v>
                </c:pt>
                <c:pt idx="5">
                  <c:v>#N/A</c:v>
                </c:pt>
                <c:pt idx="6">
                  <c:v>#N/A</c:v>
                </c:pt>
                <c:pt idx="7">
                  <c:v>2624</c:v>
                </c:pt>
                <c:pt idx="8">
                  <c:v>#N/A</c:v>
                </c:pt>
                <c:pt idx="9">
                  <c:v>#N/A</c:v>
                </c:pt>
                <c:pt idx="10">
                  <c:v>2347</c:v>
                </c:pt>
                <c:pt idx="11">
                  <c:v>#N/A</c:v>
                </c:pt>
                <c:pt idx="12">
                  <c:v>#N/A</c:v>
                </c:pt>
                <c:pt idx="13">
                  <c:v>2084</c:v>
                </c:pt>
                <c:pt idx="14">
                  <c:v>#N/A</c:v>
                </c:pt>
              </c:numCache>
            </c:numRef>
          </c:val>
          <c:smooth val="0"/>
        </c:ser>
        <c:dLbls>
          <c:showLegendKey val="0"/>
          <c:showVal val="0"/>
          <c:showCatName val="0"/>
          <c:showSerName val="0"/>
          <c:showPercent val="0"/>
          <c:showBubbleSize val="0"/>
        </c:dLbls>
        <c:marker val="1"/>
        <c:smooth val="0"/>
        <c:axId val="157327360"/>
        <c:axId val="157329280"/>
      </c:lineChart>
      <c:catAx>
        <c:axId val="1573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329280"/>
        <c:crosses val="autoZero"/>
        <c:auto val="1"/>
        <c:lblAlgn val="ctr"/>
        <c:lblOffset val="100"/>
        <c:tickLblSkip val="1"/>
        <c:tickMarkSkip val="1"/>
        <c:noMultiLvlLbl val="0"/>
      </c:catAx>
      <c:valAx>
        <c:axId val="1573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54620</c:v>
                </c:pt>
                <c:pt idx="5">
                  <c:v>54167</c:v>
                </c:pt>
                <c:pt idx="8">
                  <c:v>53816</c:v>
                </c:pt>
                <c:pt idx="11">
                  <c:v>54765</c:v>
                </c:pt>
                <c:pt idx="14">
                  <c:v>56015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1228</c:v>
                </c:pt>
                <c:pt idx="5">
                  <c:v>1080</c:v>
                </c:pt>
                <c:pt idx="8">
                  <c:v>923</c:v>
                </c:pt>
                <c:pt idx="11">
                  <c:v>785</c:v>
                </c:pt>
                <c:pt idx="14">
                  <c:v>656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15466</c:v>
                </c:pt>
                <c:pt idx="5">
                  <c:v>18853</c:v>
                </c:pt>
                <c:pt idx="8">
                  <c:v>21277</c:v>
                </c:pt>
                <c:pt idx="11">
                  <c:v>23428</c:v>
                </c:pt>
                <c:pt idx="14">
                  <c:v>24409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c:v>
                </c:pt>
                <c:pt idx="3">
                  <c:v>22</c:v>
                </c:pt>
                <c:pt idx="6">
                  <c:v>12</c:v>
                </c:pt>
                <c:pt idx="9">
                  <c:v>5</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11921</c:v>
                </c:pt>
                <c:pt idx="3">
                  <c:v>10591</c:v>
                </c:pt>
                <c:pt idx="6">
                  <c:v>9787</c:v>
                </c:pt>
                <c:pt idx="9">
                  <c:v>12620</c:v>
                </c:pt>
                <c:pt idx="12">
                  <c:v>11414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37450</c:v>
                </c:pt>
                <c:pt idx="3">
                  <c:v>36979</c:v>
                </c:pt>
                <c:pt idx="6">
                  <c:v>37247</c:v>
                </c:pt>
                <c:pt idx="9">
                  <c:v>37411</c:v>
                </c:pt>
                <c:pt idx="12">
                  <c:v>36891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1842</c:v>
                </c:pt>
                <c:pt idx="3">
                  <c:v>1484</c:v>
                </c:pt>
                <c:pt idx="6">
                  <c:v>1165</c:v>
                </c:pt>
                <c:pt idx="9">
                  <c:v>890</c:v>
                </c:pt>
                <c:pt idx="12">
                  <c:v>668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43138</c:v>
                </c:pt>
                <c:pt idx="3">
                  <c:v>42877</c:v>
                </c:pt>
                <c:pt idx="6">
                  <c:v>43449</c:v>
                </c:pt>
                <c:pt idx="9">
                  <c:v>44325</c:v>
                </c:pt>
                <c:pt idx="12">
                  <c:v>47040</c:v>
                </c:pt>
              </c:numCache>
            </c:numRef>
          </c:val>
        </c:ser>
        <c:dLbls>
          <c:showLegendKey val="0"/>
          <c:showVal val="0"/>
          <c:showCatName val="0"/>
          <c:showSerName val="0"/>
          <c:showPercent val="0"/>
          <c:showBubbleSize val="0"/>
        </c:dLbls>
        <c:gapWidth val="100"/>
        <c:overlap val="100"/>
        <c:axId val="157443968"/>
        <c:axId val="15745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23070</c:v>
                </c:pt>
                <c:pt idx="2">
                  <c:v>#N/A</c:v>
                </c:pt>
                <c:pt idx="3">
                  <c:v>#N/A</c:v>
                </c:pt>
                <c:pt idx="4">
                  <c:v>17854</c:v>
                </c:pt>
                <c:pt idx="5">
                  <c:v>#N/A</c:v>
                </c:pt>
                <c:pt idx="6">
                  <c:v>#N/A</c:v>
                </c:pt>
                <c:pt idx="7">
                  <c:v>15644</c:v>
                </c:pt>
                <c:pt idx="8">
                  <c:v>#N/A</c:v>
                </c:pt>
                <c:pt idx="9">
                  <c:v>#N/A</c:v>
                </c:pt>
                <c:pt idx="10">
                  <c:v>16274</c:v>
                </c:pt>
                <c:pt idx="11">
                  <c:v>#N/A</c:v>
                </c:pt>
                <c:pt idx="12">
                  <c:v>#N/A</c:v>
                </c:pt>
                <c:pt idx="13">
                  <c:v>14943</c:v>
                </c:pt>
                <c:pt idx="14">
                  <c:v>#N/A</c:v>
                </c:pt>
              </c:numCache>
            </c:numRef>
          </c:val>
          <c:smooth val="0"/>
        </c:ser>
        <c:dLbls>
          <c:showLegendKey val="0"/>
          <c:showVal val="0"/>
          <c:showCatName val="0"/>
          <c:showSerName val="0"/>
          <c:showPercent val="0"/>
          <c:showBubbleSize val="0"/>
        </c:dLbls>
        <c:marker val="1"/>
        <c:smooth val="0"/>
        <c:axId val="157443968"/>
        <c:axId val="157458432"/>
      </c:lineChart>
      <c:catAx>
        <c:axId val="157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458432"/>
        <c:crosses val="autoZero"/>
        <c:auto val="1"/>
        <c:lblAlgn val="ctr"/>
        <c:lblOffset val="100"/>
        <c:tickLblSkip val="1"/>
        <c:tickMarkSkip val="1"/>
        <c:noMultiLvlLbl val="0"/>
      </c:catAx>
      <c:valAx>
        <c:axId val="1574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{1AF4A3D4-278F-4021-BC9D-DBDAF0C94D9E}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{D8F5672D-6F1A-435D-A9AE-D416BB08ECFB}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{1958ACF1-FC32-4145-A29E-A76FAE4C6FD9}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{588774BF-088C-4FF0-ABD6-01F337C4996F}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{6D1A40CD-D7AE-473A-9F0D-315291B2B556}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{193D3A8A-92BB-4B9D-B917-C545F13DB8F0}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{5AC53BBB-BF6F-49A7-98DF-F4A2025DC727}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{EB1B8473-9254-4944-9406-EA4D9E6F38E5}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{9FEE5B9B-E7FE-4721-9F9A-CA7FDEF4FD46}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{17718A6B-31DD-45A0-ADEA-9BC5101E1A37}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7550464"/>
        <c:axId val="157556736"/>
      </c:scatterChart>
      <c:valAx>
        <c:axId val="157550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556736"/>
        <c:crosses val="autoZero"/>
        <c:crossBetween val="midCat"/>
      </c:valAx>
      <c:valAx>
        <c:axId val="157556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550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{A1CEBE22-C64F-4B0E-8476-C511C39EA2FB}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{BF186FD7-2A76-4033-88FB-C60F6736B278}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{00F32119-BD36-40B0-B3AD-3C5488B7599E}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{5FCEA0C1-BAB6-4239-B848-AB930E4293DF}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{4664E818-3674-4442-AAEE-C0592DC8355F}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11.5</c:v>
                </c:pt>
                <c:pt idx="2">
                  <c:v>11.1</c:v>
                </c:pt>
                <c:pt idx="3">
                  <c:v>10.5</c:v>
                </c:pt>
                <c:pt idx="4">
                  <c:v>9.6</c:v>
                </c:pt>
              </c:numCache>
            </c:numRef>
          </c:xVal>
          <c:yVal>
            <c:numRef>
              <c:f>公会計指標分析・財政指標組合せ分析表!$K$73:$O$73</c:f>
              <c:numCache>
                <c:formatCode>#,##0.0;"▲ "#,##0.0</c:formatCode>
                <c:ptCount val="5"/>
                <c:pt idx="0">
                  <c:v>94.6</c:v>
                </c:pt>
                <c:pt idx="1">
                  <c:v>73.8</c:v>
                </c:pt>
                <c:pt idx="2">
                  <c:v>63.7</c:v>
                </c:pt>
                <c:pt idx="3">
                  <c:v>67</c:v>
                </c:pt>
                <c:pt idx="4">
                  <c:v>61.5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{77E347D5-4D7A-464C-BD58-E4C0F267F326}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{693D312E-6CF1-47BF-841C-40B0752C4F8C}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{1C9A051A-0A6A-448A-85F9-5251D8D6DE28}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{626C783D-11AA-4AD5-AE8E-352A76EEB166}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{D325077F-DB2C-4549-A821-26B8EE738E0A}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57611136"/>
        <c:axId val="157613056"/>
      </c:scatterChart>
      <c:valAx>
        <c:axId val="157611136"/>
        <c:scaling>
          <c:orientation val="minMax"/>
          <c:max val="13.1"/>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613056"/>
        <c:crosses val="autoZero"/>
        <c:crossBetween val="midCat"/>
      </c:valAx>
      <c:valAx>
        <c:axId val="157613056"/>
        <c:scaling>
          <c:orientation val="minMax"/>
          <c:max val="10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611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元利償還金の減少が、引き続き実質公債費比率の減少に寄与している。</a:t>
          </a:r>
        </a:p>
        <a:p>
          <a:r>
            <a:rPr kumimoji="1" lang="ja-JP" altLang="en-US" sz="1400">
              <a:latin typeface="ＭＳ ゴシック" pitchFamily="49" charset="-128"/>
              <a:ea typeface="ＭＳ ゴシック" pitchFamily="49" charset="-128"/>
            </a:rPr>
            <a:t>　また、災害復旧費等に係る基準財政需要額の増に伴う算入公債費の増についても実質公債費比率の減少に寄与している。</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公営企業債等繰入見込額及び退職手当負担見込額の減少、充当可能基金の増加が将来負担比率の減少に寄与している。</a:t>
          </a: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の低い９町１村が合併して誕生した市であることに加え、人口減少や高齢化、景気低迷等により税収が伸びず、類似団体の平均を大きく下回っている。今後も人件費の削減や事務事業評価を踏まえた取捨選択による歳出削減に取り組み、また、企業誘致の促進や収納率の向上などにより歳入確保に努め、財政基盤の更なる強化を図り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公債費の抑制に努め８５．９％と前年比△０．９％減少し、類似団体の平均を２．８％下回っているが、類似団体の平均も前年度比△２．２％減少している状況である。依然として高水準である人件費を集中改革プラン及び定員適正化計画に基づきＨ２８～Ｈ３１までの４年間で人件費を△１７２，０００千円削減す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62</xdr:row>
      <xdr:rowOff>116840</xdr:rowOff>
    </xdr:to>
    <xdr:cxnSp macro="">
      <xdr:nvCxnSpPr>
        <xdr:cNvPr id="133" name="直線コネクタ 132"/>
        <xdr:cNvCxnSpPr/>
      </xdr:nvCxnSpPr>
      <xdr:spPr>
        <a:xfrm flipV="1">
          <a:off x="4114800" y="1068469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6531</xdr:rowOff>
    </xdr:from>
    <xdr:to>
      <xdr:col>6</xdr:col>
      <xdr:colOff>0</xdr:colOff>
      <xdr:row>62</xdr:row>
      <xdr:rowOff>116840</xdr:rowOff>
    </xdr:to>
    <xdr:cxnSp macro="">
      <xdr:nvCxnSpPr>
        <xdr:cNvPr id="136" name="直線コネクタ 135"/>
        <xdr:cNvCxnSpPr/>
      </xdr:nvCxnSpPr>
      <xdr:spPr>
        <a:xfrm>
          <a:off x="3225800" y="1063643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6531</xdr:rowOff>
    </xdr:to>
    <xdr:cxnSp macro="">
      <xdr:nvCxnSpPr>
        <xdr:cNvPr id="139" name="直線コネクタ 138"/>
        <xdr:cNvCxnSpPr/>
      </xdr:nvCxnSpPr>
      <xdr:spPr>
        <a:xfrm>
          <a:off x="2336800" y="10553700"/>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19413</xdr:rowOff>
    </xdr:from>
    <xdr:to>
      <xdr:col>3</xdr:col>
      <xdr:colOff>279400</xdr:colOff>
      <xdr:row>61</xdr:row>
      <xdr:rowOff>95250</xdr:rowOff>
    </xdr:to>
    <xdr:cxnSp macro="">
      <xdr:nvCxnSpPr>
        <xdr:cNvPr id="142" name="直線コネクタ 141"/>
        <xdr:cNvCxnSpPr/>
      </xdr:nvCxnSpPr>
      <xdr:spPr>
        <a:xfrm>
          <a:off x="1447800" y="104778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3991</xdr:rowOff>
    </xdr:from>
    <xdr:to>
      <xdr:col>7</xdr:col>
      <xdr:colOff>203200</xdr:colOff>
      <xdr:row>62</xdr:row>
      <xdr:rowOff>105591</xdr:rowOff>
    </xdr:to>
    <xdr:sp macro="" textlink="">
      <xdr:nvSpPr>
        <xdr:cNvPr id="152" name="円/楕円 151"/>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20518</xdr:rowOff>
    </xdr:from>
    <xdr:ext cx="762000" cy="259045"/>
    <xdr:sp macro="" textlink="">
      <xdr:nvSpPr>
        <xdr:cNvPr id="153" name="財政構造の弾力性該当値テキスト"/>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4" name="円/楕円 153"/>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5" name="テキスト ボックス 15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127181</xdr:rowOff>
    </xdr:from>
    <xdr:to>
      <xdr:col>4</xdr:col>
      <xdr:colOff>533400</xdr:colOff>
      <xdr:row>62</xdr:row>
      <xdr:rowOff>57331</xdr:rowOff>
    </xdr:to>
    <xdr:sp macro="" textlink="">
      <xdr:nvSpPr>
        <xdr:cNvPr id="156" name="円/楕円 155"/>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67508</xdr:rowOff>
    </xdr:from>
    <xdr:ext cx="762000" cy="259045"/>
    <xdr:sp macro="" textlink="">
      <xdr:nvSpPr>
        <xdr:cNvPr id="157" name="テキスト ボックス 156"/>
        <xdr:cNvSpPr txBox="1"/>
      </xdr:nvSpPr>
      <xdr:spPr>
        <a:xfrm>
          <a:off x="2844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8" name="円/楕円 157"/>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9" name="テキスト ボックス 158"/>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140063</xdr:rowOff>
    </xdr:from>
    <xdr:to>
      <xdr:col>2</xdr:col>
      <xdr:colOff>127000</xdr:colOff>
      <xdr:row>61</xdr:row>
      <xdr:rowOff>70213</xdr:rowOff>
    </xdr:to>
    <xdr:sp macro="" textlink="">
      <xdr:nvSpPr>
        <xdr:cNvPr id="160" name="円/楕円 159"/>
        <xdr:cNvSpPr/>
      </xdr:nvSpPr>
      <xdr:spPr>
        <a:xfrm>
          <a:off x="1397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80390</xdr:rowOff>
    </xdr:from>
    <xdr:ext cx="762000" cy="259045"/>
    <xdr:sp macro="" textlink="">
      <xdr:nvSpPr>
        <xdr:cNvPr id="161" name="テキスト ボックス 160"/>
        <xdr:cNvSpPr txBox="1"/>
      </xdr:nvSpPr>
      <xdr:spPr>
        <a:xfrm>
          <a:off x="1066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「定員モデル」と比較すると、既に定員を下回る職員数となっているが、定員モデルの類似団体の中から本市の状況に近い市を抽出し比較したところ職員数が多いため平均を上回っている。　</a:t>
          </a:r>
          <a:endParaRPr kumimoji="1" lang="en-US" altLang="ja-JP" sz="1300">
            <a:latin typeface="ＭＳ Ｐゴシック"/>
          </a:endParaRPr>
        </a:p>
        <a:p>
          <a:r>
            <a:rPr kumimoji="1" lang="ja-JP" altLang="en-US" sz="1300">
              <a:latin typeface="ＭＳ Ｐゴシック"/>
            </a:rPr>
            <a:t>　定員適正化計画に基づき計画的な職員数の削減。（Ｈ２７からＨ３１までの５年間で、総職員数△５７人（△４．０％）、うち一般行政部門△３８人（△６．１％））及び集中改革プランに基づき事務事業の評価を踏まえた取捨選択、施設の統廃合等を図り物件費の削減（Ｈ２８からＨ３１までの４年間で△８，０００万円）を行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67664</xdr:rowOff>
    </xdr:from>
    <xdr:to>
      <xdr:col>7</xdr:col>
      <xdr:colOff>152400</xdr:colOff>
      <xdr:row>81</xdr:row>
      <xdr:rowOff>72955</xdr:rowOff>
    </xdr:to>
    <xdr:cxnSp macro="">
      <xdr:nvCxnSpPr>
        <xdr:cNvPr id="197" name="直線コネクタ 196"/>
        <xdr:cNvCxnSpPr/>
      </xdr:nvCxnSpPr>
      <xdr:spPr>
        <a:xfrm>
          <a:off x="4114800" y="13955114"/>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60325</xdr:rowOff>
    </xdr:from>
    <xdr:to>
      <xdr:col>6</xdr:col>
      <xdr:colOff>0</xdr:colOff>
      <xdr:row>81</xdr:row>
      <xdr:rowOff>67664</xdr:rowOff>
    </xdr:to>
    <xdr:cxnSp macro="">
      <xdr:nvCxnSpPr>
        <xdr:cNvPr id="200" name="直線コネクタ 199"/>
        <xdr:cNvCxnSpPr/>
      </xdr:nvCxnSpPr>
      <xdr:spPr>
        <a:xfrm>
          <a:off x="3225800" y="13947775"/>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60325</xdr:rowOff>
    </xdr:from>
    <xdr:to>
      <xdr:col>4</xdr:col>
      <xdr:colOff>482600</xdr:colOff>
      <xdr:row>81</xdr:row>
      <xdr:rowOff>70383</xdr:rowOff>
    </xdr:to>
    <xdr:cxnSp macro="">
      <xdr:nvCxnSpPr>
        <xdr:cNvPr id="203" name="直線コネクタ 202"/>
        <xdr:cNvCxnSpPr/>
      </xdr:nvCxnSpPr>
      <xdr:spPr>
        <a:xfrm flipV="1">
          <a:off x="2336800" y="1394777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70349</xdr:rowOff>
    </xdr:from>
    <xdr:to>
      <xdr:col>3</xdr:col>
      <xdr:colOff>279400</xdr:colOff>
      <xdr:row>81</xdr:row>
      <xdr:rowOff>70383</xdr:rowOff>
    </xdr:to>
    <xdr:cxnSp macro="">
      <xdr:nvCxnSpPr>
        <xdr:cNvPr id="206" name="直線コネクタ 205"/>
        <xdr:cNvCxnSpPr/>
      </xdr:nvCxnSpPr>
      <xdr:spPr>
        <a:xfrm>
          <a:off x="1447800" y="13957799"/>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22155</xdr:rowOff>
    </xdr:from>
    <xdr:to>
      <xdr:col>7</xdr:col>
      <xdr:colOff>203200</xdr:colOff>
      <xdr:row>81</xdr:row>
      <xdr:rowOff>123755</xdr:rowOff>
    </xdr:to>
    <xdr:sp macro="" textlink="">
      <xdr:nvSpPr>
        <xdr:cNvPr id="216" name="円/楕円 215"/>
        <xdr:cNvSpPr/>
      </xdr:nvSpPr>
      <xdr:spPr>
        <a:xfrm>
          <a:off x="4902200" y="139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70432</xdr:rowOff>
    </xdr:from>
    <xdr:ext cx="762000" cy="259045"/>
    <xdr:sp macro="" textlink="">
      <xdr:nvSpPr>
        <xdr:cNvPr id="217" name="人件費・物件費等の状況該当値テキスト"/>
        <xdr:cNvSpPr txBox="1"/>
      </xdr:nvSpPr>
      <xdr:spPr>
        <a:xfrm>
          <a:off x="5041900" y="139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16864</xdr:rowOff>
    </xdr:from>
    <xdr:to>
      <xdr:col>6</xdr:col>
      <xdr:colOff>50800</xdr:colOff>
      <xdr:row>81</xdr:row>
      <xdr:rowOff>118464</xdr:rowOff>
    </xdr:to>
    <xdr:sp macro="" textlink="">
      <xdr:nvSpPr>
        <xdr:cNvPr id="218" name="円/楕円 217"/>
        <xdr:cNvSpPr/>
      </xdr:nvSpPr>
      <xdr:spPr>
        <a:xfrm>
          <a:off x="4064000" y="139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103241</xdr:rowOff>
    </xdr:from>
    <xdr:ext cx="736600" cy="259045"/>
    <xdr:sp macro="" textlink="">
      <xdr:nvSpPr>
        <xdr:cNvPr id="219" name="テキスト ボックス 218"/>
        <xdr:cNvSpPr txBox="1"/>
      </xdr:nvSpPr>
      <xdr:spPr>
        <a:xfrm>
          <a:off x="3733800" y="1399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9525</xdr:rowOff>
    </xdr:from>
    <xdr:to>
      <xdr:col>4</xdr:col>
      <xdr:colOff>533400</xdr:colOff>
      <xdr:row>81</xdr:row>
      <xdr:rowOff>111125</xdr:rowOff>
    </xdr:to>
    <xdr:sp macro="" textlink="">
      <xdr:nvSpPr>
        <xdr:cNvPr id="220" name="円/楕円 219"/>
        <xdr:cNvSpPr/>
      </xdr:nvSpPr>
      <xdr:spPr>
        <a:xfrm>
          <a:off x="3175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95902</xdr:rowOff>
    </xdr:from>
    <xdr:ext cx="762000" cy="259045"/>
    <xdr:sp macro="" textlink="">
      <xdr:nvSpPr>
        <xdr:cNvPr id="221" name="テキスト ボックス 220"/>
        <xdr:cNvSpPr txBox="1"/>
      </xdr:nvSpPr>
      <xdr:spPr>
        <a:xfrm>
          <a:off x="2844800" y="139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19583</xdr:rowOff>
    </xdr:from>
    <xdr:to>
      <xdr:col>3</xdr:col>
      <xdr:colOff>330200</xdr:colOff>
      <xdr:row>81</xdr:row>
      <xdr:rowOff>121183</xdr:rowOff>
    </xdr:to>
    <xdr:sp macro="" textlink="">
      <xdr:nvSpPr>
        <xdr:cNvPr id="222" name="円/楕円 221"/>
        <xdr:cNvSpPr/>
      </xdr:nvSpPr>
      <xdr:spPr>
        <a:xfrm>
          <a:off x="2286000" y="139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105960</xdr:rowOff>
    </xdr:from>
    <xdr:ext cx="762000" cy="259045"/>
    <xdr:sp macro="" textlink="">
      <xdr:nvSpPr>
        <xdr:cNvPr id="223" name="テキスト ボックス 222"/>
        <xdr:cNvSpPr txBox="1"/>
      </xdr:nvSpPr>
      <xdr:spPr>
        <a:xfrm>
          <a:off x="1955800" y="1399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19549</xdr:rowOff>
    </xdr:from>
    <xdr:to>
      <xdr:col>2</xdr:col>
      <xdr:colOff>127000</xdr:colOff>
      <xdr:row>81</xdr:row>
      <xdr:rowOff>121149</xdr:rowOff>
    </xdr:to>
    <xdr:sp macro="" textlink="">
      <xdr:nvSpPr>
        <xdr:cNvPr id="224" name="円/楕円 223"/>
        <xdr:cNvSpPr/>
      </xdr:nvSpPr>
      <xdr:spPr>
        <a:xfrm>
          <a:off x="1397000" y="139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105926</xdr:rowOff>
    </xdr:from>
    <xdr:ext cx="762000" cy="259045"/>
    <xdr:sp macro="" textlink="">
      <xdr:nvSpPr>
        <xdr:cNvPr id="225" name="テキスト ボックス 224"/>
        <xdr:cNvSpPr txBox="1"/>
      </xdr:nvSpPr>
      <xdr:spPr>
        <a:xfrm>
          <a:off x="1066800" y="1399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当市のラスパイレス指数は９３．８％で類似団体の平均を４．５％下回っている。</a:t>
          </a:r>
          <a:endParaRPr kumimoji="1" lang="en-US" altLang="ja-JP" sz="1300">
            <a:latin typeface="ＭＳ Ｐゴシック"/>
          </a:endParaRPr>
        </a:p>
        <a:p>
          <a:r>
            <a:rPr kumimoji="1" lang="ja-JP" altLang="en-US" sz="1300">
              <a:latin typeface="ＭＳ Ｐゴシック"/>
            </a:rPr>
            <a:t>　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13229</xdr:rowOff>
    </xdr:from>
    <xdr:to>
      <xdr:col>24</xdr:col>
      <xdr:colOff>558800</xdr:colOff>
      <xdr:row>82</xdr:row>
      <xdr:rowOff>23284</xdr:rowOff>
    </xdr:to>
    <xdr:cxnSp macro="">
      <xdr:nvCxnSpPr>
        <xdr:cNvPr id="263" name="直線コネクタ 262"/>
        <xdr:cNvCxnSpPr/>
      </xdr:nvCxnSpPr>
      <xdr:spPr>
        <a:xfrm>
          <a:off x="16179800" y="1407212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164571</xdr:rowOff>
    </xdr:from>
    <xdr:to>
      <xdr:col>23</xdr:col>
      <xdr:colOff>406400</xdr:colOff>
      <xdr:row>82</xdr:row>
      <xdr:rowOff>13229</xdr:rowOff>
    </xdr:to>
    <xdr:cxnSp macro="">
      <xdr:nvCxnSpPr>
        <xdr:cNvPr id="266" name="直線コネクタ 265"/>
        <xdr:cNvCxnSpPr/>
      </xdr:nvCxnSpPr>
      <xdr:spPr>
        <a:xfrm>
          <a:off x="15290800" y="140520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164571</xdr:rowOff>
    </xdr:from>
    <xdr:to>
      <xdr:col>22</xdr:col>
      <xdr:colOff>203200</xdr:colOff>
      <xdr:row>86</xdr:row>
      <xdr:rowOff>61384</xdr:rowOff>
    </xdr:to>
    <xdr:cxnSp macro="">
      <xdr:nvCxnSpPr>
        <xdr:cNvPr id="269" name="直線コネクタ 268"/>
        <xdr:cNvCxnSpPr/>
      </xdr:nvCxnSpPr>
      <xdr:spPr>
        <a:xfrm flipV="1">
          <a:off x="14401800" y="14052021"/>
          <a:ext cx="889000" cy="7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86</xdr:row>
      <xdr:rowOff>71438</xdr:rowOff>
    </xdr:to>
    <xdr:cxnSp macro="">
      <xdr:nvCxnSpPr>
        <xdr:cNvPr id="272" name="直線コネクタ 271"/>
        <xdr:cNvCxnSpPr/>
      </xdr:nvCxnSpPr>
      <xdr:spPr>
        <a:xfrm flipV="1">
          <a:off x="13512800" y="1480608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82" name="円/楕円 281"/>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160461</xdr:rowOff>
    </xdr:from>
    <xdr:ext cx="762000" cy="259045"/>
    <xdr:sp macro="" textlink="">
      <xdr:nvSpPr>
        <xdr:cNvPr id="283"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133879</xdr:rowOff>
    </xdr:from>
    <xdr:to>
      <xdr:col>23</xdr:col>
      <xdr:colOff>457200</xdr:colOff>
      <xdr:row>82</xdr:row>
      <xdr:rowOff>64029</xdr:rowOff>
    </xdr:to>
    <xdr:sp macro="" textlink="">
      <xdr:nvSpPr>
        <xdr:cNvPr id="284" name="円/楕円 283"/>
        <xdr:cNvSpPr/>
      </xdr:nvSpPr>
      <xdr:spPr>
        <a:xfrm>
          <a:off x="16129000" y="140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74206</xdr:rowOff>
    </xdr:from>
    <xdr:ext cx="736600" cy="259045"/>
    <xdr:sp macro="" textlink="">
      <xdr:nvSpPr>
        <xdr:cNvPr id="285" name="テキスト ボックス 284"/>
        <xdr:cNvSpPr txBox="1"/>
      </xdr:nvSpPr>
      <xdr:spPr>
        <a:xfrm>
          <a:off x="15798800" y="1379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113771</xdr:rowOff>
    </xdr:from>
    <xdr:to>
      <xdr:col>22</xdr:col>
      <xdr:colOff>254000</xdr:colOff>
      <xdr:row>82</xdr:row>
      <xdr:rowOff>43921</xdr:rowOff>
    </xdr:to>
    <xdr:sp macro="" textlink="">
      <xdr:nvSpPr>
        <xdr:cNvPr id="286" name="円/楕円 285"/>
        <xdr:cNvSpPr/>
      </xdr:nvSpPr>
      <xdr:spPr>
        <a:xfrm>
          <a:off x="15240000" y="140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54098</xdr:rowOff>
    </xdr:from>
    <xdr:ext cx="762000" cy="259045"/>
    <xdr:sp macro="" textlink="">
      <xdr:nvSpPr>
        <xdr:cNvPr id="287" name="テキスト ボックス 286"/>
        <xdr:cNvSpPr txBox="1"/>
      </xdr:nvSpPr>
      <xdr:spPr>
        <a:xfrm>
          <a:off x="14909800" y="1377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8" name="円/楕円 287"/>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122361</xdr:rowOff>
    </xdr:from>
    <xdr:ext cx="762000" cy="259045"/>
    <xdr:sp macro="" textlink="">
      <xdr:nvSpPr>
        <xdr:cNvPr id="289" name="テキスト ボックス 288"/>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20638</xdr:rowOff>
    </xdr:from>
    <xdr:to>
      <xdr:col>19</xdr:col>
      <xdr:colOff>533400</xdr:colOff>
      <xdr:row>86</xdr:row>
      <xdr:rowOff>122238</xdr:rowOff>
    </xdr:to>
    <xdr:sp macro="" textlink="">
      <xdr:nvSpPr>
        <xdr:cNvPr id="290" name="円/楕円 289"/>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132415</xdr:rowOff>
    </xdr:from>
    <xdr:ext cx="762000" cy="259045"/>
    <xdr:sp macro="" textlink="">
      <xdr:nvSpPr>
        <xdr:cNvPr id="291" name="テキスト ボックス 290"/>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９町１村及び一部事務組合も合併したことにより、消防、ごみ・し尿処理等の業務も市独自で行っている状況であることから、類似団体の平均を大きく上回っている。</a:t>
          </a:r>
          <a:endParaRPr kumimoji="1" lang="en-US" altLang="ja-JP" sz="1300">
            <a:latin typeface="ＭＳ Ｐゴシック"/>
          </a:endParaRPr>
        </a:p>
        <a:p>
          <a:r>
            <a:rPr kumimoji="1" lang="ja-JP" altLang="en-US" sz="1300">
              <a:latin typeface="ＭＳ Ｐゴシック"/>
            </a:rPr>
            <a:t>　定員適正化計画に基づき、必要最小限の職員補充及び組織体制の見直しや民間等委託等の推進により計画的な職員数の削減を行い、職員数の適正化を図る。（Ｈ２７からＨ３１までの５年間で、総職員数△５７人（△４．０％）、うち一般行政部門△３８人（△６．１％））</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88779</xdr:rowOff>
    </xdr:from>
    <xdr:to>
      <xdr:col>24</xdr:col>
      <xdr:colOff>558800</xdr:colOff>
      <xdr:row>64</xdr:row>
      <xdr:rowOff>99120</xdr:rowOff>
    </xdr:to>
    <xdr:cxnSp macro="">
      <xdr:nvCxnSpPr>
        <xdr:cNvPr id="328" name="直線コネクタ 327"/>
        <xdr:cNvCxnSpPr/>
      </xdr:nvCxnSpPr>
      <xdr:spPr>
        <a:xfrm flipV="1">
          <a:off x="16179800" y="1106157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94524</xdr:rowOff>
    </xdr:from>
    <xdr:to>
      <xdr:col>23</xdr:col>
      <xdr:colOff>406400</xdr:colOff>
      <xdr:row>64</xdr:row>
      <xdr:rowOff>99120</xdr:rowOff>
    </xdr:to>
    <xdr:cxnSp macro="">
      <xdr:nvCxnSpPr>
        <xdr:cNvPr id="331" name="直線コネクタ 330"/>
        <xdr:cNvCxnSpPr/>
      </xdr:nvCxnSpPr>
      <xdr:spPr>
        <a:xfrm>
          <a:off x="15290800" y="1106732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94524</xdr:rowOff>
    </xdr:from>
    <xdr:to>
      <xdr:col>22</xdr:col>
      <xdr:colOff>203200</xdr:colOff>
      <xdr:row>64</xdr:row>
      <xdr:rowOff>131294</xdr:rowOff>
    </xdr:to>
    <xdr:cxnSp macro="">
      <xdr:nvCxnSpPr>
        <xdr:cNvPr id="334" name="直線コネクタ 333"/>
        <xdr:cNvCxnSpPr/>
      </xdr:nvCxnSpPr>
      <xdr:spPr>
        <a:xfrm flipV="1">
          <a:off x="14401800" y="1106732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131294</xdr:rowOff>
    </xdr:from>
    <xdr:to>
      <xdr:col>21</xdr:col>
      <xdr:colOff>0</xdr:colOff>
      <xdr:row>64</xdr:row>
      <xdr:rowOff>146231</xdr:rowOff>
    </xdr:to>
    <xdr:cxnSp macro="">
      <xdr:nvCxnSpPr>
        <xdr:cNvPr id="337" name="直線コネクタ 336"/>
        <xdr:cNvCxnSpPr/>
      </xdr:nvCxnSpPr>
      <xdr:spPr>
        <a:xfrm flipV="1">
          <a:off x="13512800" y="111040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37979</xdr:rowOff>
    </xdr:from>
    <xdr:to>
      <xdr:col>24</xdr:col>
      <xdr:colOff>609600</xdr:colOff>
      <xdr:row>64</xdr:row>
      <xdr:rowOff>139579</xdr:rowOff>
    </xdr:to>
    <xdr:sp macro="" textlink="">
      <xdr:nvSpPr>
        <xdr:cNvPr id="347" name="円/楕円 346"/>
        <xdr:cNvSpPr/>
      </xdr:nvSpPr>
      <xdr:spPr>
        <a:xfrm>
          <a:off x="169672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10056</xdr:rowOff>
    </xdr:from>
    <xdr:ext cx="762000" cy="259045"/>
    <xdr:sp macro="" textlink="">
      <xdr:nvSpPr>
        <xdr:cNvPr id="348" name="定員管理の状況該当値テキスト"/>
        <xdr:cNvSpPr txBox="1"/>
      </xdr:nvSpPr>
      <xdr:spPr>
        <a:xfrm>
          <a:off x="17106900" y="1098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48320</xdr:rowOff>
    </xdr:from>
    <xdr:to>
      <xdr:col>23</xdr:col>
      <xdr:colOff>457200</xdr:colOff>
      <xdr:row>64</xdr:row>
      <xdr:rowOff>149920</xdr:rowOff>
    </xdr:to>
    <xdr:sp macro="" textlink="">
      <xdr:nvSpPr>
        <xdr:cNvPr id="349" name="円/楕円 348"/>
        <xdr:cNvSpPr/>
      </xdr:nvSpPr>
      <xdr:spPr>
        <a:xfrm>
          <a:off x="16129000" y="110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134697</xdr:rowOff>
    </xdr:from>
    <xdr:ext cx="736600" cy="259045"/>
    <xdr:sp macro="" textlink="">
      <xdr:nvSpPr>
        <xdr:cNvPr id="350" name="テキスト ボックス 349"/>
        <xdr:cNvSpPr txBox="1"/>
      </xdr:nvSpPr>
      <xdr:spPr>
        <a:xfrm>
          <a:off x="15798800" y="1110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43724</xdr:rowOff>
    </xdr:from>
    <xdr:to>
      <xdr:col>22</xdr:col>
      <xdr:colOff>254000</xdr:colOff>
      <xdr:row>64</xdr:row>
      <xdr:rowOff>145324</xdr:rowOff>
    </xdr:to>
    <xdr:sp macro="" textlink="">
      <xdr:nvSpPr>
        <xdr:cNvPr id="351" name="円/楕円 350"/>
        <xdr:cNvSpPr/>
      </xdr:nvSpPr>
      <xdr:spPr>
        <a:xfrm>
          <a:off x="15240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130101</xdr:rowOff>
    </xdr:from>
    <xdr:ext cx="762000" cy="259045"/>
    <xdr:sp macro="" textlink="">
      <xdr:nvSpPr>
        <xdr:cNvPr id="352" name="テキスト ボックス 351"/>
        <xdr:cNvSpPr txBox="1"/>
      </xdr:nvSpPr>
      <xdr:spPr>
        <a:xfrm>
          <a:off x="14909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80494</xdr:rowOff>
    </xdr:from>
    <xdr:to>
      <xdr:col>21</xdr:col>
      <xdr:colOff>50800</xdr:colOff>
      <xdr:row>65</xdr:row>
      <xdr:rowOff>10644</xdr:rowOff>
    </xdr:to>
    <xdr:sp macro="" textlink="">
      <xdr:nvSpPr>
        <xdr:cNvPr id="353" name="円/楕円 352"/>
        <xdr:cNvSpPr/>
      </xdr:nvSpPr>
      <xdr:spPr>
        <a:xfrm>
          <a:off x="14351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166871</xdr:rowOff>
    </xdr:from>
    <xdr:ext cx="762000" cy="259045"/>
    <xdr:sp macro="" textlink="">
      <xdr:nvSpPr>
        <xdr:cNvPr id="354" name="テキスト ボックス 353"/>
        <xdr:cNvSpPr txBox="1"/>
      </xdr:nvSpPr>
      <xdr:spPr>
        <a:xfrm>
          <a:off x="14020800" y="111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55" name="円/楕円 354"/>
        <xdr:cNvSpPr/>
      </xdr:nvSpPr>
      <xdr:spPr>
        <a:xfrm>
          <a:off x="13462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56" name="テキスト ボックス 355"/>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当市は財政力が低く起債依存型の９町１村が合併して誕生した市で</a:t>
          </a:r>
          <a:endParaRPr kumimoji="1" lang="en-US" altLang="ja-JP" sz="1300">
            <a:latin typeface="ＭＳ Ｐゴシック"/>
          </a:endParaRPr>
        </a:p>
        <a:p>
          <a:r>
            <a:rPr kumimoji="1" lang="ja-JP" altLang="en-US" sz="1300">
              <a:latin typeface="ＭＳ Ｐゴシック"/>
            </a:rPr>
            <a:t>あるため、類似団体の平均を上回っている状況である。</a:t>
          </a:r>
          <a:endParaRPr kumimoji="1" lang="en-US" altLang="ja-JP" sz="1300">
            <a:latin typeface="ＭＳ Ｐゴシック"/>
          </a:endParaRPr>
        </a:p>
        <a:p>
          <a:r>
            <a:rPr kumimoji="1" lang="ja-JP" altLang="en-US" sz="1300">
              <a:latin typeface="ＭＳ Ｐゴシック"/>
            </a:rPr>
            <a:t>　集中改革プランに基づき事務事業の評価を踏まえた取捨選択及び物件費の削減を行い、さらには将来負担を考慮して市債発行額と償還額のバランスを図り、公債費の抑制に努める。（Ｈ２８からＨ３１までの４年間で８，０００万円を削減）</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162378</xdr:rowOff>
    </xdr:to>
    <xdr:cxnSp macro="">
      <xdr:nvCxnSpPr>
        <xdr:cNvPr id="391" name="直線コネクタ 390"/>
        <xdr:cNvCxnSpPr/>
      </xdr:nvCxnSpPr>
      <xdr:spPr>
        <a:xfrm flipV="1">
          <a:off x="16179800" y="71297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162378</xdr:rowOff>
    </xdr:from>
    <xdr:to>
      <xdr:col>23</xdr:col>
      <xdr:colOff>406400</xdr:colOff>
      <xdr:row>42</xdr:row>
      <xdr:rowOff>32294</xdr:rowOff>
    </xdr:to>
    <xdr:cxnSp macro="">
      <xdr:nvCxnSpPr>
        <xdr:cNvPr id="394" name="直線コネクタ 393"/>
        <xdr:cNvCxnSpPr/>
      </xdr:nvCxnSpPr>
      <xdr:spPr>
        <a:xfrm flipV="1">
          <a:off x="15290800" y="71918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32294</xdr:rowOff>
    </xdr:from>
    <xdr:to>
      <xdr:col>22</xdr:col>
      <xdr:colOff>203200</xdr:colOff>
      <xdr:row>42</xdr:row>
      <xdr:rowOff>59872</xdr:rowOff>
    </xdr:to>
    <xdr:cxnSp macro="">
      <xdr:nvCxnSpPr>
        <xdr:cNvPr id="397" name="直線コネクタ 396"/>
        <xdr:cNvCxnSpPr/>
      </xdr:nvCxnSpPr>
      <xdr:spPr>
        <a:xfrm flipV="1">
          <a:off x="14401800" y="72331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142603</xdr:rowOff>
    </xdr:to>
    <xdr:cxnSp macro="">
      <xdr:nvCxnSpPr>
        <xdr:cNvPr id="400" name="直線コネクタ 399"/>
        <xdr:cNvCxnSpPr/>
      </xdr:nvCxnSpPr>
      <xdr:spPr>
        <a:xfrm flipV="1">
          <a:off x="13512800" y="72607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10" name="円/楕円 40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1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111578</xdr:rowOff>
    </xdr:from>
    <xdr:to>
      <xdr:col>23</xdr:col>
      <xdr:colOff>457200</xdr:colOff>
      <xdr:row>42</xdr:row>
      <xdr:rowOff>41728</xdr:rowOff>
    </xdr:to>
    <xdr:sp macro="" textlink="">
      <xdr:nvSpPr>
        <xdr:cNvPr id="412" name="円/楕円 411"/>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413" name="テキスト ボックス 412"/>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414" name="円/楕円 413"/>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415" name="テキスト ボックス 414"/>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6" name="円/楕円 415"/>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7" name="テキスト ボックス 41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418" name="円/楕円 417"/>
        <xdr:cNvSpPr/>
      </xdr:nvSpPr>
      <xdr:spPr>
        <a:xfrm>
          <a:off x="13462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419" name="テキスト ボックス 418"/>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９町１村が合併した市であるが、旧町村のいずれも財政力が低く起債依存型であるため、類似団体の平均を大きく上回っている状況である。</a:t>
          </a:r>
          <a:endParaRPr kumimoji="1" lang="en-US" altLang="ja-JP" sz="1300">
            <a:latin typeface="ＭＳ Ｐゴシック"/>
          </a:endParaRPr>
        </a:p>
        <a:p>
          <a:r>
            <a:rPr kumimoji="1" lang="ja-JP" altLang="en-US" sz="1300">
              <a:latin typeface="ＭＳ Ｐゴシック"/>
            </a:rPr>
            <a:t>　集中改革プランに基づき事務事業の評価を踏まえた取捨選択及び物件費の削減を図ると共に、公営企業の経営健全化を図り繰出金の抑制を図る。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122132</xdr:rowOff>
    </xdr:from>
    <xdr:to>
      <xdr:col>24</xdr:col>
      <xdr:colOff>558800</xdr:colOff>
      <xdr:row>16</xdr:row>
      <xdr:rowOff>166370</xdr:rowOff>
    </xdr:to>
    <xdr:cxnSp macro="">
      <xdr:nvCxnSpPr>
        <xdr:cNvPr id="453" name="直線コネクタ 452"/>
        <xdr:cNvCxnSpPr/>
      </xdr:nvCxnSpPr>
      <xdr:spPr>
        <a:xfrm flipV="1">
          <a:off x="16179800" y="286533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139827</xdr:rowOff>
    </xdr:from>
    <xdr:to>
      <xdr:col>23</xdr:col>
      <xdr:colOff>406400</xdr:colOff>
      <xdr:row>16</xdr:row>
      <xdr:rowOff>166370</xdr:rowOff>
    </xdr:to>
    <xdr:cxnSp macro="">
      <xdr:nvCxnSpPr>
        <xdr:cNvPr id="456" name="直線コネクタ 455"/>
        <xdr:cNvCxnSpPr/>
      </xdr:nvCxnSpPr>
      <xdr:spPr>
        <a:xfrm>
          <a:off x="15290800" y="288302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139827</xdr:rowOff>
    </xdr:from>
    <xdr:to>
      <xdr:col>22</xdr:col>
      <xdr:colOff>203200</xdr:colOff>
      <xdr:row>17</xdr:row>
      <xdr:rowOff>49615</xdr:rowOff>
    </xdr:to>
    <xdr:cxnSp macro="">
      <xdr:nvCxnSpPr>
        <xdr:cNvPr id="459" name="直線コネクタ 458"/>
        <xdr:cNvCxnSpPr/>
      </xdr:nvCxnSpPr>
      <xdr:spPr>
        <a:xfrm flipV="1">
          <a:off x="14401800" y="2883027"/>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49615</xdr:rowOff>
    </xdr:from>
    <xdr:to>
      <xdr:col>21</xdr:col>
      <xdr:colOff>0</xdr:colOff>
      <xdr:row>18</xdr:row>
      <xdr:rowOff>45466</xdr:rowOff>
    </xdr:to>
    <xdr:cxnSp macro="">
      <xdr:nvCxnSpPr>
        <xdr:cNvPr id="462" name="直線コネクタ 461"/>
        <xdr:cNvCxnSpPr/>
      </xdr:nvCxnSpPr>
      <xdr:spPr>
        <a:xfrm flipV="1">
          <a:off x="13512800" y="2964265"/>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71332</xdr:rowOff>
    </xdr:from>
    <xdr:to>
      <xdr:col>24</xdr:col>
      <xdr:colOff>609600</xdr:colOff>
      <xdr:row>17</xdr:row>
      <xdr:rowOff>1482</xdr:rowOff>
    </xdr:to>
    <xdr:sp macro="" textlink="">
      <xdr:nvSpPr>
        <xdr:cNvPr id="472" name="円/楕円 471"/>
        <xdr:cNvSpPr/>
      </xdr:nvSpPr>
      <xdr:spPr>
        <a:xfrm>
          <a:off x="169672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43409</xdr:rowOff>
    </xdr:from>
    <xdr:ext cx="762000" cy="259045"/>
    <xdr:sp macro="" textlink="">
      <xdr:nvSpPr>
        <xdr:cNvPr id="473" name="将来負担の状況該当値テキスト"/>
        <xdr:cNvSpPr txBox="1"/>
      </xdr:nvSpPr>
      <xdr:spPr>
        <a:xfrm>
          <a:off x="17106900" y="278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115570</xdr:rowOff>
    </xdr:from>
    <xdr:to>
      <xdr:col>23</xdr:col>
      <xdr:colOff>457200</xdr:colOff>
      <xdr:row>17</xdr:row>
      <xdr:rowOff>45720</xdr:rowOff>
    </xdr:to>
    <xdr:sp macro="" textlink="">
      <xdr:nvSpPr>
        <xdr:cNvPr id="474" name="円/楕円 473"/>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30497</xdr:rowOff>
    </xdr:from>
    <xdr:ext cx="736600" cy="259045"/>
    <xdr:sp macro="" textlink="">
      <xdr:nvSpPr>
        <xdr:cNvPr id="475" name="テキスト ボックス 474"/>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89027</xdr:rowOff>
    </xdr:from>
    <xdr:to>
      <xdr:col>22</xdr:col>
      <xdr:colOff>254000</xdr:colOff>
      <xdr:row>17</xdr:row>
      <xdr:rowOff>19177</xdr:rowOff>
    </xdr:to>
    <xdr:sp macro="" textlink="">
      <xdr:nvSpPr>
        <xdr:cNvPr id="476" name="円/楕円 475"/>
        <xdr:cNvSpPr/>
      </xdr:nvSpPr>
      <xdr:spPr>
        <a:xfrm>
          <a:off x="15240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3954</xdr:rowOff>
    </xdr:from>
    <xdr:ext cx="762000" cy="259045"/>
    <xdr:sp macro="" textlink="">
      <xdr:nvSpPr>
        <xdr:cNvPr id="477" name="テキスト ボックス 476"/>
        <xdr:cNvSpPr txBox="1"/>
      </xdr:nvSpPr>
      <xdr:spPr>
        <a:xfrm>
          <a:off x="14909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170265</xdr:rowOff>
    </xdr:from>
    <xdr:to>
      <xdr:col>21</xdr:col>
      <xdr:colOff>50800</xdr:colOff>
      <xdr:row>17</xdr:row>
      <xdr:rowOff>100415</xdr:rowOff>
    </xdr:to>
    <xdr:sp macro="" textlink="">
      <xdr:nvSpPr>
        <xdr:cNvPr id="478" name="円/楕円 477"/>
        <xdr:cNvSpPr/>
      </xdr:nvSpPr>
      <xdr:spPr>
        <a:xfrm>
          <a:off x="14351000" y="2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85192</xdr:rowOff>
    </xdr:from>
    <xdr:ext cx="762000" cy="259045"/>
    <xdr:sp macro="" textlink="">
      <xdr:nvSpPr>
        <xdr:cNvPr id="479" name="テキスト ボックス 478"/>
        <xdr:cNvSpPr txBox="1"/>
      </xdr:nvSpPr>
      <xdr:spPr>
        <a:xfrm>
          <a:off x="14020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166116</xdr:rowOff>
    </xdr:from>
    <xdr:to>
      <xdr:col>19</xdr:col>
      <xdr:colOff>533400</xdr:colOff>
      <xdr:row>18</xdr:row>
      <xdr:rowOff>96266</xdr:rowOff>
    </xdr:to>
    <xdr:sp macro="" textlink="">
      <xdr:nvSpPr>
        <xdr:cNvPr id="480" name="円/楕円 479"/>
        <xdr:cNvSpPr/>
      </xdr:nvSpPr>
      <xdr:spPr>
        <a:xfrm>
          <a:off x="134620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81043</xdr:rowOff>
    </xdr:from>
    <xdr:ext cx="762000" cy="259045"/>
    <xdr:sp macro="" textlink="">
      <xdr:nvSpPr>
        <xdr:cNvPr id="481" name="テキスト ボックス 480"/>
        <xdr:cNvSpPr txBox="1"/>
      </xdr:nvSpPr>
      <xdr:spPr>
        <a:xfrm>
          <a:off x="131318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９町１村及び一部事務組合が合併し、消防、ごみ・し尿処理等の業務も市が独自で行っている状況。職員数が、類似団体と比較して高いために経常収支比率分の人件費が高くなっている。</a:t>
          </a:r>
          <a:endParaRPr kumimoji="1" lang="en-US" altLang="ja-JP" sz="1300">
            <a:latin typeface="ＭＳ Ｐゴシック"/>
          </a:endParaRPr>
        </a:p>
        <a:p>
          <a:r>
            <a:rPr kumimoji="1" lang="ja-JP" altLang="en-US" sz="1300">
              <a:latin typeface="ＭＳ Ｐゴシック"/>
            </a:rPr>
            <a:t>　定員適正化計画に基づき、計画的に職員数の削減を行い、人件費の抑制を継続的に努める。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46990</xdr:rowOff>
    </xdr:to>
    <xdr:cxnSp macro="">
      <xdr:nvCxnSpPr>
        <xdr:cNvPr id="66" name="直線コネクタ 65"/>
        <xdr:cNvCxnSpPr/>
      </xdr:nvCxnSpPr>
      <xdr:spPr>
        <a:xfrm flipV="1">
          <a:off x="3987800" y="6352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69850</xdr:rowOff>
    </xdr:to>
    <xdr:cxnSp macro="">
      <xdr:nvCxnSpPr>
        <xdr:cNvPr id="69" name="直線コネクタ 68"/>
        <xdr:cNvCxnSpPr/>
      </xdr:nvCxnSpPr>
      <xdr:spPr>
        <a:xfrm flipV="1">
          <a:off x="3098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138430</xdr:rowOff>
    </xdr:to>
    <xdr:cxnSp macro="">
      <xdr:nvCxnSpPr>
        <xdr:cNvPr id="72" name="直線コネクタ 71"/>
        <xdr:cNvCxnSpPr/>
      </xdr:nvCxnSpPr>
      <xdr:spPr>
        <a:xfrm flipV="1">
          <a:off x="2209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43180</xdr:rowOff>
    </xdr:to>
    <xdr:cxnSp macro="">
      <xdr:nvCxnSpPr>
        <xdr:cNvPr id="75" name="直線コネクタ 74"/>
        <xdr:cNvCxnSpPr/>
      </xdr:nvCxnSpPr>
      <xdr:spPr>
        <a:xfrm flipV="1">
          <a:off x="1320800" y="6482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基づく削減に加え、徹底した歳出削減により、物件費に係る経常収支比率は類似団体平均を下回っているが上昇傾向にある。引き続き施設の維持管理経費、委託料の見直し、消耗品費等の節減を行い、経常的な物件費の削減に努める。</a:t>
          </a:r>
        </a:p>
        <a:p>
          <a:r>
            <a:rPr kumimoji="1" lang="ja-JP" altLang="en-US" sz="1300">
              <a:latin typeface="ＭＳ Ｐゴシック"/>
            </a:rPr>
            <a:t>　また、公共施設の役割・機能・運営方法等を多角的に検討し、公共施設の整理・統合を図る。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16</xdr:row>
      <xdr:rowOff>12700</xdr:rowOff>
    </xdr:to>
    <xdr:cxnSp macro="">
      <xdr:nvCxnSpPr>
        <xdr:cNvPr id="127" name="直線コネクタ 126"/>
        <xdr:cNvCxnSpPr/>
      </xdr:nvCxnSpPr>
      <xdr:spPr>
        <a:xfrm>
          <a:off x="15671800" y="2667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15</xdr:row>
      <xdr:rowOff>95250</xdr:rowOff>
    </xdr:to>
    <xdr:cxnSp macro="">
      <xdr:nvCxnSpPr>
        <xdr:cNvPr id="130" name="直線コネクタ 129"/>
        <xdr:cNvCxnSpPr/>
      </xdr:nvCxnSpPr>
      <xdr:spPr>
        <a:xfrm>
          <a:off x="14782800" y="251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120650</xdr:rowOff>
    </xdr:from>
    <xdr:to>
      <xdr:col>21</xdr:col>
      <xdr:colOff>361950</xdr:colOff>
      <xdr:row>14</xdr:row>
      <xdr:rowOff>114300</xdr:rowOff>
    </xdr:to>
    <xdr:cxnSp macro="">
      <xdr:nvCxnSpPr>
        <xdr:cNvPr id="133" name="直線コネクタ 132"/>
        <xdr:cNvCxnSpPr/>
      </xdr:nvCxnSpPr>
      <xdr:spPr>
        <a:xfrm>
          <a:off x="13893800" y="234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13</xdr:row>
      <xdr:rowOff>158750</xdr:rowOff>
    </xdr:to>
    <xdr:cxnSp macro="">
      <xdr:nvCxnSpPr>
        <xdr:cNvPr id="136" name="直線コネクタ 135"/>
        <xdr:cNvCxnSpPr/>
      </xdr:nvCxnSpPr>
      <xdr:spPr>
        <a:xfrm flipV="1">
          <a:off x="13004800" y="234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8" name="円/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9" name="テキスト ボックス 148"/>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69850</xdr:rowOff>
    </xdr:from>
    <xdr:to>
      <xdr:col>20</xdr:col>
      <xdr:colOff>209550</xdr:colOff>
      <xdr:row>14</xdr:row>
      <xdr:rowOff>0</xdr:rowOff>
    </xdr:to>
    <xdr:sp macro="" textlink="">
      <xdr:nvSpPr>
        <xdr:cNvPr id="152" name="円/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107950</xdr:rowOff>
    </xdr:from>
    <xdr:to>
      <xdr:col>19</xdr:col>
      <xdr:colOff>6350</xdr:colOff>
      <xdr:row>14</xdr:row>
      <xdr:rowOff>38100</xdr:rowOff>
    </xdr:to>
    <xdr:sp macro="" textlink="">
      <xdr:nvSpPr>
        <xdr:cNvPr id="154" name="円/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養護老人ホーム措置者数が少ないことや私立保育所の割合が少ないこと等により、経常収支比率は類似団体平均を下回っている。</a:t>
          </a:r>
          <a:endParaRPr kumimoji="1" lang="en-US" altLang="ja-JP" sz="1300">
            <a:latin typeface="ＭＳ Ｐゴシック"/>
          </a:endParaRPr>
        </a:p>
        <a:p>
          <a:r>
            <a:rPr kumimoji="1" lang="ja-JP" altLang="en-US" sz="1300">
              <a:latin typeface="ＭＳ Ｐゴシック"/>
            </a:rPr>
            <a:t>　しかし、生活保護費が増加傾向にあることから、資格審査等の更なる適正化に努め、抑制を図る必要があると考える。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60325</xdr:rowOff>
    </xdr:to>
    <xdr:cxnSp macro="">
      <xdr:nvCxnSpPr>
        <xdr:cNvPr id="187" name="直線コネクタ 186"/>
        <xdr:cNvCxnSpPr/>
      </xdr:nvCxnSpPr>
      <xdr:spPr>
        <a:xfrm flipV="1">
          <a:off x="4826000" y="919480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32402</xdr:rowOff>
    </xdr:from>
    <xdr:ext cx="762000" cy="259045"/>
    <xdr:sp macro="" textlink="">
      <xdr:nvSpPr>
        <xdr:cNvPr id="188" name="扶助費最小値テキスト"/>
        <xdr:cNvSpPr txBox="1"/>
      </xdr:nvSpPr>
      <xdr:spPr>
        <a:xfrm>
          <a:off x="4914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61</xdr:row>
      <xdr:rowOff>60325</xdr:rowOff>
    </xdr:from>
    <xdr:to>
      <xdr:col>7</xdr:col>
      <xdr:colOff>104775</xdr:colOff>
      <xdr:row>61</xdr:row>
      <xdr:rowOff>60325</xdr:rowOff>
    </xdr:to>
    <xdr:cxnSp macro="">
      <xdr:nvCxnSpPr>
        <xdr:cNvPr id="189" name="直線コネクタ 188"/>
        <xdr:cNvCxnSpPr/>
      </xdr:nvCxnSpPr>
      <xdr:spPr>
        <a:xfrm>
          <a:off x="4737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9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91" name="直線コネクタ 19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92" name="直線コネクタ 191"/>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114952</xdr:rowOff>
    </xdr:from>
    <xdr:ext cx="762000" cy="259045"/>
    <xdr:sp macro="" textlink="">
      <xdr:nvSpPr>
        <xdr:cNvPr id="193" name="扶助費平均値テキスト"/>
        <xdr:cNvSpPr txBox="1"/>
      </xdr:nvSpPr>
      <xdr:spPr>
        <a:xfrm>
          <a:off x="4914900" y="9544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142875</xdr:rowOff>
    </xdr:from>
    <xdr:to>
      <xdr:col>7</xdr:col>
      <xdr:colOff>66675</xdr:colOff>
      <xdr:row>56</xdr:row>
      <xdr:rowOff>73025</xdr:rowOff>
    </xdr:to>
    <xdr:sp macro="" textlink="">
      <xdr:nvSpPr>
        <xdr:cNvPr id="194" name="フローチャート : 判断 193"/>
        <xdr:cNvSpPr/>
      </xdr:nvSpPr>
      <xdr:spPr>
        <a:xfrm>
          <a:off x="47752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136525</xdr:rowOff>
    </xdr:from>
    <xdr:to>
      <xdr:col>5</xdr:col>
      <xdr:colOff>549275</xdr:colOff>
      <xdr:row>54</xdr:row>
      <xdr:rowOff>12700</xdr:rowOff>
    </xdr:to>
    <xdr:cxnSp macro="">
      <xdr:nvCxnSpPr>
        <xdr:cNvPr id="195" name="直線コネクタ 194"/>
        <xdr:cNvCxnSpPr/>
      </xdr:nvCxnSpPr>
      <xdr:spPr>
        <a:xfrm>
          <a:off x="3098800" y="9223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xdr:rowOff>
    </xdr:from>
    <xdr:to>
      <xdr:col>5</xdr:col>
      <xdr:colOff>600075</xdr:colOff>
      <xdr:row>56</xdr:row>
      <xdr:rowOff>111125</xdr:rowOff>
    </xdr:to>
    <xdr:sp macro="" textlink="">
      <xdr:nvSpPr>
        <xdr:cNvPr id="196" name="フローチャート : 判断 195"/>
        <xdr:cNvSpPr/>
      </xdr:nvSpPr>
      <xdr:spPr>
        <a:xfrm>
          <a:off x="3937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95902</xdr:rowOff>
    </xdr:from>
    <xdr:ext cx="736600" cy="259045"/>
    <xdr:sp macro="" textlink="">
      <xdr:nvSpPr>
        <xdr:cNvPr id="197" name="テキスト ボックス 196"/>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136525</xdr:rowOff>
    </xdr:to>
    <xdr:cxnSp macro="">
      <xdr:nvCxnSpPr>
        <xdr:cNvPr id="198" name="直線コネクタ 197"/>
        <xdr:cNvCxnSpPr/>
      </xdr:nvCxnSpPr>
      <xdr:spPr>
        <a:xfrm>
          <a:off x="2209800" y="9194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142875</xdr:rowOff>
    </xdr:from>
    <xdr:to>
      <xdr:col>4</xdr:col>
      <xdr:colOff>396875</xdr:colOff>
      <xdr:row>56</xdr:row>
      <xdr:rowOff>73025</xdr:rowOff>
    </xdr:to>
    <xdr:sp macro="" textlink="">
      <xdr:nvSpPr>
        <xdr:cNvPr id="199" name="フローチャート : 判断 198"/>
        <xdr:cNvSpPr/>
      </xdr:nvSpPr>
      <xdr:spPr>
        <a:xfrm>
          <a:off x="3048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57802</xdr:rowOff>
    </xdr:from>
    <xdr:ext cx="762000" cy="259045"/>
    <xdr:sp macro="" textlink="">
      <xdr:nvSpPr>
        <xdr:cNvPr id="200" name="テキスト ボックス 199"/>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79375</xdr:rowOff>
    </xdr:from>
    <xdr:to>
      <xdr:col>3</xdr:col>
      <xdr:colOff>142875</xdr:colOff>
      <xdr:row>53</xdr:row>
      <xdr:rowOff>107950</xdr:rowOff>
    </xdr:to>
    <xdr:cxnSp macro="">
      <xdr:nvCxnSpPr>
        <xdr:cNvPr id="201" name="直線コネクタ 200"/>
        <xdr:cNvCxnSpPr/>
      </xdr:nvCxnSpPr>
      <xdr:spPr>
        <a:xfrm>
          <a:off x="1320800" y="9166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123825</xdr:rowOff>
    </xdr:from>
    <xdr:to>
      <xdr:col>3</xdr:col>
      <xdr:colOff>193675</xdr:colOff>
      <xdr:row>56</xdr:row>
      <xdr:rowOff>53975</xdr:rowOff>
    </xdr:to>
    <xdr:sp macro="" textlink="">
      <xdr:nvSpPr>
        <xdr:cNvPr id="202" name="フローチャート : 判断 201"/>
        <xdr:cNvSpPr/>
      </xdr:nvSpPr>
      <xdr:spPr>
        <a:xfrm>
          <a:off x="2159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03" name="テキスト ボックス 202"/>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4" name="フローチャート : 判断 203"/>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5" name="テキスト ボックス 204"/>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11" name="円/楕円 21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12"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85725</xdr:rowOff>
    </xdr:from>
    <xdr:to>
      <xdr:col>4</xdr:col>
      <xdr:colOff>396875</xdr:colOff>
      <xdr:row>54</xdr:row>
      <xdr:rowOff>15875</xdr:rowOff>
    </xdr:to>
    <xdr:sp macro="" textlink="">
      <xdr:nvSpPr>
        <xdr:cNvPr id="215" name="円/楕円 214"/>
        <xdr:cNvSpPr/>
      </xdr:nvSpPr>
      <xdr:spPr>
        <a:xfrm>
          <a:off x="3048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26052</xdr:rowOff>
    </xdr:from>
    <xdr:ext cx="762000" cy="259045"/>
    <xdr:sp macro="" textlink="">
      <xdr:nvSpPr>
        <xdr:cNvPr id="216" name="テキスト ボックス 215"/>
        <xdr:cNvSpPr txBox="1"/>
      </xdr:nvSpPr>
      <xdr:spPr>
        <a:xfrm>
          <a:off x="2717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7" name="円/楕円 21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8" name="テキスト ボックス 21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28575</xdr:rowOff>
    </xdr:from>
    <xdr:to>
      <xdr:col>1</xdr:col>
      <xdr:colOff>676275</xdr:colOff>
      <xdr:row>53</xdr:row>
      <xdr:rowOff>130175</xdr:rowOff>
    </xdr:to>
    <xdr:sp macro="" textlink="">
      <xdr:nvSpPr>
        <xdr:cNvPr id="219" name="円/楕円 218"/>
        <xdr:cNvSpPr/>
      </xdr:nvSpPr>
      <xdr:spPr>
        <a:xfrm>
          <a:off x="1270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140352</xdr:rowOff>
    </xdr:from>
    <xdr:ext cx="762000" cy="259045"/>
    <xdr:sp macro="" textlink="">
      <xdr:nvSpPr>
        <xdr:cNvPr id="220" name="テキスト ボックス 219"/>
        <xdr:cNvSpPr txBox="1"/>
      </xdr:nvSpPr>
      <xdr:spPr>
        <a:xfrm>
          <a:off x="939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類似団体平均を３．４％上回っている主な要因は、水道事業、下水道事業への繰出金で、公債費とともに重い財政負担となっている。</a:t>
          </a:r>
        </a:p>
        <a:p>
          <a:r>
            <a:rPr kumimoji="1" lang="ja-JP" altLang="en-US" sz="1300">
              <a:latin typeface="ＭＳ Ｐゴシック"/>
            </a:rPr>
            <a:t>　特に下水道事業は、条件不利地域であるため建設改良費が割高であることから、地域の実情に応じた効率的かつ適正な整備手法の選定に努め、独立採算の原則に基づき、一般会計からの繰出金に依存することのないように経営の合理化を進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8" name="直線コネクタ 247"/>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9"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0" name="直線コネクタ 249"/>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51"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2" name="直線コネクタ 251"/>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1270</xdr:rowOff>
    </xdr:to>
    <xdr:cxnSp macro="">
      <xdr:nvCxnSpPr>
        <xdr:cNvPr id="253" name="直線コネクタ 252"/>
        <xdr:cNvCxnSpPr/>
      </xdr:nvCxnSpPr>
      <xdr:spPr>
        <a:xfrm>
          <a:off x="15671800" y="1009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4"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58</xdr:row>
      <xdr:rowOff>149860</xdr:rowOff>
    </xdr:to>
    <xdr:cxnSp macro="">
      <xdr:nvCxnSpPr>
        <xdr:cNvPr id="256" name="直線コネクタ 255"/>
        <xdr:cNvCxnSpPr/>
      </xdr:nvCxnSpPr>
      <xdr:spPr>
        <a:xfrm>
          <a:off x="14782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7" name="フローチャート : 判断 256"/>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8" name="テキスト ボックス 257"/>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142240</xdr:rowOff>
    </xdr:to>
    <xdr:cxnSp macro="">
      <xdr:nvCxnSpPr>
        <xdr:cNvPr id="259" name="直線コネクタ 258"/>
        <xdr:cNvCxnSpPr/>
      </xdr:nvCxnSpPr>
      <xdr:spPr>
        <a:xfrm>
          <a:off x="13893800" y="1001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0" name="フローチャート :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1" name="テキスト ボックス 26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66040</xdr:rowOff>
    </xdr:to>
    <xdr:cxnSp macro="">
      <xdr:nvCxnSpPr>
        <xdr:cNvPr id="262" name="直線コネクタ 261"/>
        <xdr:cNvCxnSpPr/>
      </xdr:nvCxnSpPr>
      <xdr:spPr>
        <a:xfrm>
          <a:off x="13004800" y="991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5" name="フローチャート :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2" name="円/楕円 271"/>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3"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4" name="円/楕円 273"/>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5" name="テキスト ボックス 274"/>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6" name="円/楕円 275"/>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7" name="テキスト ボックス 276"/>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8" name="円/楕円 277"/>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9" name="テキスト ボックス 278"/>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80" name="円/楕円 27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81" name="テキスト ボックス 280"/>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９町１村及び一部事務組合により合併し、消防、ごみ・し尿処理等の業務も市独自で行っているため、一部事務組合負担金が類似団体と比較し少なくなっていることから類似団体平均を下回っている</a:t>
          </a:r>
        </a:p>
        <a:p>
          <a:r>
            <a:rPr kumimoji="1" lang="ja-JP" altLang="en-US" sz="1300">
              <a:latin typeface="ＭＳ Ｐゴシック"/>
            </a:rPr>
            <a:t>　また、補助金については、補助基準を明確に設けた補助金交付要綱の運用により、補助金の見直し又は廃止の検討をしていく方針であり、今後もこの水準の維持・経常経費の削減に努める。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6" name="直線コネクタ 305"/>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7"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8" name="直線コネクタ 307"/>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101854</xdr:rowOff>
    </xdr:to>
    <xdr:cxnSp macro="">
      <xdr:nvCxnSpPr>
        <xdr:cNvPr id="311" name="直線コネクタ 310"/>
        <xdr:cNvCxnSpPr/>
      </xdr:nvCxnSpPr>
      <xdr:spPr>
        <a:xfrm flipV="1">
          <a:off x="15671800" y="6098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2"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3" name="フローチャート : 判断 312"/>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101854</xdr:rowOff>
    </xdr:to>
    <xdr:cxnSp macro="">
      <xdr:nvCxnSpPr>
        <xdr:cNvPr id="314" name="直線コネクタ 313"/>
        <xdr:cNvCxnSpPr/>
      </xdr:nvCxnSpPr>
      <xdr:spPr>
        <a:xfrm>
          <a:off x="14782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5" name="フローチャート : 判断 314"/>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6" name="テキスト ボックス 315"/>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101854</xdr:rowOff>
    </xdr:to>
    <xdr:cxnSp macro="">
      <xdr:nvCxnSpPr>
        <xdr:cNvPr id="317" name="直線コネクタ 316"/>
        <xdr:cNvCxnSpPr/>
      </xdr:nvCxnSpPr>
      <xdr:spPr>
        <a:xfrm>
          <a:off x="13893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9" name="テキスト ボックス 318"/>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83566</xdr:rowOff>
    </xdr:to>
    <xdr:cxnSp macro="">
      <xdr:nvCxnSpPr>
        <xdr:cNvPr id="320" name="直線コネクタ 319"/>
        <xdr:cNvCxnSpPr/>
      </xdr:nvCxnSpPr>
      <xdr:spPr>
        <a:xfrm>
          <a:off x="13004800" y="6011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1" name="フローチャート :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3" name="フローチャート :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4" name="テキスト ボックス 323"/>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30" name="円/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2" name="円/楕円 331"/>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3" name="テキスト ボックス 332"/>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4" name="円/楕円 333"/>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5" name="テキスト ボックス 334"/>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6" name="円/楕円 335"/>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7" name="テキスト ボックス 336"/>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38" name="円/楕円 337"/>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39" name="テキスト ボックス 338"/>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公債費に係る経常収支比率は１６．０％と類似団体平均を１．７％下回っている。　</a:t>
          </a:r>
        </a:p>
        <a:p>
          <a:r>
            <a:rPr kumimoji="1" lang="ja-JP" altLang="en-US" sz="1300">
              <a:latin typeface="ＭＳ Ｐゴシック"/>
            </a:rPr>
            <a:t>　今後も総合計画を基調としながら、市民ニーズを的確に把握した事業の選択により、事業の整理・縮小を図るなど起債依存型の事業実施の見直しを継続する。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5" name="直線コネクタ 364"/>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6"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7" name="直線コネクタ 366"/>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8"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9" name="直線コネクタ 368"/>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77</xdr:row>
      <xdr:rowOff>33274</xdr:rowOff>
    </xdr:to>
    <xdr:cxnSp macro="">
      <xdr:nvCxnSpPr>
        <xdr:cNvPr id="370" name="直線コネクタ 369"/>
        <xdr:cNvCxnSpPr/>
      </xdr:nvCxnSpPr>
      <xdr:spPr>
        <a:xfrm flipV="1">
          <a:off x="3987800" y="13134339"/>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2" name="フローチャート : 判断 37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33274</xdr:rowOff>
    </xdr:to>
    <xdr:cxnSp macro="">
      <xdr:nvCxnSpPr>
        <xdr:cNvPr id="373" name="直線コネクタ 372"/>
        <xdr:cNvCxnSpPr/>
      </xdr:nvCxnSpPr>
      <xdr:spPr>
        <a:xfrm>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4" name="フローチャート :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5" name="テキスト ボックス 374"/>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106426</xdr:rowOff>
    </xdr:to>
    <xdr:cxnSp macro="">
      <xdr:nvCxnSpPr>
        <xdr:cNvPr id="376" name="直線コネクタ 375"/>
        <xdr:cNvCxnSpPr/>
      </xdr:nvCxnSpPr>
      <xdr:spPr>
        <a:xfrm flipV="1">
          <a:off x="2209800" y="13225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7" name="フローチャート : 判断 376"/>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8" name="テキスト ボックス 377"/>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106426</xdr:rowOff>
    </xdr:from>
    <xdr:to>
      <xdr:col>3</xdr:col>
      <xdr:colOff>142875</xdr:colOff>
      <xdr:row>78</xdr:row>
      <xdr:rowOff>8128</xdr:rowOff>
    </xdr:to>
    <xdr:cxnSp macro="">
      <xdr:nvCxnSpPr>
        <xdr:cNvPr id="379" name="直線コネクタ 378"/>
        <xdr:cNvCxnSpPr/>
      </xdr:nvCxnSpPr>
      <xdr:spPr>
        <a:xfrm flipV="1">
          <a:off x="1320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80" name="フローチャート : 判断 379"/>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1" name="テキスト ボックス 38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2" name="フローチャート : 判断 38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3" name="テキスト ボックス 38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9" name="円/楕円 388"/>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0"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91" name="円/楕円 390"/>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92" name="テキスト ボックス 391"/>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3" name="円/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4" name="テキスト ボックス 39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95" name="円/楕円 394"/>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96" name="テキスト ボックス 395"/>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7" name="円/楕円 396"/>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8" name="テキスト ボックス 397"/>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類似団体平均を３．７％下回っている状況にある。今後も引き続き経常経費の削減に努める。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2" name="直線コネクタ 421"/>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4" name="直線コネクタ 42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5"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6" name="直線コネクタ 425"/>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52705</xdr:rowOff>
    </xdr:from>
    <xdr:to>
      <xdr:col>24</xdr:col>
      <xdr:colOff>31750</xdr:colOff>
      <xdr:row>77</xdr:row>
      <xdr:rowOff>64136</xdr:rowOff>
    </xdr:to>
    <xdr:cxnSp macro="">
      <xdr:nvCxnSpPr>
        <xdr:cNvPr id="427" name="直線コネクタ 426"/>
        <xdr:cNvCxnSpPr/>
      </xdr:nvCxnSpPr>
      <xdr:spPr>
        <a:xfrm>
          <a:off x="15671800" y="13254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8"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9" name="フローチャート : 判断 428"/>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138430</xdr:rowOff>
    </xdr:from>
    <xdr:to>
      <xdr:col>22</xdr:col>
      <xdr:colOff>565150</xdr:colOff>
      <xdr:row>77</xdr:row>
      <xdr:rowOff>52705</xdr:rowOff>
    </xdr:to>
    <xdr:cxnSp macro="">
      <xdr:nvCxnSpPr>
        <xdr:cNvPr id="430" name="直線コネクタ 429"/>
        <xdr:cNvCxnSpPr/>
      </xdr:nvCxnSpPr>
      <xdr:spPr>
        <a:xfrm>
          <a:off x="14782800" y="131686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31" name="フローチャート : 判断 430"/>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2" name="テキスト ボックス 431"/>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18414</xdr:rowOff>
    </xdr:from>
    <xdr:to>
      <xdr:col>21</xdr:col>
      <xdr:colOff>361950</xdr:colOff>
      <xdr:row>76</xdr:row>
      <xdr:rowOff>138430</xdr:rowOff>
    </xdr:to>
    <xdr:cxnSp macro="">
      <xdr:nvCxnSpPr>
        <xdr:cNvPr id="433" name="直線コネクタ 432"/>
        <xdr:cNvCxnSpPr/>
      </xdr:nvCxnSpPr>
      <xdr:spPr>
        <a:xfrm>
          <a:off x="13893800" y="13048614"/>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81280</xdr:rowOff>
    </xdr:from>
    <xdr:to>
      <xdr:col>20</xdr:col>
      <xdr:colOff>158750</xdr:colOff>
      <xdr:row>76</xdr:row>
      <xdr:rowOff>18414</xdr:rowOff>
    </xdr:to>
    <xdr:cxnSp macro="">
      <xdr:nvCxnSpPr>
        <xdr:cNvPr id="436" name="直線コネクタ 435"/>
        <xdr:cNvCxnSpPr/>
      </xdr:nvCxnSpPr>
      <xdr:spPr>
        <a:xfrm>
          <a:off x="13004800" y="12940030"/>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7" name="フローチャート :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9" name="フローチャート : 判断 438"/>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0" name="テキスト ボックス 439"/>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13336</xdr:rowOff>
    </xdr:from>
    <xdr:to>
      <xdr:col>24</xdr:col>
      <xdr:colOff>82550</xdr:colOff>
      <xdr:row>77</xdr:row>
      <xdr:rowOff>114936</xdr:rowOff>
    </xdr:to>
    <xdr:sp macro="" textlink="">
      <xdr:nvSpPr>
        <xdr:cNvPr id="446" name="円/楕円 445"/>
        <xdr:cNvSpPr/>
      </xdr:nvSpPr>
      <xdr:spPr>
        <a:xfrm>
          <a:off x="16459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29863</xdr:rowOff>
    </xdr:from>
    <xdr:ext cx="762000" cy="259045"/>
    <xdr:sp macro="" textlink="">
      <xdr:nvSpPr>
        <xdr:cNvPr id="447" name="公債費以外該当値テキスト"/>
        <xdr:cNvSpPr txBox="1"/>
      </xdr:nvSpPr>
      <xdr:spPr>
        <a:xfrm>
          <a:off x="16598900" y="1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xdr:rowOff>
    </xdr:from>
    <xdr:to>
      <xdr:col>22</xdr:col>
      <xdr:colOff>615950</xdr:colOff>
      <xdr:row>77</xdr:row>
      <xdr:rowOff>103505</xdr:rowOff>
    </xdr:to>
    <xdr:sp macro="" textlink="">
      <xdr:nvSpPr>
        <xdr:cNvPr id="448" name="円/楕円 447"/>
        <xdr:cNvSpPr/>
      </xdr:nvSpPr>
      <xdr:spPr>
        <a:xfrm>
          <a:off x="15621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113682</xdr:rowOff>
    </xdr:from>
    <xdr:ext cx="736600" cy="259045"/>
    <xdr:sp macro="" textlink="">
      <xdr:nvSpPr>
        <xdr:cNvPr id="449" name="テキスト ボックス 448"/>
        <xdr:cNvSpPr txBox="1"/>
      </xdr:nvSpPr>
      <xdr:spPr>
        <a:xfrm>
          <a:off x="15290800" y="1297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87630</xdr:rowOff>
    </xdr:from>
    <xdr:to>
      <xdr:col>21</xdr:col>
      <xdr:colOff>412750</xdr:colOff>
      <xdr:row>77</xdr:row>
      <xdr:rowOff>17780</xdr:rowOff>
    </xdr:to>
    <xdr:sp macro="" textlink="">
      <xdr:nvSpPr>
        <xdr:cNvPr id="450" name="円/楕円 449"/>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27957</xdr:rowOff>
    </xdr:from>
    <xdr:ext cx="762000" cy="259045"/>
    <xdr:sp macro="" textlink="">
      <xdr:nvSpPr>
        <xdr:cNvPr id="451" name="テキスト ボックス 450"/>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139065</xdr:rowOff>
    </xdr:from>
    <xdr:to>
      <xdr:col>20</xdr:col>
      <xdr:colOff>209550</xdr:colOff>
      <xdr:row>76</xdr:row>
      <xdr:rowOff>69214</xdr:rowOff>
    </xdr:to>
    <xdr:sp macro="" textlink="">
      <xdr:nvSpPr>
        <xdr:cNvPr id="452" name="円/楕円 451"/>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79392</xdr:rowOff>
    </xdr:from>
    <xdr:ext cx="762000" cy="259045"/>
    <xdr:sp macro="" textlink="">
      <xdr:nvSpPr>
        <xdr:cNvPr id="453" name="テキスト ボックス 452"/>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54" name="円/楕円 453"/>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142257</xdr:rowOff>
    </xdr:from>
    <xdr:ext cx="762000" cy="259045"/>
    <xdr:sp macro="" textlink="">
      <xdr:nvSpPr>
        <xdr:cNvPr id="455" name="テキスト ボックス 45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宮城県栗原市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70057</xdr:rowOff>
    </xdr:from>
    <xdr:to>
      <xdr:col>4</xdr:col>
      <xdr:colOff>1117600</xdr:colOff>
      <xdr:row>13</xdr:row>
      <xdr:rowOff>99857</xdr:rowOff>
    </xdr:to>
    <xdr:cxnSp macro="">
      <xdr:nvCxnSpPr>
        <xdr:cNvPr id="52" name="直線コネクタ 51"/>
        <xdr:cNvCxnSpPr/>
      </xdr:nvCxnSpPr>
      <xdr:spPr bwMode="auto">
        <a:xfrm>
          <a:off x="5003800" y="2346532"/>
          <a:ext cx="6477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70057</xdr:rowOff>
    </xdr:from>
    <xdr:to>
      <xdr:col>4</xdr:col>
      <xdr:colOff>469900</xdr:colOff>
      <xdr:row>13</xdr:row>
      <xdr:rowOff>79070</xdr:rowOff>
    </xdr:to>
    <xdr:cxnSp macro="">
      <xdr:nvCxnSpPr>
        <xdr:cNvPr id="55" name="直線コネクタ 54"/>
        <xdr:cNvCxnSpPr/>
      </xdr:nvCxnSpPr>
      <xdr:spPr bwMode="auto">
        <a:xfrm flipV="1">
          <a:off x="4305300" y="2346532"/>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33138</xdr:rowOff>
    </xdr:from>
    <xdr:to>
      <xdr:col>3</xdr:col>
      <xdr:colOff>904875</xdr:colOff>
      <xdr:row>13</xdr:row>
      <xdr:rowOff>79070</xdr:rowOff>
    </xdr:to>
    <xdr:cxnSp macro="">
      <xdr:nvCxnSpPr>
        <xdr:cNvPr id="58" name="直線コネクタ 57"/>
        <xdr:cNvCxnSpPr/>
      </xdr:nvCxnSpPr>
      <xdr:spPr bwMode="auto">
        <a:xfrm>
          <a:off x="3606800" y="2309613"/>
          <a:ext cx="698500" cy="4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28321</xdr:rowOff>
    </xdr:from>
    <xdr:to>
      <xdr:col>3</xdr:col>
      <xdr:colOff>206375</xdr:colOff>
      <xdr:row>13</xdr:row>
      <xdr:rowOff>33138</xdr:rowOff>
    </xdr:to>
    <xdr:cxnSp macro="">
      <xdr:nvCxnSpPr>
        <xdr:cNvPr id="61" name="直線コネクタ 60"/>
        <xdr:cNvCxnSpPr/>
      </xdr:nvCxnSpPr>
      <xdr:spPr bwMode="auto">
        <a:xfrm>
          <a:off x="2908300" y="2304796"/>
          <a:ext cx="698500" cy="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49057</xdr:rowOff>
    </xdr:from>
    <xdr:to>
      <xdr:col>5</xdr:col>
      <xdr:colOff>34925</xdr:colOff>
      <xdr:row>13</xdr:row>
      <xdr:rowOff>150657</xdr:rowOff>
    </xdr:to>
    <xdr:sp macro="" textlink="">
      <xdr:nvSpPr>
        <xdr:cNvPr id="71" name="円/楕円 70"/>
        <xdr:cNvSpPr/>
      </xdr:nvSpPr>
      <xdr:spPr bwMode="auto">
        <a:xfrm>
          <a:off x="5600700" y="232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65584</xdr:rowOff>
    </xdr:from>
    <xdr:ext cx="762000" cy="259045"/>
    <xdr:sp macro="" textlink="">
      <xdr:nvSpPr>
        <xdr:cNvPr id="72" name="人口1人当たり決算額の推移該当値テキスト130"/>
        <xdr:cNvSpPr txBox="1"/>
      </xdr:nvSpPr>
      <xdr:spPr>
        <a:xfrm>
          <a:off x="5740400" y="217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115,579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19257</xdr:rowOff>
    </xdr:from>
    <xdr:to>
      <xdr:col>4</xdr:col>
      <xdr:colOff>520700</xdr:colOff>
      <xdr:row>13</xdr:row>
      <xdr:rowOff>120857</xdr:rowOff>
    </xdr:to>
    <xdr:sp macro="" textlink="">
      <xdr:nvSpPr>
        <xdr:cNvPr id="73" name="円/楕円 72"/>
        <xdr:cNvSpPr/>
      </xdr:nvSpPr>
      <xdr:spPr bwMode="auto">
        <a:xfrm>
          <a:off x="4953000" y="229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131034</xdr:rowOff>
    </xdr:from>
    <xdr:ext cx="736600" cy="259045"/>
    <xdr:sp macro="" textlink="">
      <xdr:nvSpPr>
        <xdr:cNvPr id="74" name="テキスト ボックス 73"/>
        <xdr:cNvSpPr txBox="1"/>
      </xdr:nvSpPr>
      <xdr:spPr>
        <a:xfrm>
          <a:off x="4622800" y="206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28270</xdr:rowOff>
    </xdr:from>
    <xdr:to>
      <xdr:col>3</xdr:col>
      <xdr:colOff>955675</xdr:colOff>
      <xdr:row>13</xdr:row>
      <xdr:rowOff>129870</xdr:rowOff>
    </xdr:to>
    <xdr:sp macro="" textlink="">
      <xdr:nvSpPr>
        <xdr:cNvPr id="75" name="円/楕円 74"/>
        <xdr:cNvSpPr/>
      </xdr:nvSpPr>
      <xdr:spPr bwMode="auto">
        <a:xfrm>
          <a:off x="4254500" y="230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140047</xdr:rowOff>
    </xdr:from>
    <xdr:ext cx="762000" cy="259045"/>
    <xdr:sp macro="" textlink="">
      <xdr:nvSpPr>
        <xdr:cNvPr id="76" name="テキスト ボックス 75"/>
        <xdr:cNvSpPr txBox="1"/>
      </xdr:nvSpPr>
      <xdr:spPr>
        <a:xfrm>
          <a:off x="3924300" y="207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116,852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153788</xdr:rowOff>
    </xdr:from>
    <xdr:to>
      <xdr:col>3</xdr:col>
      <xdr:colOff>257175</xdr:colOff>
      <xdr:row>13</xdr:row>
      <xdr:rowOff>83938</xdr:rowOff>
    </xdr:to>
    <xdr:sp macro="" textlink="">
      <xdr:nvSpPr>
        <xdr:cNvPr id="77" name="円/楕円 76"/>
        <xdr:cNvSpPr/>
      </xdr:nvSpPr>
      <xdr:spPr bwMode="auto">
        <a:xfrm>
          <a:off x="3556000" y="225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94115</xdr:rowOff>
    </xdr:from>
    <xdr:ext cx="762000" cy="259045"/>
    <xdr:sp macro="" textlink="">
      <xdr:nvSpPr>
        <xdr:cNvPr id="78" name="テキスト ボックス 77"/>
        <xdr:cNvSpPr txBox="1"/>
      </xdr:nvSpPr>
      <xdr:spPr>
        <a:xfrm>
          <a:off x="3225800" y="20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119,665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148971</xdr:rowOff>
    </xdr:from>
    <xdr:to>
      <xdr:col>2</xdr:col>
      <xdr:colOff>692150</xdr:colOff>
      <xdr:row>13</xdr:row>
      <xdr:rowOff>79121</xdr:rowOff>
    </xdr:to>
    <xdr:sp macro="" textlink="">
      <xdr:nvSpPr>
        <xdr:cNvPr id="79" name="円/楕円 78"/>
        <xdr:cNvSpPr/>
      </xdr:nvSpPr>
      <xdr:spPr bwMode="auto">
        <a:xfrm>
          <a:off x="2857500" y="225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89298</xdr:rowOff>
    </xdr:from>
    <xdr:ext cx="762000" cy="259045"/>
    <xdr:sp macro="" textlink="">
      <xdr:nvSpPr>
        <xdr:cNvPr id="80" name="テキスト ボックス 79"/>
        <xdr:cNvSpPr txBox="1"/>
      </xdr:nvSpPr>
      <xdr:spPr>
        <a:xfrm>
          <a:off x="2527300" y="20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132258</xdr:rowOff>
    </xdr:from>
    <xdr:to>
      <xdr:col>4</xdr:col>
      <xdr:colOff>1117600</xdr:colOff>
      <xdr:row>35</xdr:row>
      <xdr:rowOff>206598</xdr:rowOff>
    </xdr:to>
    <xdr:cxnSp macro="">
      <xdr:nvCxnSpPr>
        <xdr:cNvPr id="112" name="直線コネクタ 111"/>
        <xdr:cNvCxnSpPr/>
      </xdr:nvCxnSpPr>
      <xdr:spPr bwMode="auto">
        <a:xfrm>
          <a:off x="5003800" y="6742608"/>
          <a:ext cx="647700" cy="7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57848</xdr:rowOff>
    </xdr:from>
    <xdr:to>
      <xdr:col>4</xdr:col>
      <xdr:colOff>469900</xdr:colOff>
      <xdr:row>35</xdr:row>
      <xdr:rowOff>132258</xdr:rowOff>
    </xdr:to>
    <xdr:cxnSp macro="">
      <xdr:nvCxnSpPr>
        <xdr:cNvPr id="115" name="直線コネクタ 114"/>
        <xdr:cNvCxnSpPr/>
      </xdr:nvCxnSpPr>
      <xdr:spPr bwMode="auto">
        <a:xfrm>
          <a:off x="4305300" y="6668198"/>
          <a:ext cx="698500" cy="7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35171</xdr:rowOff>
    </xdr:from>
    <xdr:to>
      <xdr:col>3</xdr:col>
      <xdr:colOff>904875</xdr:colOff>
      <xdr:row>35</xdr:row>
      <xdr:rowOff>57848</xdr:rowOff>
    </xdr:to>
    <xdr:cxnSp macro="">
      <xdr:nvCxnSpPr>
        <xdr:cNvPr id="118" name="直線コネクタ 117"/>
        <xdr:cNvCxnSpPr/>
      </xdr:nvCxnSpPr>
      <xdr:spPr bwMode="auto">
        <a:xfrm>
          <a:off x="3606800" y="6645521"/>
          <a:ext cx="698500" cy="22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24976</xdr:rowOff>
    </xdr:from>
    <xdr:to>
      <xdr:col>3</xdr:col>
      <xdr:colOff>206375</xdr:colOff>
      <xdr:row>35</xdr:row>
      <xdr:rowOff>35171</xdr:rowOff>
    </xdr:to>
    <xdr:cxnSp macro="">
      <xdr:nvCxnSpPr>
        <xdr:cNvPr id="121" name="直線コネクタ 120"/>
        <xdr:cNvCxnSpPr/>
      </xdr:nvCxnSpPr>
      <xdr:spPr bwMode="auto">
        <a:xfrm>
          <a:off x="2908300" y="6635326"/>
          <a:ext cx="698500" cy="1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155798</xdr:rowOff>
    </xdr:from>
    <xdr:to>
      <xdr:col>5</xdr:col>
      <xdr:colOff>34925</xdr:colOff>
      <xdr:row>35</xdr:row>
      <xdr:rowOff>257398</xdr:rowOff>
    </xdr:to>
    <xdr:sp macro="" textlink="">
      <xdr:nvSpPr>
        <xdr:cNvPr id="131" name="円/楕円 130"/>
        <xdr:cNvSpPr/>
      </xdr:nvSpPr>
      <xdr:spPr bwMode="auto">
        <a:xfrm>
          <a:off x="5600700" y="676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875</xdr:rowOff>
    </xdr:from>
    <xdr:ext cx="762000" cy="259045"/>
    <xdr:sp macro="" textlink="">
      <xdr:nvSpPr>
        <xdr:cNvPr id="132" name="人口1人当たり決算額の推移該当値テキスト445"/>
        <xdr:cNvSpPr txBox="1"/>
      </xdr:nvSpPr>
      <xdr:spPr>
        <a:xfrm>
          <a:off x="5740400" y="66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81458</xdr:rowOff>
    </xdr:from>
    <xdr:to>
      <xdr:col>4</xdr:col>
      <xdr:colOff>520700</xdr:colOff>
      <xdr:row>35</xdr:row>
      <xdr:rowOff>183058</xdr:rowOff>
    </xdr:to>
    <xdr:sp macro="" textlink="">
      <xdr:nvSpPr>
        <xdr:cNvPr id="133" name="円/楕円 132"/>
        <xdr:cNvSpPr/>
      </xdr:nvSpPr>
      <xdr:spPr bwMode="auto">
        <a:xfrm>
          <a:off x="4953000" y="66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193235</xdr:rowOff>
    </xdr:from>
    <xdr:ext cx="736600" cy="259045"/>
    <xdr:sp macro="" textlink="">
      <xdr:nvSpPr>
        <xdr:cNvPr id="134" name="テキスト ボックス 133"/>
        <xdr:cNvSpPr txBox="1"/>
      </xdr:nvSpPr>
      <xdr:spPr>
        <a:xfrm>
          <a:off x="4622800" y="646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7048</xdr:rowOff>
    </xdr:from>
    <xdr:to>
      <xdr:col>3</xdr:col>
      <xdr:colOff>955675</xdr:colOff>
      <xdr:row>35</xdr:row>
      <xdr:rowOff>108648</xdr:rowOff>
    </xdr:to>
    <xdr:sp macro="" textlink="">
      <xdr:nvSpPr>
        <xdr:cNvPr id="135" name="円/楕円 134"/>
        <xdr:cNvSpPr/>
      </xdr:nvSpPr>
      <xdr:spPr bwMode="auto">
        <a:xfrm>
          <a:off x="4254500" y="6617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118825</xdr:rowOff>
    </xdr:from>
    <xdr:ext cx="762000" cy="259045"/>
    <xdr:sp macro="" textlink="">
      <xdr:nvSpPr>
        <xdr:cNvPr id="136" name="テキスト ボックス 135"/>
        <xdr:cNvSpPr txBox="1"/>
      </xdr:nvSpPr>
      <xdr:spPr>
        <a:xfrm>
          <a:off x="3924300" y="638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327271</xdr:rowOff>
    </xdr:from>
    <xdr:to>
      <xdr:col>3</xdr:col>
      <xdr:colOff>257175</xdr:colOff>
      <xdr:row>35</xdr:row>
      <xdr:rowOff>85971</xdr:rowOff>
    </xdr:to>
    <xdr:sp macro="" textlink="">
      <xdr:nvSpPr>
        <xdr:cNvPr id="137" name="円/楕円 136"/>
        <xdr:cNvSpPr/>
      </xdr:nvSpPr>
      <xdr:spPr bwMode="auto">
        <a:xfrm>
          <a:off x="3556000" y="659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96148</xdr:rowOff>
    </xdr:from>
    <xdr:ext cx="762000" cy="259045"/>
    <xdr:sp macro="" textlink="">
      <xdr:nvSpPr>
        <xdr:cNvPr id="138" name="テキスト ボックス 137"/>
        <xdr:cNvSpPr txBox="1"/>
      </xdr:nvSpPr>
      <xdr:spPr>
        <a:xfrm>
          <a:off x="3225800" y="636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317076</xdr:rowOff>
    </xdr:from>
    <xdr:to>
      <xdr:col>2</xdr:col>
      <xdr:colOff>692150</xdr:colOff>
      <xdr:row>35</xdr:row>
      <xdr:rowOff>75776</xdr:rowOff>
    </xdr:to>
    <xdr:sp macro="" textlink="">
      <xdr:nvSpPr>
        <xdr:cNvPr id="139" name="円/楕円 138"/>
        <xdr:cNvSpPr/>
      </xdr:nvSpPr>
      <xdr:spPr bwMode="auto">
        <a:xfrm>
          <a:off x="2857500" y="658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85953</xdr:rowOff>
    </xdr:from>
    <xdr:ext cx="762000" cy="259045"/>
    <xdr:sp macro="" textlink="">
      <xdr:nvSpPr>
        <xdr:cNvPr id="140" name="テキスト ボックス 139"/>
        <xdr:cNvSpPr txBox="1"/>
      </xdr:nvSpPr>
      <xdr:spPr>
        <a:xfrm>
          <a:off x="2527300" y="63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138138</xdr:rowOff>
    </xdr:from>
    <xdr:to>
      <xdr:col>6</xdr:col>
      <xdr:colOff>511175</xdr:colOff>
      <xdr:row>31</xdr:row>
      <xdr:rowOff>142481</xdr:rowOff>
    </xdr:to>
    <xdr:cxnSp macro="">
      <xdr:nvCxnSpPr>
        <xdr:cNvPr id="61" name="直線コネクタ 60"/>
        <xdr:cNvCxnSpPr/>
      </xdr:nvCxnSpPr>
      <xdr:spPr>
        <a:xfrm flipV="1">
          <a:off x="3797300" y="545308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122669</xdr:rowOff>
    </xdr:from>
    <xdr:to>
      <xdr:col>5</xdr:col>
      <xdr:colOff>358775</xdr:colOff>
      <xdr:row>31</xdr:row>
      <xdr:rowOff>142481</xdr:rowOff>
    </xdr:to>
    <xdr:cxnSp macro="">
      <xdr:nvCxnSpPr>
        <xdr:cNvPr id="64" name="直線コネクタ 63"/>
        <xdr:cNvCxnSpPr/>
      </xdr:nvCxnSpPr>
      <xdr:spPr>
        <a:xfrm>
          <a:off x="2908300" y="543761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102648</xdr:rowOff>
    </xdr:from>
    <xdr:to>
      <xdr:col>4</xdr:col>
      <xdr:colOff>155575</xdr:colOff>
      <xdr:row>31</xdr:row>
      <xdr:rowOff>122669</xdr:rowOff>
    </xdr:to>
    <xdr:cxnSp macro="">
      <xdr:nvCxnSpPr>
        <xdr:cNvPr id="67" name="直線コネクタ 66"/>
        <xdr:cNvCxnSpPr/>
      </xdr:nvCxnSpPr>
      <xdr:spPr>
        <a:xfrm>
          <a:off x="2019300" y="5417598"/>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39440</xdr:rowOff>
    </xdr:from>
    <xdr:to>
      <xdr:col>2</xdr:col>
      <xdr:colOff>638175</xdr:colOff>
      <xdr:row>31</xdr:row>
      <xdr:rowOff>102648</xdr:rowOff>
    </xdr:to>
    <xdr:cxnSp macro="">
      <xdr:nvCxnSpPr>
        <xdr:cNvPr id="70" name="直線コネクタ 69"/>
        <xdr:cNvCxnSpPr/>
      </xdr:nvCxnSpPr>
      <xdr:spPr>
        <a:xfrm>
          <a:off x="1130300" y="5354390"/>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87338</xdr:rowOff>
    </xdr:from>
    <xdr:to>
      <xdr:col>6</xdr:col>
      <xdr:colOff>561975</xdr:colOff>
      <xdr:row>32</xdr:row>
      <xdr:rowOff>17488</xdr:rowOff>
    </xdr:to>
    <xdr:sp macro="" textlink="">
      <xdr:nvSpPr>
        <xdr:cNvPr id="80" name="円/楕円 79"/>
        <xdr:cNvSpPr/>
      </xdr:nvSpPr>
      <xdr:spPr>
        <a:xfrm>
          <a:off x="4584700" y="54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110215</xdr:rowOff>
    </xdr:from>
    <xdr:ext cx="599010" cy="259045"/>
    <xdr:sp macro="" textlink="">
      <xdr:nvSpPr>
        <xdr:cNvPr id="81" name="人件費該当値テキスト"/>
        <xdr:cNvSpPr txBox="1"/>
      </xdr:nvSpPr>
      <xdr:spPr>
        <a:xfrm>
          <a:off x="4686300" y="525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107,082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91681</xdr:rowOff>
    </xdr:from>
    <xdr:to>
      <xdr:col>5</xdr:col>
      <xdr:colOff>409575</xdr:colOff>
      <xdr:row>32</xdr:row>
      <xdr:rowOff>21831</xdr:rowOff>
    </xdr:to>
    <xdr:sp macro="" textlink="">
      <xdr:nvSpPr>
        <xdr:cNvPr id="82" name="円/楕円 81"/>
        <xdr:cNvSpPr/>
      </xdr:nvSpPr>
      <xdr:spPr>
        <a:xfrm>
          <a:off x="3746500" y="54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38358</xdr:rowOff>
    </xdr:from>
    <xdr:ext cx="599010" cy="259045"/>
    <xdr:sp macro="" textlink="">
      <xdr:nvSpPr>
        <xdr:cNvPr id="83" name="テキスト ボックス 82"/>
        <xdr:cNvSpPr txBox="1"/>
      </xdr:nvSpPr>
      <xdr:spPr>
        <a:xfrm>
          <a:off x="3497794" y="518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71869</xdr:rowOff>
    </xdr:from>
    <xdr:to>
      <xdr:col>4</xdr:col>
      <xdr:colOff>206375</xdr:colOff>
      <xdr:row>32</xdr:row>
      <xdr:rowOff>2019</xdr:rowOff>
    </xdr:to>
    <xdr:sp macro="" textlink="">
      <xdr:nvSpPr>
        <xdr:cNvPr id="84" name="円/楕円 83"/>
        <xdr:cNvSpPr/>
      </xdr:nvSpPr>
      <xdr:spPr>
        <a:xfrm>
          <a:off x="2857500" y="53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18546</xdr:rowOff>
    </xdr:from>
    <xdr:ext cx="599010" cy="259045"/>
    <xdr:sp macro="" textlink="">
      <xdr:nvSpPr>
        <xdr:cNvPr id="85" name="テキスト ボックス 84"/>
        <xdr:cNvSpPr txBox="1"/>
      </xdr:nvSpPr>
      <xdr:spPr>
        <a:xfrm>
          <a:off x="2608794" y="516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51848</xdr:rowOff>
    </xdr:from>
    <xdr:to>
      <xdr:col>3</xdr:col>
      <xdr:colOff>3175</xdr:colOff>
      <xdr:row>31</xdr:row>
      <xdr:rowOff>153448</xdr:rowOff>
    </xdr:to>
    <xdr:sp macro="" textlink="">
      <xdr:nvSpPr>
        <xdr:cNvPr id="86" name="円/楕円 85"/>
        <xdr:cNvSpPr/>
      </xdr:nvSpPr>
      <xdr:spPr>
        <a:xfrm>
          <a:off x="1968500" y="53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169975</xdr:rowOff>
    </xdr:from>
    <xdr:ext cx="599010" cy="259045"/>
    <xdr:sp macro="" textlink="">
      <xdr:nvSpPr>
        <xdr:cNvPr id="87" name="テキスト ボックス 86"/>
        <xdr:cNvSpPr txBox="1"/>
      </xdr:nvSpPr>
      <xdr:spPr>
        <a:xfrm>
          <a:off x="1719794" y="514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160090</xdr:rowOff>
    </xdr:from>
    <xdr:to>
      <xdr:col>1</xdr:col>
      <xdr:colOff>485775</xdr:colOff>
      <xdr:row>31</xdr:row>
      <xdr:rowOff>90240</xdr:rowOff>
    </xdr:to>
    <xdr:sp macro="" textlink="">
      <xdr:nvSpPr>
        <xdr:cNvPr id="88" name="円/楕円 87"/>
        <xdr:cNvSpPr/>
      </xdr:nvSpPr>
      <xdr:spPr>
        <a:xfrm>
          <a:off x="1079500" y="53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106767</xdr:rowOff>
    </xdr:from>
    <xdr:ext cx="599010" cy="259045"/>
    <xdr:sp macro="" textlink="">
      <xdr:nvSpPr>
        <xdr:cNvPr id="89" name="テキスト ボックス 88"/>
        <xdr:cNvSpPr txBox="1"/>
      </xdr:nvSpPr>
      <xdr:spPr>
        <a:xfrm>
          <a:off x="830794" y="507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106808</xdr:rowOff>
    </xdr:from>
    <xdr:to>
      <xdr:col>6</xdr:col>
      <xdr:colOff>511175</xdr:colOff>
      <xdr:row>58</xdr:row>
      <xdr:rowOff>111927</xdr:rowOff>
    </xdr:to>
    <xdr:cxnSp macro="">
      <xdr:nvCxnSpPr>
        <xdr:cNvPr id="118" name="直線コネクタ 117"/>
        <xdr:cNvCxnSpPr/>
      </xdr:nvCxnSpPr>
      <xdr:spPr>
        <a:xfrm flipV="1">
          <a:off x="3797300" y="10050908"/>
          <a:ext cx="8382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111927</xdr:rowOff>
    </xdr:from>
    <xdr:to>
      <xdr:col>5</xdr:col>
      <xdr:colOff>358775</xdr:colOff>
      <xdr:row>58</xdr:row>
      <xdr:rowOff>121281</xdr:rowOff>
    </xdr:to>
    <xdr:cxnSp macro="">
      <xdr:nvCxnSpPr>
        <xdr:cNvPr id="121" name="直線コネクタ 120"/>
        <xdr:cNvCxnSpPr/>
      </xdr:nvCxnSpPr>
      <xdr:spPr>
        <a:xfrm flipV="1">
          <a:off x="2908300" y="10056027"/>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110452</xdr:rowOff>
    </xdr:from>
    <xdr:to>
      <xdr:col>4</xdr:col>
      <xdr:colOff>155575</xdr:colOff>
      <xdr:row>58</xdr:row>
      <xdr:rowOff>121281</xdr:rowOff>
    </xdr:to>
    <xdr:cxnSp macro="">
      <xdr:nvCxnSpPr>
        <xdr:cNvPr id="124" name="直線コネクタ 123"/>
        <xdr:cNvCxnSpPr/>
      </xdr:nvCxnSpPr>
      <xdr:spPr>
        <a:xfrm>
          <a:off x="2019300" y="10054552"/>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110452</xdr:rowOff>
    </xdr:from>
    <xdr:to>
      <xdr:col>2</xdr:col>
      <xdr:colOff>638175</xdr:colOff>
      <xdr:row>58</xdr:row>
      <xdr:rowOff>112237</xdr:rowOff>
    </xdr:to>
    <xdr:cxnSp macro="">
      <xdr:nvCxnSpPr>
        <xdr:cNvPr id="127" name="直線コネクタ 126"/>
        <xdr:cNvCxnSpPr/>
      </xdr:nvCxnSpPr>
      <xdr:spPr>
        <a:xfrm flipV="1">
          <a:off x="1130300" y="10054552"/>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56008</xdr:rowOff>
    </xdr:from>
    <xdr:to>
      <xdr:col>6</xdr:col>
      <xdr:colOff>561975</xdr:colOff>
      <xdr:row>58</xdr:row>
      <xdr:rowOff>157608</xdr:rowOff>
    </xdr:to>
    <xdr:sp macro="" textlink="">
      <xdr:nvSpPr>
        <xdr:cNvPr id="137" name="円/楕円 136"/>
        <xdr:cNvSpPr/>
      </xdr:nvSpPr>
      <xdr:spPr>
        <a:xfrm>
          <a:off x="4584700" y="100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15385</xdr:rowOff>
    </xdr:from>
    <xdr:ext cx="534377" cy="259045"/>
    <xdr:sp macro="" textlink="">
      <xdr:nvSpPr>
        <xdr:cNvPr id="138" name="物件費該当値テキスト"/>
        <xdr:cNvSpPr txBox="1"/>
      </xdr:nvSpPr>
      <xdr:spPr>
        <a:xfrm>
          <a:off x="4686300" y="97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61127</xdr:rowOff>
    </xdr:from>
    <xdr:to>
      <xdr:col>5</xdr:col>
      <xdr:colOff>409575</xdr:colOff>
      <xdr:row>58</xdr:row>
      <xdr:rowOff>162727</xdr:rowOff>
    </xdr:to>
    <xdr:sp macro="" textlink="">
      <xdr:nvSpPr>
        <xdr:cNvPr id="139" name="円/楕円 138"/>
        <xdr:cNvSpPr/>
      </xdr:nvSpPr>
      <xdr:spPr>
        <a:xfrm>
          <a:off x="3746500" y="100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7804</xdr:rowOff>
    </xdr:from>
    <xdr:ext cx="534377" cy="259045"/>
    <xdr:sp macro="" textlink="">
      <xdr:nvSpPr>
        <xdr:cNvPr id="140" name="テキスト ボックス 139"/>
        <xdr:cNvSpPr txBox="1"/>
      </xdr:nvSpPr>
      <xdr:spPr>
        <a:xfrm>
          <a:off x="3530111" y="97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70481</xdr:rowOff>
    </xdr:from>
    <xdr:to>
      <xdr:col>4</xdr:col>
      <xdr:colOff>206375</xdr:colOff>
      <xdr:row>59</xdr:row>
      <xdr:rowOff>631</xdr:rowOff>
    </xdr:to>
    <xdr:sp macro="" textlink="">
      <xdr:nvSpPr>
        <xdr:cNvPr id="141" name="円/楕円 140"/>
        <xdr:cNvSpPr/>
      </xdr:nvSpPr>
      <xdr:spPr>
        <a:xfrm>
          <a:off x="2857500" y="100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17158</xdr:rowOff>
    </xdr:from>
    <xdr:ext cx="534377" cy="259045"/>
    <xdr:sp macro="" textlink="">
      <xdr:nvSpPr>
        <xdr:cNvPr id="142" name="テキスト ボックス 141"/>
        <xdr:cNvSpPr txBox="1"/>
      </xdr:nvSpPr>
      <xdr:spPr>
        <a:xfrm>
          <a:off x="2641111" y="97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59652</xdr:rowOff>
    </xdr:from>
    <xdr:to>
      <xdr:col>3</xdr:col>
      <xdr:colOff>3175</xdr:colOff>
      <xdr:row>58</xdr:row>
      <xdr:rowOff>161252</xdr:rowOff>
    </xdr:to>
    <xdr:sp macro="" textlink="">
      <xdr:nvSpPr>
        <xdr:cNvPr id="143" name="円/楕円 142"/>
        <xdr:cNvSpPr/>
      </xdr:nvSpPr>
      <xdr:spPr>
        <a:xfrm>
          <a:off x="1968500" y="100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6329</xdr:rowOff>
    </xdr:from>
    <xdr:ext cx="534377" cy="259045"/>
    <xdr:sp macro="" textlink="">
      <xdr:nvSpPr>
        <xdr:cNvPr id="144" name="テキスト ボックス 143"/>
        <xdr:cNvSpPr txBox="1"/>
      </xdr:nvSpPr>
      <xdr:spPr>
        <a:xfrm>
          <a:off x="1752111" y="97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61437</xdr:rowOff>
    </xdr:from>
    <xdr:to>
      <xdr:col>1</xdr:col>
      <xdr:colOff>485775</xdr:colOff>
      <xdr:row>58</xdr:row>
      <xdr:rowOff>163037</xdr:rowOff>
    </xdr:to>
    <xdr:sp macro="" textlink="">
      <xdr:nvSpPr>
        <xdr:cNvPr id="145" name="円/楕円 144"/>
        <xdr:cNvSpPr/>
      </xdr:nvSpPr>
      <xdr:spPr>
        <a:xfrm>
          <a:off x="1079500" y="100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8114</xdr:rowOff>
    </xdr:from>
    <xdr:ext cx="534377" cy="259045"/>
    <xdr:sp macro="" textlink="">
      <xdr:nvSpPr>
        <xdr:cNvPr id="146" name="テキスト ボックス 145"/>
        <xdr:cNvSpPr txBox="1"/>
      </xdr:nvSpPr>
      <xdr:spPr>
        <a:xfrm>
          <a:off x="863111" y="97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98689</xdr:rowOff>
    </xdr:from>
    <xdr:to>
      <xdr:col>6</xdr:col>
      <xdr:colOff>511175</xdr:colOff>
      <xdr:row>76</xdr:row>
      <xdr:rowOff>99512</xdr:rowOff>
    </xdr:to>
    <xdr:cxnSp macro="">
      <xdr:nvCxnSpPr>
        <xdr:cNvPr id="173" name="直線コネクタ 172"/>
        <xdr:cNvCxnSpPr/>
      </xdr:nvCxnSpPr>
      <xdr:spPr>
        <a:xfrm>
          <a:off x="3797300" y="13128889"/>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84058</xdr:rowOff>
    </xdr:from>
    <xdr:to>
      <xdr:col>5</xdr:col>
      <xdr:colOff>358775</xdr:colOff>
      <xdr:row>76</xdr:row>
      <xdr:rowOff>98689</xdr:rowOff>
    </xdr:to>
    <xdr:cxnSp macro="">
      <xdr:nvCxnSpPr>
        <xdr:cNvPr id="176" name="直線コネクタ 175"/>
        <xdr:cNvCxnSpPr/>
      </xdr:nvCxnSpPr>
      <xdr:spPr>
        <a:xfrm>
          <a:off x="2908300" y="1311425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84058</xdr:rowOff>
    </xdr:from>
    <xdr:to>
      <xdr:col>4</xdr:col>
      <xdr:colOff>155575</xdr:colOff>
      <xdr:row>76</xdr:row>
      <xdr:rowOff>144044</xdr:rowOff>
    </xdr:to>
    <xdr:cxnSp macro="">
      <xdr:nvCxnSpPr>
        <xdr:cNvPr id="179" name="直線コネクタ 178"/>
        <xdr:cNvCxnSpPr/>
      </xdr:nvCxnSpPr>
      <xdr:spPr>
        <a:xfrm flipV="1">
          <a:off x="2019300" y="13114258"/>
          <a:ext cx="889000" cy="5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144044</xdr:rowOff>
    </xdr:from>
    <xdr:to>
      <xdr:col>2</xdr:col>
      <xdr:colOff>638175</xdr:colOff>
      <xdr:row>77</xdr:row>
      <xdr:rowOff>84013</xdr:rowOff>
    </xdr:to>
    <xdr:cxnSp macro="">
      <xdr:nvCxnSpPr>
        <xdr:cNvPr id="182" name="直線コネクタ 181"/>
        <xdr:cNvCxnSpPr/>
      </xdr:nvCxnSpPr>
      <xdr:spPr>
        <a:xfrm flipV="1">
          <a:off x="1130300" y="13174244"/>
          <a:ext cx="889000" cy="1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48712</xdr:rowOff>
    </xdr:from>
    <xdr:to>
      <xdr:col>6</xdr:col>
      <xdr:colOff>561975</xdr:colOff>
      <xdr:row>76</xdr:row>
      <xdr:rowOff>150312</xdr:rowOff>
    </xdr:to>
    <xdr:sp macro="" textlink="">
      <xdr:nvSpPr>
        <xdr:cNvPr id="192" name="円/楕円 191"/>
        <xdr:cNvSpPr/>
      </xdr:nvSpPr>
      <xdr:spPr>
        <a:xfrm>
          <a:off x="4584700" y="130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71589</xdr:rowOff>
    </xdr:from>
    <xdr:ext cx="469744" cy="259045"/>
    <xdr:sp macro="" textlink="">
      <xdr:nvSpPr>
        <xdr:cNvPr id="193" name="維持補修費該当値テキスト"/>
        <xdr:cNvSpPr txBox="1"/>
      </xdr:nvSpPr>
      <xdr:spPr>
        <a:xfrm>
          <a:off x="4686300" y="1293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47889</xdr:rowOff>
    </xdr:from>
    <xdr:to>
      <xdr:col>5</xdr:col>
      <xdr:colOff>409575</xdr:colOff>
      <xdr:row>76</xdr:row>
      <xdr:rowOff>149489</xdr:rowOff>
    </xdr:to>
    <xdr:sp macro="" textlink="">
      <xdr:nvSpPr>
        <xdr:cNvPr id="194" name="円/楕円 193"/>
        <xdr:cNvSpPr/>
      </xdr:nvSpPr>
      <xdr:spPr>
        <a:xfrm>
          <a:off x="3746500" y="13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166016</xdr:rowOff>
    </xdr:from>
    <xdr:ext cx="469744" cy="259045"/>
    <xdr:sp macro="" textlink="">
      <xdr:nvSpPr>
        <xdr:cNvPr id="195" name="テキスト ボックス 194"/>
        <xdr:cNvSpPr txBox="1"/>
      </xdr:nvSpPr>
      <xdr:spPr>
        <a:xfrm>
          <a:off x="3562427" y="1285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33258</xdr:rowOff>
    </xdr:from>
    <xdr:to>
      <xdr:col>4</xdr:col>
      <xdr:colOff>206375</xdr:colOff>
      <xdr:row>76</xdr:row>
      <xdr:rowOff>134858</xdr:rowOff>
    </xdr:to>
    <xdr:sp macro="" textlink="">
      <xdr:nvSpPr>
        <xdr:cNvPr id="196" name="円/楕円 195"/>
        <xdr:cNvSpPr/>
      </xdr:nvSpPr>
      <xdr:spPr>
        <a:xfrm>
          <a:off x="2857500" y="1306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151385</xdr:rowOff>
    </xdr:from>
    <xdr:ext cx="469744" cy="259045"/>
    <xdr:sp macro="" textlink="">
      <xdr:nvSpPr>
        <xdr:cNvPr id="197" name="テキスト ボックス 196"/>
        <xdr:cNvSpPr txBox="1"/>
      </xdr:nvSpPr>
      <xdr:spPr>
        <a:xfrm>
          <a:off x="2673427" y="128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93244</xdr:rowOff>
    </xdr:from>
    <xdr:to>
      <xdr:col>3</xdr:col>
      <xdr:colOff>3175</xdr:colOff>
      <xdr:row>77</xdr:row>
      <xdr:rowOff>23394</xdr:rowOff>
    </xdr:to>
    <xdr:sp macro="" textlink="">
      <xdr:nvSpPr>
        <xdr:cNvPr id="198" name="円/楕円 197"/>
        <xdr:cNvSpPr/>
      </xdr:nvSpPr>
      <xdr:spPr>
        <a:xfrm>
          <a:off x="1968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39920</xdr:rowOff>
    </xdr:from>
    <xdr:ext cx="469744" cy="259045"/>
    <xdr:sp macro="" textlink="">
      <xdr:nvSpPr>
        <xdr:cNvPr id="199" name="テキスト ボックス 198"/>
        <xdr:cNvSpPr txBox="1"/>
      </xdr:nvSpPr>
      <xdr:spPr>
        <a:xfrm>
          <a:off x="1784427" y="128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33213</xdr:rowOff>
    </xdr:from>
    <xdr:to>
      <xdr:col>1</xdr:col>
      <xdr:colOff>485775</xdr:colOff>
      <xdr:row>77</xdr:row>
      <xdr:rowOff>134813</xdr:rowOff>
    </xdr:to>
    <xdr:sp macro="" textlink="">
      <xdr:nvSpPr>
        <xdr:cNvPr id="200" name="円/楕円 199"/>
        <xdr:cNvSpPr/>
      </xdr:nvSpPr>
      <xdr:spPr>
        <a:xfrm>
          <a:off x="10795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151340</xdr:rowOff>
    </xdr:from>
    <xdr:ext cx="469744" cy="259045"/>
    <xdr:sp macro="" textlink="">
      <xdr:nvSpPr>
        <xdr:cNvPr id="201" name="テキスト ボックス 200"/>
        <xdr:cNvSpPr txBox="1"/>
      </xdr:nvSpPr>
      <xdr:spPr>
        <a:xfrm>
          <a:off x="895427" y="130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137103</xdr:rowOff>
    </xdr:from>
    <xdr:to>
      <xdr:col>6</xdr:col>
      <xdr:colOff>511175</xdr:colOff>
      <xdr:row>98</xdr:row>
      <xdr:rowOff>155147</xdr:rowOff>
    </xdr:to>
    <xdr:cxnSp macro="">
      <xdr:nvCxnSpPr>
        <xdr:cNvPr id="233" name="直線コネクタ 232"/>
        <xdr:cNvCxnSpPr/>
      </xdr:nvCxnSpPr>
      <xdr:spPr>
        <a:xfrm flipV="1">
          <a:off x="3797300" y="16939203"/>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155147</xdr:rowOff>
    </xdr:from>
    <xdr:to>
      <xdr:col>5</xdr:col>
      <xdr:colOff>358775</xdr:colOff>
      <xdr:row>99</xdr:row>
      <xdr:rowOff>59934</xdr:rowOff>
    </xdr:to>
    <xdr:cxnSp macro="">
      <xdr:nvCxnSpPr>
        <xdr:cNvPr id="236" name="直線コネクタ 235"/>
        <xdr:cNvCxnSpPr/>
      </xdr:nvCxnSpPr>
      <xdr:spPr>
        <a:xfrm flipV="1">
          <a:off x="2908300" y="16957247"/>
          <a:ext cx="889000" cy="7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59934</xdr:rowOff>
    </xdr:from>
    <xdr:to>
      <xdr:col>4</xdr:col>
      <xdr:colOff>155575</xdr:colOff>
      <xdr:row>99</xdr:row>
      <xdr:rowOff>88674</xdr:rowOff>
    </xdr:to>
    <xdr:cxnSp macro="">
      <xdr:nvCxnSpPr>
        <xdr:cNvPr id="239" name="直線コネクタ 238"/>
        <xdr:cNvCxnSpPr/>
      </xdr:nvCxnSpPr>
      <xdr:spPr>
        <a:xfrm flipV="1">
          <a:off x="2019300" y="17033484"/>
          <a:ext cx="88900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88674</xdr:rowOff>
    </xdr:from>
    <xdr:to>
      <xdr:col>2</xdr:col>
      <xdr:colOff>638175</xdr:colOff>
      <xdr:row>99</xdr:row>
      <xdr:rowOff>108513</xdr:rowOff>
    </xdr:to>
    <xdr:cxnSp macro="">
      <xdr:nvCxnSpPr>
        <xdr:cNvPr id="242" name="直線コネクタ 241"/>
        <xdr:cNvCxnSpPr/>
      </xdr:nvCxnSpPr>
      <xdr:spPr>
        <a:xfrm flipV="1">
          <a:off x="1130300" y="17062224"/>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86303</xdr:rowOff>
    </xdr:from>
    <xdr:to>
      <xdr:col>6</xdr:col>
      <xdr:colOff>561975</xdr:colOff>
      <xdr:row>99</xdr:row>
      <xdr:rowOff>16453</xdr:rowOff>
    </xdr:to>
    <xdr:sp macro="" textlink="">
      <xdr:nvSpPr>
        <xdr:cNvPr id="252" name="円/楕円 251"/>
        <xdr:cNvSpPr/>
      </xdr:nvSpPr>
      <xdr:spPr>
        <a:xfrm>
          <a:off x="4584700" y="168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64730</xdr:rowOff>
    </xdr:from>
    <xdr:ext cx="534377" cy="259045"/>
    <xdr:sp macro="" textlink="">
      <xdr:nvSpPr>
        <xdr:cNvPr id="253" name="扶助費該当値テキスト"/>
        <xdr:cNvSpPr txBox="1"/>
      </xdr:nvSpPr>
      <xdr:spPr>
        <a:xfrm>
          <a:off x="4686300" y="168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68,159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104347</xdr:rowOff>
    </xdr:from>
    <xdr:to>
      <xdr:col>5</xdr:col>
      <xdr:colOff>409575</xdr:colOff>
      <xdr:row>99</xdr:row>
      <xdr:rowOff>34497</xdr:rowOff>
    </xdr:to>
    <xdr:sp macro="" textlink="">
      <xdr:nvSpPr>
        <xdr:cNvPr id="254" name="円/楕円 253"/>
        <xdr:cNvSpPr/>
      </xdr:nvSpPr>
      <xdr:spPr>
        <a:xfrm>
          <a:off x="3746500" y="169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25624</xdr:rowOff>
    </xdr:from>
    <xdr:ext cx="534377" cy="259045"/>
    <xdr:sp macro="" textlink="">
      <xdr:nvSpPr>
        <xdr:cNvPr id="255" name="テキスト ボックス 254"/>
        <xdr:cNvSpPr txBox="1"/>
      </xdr:nvSpPr>
      <xdr:spPr>
        <a:xfrm>
          <a:off x="3530111" y="169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9134</xdr:rowOff>
    </xdr:from>
    <xdr:to>
      <xdr:col>4</xdr:col>
      <xdr:colOff>206375</xdr:colOff>
      <xdr:row>99</xdr:row>
      <xdr:rowOff>110734</xdr:rowOff>
    </xdr:to>
    <xdr:sp macro="" textlink="">
      <xdr:nvSpPr>
        <xdr:cNvPr id="256" name="円/楕円 255"/>
        <xdr:cNvSpPr/>
      </xdr:nvSpPr>
      <xdr:spPr>
        <a:xfrm>
          <a:off x="2857500" y="169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101861</xdr:rowOff>
    </xdr:from>
    <xdr:ext cx="534377" cy="259045"/>
    <xdr:sp macro="" textlink="">
      <xdr:nvSpPr>
        <xdr:cNvPr id="257" name="テキスト ボックス 256"/>
        <xdr:cNvSpPr txBox="1"/>
      </xdr:nvSpPr>
      <xdr:spPr>
        <a:xfrm>
          <a:off x="2641111" y="170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37874</xdr:rowOff>
    </xdr:from>
    <xdr:to>
      <xdr:col>3</xdr:col>
      <xdr:colOff>3175</xdr:colOff>
      <xdr:row>99</xdr:row>
      <xdr:rowOff>139474</xdr:rowOff>
    </xdr:to>
    <xdr:sp macro="" textlink="">
      <xdr:nvSpPr>
        <xdr:cNvPr id="258" name="円/楕円 257"/>
        <xdr:cNvSpPr/>
      </xdr:nvSpPr>
      <xdr:spPr>
        <a:xfrm>
          <a:off x="1968500" y="17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130601</xdr:rowOff>
    </xdr:from>
    <xdr:ext cx="534377" cy="259045"/>
    <xdr:sp macro="" textlink="">
      <xdr:nvSpPr>
        <xdr:cNvPr id="259" name="テキスト ボックス 258"/>
        <xdr:cNvSpPr txBox="1"/>
      </xdr:nvSpPr>
      <xdr:spPr>
        <a:xfrm>
          <a:off x="1752111" y="171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57713</xdr:rowOff>
    </xdr:from>
    <xdr:to>
      <xdr:col>1</xdr:col>
      <xdr:colOff>485775</xdr:colOff>
      <xdr:row>99</xdr:row>
      <xdr:rowOff>159313</xdr:rowOff>
    </xdr:to>
    <xdr:sp macro="" textlink="">
      <xdr:nvSpPr>
        <xdr:cNvPr id="260" name="円/楕円 259"/>
        <xdr:cNvSpPr/>
      </xdr:nvSpPr>
      <xdr:spPr>
        <a:xfrm>
          <a:off x="1079500" y="17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150440</xdr:rowOff>
    </xdr:from>
    <xdr:ext cx="534377" cy="259045"/>
    <xdr:sp macro="" textlink="">
      <xdr:nvSpPr>
        <xdr:cNvPr id="261" name="テキスト ボックス 260"/>
        <xdr:cNvSpPr txBox="1"/>
      </xdr:nvSpPr>
      <xdr:spPr>
        <a:xfrm>
          <a:off x="863111" y="171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30620</xdr:rowOff>
    </xdr:from>
    <xdr:to>
      <xdr:col>15</xdr:col>
      <xdr:colOff>180975</xdr:colOff>
      <xdr:row>36</xdr:row>
      <xdr:rowOff>54661</xdr:rowOff>
    </xdr:to>
    <xdr:cxnSp macro="">
      <xdr:nvCxnSpPr>
        <xdr:cNvPr id="291" name="直線コネクタ 290"/>
        <xdr:cNvCxnSpPr/>
      </xdr:nvCxnSpPr>
      <xdr:spPr>
        <a:xfrm flipV="1">
          <a:off x="9639300" y="6031370"/>
          <a:ext cx="838200" cy="19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54661</xdr:rowOff>
    </xdr:from>
    <xdr:to>
      <xdr:col>14</xdr:col>
      <xdr:colOff>28575</xdr:colOff>
      <xdr:row>36</xdr:row>
      <xdr:rowOff>133680</xdr:rowOff>
    </xdr:to>
    <xdr:cxnSp macro="">
      <xdr:nvCxnSpPr>
        <xdr:cNvPr id="294" name="直線コネクタ 293"/>
        <xdr:cNvCxnSpPr/>
      </xdr:nvCxnSpPr>
      <xdr:spPr>
        <a:xfrm flipV="1">
          <a:off x="8750300" y="6226861"/>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101981</xdr:rowOff>
    </xdr:from>
    <xdr:to>
      <xdr:col>12</xdr:col>
      <xdr:colOff>511175</xdr:colOff>
      <xdr:row>36</xdr:row>
      <xdr:rowOff>133680</xdr:rowOff>
    </xdr:to>
    <xdr:cxnSp macro="">
      <xdr:nvCxnSpPr>
        <xdr:cNvPr id="297" name="直線コネクタ 296"/>
        <xdr:cNvCxnSpPr/>
      </xdr:nvCxnSpPr>
      <xdr:spPr>
        <a:xfrm>
          <a:off x="7861300" y="6102731"/>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101981</xdr:rowOff>
    </xdr:from>
    <xdr:to>
      <xdr:col>11</xdr:col>
      <xdr:colOff>307975</xdr:colOff>
      <xdr:row>37</xdr:row>
      <xdr:rowOff>19399</xdr:rowOff>
    </xdr:to>
    <xdr:cxnSp macro="">
      <xdr:nvCxnSpPr>
        <xdr:cNvPr id="300" name="直線コネクタ 299"/>
        <xdr:cNvCxnSpPr/>
      </xdr:nvCxnSpPr>
      <xdr:spPr>
        <a:xfrm flipV="1">
          <a:off x="6972300" y="6102731"/>
          <a:ext cx="889000" cy="2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151270</xdr:rowOff>
    </xdr:from>
    <xdr:to>
      <xdr:col>15</xdr:col>
      <xdr:colOff>231775</xdr:colOff>
      <xdr:row>35</xdr:row>
      <xdr:rowOff>81420</xdr:rowOff>
    </xdr:to>
    <xdr:sp macro="" textlink="">
      <xdr:nvSpPr>
        <xdr:cNvPr id="310" name="円/楕円 309"/>
        <xdr:cNvSpPr/>
      </xdr:nvSpPr>
      <xdr:spPr>
        <a:xfrm>
          <a:off x="10426700" y="5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2697</xdr:rowOff>
    </xdr:from>
    <xdr:ext cx="534377" cy="259045"/>
    <xdr:sp macro="" textlink="">
      <xdr:nvSpPr>
        <xdr:cNvPr id="311" name="補助費等該当値テキスト"/>
        <xdr:cNvSpPr txBox="1"/>
      </xdr:nvSpPr>
      <xdr:spPr>
        <a:xfrm>
          <a:off x="10528300" y="58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3861</xdr:rowOff>
    </xdr:from>
    <xdr:to>
      <xdr:col>14</xdr:col>
      <xdr:colOff>79375</xdr:colOff>
      <xdr:row>36</xdr:row>
      <xdr:rowOff>105461</xdr:rowOff>
    </xdr:to>
    <xdr:sp macro="" textlink="">
      <xdr:nvSpPr>
        <xdr:cNvPr id="312" name="円/楕円 311"/>
        <xdr:cNvSpPr/>
      </xdr:nvSpPr>
      <xdr:spPr>
        <a:xfrm>
          <a:off x="9588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121988</xdr:rowOff>
    </xdr:from>
    <xdr:ext cx="534377" cy="259045"/>
    <xdr:sp macro="" textlink="">
      <xdr:nvSpPr>
        <xdr:cNvPr id="313" name="テキスト ボックス 312"/>
        <xdr:cNvSpPr txBox="1"/>
      </xdr:nvSpPr>
      <xdr:spPr>
        <a:xfrm>
          <a:off x="9372111" y="59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82880</xdr:rowOff>
    </xdr:from>
    <xdr:to>
      <xdr:col>12</xdr:col>
      <xdr:colOff>561975</xdr:colOff>
      <xdr:row>37</xdr:row>
      <xdr:rowOff>13030</xdr:rowOff>
    </xdr:to>
    <xdr:sp macro="" textlink="">
      <xdr:nvSpPr>
        <xdr:cNvPr id="314" name="円/楕円 313"/>
        <xdr:cNvSpPr/>
      </xdr:nvSpPr>
      <xdr:spPr>
        <a:xfrm>
          <a:off x="8699500" y="62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4157</xdr:rowOff>
    </xdr:from>
    <xdr:ext cx="534377" cy="259045"/>
    <xdr:sp macro="" textlink="">
      <xdr:nvSpPr>
        <xdr:cNvPr id="315" name="テキスト ボックス 314"/>
        <xdr:cNvSpPr txBox="1"/>
      </xdr:nvSpPr>
      <xdr:spPr>
        <a:xfrm>
          <a:off x="8483111" y="63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51181</xdr:rowOff>
    </xdr:from>
    <xdr:to>
      <xdr:col>11</xdr:col>
      <xdr:colOff>358775</xdr:colOff>
      <xdr:row>35</xdr:row>
      <xdr:rowOff>152781</xdr:rowOff>
    </xdr:to>
    <xdr:sp macro="" textlink="">
      <xdr:nvSpPr>
        <xdr:cNvPr id="316" name="円/楕円 315"/>
        <xdr:cNvSpPr/>
      </xdr:nvSpPr>
      <xdr:spPr>
        <a:xfrm>
          <a:off x="7810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169308</xdr:rowOff>
    </xdr:from>
    <xdr:ext cx="534377" cy="259045"/>
    <xdr:sp macro="" textlink="">
      <xdr:nvSpPr>
        <xdr:cNvPr id="317" name="テキスト ボックス 316"/>
        <xdr:cNvSpPr txBox="1"/>
      </xdr:nvSpPr>
      <xdr:spPr>
        <a:xfrm>
          <a:off x="7594111" y="5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140049</xdr:rowOff>
    </xdr:from>
    <xdr:to>
      <xdr:col>10</xdr:col>
      <xdr:colOff>155575</xdr:colOff>
      <xdr:row>37</xdr:row>
      <xdr:rowOff>70199</xdr:rowOff>
    </xdr:to>
    <xdr:sp macro="" textlink="">
      <xdr:nvSpPr>
        <xdr:cNvPr id="318" name="円/楕円 317"/>
        <xdr:cNvSpPr/>
      </xdr:nvSpPr>
      <xdr:spPr>
        <a:xfrm>
          <a:off x="6921500" y="63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86726</xdr:rowOff>
    </xdr:from>
    <xdr:ext cx="534377" cy="259045"/>
    <xdr:sp macro="" textlink="">
      <xdr:nvSpPr>
        <xdr:cNvPr id="319" name="テキスト ボックス 318"/>
        <xdr:cNvSpPr txBox="1"/>
      </xdr:nvSpPr>
      <xdr:spPr>
        <a:xfrm>
          <a:off x="6705111" y="60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38419</xdr:rowOff>
    </xdr:from>
    <xdr:to>
      <xdr:col>15</xdr:col>
      <xdr:colOff>180975</xdr:colOff>
      <xdr:row>58</xdr:row>
      <xdr:rowOff>69703</xdr:rowOff>
    </xdr:to>
    <xdr:cxnSp macro="">
      <xdr:nvCxnSpPr>
        <xdr:cNvPr id="348" name="直線コネクタ 347"/>
        <xdr:cNvCxnSpPr/>
      </xdr:nvCxnSpPr>
      <xdr:spPr>
        <a:xfrm flipV="1">
          <a:off x="9639300" y="9982519"/>
          <a:ext cx="838200" cy="3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60313</xdr:rowOff>
    </xdr:from>
    <xdr:to>
      <xdr:col>14</xdr:col>
      <xdr:colOff>28575</xdr:colOff>
      <xdr:row>58</xdr:row>
      <xdr:rowOff>69703</xdr:rowOff>
    </xdr:to>
    <xdr:cxnSp macro="">
      <xdr:nvCxnSpPr>
        <xdr:cNvPr id="351" name="直線コネクタ 350"/>
        <xdr:cNvCxnSpPr/>
      </xdr:nvCxnSpPr>
      <xdr:spPr>
        <a:xfrm>
          <a:off x="8750300" y="10004413"/>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60313</xdr:rowOff>
    </xdr:from>
    <xdr:to>
      <xdr:col>12</xdr:col>
      <xdr:colOff>511175</xdr:colOff>
      <xdr:row>58</xdr:row>
      <xdr:rowOff>80280</xdr:rowOff>
    </xdr:to>
    <xdr:cxnSp macro="">
      <xdr:nvCxnSpPr>
        <xdr:cNvPr id="354" name="直線コネクタ 353"/>
        <xdr:cNvCxnSpPr/>
      </xdr:nvCxnSpPr>
      <xdr:spPr>
        <a:xfrm flipV="1">
          <a:off x="7861300" y="10004413"/>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80280</xdr:rowOff>
    </xdr:from>
    <xdr:to>
      <xdr:col>11</xdr:col>
      <xdr:colOff>307975</xdr:colOff>
      <xdr:row>58</xdr:row>
      <xdr:rowOff>108000</xdr:rowOff>
    </xdr:to>
    <xdr:cxnSp macro="">
      <xdr:nvCxnSpPr>
        <xdr:cNvPr id="357" name="直線コネクタ 356"/>
        <xdr:cNvCxnSpPr/>
      </xdr:nvCxnSpPr>
      <xdr:spPr>
        <a:xfrm flipV="1">
          <a:off x="6972300" y="10024380"/>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159069</xdr:rowOff>
    </xdr:from>
    <xdr:to>
      <xdr:col>15</xdr:col>
      <xdr:colOff>231775</xdr:colOff>
      <xdr:row>58</xdr:row>
      <xdr:rowOff>89219</xdr:rowOff>
    </xdr:to>
    <xdr:sp macro="" textlink="">
      <xdr:nvSpPr>
        <xdr:cNvPr id="367" name="円/楕円 366"/>
        <xdr:cNvSpPr/>
      </xdr:nvSpPr>
      <xdr:spPr>
        <a:xfrm>
          <a:off x="10426700" y="99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10496</xdr:rowOff>
    </xdr:from>
    <xdr:ext cx="599010" cy="259045"/>
    <xdr:sp macro="" textlink="">
      <xdr:nvSpPr>
        <xdr:cNvPr id="368" name="普通建設事業費該当値テキスト"/>
        <xdr:cNvSpPr txBox="1"/>
      </xdr:nvSpPr>
      <xdr:spPr>
        <a:xfrm>
          <a:off x="10528300" y="978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18903</xdr:rowOff>
    </xdr:from>
    <xdr:to>
      <xdr:col>14</xdr:col>
      <xdr:colOff>79375</xdr:colOff>
      <xdr:row>58</xdr:row>
      <xdr:rowOff>120503</xdr:rowOff>
    </xdr:to>
    <xdr:sp macro="" textlink="">
      <xdr:nvSpPr>
        <xdr:cNvPr id="369" name="円/楕円 368"/>
        <xdr:cNvSpPr/>
      </xdr:nvSpPr>
      <xdr:spPr>
        <a:xfrm>
          <a:off x="9588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137030</xdr:rowOff>
    </xdr:from>
    <xdr:ext cx="599010" cy="259045"/>
    <xdr:sp macro="" textlink="">
      <xdr:nvSpPr>
        <xdr:cNvPr id="370" name="テキスト ボックス 369"/>
        <xdr:cNvSpPr txBox="1"/>
      </xdr:nvSpPr>
      <xdr:spPr>
        <a:xfrm>
          <a:off x="9339794" y="97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9513</xdr:rowOff>
    </xdr:from>
    <xdr:to>
      <xdr:col>12</xdr:col>
      <xdr:colOff>561975</xdr:colOff>
      <xdr:row>58</xdr:row>
      <xdr:rowOff>111113</xdr:rowOff>
    </xdr:to>
    <xdr:sp macro="" textlink="">
      <xdr:nvSpPr>
        <xdr:cNvPr id="371" name="円/楕円 370"/>
        <xdr:cNvSpPr/>
      </xdr:nvSpPr>
      <xdr:spPr>
        <a:xfrm>
          <a:off x="8699500" y="9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127640</xdr:rowOff>
    </xdr:from>
    <xdr:ext cx="599010" cy="259045"/>
    <xdr:sp macro="" textlink="">
      <xdr:nvSpPr>
        <xdr:cNvPr id="372" name="テキスト ボックス 371"/>
        <xdr:cNvSpPr txBox="1"/>
      </xdr:nvSpPr>
      <xdr:spPr>
        <a:xfrm>
          <a:off x="8450794" y="972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29480</xdr:rowOff>
    </xdr:from>
    <xdr:to>
      <xdr:col>11</xdr:col>
      <xdr:colOff>358775</xdr:colOff>
      <xdr:row>58</xdr:row>
      <xdr:rowOff>131080</xdr:rowOff>
    </xdr:to>
    <xdr:sp macro="" textlink="">
      <xdr:nvSpPr>
        <xdr:cNvPr id="373" name="円/楕円 372"/>
        <xdr:cNvSpPr/>
      </xdr:nvSpPr>
      <xdr:spPr>
        <a:xfrm>
          <a:off x="7810500" y="99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147607</xdr:rowOff>
    </xdr:from>
    <xdr:ext cx="599010" cy="259045"/>
    <xdr:sp macro="" textlink="">
      <xdr:nvSpPr>
        <xdr:cNvPr id="374" name="テキスト ボックス 373"/>
        <xdr:cNvSpPr txBox="1"/>
      </xdr:nvSpPr>
      <xdr:spPr>
        <a:xfrm>
          <a:off x="7561794" y="974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57200</xdr:rowOff>
    </xdr:from>
    <xdr:to>
      <xdr:col>10</xdr:col>
      <xdr:colOff>155575</xdr:colOff>
      <xdr:row>58</xdr:row>
      <xdr:rowOff>158800</xdr:rowOff>
    </xdr:to>
    <xdr:sp macro="" textlink="">
      <xdr:nvSpPr>
        <xdr:cNvPr id="375" name="円/楕円 374"/>
        <xdr:cNvSpPr/>
      </xdr:nvSpPr>
      <xdr:spPr>
        <a:xfrm>
          <a:off x="6921500" y="100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3877</xdr:rowOff>
    </xdr:from>
    <xdr:ext cx="534377" cy="259045"/>
    <xdr:sp macro="" textlink="">
      <xdr:nvSpPr>
        <xdr:cNvPr id="376" name="テキスト ボックス 375"/>
        <xdr:cNvSpPr txBox="1"/>
      </xdr:nvSpPr>
      <xdr:spPr>
        <a:xfrm>
          <a:off x="6705111" y="97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31142</xdr:rowOff>
    </xdr:from>
    <xdr:to>
      <xdr:col>15</xdr:col>
      <xdr:colOff>180975</xdr:colOff>
      <xdr:row>78</xdr:row>
      <xdr:rowOff>76330</xdr:rowOff>
    </xdr:to>
    <xdr:cxnSp macro="">
      <xdr:nvCxnSpPr>
        <xdr:cNvPr id="405" name="直線コネクタ 404"/>
        <xdr:cNvCxnSpPr/>
      </xdr:nvCxnSpPr>
      <xdr:spPr>
        <a:xfrm flipV="1">
          <a:off x="9639300" y="13404242"/>
          <a:ext cx="8382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151792</xdr:rowOff>
    </xdr:from>
    <xdr:to>
      <xdr:col>15</xdr:col>
      <xdr:colOff>231775</xdr:colOff>
      <xdr:row>78</xdr:row>
      <xdr:rowOff>81942</xdr:rowOff>
    </xdr:to>
    <xdr:sp macro="" textlink="">
      <xdr:nvSpPr>
        <xdr:cNvPr id="415" name="円/楕円 414"/>
        <xdr:cNvSpPr/>
      </xdr:nvSpPr>
      <xdr:spPr>
        <a:xfrm>
          <a:off x="10426700" y="133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3219</xdr:rowOff>
    </xdr:from>
    <xdr:ext cx="534377" cy="259045"/>
    <xdr:sp macro="" textlink="">
      <xdr:nvSpPr>
        <xdr:cNvPr id="416" name="普通建設事業費 （ うち新規整備　）該当値テキスト"/>
        <xdr:cNvSpPr txBox="1"/>
      </xdr:nvSpPr>
      <xdr:spPr>
        <a:xfrm>
          <a:off x="10528300" y="132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25530</xdr:rowOff>
    </xdr:from>
    <xdr:to>
      <xdr:col>14</xdr:col>
      <xdr:colOff>79375</xdr:colOff>
      <xdr:row>78</xdr:row>
      <xdr:rowOff>127130</xdr:rowOff>
    </xdr:to>
    <xdr:sp macro="" textlink="">
      <xdr:nvSpPr>
        <xdr:cNvPr id="417" name="円/楕円 416"/>
        <xdr:cNvSpPr/>
      </xdr:nvSpPr>
      <xdr:spPr>
        <a:xfrm>
          <a:off x="9588500" y="133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143657</xdr:rowOff>
    </xdr:from>
    <xdr:ext cx="534377" cy="259045"/>
    <xdr:sp macro="" textlink="">
      <xdr:nvSpPr>
        <xdr:cNvPr id="418" name="テキスト ボックス 417"/>
        <xdr:cNvSpPr txBox="1"/>
      </xdr:nvSpPr>
      <xdr:spPr>
        <a:xfrm>
          <a:off x="9372111" y="131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159009</xdr:rowOff>
    </xdr:from>
    <xdr:to>
      <xdr:col>15</xdr:col>
      <xdr:colOff>180975</xdr:colOff>
      <xdr:row>97</xdr:row>
      <xdr:rowOff>160854</xdr:rowOff>
    </xdr:to>
    <xdr:cxnSp macro="">
      <xdr:nvCxnSpPr>
        <xdr:cNvPr id="447" name="直線コネクタ 446"/>
        <xdr:cNvCxnSpPr/>
      </xdr:nvCxnSpPr>
      <xdr:spPr>
        <a:xfrm>
          <a:off x="9639300" y="16789659"/>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110054</xdr:rowOff>
    </xdr:from>
    <xdr:to>
      <xdr:col>15</xdr:col>
      <xdr:colOff>231775</xdr:colOff>
      <xdr:row>98</xdr:row>
      <xdr:rowOff>40204</xdr:rowOff>
    </xdr:to>
    <xdr:sp macro="" textlink="">
      <xdr:nvSpPr>
        <xdr:cNvPr id="457" name="円/楕円 456"/>
        <xdr:cNvSpPr/>
      </xdr:nvSpPr>
      <xdr:spPr>
        <a:xfrm>
          <a:off x="10426700" y="167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132931</xdr:rowOff>
    </xdr:from>
    <xdr:ext cx="534377" cy="259045"/>
    <xdr:sp macro="" textlink="">
      <xdr:nvSpPr>
        <xdr:cNvPr id="458" name="普通建設事業費 （ うち更新整備　）該当値テキスト"/>
        <xdr:cNvSpPr txBox="1"/>
      </xdr:nvSpPr>
      <xdr:spPr>
        <a:xfrm>
          <a:off x="10528300" y="165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108209</xdr:rowOff>
    </xdr:from>
    <xdr:to>
      <xdr:col>14</xdr:col>
      <xdr:colOff>79375</xdr:colOff>
      <xdr:row>98</xdr:row>
      <xdr:rowOff>38359</xdr:rowOff>
    </xdr:to>
    <xdr:sp macro="" textlink="">
      <xdr:nvSpPr>
        <xdr:cNvPr id="459" name="円/楕円 458"/>
        <xdr:cNvSpPr/>
      </xdr:nvSpPr>
      <xdr:spPr>
        <a:xfrm>
          <a:off x="9588500" y="167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54886</xdr:rowOff>
    </xdr:from>
    <xdr:ext cx="534377" cy="259045"/>
    <xdr:sp macro="" textlink="">
      <xdr:nvSpPr>
        <xdr:cNvPr id="460" name="テキスト ボックス 459"/>
        <xdr:cNvSpPr txBox="1"/>
      </xdr:nvSpPr>
      <xdr:spPr>
        <a:xfrm>
          <a:off x="9372111" y="165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56371</xdr:rowOff>
    </xdr:from>
    <xdr:to>
      <xdr:col>23</xdr:col>
      <xdr:colOff>517525</xdr:colOff>
      <xdr:row>38</xdr:row>
      <xdr:rowOff>102072</xdr:rowOff>
    </xdr:to>
    <xdr:cxnSp macro="">
      <xdr:nvCxnSpPr>
        <xdr:cNvPr id="487" name="直線コネクタ 486"/>
        <xdr:cNvCxnSpPr/>
      </xdr:nvCxnSpPr>
      <xdr:spPr>
        <a:xfrm flipV="1">
          <a:off x="15481300" y="6571471"/>
          <a:ext cx="8382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105383</xdr:rowOff>
    </xdr:from>
    <xdr:to>
      <xdr:col>22</xdr:col>
      <xdr:colOff>365125</xdr:colOff>
      <xdr:row>38</xdr:row>
      <xdr:rowOff>102072</xdr:rowOff>
    </xdr:to>
    <xdr:cxnSp macro="">
      <xdr:nvCxnSpPr>
        <xdr:cNvPr id="490" name="直線コネクタ 489"/>
        <xdr:cNvCxnSpPr/>
      </xdr:nvCxnSpPr>
      <xdr:spPr>
        <a:xfrm>
          <a:off x="14592300" y="6449033"/>
          <a:ext cx="889000" cy="16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135475</xdr:rowOff>
    </xdr:from>
    <xdr:to>
      <xdr:col>21</xdr:col>
      <xdr:colOff>161925</xdr:colOff>
      <xdr:row>37</xdr:row>
      <xdr:rowOff>105383</xdr:rowOff>
    </xdr:to>
    <xdr:cxnSp macro="">
      <xdr:nvCxnSpPr>
        <xdr:cNvPr id="493" name="直線コネクタ 492"/>
        <xdr:cNvCxnSpPr/>
      </xdr:nvCxnSpPr>
      <xdr:spPr>
        <a:xfrm>
          <a:off x="13703300" y="6307675"/>
          <a:ext cx="889000" cy="1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116986</xdr:rowOff>
    </xdr:from>
    <xdr:to>
      <xdr:col>19</xdr:col>
      <xdr:colOff>644525</xdr:colOff>
      <xdr:row>36</xdr:row>
      <xdr:rowOff>135475</xdr:rowOff>
    </xdr:to>
    <xdr:cxnSp macro="">
      <xdr:nvCxnSpPr>
        <xdr:cNvPr id="496" name="直線コネクタ 495"/>
        <xdr:cNvCxnSpPr/>
      </xdr:nvCxnSpPr>
      <xdr:spPr>
        <a:xfrm>
          <a:off x="12814300" y="6117736"/>
          <a:ext cx="889000" cy="18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5571</xdr:rowOff>
    </xdr:from>
    <xdr:to>
      <xdr:col>23</xdr:col>
      <xdr:colOff>568325</xdr:colOff>
      <xdr:row>38</xdr:row>
      <xdr:rowOff>107171</xdr:rowOff>
    </xdr:to>
    <xdr:sp macro="" textlink="">
      <xdr:nvSpPr>
        <xdr:cNvPr id="506" name="円/楕円 505"/>
        <xdr:cNvSpPr/>
      </xdr:nvSpPr>
      <xdr:spPr>
        <a:xfrm>
          <a:off x="16268700" y="65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136398</xdr:rowOff>
    </xdr:from>
    <xdr:ext cx="469744" cy="259045"/>
    <xdr:sp macro="" textlink="">
      <xdr:nvSpPr>
        <xdr:cNvPr id="507" name="災害復旧事業費該当値テキスト"/>
        <xdr:cNvSpPr txBox="1"/>
      </xdr:nvSpPr>
      <xdr:spPr>
        <a:xfrm>
          <a:off x="16370300" y="63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51272</xdr:rowOff>
    </xdr:from>
    <xdr:to>
      <xdr:col>22</xdr:col>
      <xdr:colOff>415925</xdr:colOff>
      <xdr:row>38</xdr:row>
      <xdr:rowOff>152872</xdr:rowOff>
    </xdr:to>
    <xdr:sp macro="" textlink="">
      <xdr:nvSpPr>
        <xdr:cNvPr id="508" name="円/楕円 507"/>
        <xdr:cNvSpPr/>
      </xdr:nvSpPr>
      <xdr:spPr>
        <a:xfrm>
          <a:off x="15430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169399</xdr:rowOff>
    </xdr:from>
    <xdr:ext cx="469744" cy="259045"/>
    <xdr:sp macro="" textlink="">
      <xdr:nvSpPr>
        <xdr:cNvPr id="509" name="テキスト ボックス 508"/>
        <xdr:cNvSpPr txBox="1"/>
      </xdr:nvSpPr>
      <xdr:spPr>
        <a:xfrm>
          <a:off x="15246427" y="63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54583</xdr:rowOff>
    </xdr:from>
    <xdr:to>
      <xdr:col>21</xdr:col>
      <xdr:colOff>212725</xdr:colOff>
      <xdr:row>37</xdr:row>
      <xdr:rowOff>156183</xdr:rowOff>
    </xdr:to>
    <xdr:sp macro="" textlink="">
      <xdr:nvSpPr>
        <xdr:cNvPr id="510" name="円/楕円 509"/>
        <xdr:cNvSpPr/>
      </xdr:nvSpPr>
      <xdr:spPr>
        <a:xfrm>
          <a:off x="14541500" y="63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1260</xdr:rowOff>
    </xdr:from>
    <xdr:ext cx="534377" cy="259045"/>
    <xdr:sp macro="" textlink="">
      <xdr:nvSpPr>
        <xdr:cNvPr id="511" name="テキスト ボックス 510"/>
        <xdr:cNvSpPr txBox="1"/>
      </xdr:nvSpPr>
      <xdr:spPr>
        <a:xfrm>
          <a:off x="14325111" y="61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84675</xdr:rowOff>
    </xdr:from>
    <xdr:to>
      <xdr:col>20</xdr:col>
      <xdr:colOff>9525</xdr:colOff>
      <xdr:row>37</xdr:row>
      <xdr:rowOff>14825</xdr:rowOff>
    </xdr:to>
    <xdr:sp macro="" textlink="">
      <xdr:nvSpPr>
        <xdr:cNvPr id="512" name="円/楕円 511"/>
        <xdr:cNvSpPr/>
      </xdr:nvSpPr>
      <xdr:spPr>
        <a:xfrm>
          <a:off x="13652500" y="62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31352</xdr:rowOff>
    </xdr:from>
    <xdr:ext cx="534377" cy="259045"/>
    <xdr:sp macro="" textlink="">
      <xdr:nvSpPr>
        <xdr:cNvPr id="513" name="テキスト ボックス 512"/>
        <xdr:cNvSpPr txBox="1"/>
      </xdr:nvSpPr>
      <xdr:spPr>
        <a:xfrm>
          <a:off x="13436111" y="60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66186</xdr:rowOff>
    </xdr:from>
    <xdr:to>
      <xdr:col>18</xdr:col>
      <xdr:colOff>492125</xdr:colOff>
      <xdr:row>35</xdr:row>
      <xdr:rowOff>167786</xdr:rowOff>
    </xdr:to>
    <xdr:sp macro="" textlink="">
      <xdr:nvSpPr>
        <xdr:cNvPr id="514" name="円/楕円 513"/>
        <xdr:cNvSpPr/>
      </xdr:nvSpPr>
      <xdr:spPr>
        <a:xfrm>
          <a:off x="12763500" y="60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12863</xdr:rowOff>
    </xdr:from>
    <xdr:ext cx="534377" cy="259045"/>
    <xdr:sp macro="" textlink="">
      <xdr:nvSpPr>
        <xdr:cNvPr id="515" name="テキスト ボックス 514"/>
        <xdr:cNvSpPr txBox="1"/>
      </xdr:nvSpPr>
      <xdr:spPr>
        <a:xfrm>
          <a:off x="12547111" y="58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166840</xdr:rowOff>
    </xdr:from>
    <xdr:to>
      <xdr:col>23</xdr:col>
      <xdr:colOff>517525</xdr:colOff>
      <xdr:row>74</xdr:row>
      <xdr:rowOff>40030</xdr:rowOff>
    </xdr:to>
    <xdr:cxnSp macro="">
      <xdr:nvCxnSpPr>
        <xdr:cNvPr id="593" name="直線コネクタ 592"/>
        <xdr:cNvCxnSpPr/>
      </xdr:nvCxnSpPr>
      <xdr:spPr>
        <a:xfrm>
          <a:off x="15481300" y="12682690"/>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166840</xdr:rowOff>
    </xdr:from>
    <xdr:to>
      <xdr:col>22</xdr:col>
      <xdr:colOff>365125</xdr:colOff>
      <xdr:row>73</xdr:row>
      <xdr:rowOff>170091</xdr:rowOff>
    </xdr:to>
    <xdr:cxnSp macro="">
      <xdr:nvCxnSpPr>
        <xdr:cNvPr id="596" name="直線コネクタ 595"/>
        <xdr:cNvCxnSpPr/>
      </xdr:nvCxnSpPr>
      <xdr:spPr>
        <a:xfrm flipV="1">
          <a:off x="14592300" y="1268269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132258</xdr:rowOff>
    </xdr:from>
    <xdr:to>
      <xdr:col>21</xdr:col>
      <xdr:colOff>161925</xdr:colOff>
      <xdr:row>73</xdr:row>
      <xdr:rowOff>170091</xdr:rowOff>
    </xdr:to>
    <xdr:cxnSp macro="">
      <xdr:nvCxnSpPr>
        <xdr:cNvPr id="599" name="直線コネクタ 598"/>
        <xdr:cNvCxnSpPr/>
      </xdr:nvCxnSpPr>
      <xdr:spPr>
        <a:xfrm>
          <a:off x="13703300" y="12648108"/>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108420</xdr:rowOff>
    </xdr:from>
    <xdr:to>
      <xdr:col>19</xdr:col>
      <xdr:colOff>644525</xdr:colOff>
      <xdr:row>73</xdr:row>
      <xdr:rowOff>132258</xdr:rowOff>
    </xdr:to>
    <xdr:cxnSp macro="">
      <xdr:nvCxnSpPr>
        <xdr:cNvPr id="602" name="直線コネクタ 601"/>
        <xdr:cNvCxnSpPr/>
      </xdr:nvCxnSpPr>
      <xdr:spPr>
        <a:xfrm>
          <a:off x="12814300" y="12624270"/>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160680</xdr:rowOff>
    </xdr:from>
    <xdr:to>
      <xdr:col>23</xdr:col>
      <xdr:colOff>568325</xdr:colOff>
      <xdr:row>74</xdr:row>
      <xdr:rowOff>90830</xdr:rowOff>
    </xdr:to>
    <xdr:sp macro="" textlink="">
      <xdr:nvSpPr>
        <xdr:cNvPr id="612" name="円/楕円 611"/>
        <xdr:cNvSpPr/>
      </xdr:nvSpPr>
      <xdr:spPr>
        <a:xfrm>
          <a:off x="162687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12107</xdr:rowOff>
    </xdr:from>
    <xdr:ext cx="534377" cy="259045"/>
    <xdr:sp macro="" textlink="">
      <xdr:nvSpPr>
        <xdr:cNvPr id="613" name="公債費該当値テキスト"/>
        <xdr:cNvSpPr txBox="1"/>
      </xdr:nvSpPr>
      <xdr:spPr>
        <a:xfrm>
          <a:off x="16370300" y="125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116040</xdr:rowOff>
    </xdr:from>
    <xdr:to>
      <xdr:col>22</xdr:col>
      <xdr:colOff>415925</xdr:colOff>
      <xdr:row>74</xdr:row>
      <xdr:rowOff>46190</xdr:rowOff>
    </xdr:to>
    <xdr:sp macro="" textlink="">
      <xdr:nvSpPr>
        <xdr:cNvPr id="614" name="円/楕円 613"/>
        <xdr:cNvSpPr/>
      </xdr:nvSpPr>
      <xdr:spPr>
        <a:xfrm>
          <a:off x="15430500" y="126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62717</xdr:rowOff>
    </xdr:from>
    <xdr:ext cx="534377" cy="259045"/>
    <xdr:sp macro="" textlink="">
      <xdr:nvSpPr>
        <xdr:cNvPr id="615" name="テキスト ボックス 614"/>
        <xdr:cNvSpPr txBox="1"/>
      </xdr:nvSpPr>
      <xdr:spPr>
        <a:xfrm>
          <a:off x="15214111" y="124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119291</xdr:rowOff>
    </xdr:from>
    <xdr:to>
      <xdr:col>21</xdr:col>
      <xdr:colOff>212725</xdr:colOff>
      <xdr:row>74</xdr:row>
      <xdr:rowOff>49441</xdr:rowOff>
    </xdr:to>
    <xdr:sp macro="" textlink="">
      <xdr:nvSpPr>
        <xdr:cNvPr id="616" name="円/楕円 615"/>
        <xdr:cNvSpPr/>
      </xdr:nvSpPr>
      <xdr:spPr>
        <a:xfrm>
          <a:off x="14541500" y="126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65968</xdr:rowOff>
    </xdr:from>
    <xdr:ext cx="534377" cy="259045"/>
    <xdr:sp macro="" textlink="">
      <xdr:nvSpPr>
        <xdr:cNvPr id="617" name="テキスト ボックス 616"/>
        <xdr:cNvSpPr txBox="1"/>
      </xdr:nvSpPr>
      <xdr:spPr>
        <a:xfrm>
          <a:off x="14325111" y="124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81458</xdr:rowOff>
    </xdr:from>
    <xdr:to>
      <xdr:col>20</xdr:col>
      <xdr:colOff>9525</xdr:colOff>
      <xdr:row>74</xdr:row>
      <xdr:rowOff>11608</xdr:rowOff>
    </xdr:to>
    <xdr:sp macro="" textlink="">
      <xdr:nvSpPr>
        <xdr:cNvPr id="618" name="円/楕円 617"/>
        <xdr:cNvSpPr/>
      </xdr:nvSpPr>
      <xdr:spPr>
        <a:xfrm>
          <a:off x="13652500" y="125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28135</xdr:rowOff>
    </xdr:from>
    <xdr:ext cx="534377" cy="259045"/>
    <xdr:sp macro="" textlink="">
      <xdr:nvSpPr>
        <xdr:cNvPr id="619" name="テキスト ボックス 618"/>
        <xdr:cNvSpPr txBox="1"/>
      </xdr:nvSpPr>
      <xdr:spPr>
        <a:xfrm>
          <a:off x="13436111" y="123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74,086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57620</xdr:rowOff>
    </xdr:from>
    <xdr:to>
      <xdr:col>18</xdr:col>
      <xdr:colOff>492125</xdr:colOff>
      <xdr:row>73</xdr:row>
      <xdr:rowOff>159220</xdr:rowOff>
    </xdr:to>
    <xdr:sp macro="" textlink="">
      <xdr:nvSpPr>
        <xdr:cNvPr id="620" name="円/楕円 619"/>
        <xdr:cNvSpPr/>
      </xdr:nvSpPr>
      <xdr:spPr>
        <a:xfrm>
          <a:off x="12763500" y="125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4297</xdr:rowOff>
    </xdr:from>
    <xdr:ext cx="534377" cy="259045"/>
    <xdr:sp macro="" textlink="">
      <xdr:nvSpPr>
        <xdr:cNvPr id="621" name="テキスト ボックス 620"/>
        <xdr:cNvSpPr txBox="1"/>
      </xdr:nvSpPr>
      <xdr:spPr>
        <a:xfrm>
          <a:off x="12547111" y="123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89945</xdr:rowOff>
    </xdr:from>
    <xdr:to>
      <xdr:col>23</xdr:col>
      <xdr:colOff>517525</xdr:colOff>
      <xdr:row>98</xdr:row>
      <xdr:rowOff>152783</xdr:rowOff>
    </xdr:to>
    <xdr:cxnSp macro="">
      <xdr:nvCxnSpPr>
        <xdr:cNvPr id="650" name="直線コネクタ 649"/>
        <xdr:cNvCxnSpPr/>
      </xdr:nvCxnSpPr>
      <xdr:spPr>
        <a:xfrm>
          <a:off x="15481300" y="16892045"/>
          <a:ext cx="838200" cy="6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72126</xdr:rowOff>
    </xdr:from>
    <xdr:to>
      <xdr:col>22</xdr:col>
      <xdr:colOff>365125</xdr:colOff>
      <xdr:row>98</xdr:row>
      <xdr:rowOff>89945</xdr:rowOff>
    </xdr:to>
    <xdr:cxnSp macro="">
      <xdr:nvCxnSpPr>
        <xdr:cNvPr id="653" name="直線コネクタ 652"/>
        <xdr:cNvCxnSpPr/>
      </xdr:nvCxnSpPr>
      <xdr:spPr>
        <a:xfrm>
          <a:off x="14592300" y="16874226"/>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21411</xdr:rowOff>
    </xdr:from>
    <xdr:to>
      <xdr:col>21</xdr:col>
      <xdr:colOff>161925</xdr:colOff>
      <xdr:row>98</xdr:row>
      <xdr:rowOff>72126</xdr:rowOff>
    </xdr:to>
    <xdr:cxnSp macro="">
      <xdr:nvCxnSpPr>
        <xdr:cNvPr id="656" name="直線コネクタ 655"/>
        <xdr:cNvCxnSpPr/>
      </xdr:nvCxnSpPr>
      <xdr:spPr>
        <a:xfrm>
          <a:off x="13703300" y="16823511"/>
          <a:ext cx="889000" cy="5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21411</xdr:rowOff>
    </xdr:from>
    <xdr:to>
      <xdr:col>19</xdr:col>
      <xdr:colOff>644525</xdr:colOff>
      <xdr:row>98</xdr:row>
      <xdr:rowOff>26101</xdr:rowOff>
    </xdr:to>
    <xdr:cxnSp macro="">
      <xdr:nvCxnSpPr>
        <xdr:cNvPr id="659" name="直線コネクタ 658"/>
        <xdr:cNvCxnSpPr/>
      </xdr:nvCxnSpPr>
      <xdr:spPr>
        <a:xfrm flipV="1">
          <a:off x="12814300" y="16823511"/>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101983</xdr:rowOff>
    </xdr:from>
    <xdr:to>
      <xdr:col>23</xdr:col>
      <xdr:colOff>568325</xdr:colOff>
      <xdr:row>99</xdr:row>
      <xdr:rowOff>32133</xdr:rowOff>
    </xdr:to>
    <xdr:sp macro="" textlink="">
      <xdr:nvSpPr>
        <xdr:cNvPr id="669" name="円/楕円 668"/>
        <xdr:cNvSpPr/>
      </xdr:nvSpPr>
      <xdr:spPr>
        <a:xfrm>
          <a:off x="16268700" y="1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534377" cy="259045"/>
    <xdr:sp macro="" textlink="">
      <xdr:nvSpPr>
        <xdr:cNvPr id="670" name="積立金該当値テキスト"/>
        <xdr:cNvSpPr txBox="1"/>
      </xdr:nvSpPr>
      <xdr:spPr>
        <a:xfrm>
          <a:off x="16370300" y="168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39145</xdr:rowOff>
    </xdr:from>
    <xdr:to>
      <xdr:col>22</xdr:col>
      <xdr:colOff>415925</xdr:colOff>
      <xdr:row>98</xdr:row>
      <xdr:rowOff>140745</xdr:rowOff>
    </xdr:to>
    <xdr:sp macro="" textlink="">
      <xdr:nvSpPr>
        <xdr:cNvPr id="671" name="円/楕円 670"/>
        <xdr:cNvSpPr/>
      </xdr:nvSpPr>
      <xdr:spPr>
        <a:xfrm>
          <a:off x="15430500" y="168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157272</xdr:rowOff>
    </xdr:from>
    <xdr:ext cx="534377" cy="259045"/>
    <xdr:sp macro="" textlink="">
      <xdr:nvSpPr>
        <xdr:cNvPr id="672" name="テキスト ボックス 671"/>
        <xdr:cNvSpPr txBox="1"/>
      </xdr:nvSpPr>
      <xdr:spPr>
        <a:xfrm>
          <a:off x="15214111" y="166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21326</xdr:rowOff>
    </xdr:from>
    <xdr:to>
      <xdr:col>21</xdr:col>
      <xdr:colOff>212725</xdr:colOff>
      <xdr:row>98</xdr:row>
      <xdr:rowOff>122926</xdr:rowOff>
    </xdr:to>
    <xdr:sp macro="" textlink="">
      <xdr:nvSpPr>
        <xdr:cNvPr id="673" name="円/楕円 672"/>
        <xdr:cNvSpPr/>
      </xdr:nvSpPr>
      <xdr:spPr>
        <a:xfrm>
          <a:off x="14541500" y="168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139453</xdr:rowOff>
    </xdr:from>
    <xdr:ext cx="534377" cy="259045"/>
    <xdr:sp macro="" textlink="">
      <xdr:nvSpPr>
        <xdr:cNvPr id="674" name="テキスト ボックス 673"/>
        <xdr:cNvSpPr txBox="1"/>
      </xdr:nvSpPr>
      <xdr:spPr>
        <a:xfrm>
          <a:off x="14325111" y="165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142061</xdr:rowOff>
    </xdr:from>
    <xdr:to>
      <xdr:col>20</xdr:col>
      <xdr:colOff>9525</xdr:colOff>
      <xdr:row>98</xdr:row>
      <xdr:rowOff>72211</xdr:rowOff>
    </xdr:to>
    <xdr:sp macro="" textlink="">
      <xdr:nvSpPr>
        <xdr:cNvPr id="675" name="円/楕円 674"/>
        <xdr:cNvSpPr/>
      </xdr:nvSpPr>
      <xdr:spPr>
        <a:xfrm>
          <a:off x="13652500" y="167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88738</xdr:rowOff>
    </xdr:from>
    <xdr:ext cx="534377" cy="259045"/>
    <xdr:sp macro="" textlink="">
      <xdr:nvSpPr>
        <xdr:cNvPr id="676" name="テキスト ボックス 675"/>
        <xdr:cNvSpPr txBox="1"/>
      </xdr:nvSpPr>
      <xdr:spPr>
        <a:xfrm>
          <a:off x="13436111" y="165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146751</xdr:rowOff>
    </xdr:from>
    <xdr:to>
      <xdr:col>18</xdr:col>
      <xdr:colOff>492125</xdr:colOff>
      <xdr:row>98</xdr:row>
      <xdr:rowOff>76901</xdr:rowOff>
    </xdr:to>
    <xdr:sp macro="" textlink="">
      <xdr:nvSpPr>
        <xdr:cNvPr id="677" name="円/楕円 676"/>
        <xdr:cNvSpPr/>
      </xdr:nvSpPr>
      <xdr:spPr>
        <a:xfrm>
          <a:off x="12763500" y="167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93428</xdr:rowOff>
    </xdr:from>
    <xdr:ext cx="534377" cy="259045"/>
    <xdr:sp macro="" textlink="">
      <xdr:nvSpPr>
        <xdr:cNvPr id="678" name="テキスト ボックス 677"/>
        <xdr:cNvSpPr txBox="1"/>
      </xdr:nvSpPr>
      <xdr:spPr>
        <a:xfrm>
          <a:off x="12547111" y="165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153473</xdr:rowOff>
    </xdr:from>
    <xdr:to>
      <xdr:col>32</xdr:col>
      <xdr:colOff>187325</xdr:colOff>
      <xdr:row>35</xdr:row>
      <xdr:rowOff>130842</xdr:rowOff>
    </xdr:to>
    <xdr:cxnSp macro="">
      <xdr:nvCxnSpPr>
        <xdr:cNvPr id="703" name="直線コネクタ 702"/>
        <xdr:cNvCxnSpPr/>
      </xdr:nvCxnSpPr>
      <xdr:spPr>
        <a:xfrm>
          <a:off x="21323300" y="5982773"/>
          <a:ext cx="8382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153473</xdr:rowOff>
    </xdr:from>
    <xdr:to>
      <xdr:col>31</xdr:col>
      <xdr:colOff>34925</xdr:colOff>
      <xdr:row>35</xdr:row>
      <xdr:rowOff>37687</xdr:rowOff>
    </xdr:to>
    <xdr:cxnSp macro="">
      <xdr:nvCxnSpPr>
        <xdr:cNvPr id="706" name="直線コネクタ 705"/>
        <xdr:cNvCxnSpPr/>
      </xdr:nvCxnSpPr>
      <xdr:spPr>
        <a:xfrm flipV="1">
          <a:off x="20434300" y="5982773"/>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37687</xdr:rowOff>
    </xdr:from>
    <xdr:to>
      <xdr:col>29</xdr:col>
      <xdr:colOff>517525</xdr:colOff>
      <xdr:row>36</xdr:row>
      <xdr:rowOff>49974</xdr:rowOff>
    </xdr:to>
    <xdr:cxnSp macro="">
      <xdr:nvCxnSpPr>
        <xdr:cNvPr id="709" name="直線コネクタ 708"/>
        <xdr:cNvCxnSpPr/>
      </xdr:nvCxnSpPr>
      <xdr:spPr>
        <a:xfrm flipV="1">
          <a:off x="19545300" y="6038437"/>
          <a:ext cx="889000" cy="18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44259</xdr:rowOff>
    </xdr:from>
    <xdr:to>
      <xdr:col>28</xdr:col>
      <xdr:colOff>314325</xdr:colOff>
      <xdr:row>36</xdr:row>
      <xdr:rowOff>49974</xdr:rowOff>
    </xdr:to>
    <xdr:cxnSp macro="">
      <xdr:nvCxnSpPr>
        <xdr:cNvPr id="712" name="直線コネクタ 711"/>
        <xdr:cNvCxnSpPr/>
      </xdr:nvCxnSpPr>
      <xdr:spPr>
        <a:xfrm>
          <a:off x="18656300" y="62164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80042</xdr:rowOff>
    </xdr:from>
    <xdr:to>
      <xdr:col>32</xdr:col>
      <xdr:colOff>238125</xdr:colOff>
      <xdr:row>36</xdr:row>
      <xdr:rowOff>10192</xdr:rowOff>
    </xdr:to>
    <xdr:sp macro="" textlink="">
      <xdr:nvSpPr>
        <xdr:cNvPr id="722" name="円/楕円 721"/>
        <xdr:cNvSpPr/>
      </xdr:nvSpPr>
      <xdr:spPr>
        <a:xfrm>
          <a:off x="22110700" y="60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102919</xdr:rowOff>
    </xdr:from>
    <xdr:ext cx="469744" cy="259045"/>
    <xdr:sp macro="" textlink="">
      <xdr:nvSpPr>
        <xdr:cNvPr id="723" name="投資及び出資金該当値テキスト"/>
        <xdr:cNvSpPr txBox="1"/>
      </xdr:nvSpPr>
      <xdr:spPr>
        <a:xfrm>
          <a:off x="22212300" y="59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102673</xdr:rowOff>
    </xdr:from>
    <xdr:to>
      <xdr:col>31</xdr:col>
      <xdr:colOff>85725</xdr:colOff>
      <xdr:row>35</xdr:row>
      <xdr:rowOff>32823</xdr:rowOff>
    </xdr:to>
    <xdr:sp macro="" textlink="">
      <xdr:nvSpPr>
        <xdr:cNvPr id="724" name="円/楕円 723"/>
        <xdr:cNvSpPr/>
      </xdr:nvSpPr>
      <xdr:spPr>
        <a:xfrm>
          <a:off x="21272500" y="59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49350</xdr:rowOff>
    </xdr:from>
    <xdr:ext cx="469744" cy="259045"/>
    <xdr:sp macro="" textlink="">
      <xdr:nvSpPr>
        <xdr:cNvPr id="725" name="テキスト ボックス 724"/>
        <xdr:cNvSpPr txBox="1"/>
      </xdr:nvSpPr>
      <xdr:spPr>
        <a:xfrm>
          <a:off x="21088427" y="57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158337</xdr:rowOff>
    </xdr:from>
    <xdr:to>
      <xdr:col>29</xdr:col>
      <xdr:colOff>568325</xdr:colOff>
      <xdr:row>35</xdr:row>
      <xdr:rowOff>88487</xdr:rowOff>
    </xdr:to>
    <xdr:sp macro="" textlink="">
      <xdr:nvSpPr>
        <xdr:cNvPr id="726" name="円/楕円 725"/>
        <xdr:cNvSpPr/>
      </xdr:nvSpPr>
      <xdr:spPr>
        <a:xfrm>
          <a:off x="20383500" y="59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105014</xdr:rowOff>
    </xdr:from>
    <xdr:ext cx="469744" cy="259045"/>
    <xdr:sp macro="" textlink="">
      <xdr:nvSpPr>
        <xdr:cNvPr id="727" name="テキスト ボックス 726"/>
        <xdr:cNvSpPr txBox="1"/>
      </xdr:nvSpPr>
      <xdr:spPr>
        <a:xfrm>
          <a:off x="20199427" y="576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170624</xdr:rowOff>
    </xdr:from>
    <xdr:to>
      <xdr:col>28</xdr:col>
      <xdr:colOff>365125</xdr:colOff>
      <xdr:row>36</xdr:row>
      <xdr:rowOff>100774</xdr:rowOff>
    </xdr:to>
    <xdr:sp macro="" textlink="">
      <xdr:nvSpPr>
        <xdr:cNvPr id="728" name="円/楕円 727"/>
        <xdr:cNvSpPr/>
      </xdr:nvSpPr>
      <xdr:spPr>
        <a:xfrm>
          <a:off x="19494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117301</xdr:rowOff>
    </xdr:from>
    <xdr:ext cx="469744" cy="259045"/>
    <xdr:sp macro="" textlink="">
      <xdr:nvSpPr>
        <xdr:cNvPr id="729" name="テキスト ボックス 728"/>
        <xdr:cNvSpPr txBox="1"/>
      </xdr:nvSpPr>
      <xdr:spPr>
        <a:xfrm>
          <a:off x="19310427" y="594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164909</xdr:rowOff>
    </xdr:from>
    <xdr:to>
      <xdr:col>27</xdr:col>
      <xdr:colOff>161925</xdr:colOff>
      <xdr:row>36</xdr:row>
      <xdr:rowOff>95059</xdr:rowOff>
    </xdr:to>
    <xdr:sp macro="" textlink="">
      <xdr:nvSpPr>
        <xdr:cNvPr id="730" name="円/楕円 729"/>
        <xdr:cNvSpPr/>
      </xdr:nvSpPr>
      <xdr:spPr>
        <a:xfrm>
          <a:off x="18605500" y="61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111586</xdr:rowOff>
    </xdr:from>
    <xdr:ext cx="469744" cy="259045"/>
    <xdr:sp macro="" textlink="">
      <xdr:nvSpPr>
        <xdr:cNvPr id="731" name="テキスト ボックス 730"/>
        <xdr:cNvSpPr txBox="1"/>
      </xdr:nvSpPr>
      <xdr:spPr>
        <a:xfrm>
          <a:off x="18421427" y="594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152806</xdr:rowOff>
    </xdr:from>
    <xdr:to>
      <xdr:col>32</xdr:col>
      <xdr:colOff>187325</xdr:colOff>
      <xdr:row>57</xdr:row>
      <xdr:rowOff>156807</xdr:rowOff>
    </xdr:to>
    <xdr:cxnSp macro="">
      <xdr:nvCxnSpPr>
        <xdr:cNvPr id="760" name="直線コネクタ 759"/>
        <xdr:cNvCxnSpPr/>
      </xdr:nvCxnSpPr>
      <xdr:spPr>
        <a:xfrm flipV="1">
          <a:off x="21323300" y="992545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157912</xdr:rowOff>
    </xdr:from>
    <xdr:to>
      <xdr:col>31</xdr:col>
      <xdr:colOff>34925</xdr:colOff>
      <xdr:row>57</xdr:row>
      <xdr:rowOff>156807</xdr:rowOff>
    </xdr:to>
    <xdr:cxnSp macro="">
      <xdr:nvCxnSpPr>
        <xdr:cNvPr id="763" name="直線コネクタ 762"/>
        <xdr:cNvCxnSpPr/>
      </xdr:nvCxnSpPr>
      <xdr:spPr>
        <a:xfrm>
          <a:off x="20434300" y="9416212"/>
          <a:ext cx="889000" cy="5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157912</xdr:rowOff>
    </xdr:from>
    <xdr:to>
      <xdr:col>29</xdr:col>
      <xdr:colOff>517525</xdr:colOff>
      <xdr:row>57</xdr:row>
      <xdr:rowOff>155511</xdr:rowOff>
    </xdr:to>
    <xdr:cxnSp macro="">
      <xdr:nvCxnSpPr>
        <xdr:cNvPr id="766" name="直線コネクタ 765"/>
        <xdr:cNvCxnSpPr/>
      </xdr:nvCxnSpPr>
      <xdr:spPr>
        <a:xfrm flipV="1">
          <a:off x="19545300" y="9416212"/>
          <a:ext cx="889000" cy="5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137681</xdr:rowOff>
    </xdr:from>
    <xdr:to>
      <xdr:col>28</xdr:col>
      <xdr:colOff>314325</xdr:colOff>
      <xdr:row>57</xdr:row>
      <xdr:rowOff>155511</xdr:rowOff>
    </xdr:to>
    <xdr:cxnSp macro="">
      <xdr:nvCxnSpPr>
        <xdr:cNvPr id="769" name="直線コネクタ 768"/>
        <xdr:cNvCxnSpPr/>
      </xdr:nvCxnSpPr>
      <xdr:spPr>
        <a:xfrm>
          <a:off x="18656300" y="991033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102006</xdr:rowOff>
    </xdr:from>
    <xdr:to>
      <xdr:col>32</xdr:col>
      <xdr:colOff>238125</xdr:colOff>
      <xdr:row>58</xdr:row>
      <xdr:rowOff>32156</xdr:rowOff>
    </xdr:to>
    <xdr:sp macro="" textlink="">
      <xdr:nvSpPr>
        <xdr:cNvPr id="779" name="円/楕円 778"/>
        <xdr:cNvSpPr/>
      </xdr:nvSpPr>
      <xdr:spPr>
        <a:xfrm>
          <a:off x="22110700" y="9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80433</xdr:rowOff>
    </xdr:from>
    <xdr:ext cx="469744" cy="259045"/>
    <xdr:sp macro="" textlink="">
      <xdr:nvSpPr>
        <xdr:cNvPr id="780" name="貸付金該当値テキスト"/>
        <xdr:cNvSpPr txBox="1"/>
      </xdr:nvSpPr>
      <xdr:spPr>
        <a:xfrm>
          <a:off x="22212300" y="985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106007</xdr:rowOff>
    </xdr:from>
    <xdr:to>
      <xdr:col>31</xdr:col>
      <xdr:colOff>85725</xdr:colOff>
      <xdr:row>58</xdr:row>
      <xdr:rowOff>36157</xdr:rowOff>
    </xdr:to>
    <xdr:sp macro="" textlink="">
      <xdr:nvSpPr>
        <xdr:cNvPr id="781" name="円/楕円 780"/>
        <xdr:cNvSpPr/>
      </xdr:nvSpPr>
      <xdr:spPr>
        <a:xfrm>
          <a:off x="21272500" y="9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52684</xdr:rowOff>
    </xdr:from>
    <xdr:ext cx="469744" cy="259045"/>
    <xdr:sp macro="" textlink="">
      <xdr:nvSpPr>
        <xdr:cNvPr id="782" name="テキスト ボックス 781"/>
        <xdr:cNvSpPr txBox="1"/>
      </xdr:nvSpPr>
      <xdr:spPr>
        <a:xfrm>
          <a:off x="21088427" y="965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107112</xdr:rowOff>
    </xdr:from>
    <xdr:to>
      <xdr:col>29</xdr:col>
      <xdr:colOff>568325</xdr:colOff>
      <xdr:row>55</xdr:row>
      <xdr:rowOff>37262</xdr:rowOff>
    </xdr:to>
    <xdr:sp macro="" textlink="">
      <xdr:nvSpPr>
        <xdr:cNvPr id="783" name="円/楕円 782"/>
        <xdr:cNvSpPr/>
      </xdr:nvSpPr>
      <xdr:spPr>
        <a:xfrm>
          <a:off x="20383500" y="93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53789</xdr:rowOff>
    </xdr:from>
    <xdr:ext cx="534377" cy="259045"/>
    <xdr:sp macro="" textlink="">
      <xdr:nvSpPr>
        <xdr:cNvPr id="784" name="テキスト ボックス 783"/>
        <xdr:cNvSpPr txBox="1"/>
      </xdr:nvSpPr>
      <xdr:spPr>
        <a:xfrm>
          <a:off x="20167111" y="91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104711</xdr:rowOff>
    </xdr:from>
    <xdr:to>
      <xdr:col>28</xdr:col>
      <xdr:colOff>365125</xdr:colOff>
      <xdr:row>58</xdr:row>
      <xdr:rowOff>34861</xdr:rowOff>
    </xdr:to>
    <xdr:sp macro="" textlink="">
      <xdr:nvSpPr>
        <xdr:cNvPr id="785" name="円/楕円 784"/>
        <xdr:cNvSpPr/>
      </xdr:nvSpPr>
      <xdr:spPr>
        <a:xfrm>
          <a:off x="19494500" y="98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25988</xdr:rowOff>
    </xdr:from>
    <xdr:ext cx="469744" cy="259045"/>
    <xdr:sp macro="" textlink="">
      <xdr:nvSpPr>
        <xdr:cNvPr id="786" name="テキスト ボックス 785"/>
        <xdr:cNvSpPr txBox="1"/>
      </xdr:nvSpPr>
      <xdr:spPr>
        <a:xfrm>
          <a:off x="19310427" y="997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86881</xdr:rowOff>
    </xdr:from>
    <xdr:to>
      <xdr:col>27</xdr:col>
      <xdr:colOff>161925</xdr:colOff>
      <xdr:row>58</xdr:row>
      <xdr:rowOff>17031</xdr:rowOff>
    </xdr:to>
    <xdr:sp macro="" textlink="">
      <xdr:nvSpPr>
        <xdr:cNvPr id="787" name="円/楕円 786"/>
        <xdr:cNvSpPr/>
      </xdr:nvSpPr>
      <xdr:spPr>
        <a:xfrm>
          <a:off x="18605500" y="98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8158</xdr:rowOff>
    </xdr:from>
    <xdr:ext cx="469744" cy="259045"/>
    <xdr:sp macro="" textlink="">
      <xdr:nvSpPr>
        <xdr:cNvPr id="788" name="テキスト ボックス 787"/>
        <xdr:cNvSpPr txBox="1"/>
      </xdr:nvSpPr>
      <xdr:spPr>
        <a:xfrm>
          <a:off x="18421427" y="99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33782</xdr:rowOff>
    </xdr:from>
    <xdr:to>
      <xdr:col>32</xdr:col>
      <xdr:colOff>187325</xdr:colOff>
      <xdr:row>73</xdr:row>
      <xdr:rowOff>168237</xdr:rowOff>
    </xdr:to>
    <xdr:cxnSp macro="">
      <xdr:nvCxnSpPr>
        <xdr:cNvPr id="818" name="直線コネクタ 817"/>
        <xdr:cNvCxnSpPr/>
      </xdr:nvCxnSpPr>
      <xdr:spPr>
        <a:xfrm flipV="1">
          <a:off x="21323300" y="12549632"/>
          <a:ext cx="838200" cy="1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88512</xdr:rowOff>
    </xdr:from>
    <xdr:to>
      <xdr:col>31</xdr:col>
      <xdr:colOff>34925</xdr:colOff>
      <xdr:row>73</xdr:row>
      <xdr:rowOff>168237</xdr:rowOff>
    </xdr:to>
    <xdr:cxnSp macro="">
      <xdr:nvCxnSpPr>
        <xdr:cNvPr id="821" name="直線コネクタ 820"/>
        <xdr:cNvCxnSpPr/>
      </xdr:nvCxnSpPr>
      <xdr:spPr>
        <a:xfrm>
          <a:off x="20434300" y="12604362"/>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88512</xdr:rowOff>
    </xdr:from>
    <xdr:to>
      <xdr:col>29</xdr:col>
      <xdr:colOff>517525</xdr:colOff>
      <xdr:row>73</xdr:row>
      <xdr:rowOff>163646</xdr:rowOff>
    </xdr:to>
    <xdr:cxnSp macro="">
      <xdr:nvCxnSpPr>
        <xdr:cNvPr id="824" name="直線コネクタ 823"/>
        <xdr:cNvCxnSpPr/>
      </xdr:nvCxnSpPr>
      <xdr:spPr>
        <a:xfrm flipV="1">
          <a:off x="19545300" y="12604362"/>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53327</xdr:rowOff>
    </xdr:from>
    <xdr:to>
      <xdr:col>28</xdr:col>
      <xdr:colOff>314325</xdr:colOff>
      <xdr:row>73</xdr:row>
      <xdr:rowOff>163646</xdr:rowOff>
    </xdr:to>
    <xdr:cxnSp macro="">
      <xdr:nvCxnSpPr>
        <xdr:cNvPr id="827" name="直線コネクタ 826"/>
        <xdr:cNvCxnSpPr/>
      </xdr:nvCxnSpPr>
      <xdr:spPr>
        <a:xfrm>
          <a:off x="18656300" y="12569177"/>
          <a:ext cx="889000" cy="1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154432</xdr:rowOff>
    </xdr:from>
    <xdr:to>
      <xdr:col>32</xdr:col>
      <xdr:colOff>238125</xdr:colOff>
      <xdr:row>73</xdr:row>
      <xdr:rowOff>84582</xdr:rowOff>
    </xdr:to>
    <xdr:sp macro="" textlink="">
      <xdr:nvSpPr>
        <xdr:cNvPr id="837" name="円/楕円 836"/>
        <xdr:cNvSpPr/>
      </xdr:nvSpPr>
      <xdr:spPr>
        <a:xfrm>
          <a:off x="22110700" y="124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5859</xdr:rowOff>
    </xdr:from>
    <xdr:ext cx="534377" cy="259045"/>
    <xdr:sp macro="" textlink="">
      <xdr:nvSpPr>
        <xdr:cNvPr id="838" name="繰出金該当値テキスト"/>
        <xdr:cNvSpPr txBox="1"/>
      </xdr:nvSpPr>
      <xdr:spPr>
        <a:xfrm>
          <a:off x="22212300" y="123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74,560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117437</xdr:rowOff>
    </xdr:from>
    <xdr:to>
      <xdr:col>31</xdr:col>
      <xdr:colOff>85725</xdr:colOff>
      <xdr:row>74</xdr:row>
      <xdr:rowOff>47587</xdr:rowOff>
    </xdr:to>
    <xdr:sp macro="" textlink="">
      <xdr:nvSpPr>
        <xdr:cNvPr id="839" name="円/楕円 838"/>
        <xdr:cNvSpPr/>
      </xdr:nvSpPr>
      <xdr:spPr>
        <a:xfrm>
          <a:off x="21272500" y="126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64114</xdr:rowOff>
    </xdr:from>
    <xdr:ext cx="534377" cy="259045"/>
    <xdr:sp macro="" textlink="">
      <xdr:nvSpPr>
        <xdr:cNvPr id="840" name="テキスト ボックス 839"/>
        <xdr:cNvSpPr txBox="1"/>
      </xdr:nvSpPr>
      <xdr:spPr>
        <a:xfrm>
          <a:off x="21056111" y="124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37712</xdr:rowOff>
    </xdr:from>
    <xdr:to>
      <xdr:col>29</xdr:col>
      <xdr:colOff>568325</xdr:colOff>
      <xdr:row>73</xdr:row>
      <xdr:rowOff>139312</xdr:rowOff>
    </xdr:to>
    <xdr:sp macro="" textlink="">
      <xdr:nvSpPr>
        <xdr:cNvPr id="841" name="円/楕円 840"/>
        <xdr:cNvSpPr/>
      </xdr:nvSpPr>
      <xdr:spPr>
        <a:xfrm>
          <a:off x="20383500" y="125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155839</xdr:rowOff>
    </xdr:from>
    <xdr:ext cx="534377" cy="259045"/>
    <xdr:sp macro="" textlink="">
      <xdr:nvSpPr>
        <xdr:cNvPr id="842" name="テキスト ボックス 841"/>
        <xdr:cNvSpPr txBox="1"/>
      </xdr:nvSpPr>
      <xdr:spPr>
        <a:xfrm>
          <a:off x="20167111" y="123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112846</xdr:rowOff>
    </xdr:from>
    <xdr:to>
      <xdr:col>28</xdr:col>
      <xdr:colOff>365125</xdr:colOff>
      <xdr:row>74</xdr:row>
      <xdr:rowOff>42996</xdr:rowOff>
    </xdr:to>
    <xdr:sp macro="" textlink="">
      <xdr:nvSpPr>
        <xdr:cNvPr id="843" name="円/楕円 842"/>
        <xdr:cNvSpPr/>
      </xdr:nvSpPr>
      <xdr:spPr>
        <a:xfrm>
          <a:off x="19494500" y="126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59523</xdr:rowOff>
    </xdr:from>
    <xdr:ext cx="534377" cy="259045"/>
    <xdr:sp macro="" textlink="">
      <xdr:nvSpPr>
        <xdr:cNvPr id="844" name="テキスト ボックス 843"/>
        <xdr:cNvSpPr txBox="1"/>
      </xdr:nvSpPr>
      <xdr:spPr>
        <a:xfrm>
          <a:off x="19278111" y="124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2527</xdr:rowOff>
    </xdr:from>
    <xdr:to>
      <xdr:col>27</xdr:col>
      <xdr:colOff>161925</xdr:colOff>
      <xdr:row>73</xdr:row>
      <xdr:rowOff>104127</xdr:rowOff>
    </xdr:to>
    <xdr:sp macro="" textlink="">
      <xdr:nvSpPr>
        <xdr:cNvPr id="845" name="円/楕円 844"/>
        <xdr:cNvSpPr/>
      </xdr:nvSpPr>
      <xdr:spPr>
        <a:xfrm>
          <a:off x="18605500" y="125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120654</xdr:rowOff>
    </xdr:from>
    <xdr:ext cx="534377" cy="259045"/>
    <xdr:sp macro="" textlink="">
      <xdr:nvSpPr>
        <xdr:cNvPr id="846" name="テキスト ボックス 845"/>
        <xdr:cNvSpPr txBox="1"/>
      </xdr:nvSpPr>
      <xdr:spPr>
        <a:xfrm>
          <a:off x="18389111" y="122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住民一人あたりのコストは、全体的に類似団体平均を上回っている。人件費については、住民一人当たり１０７，０８２円となっており類似団体と比較して一人当たりのコストが高い状況となっている。</a:t>
          </a:r>
          <a:endParaRPr kumimoji="1" lang="en-US" altLang="ja-JP" sz="1300">
            <a:latin typeface="ＭＳ Ｐゴシック"/>
          </a:endParaRPr>
        </a:p>
        <a:p>
          <a:r>
            <a:rPr kumimoji="1" lang="ja-JP" altLang="en-US" sz="1300">
              <a:latin typeface="ＭＳ Ｐゴシック"/>
            </a:rPr>
            <a:t>　総務省所管の地方公共団体定員管理研究会が参考指標の一つとして示している「定員モデル」と比較すると、既に定員を下回る職員数となっているが、定員モデルの類似団体の中から本市の状況に近い市を抽出し比較したところ職員数が多い状況であり平均額を上回っている。投資及び出資金、繰出金についても特別会計への繰出金により平均を上回っている。　特に、病院事業会計及び下水道事業特別会計への繰出が多額である。</a:t>
          </a:r>
        </a:p>
        <a:p>
          <a:r>
            <a:rPr kumimoji="1" lang="ja-JP" altLang="en-US" sz="1300">
              <a:latin typeface="ＭＳ Ｐゴシック"/>
            </a:rPr>
            <a:t>　定員適正化計画に基づき必要最小限の職員補充及び組織体制の見直しを行うと共に、公営企業の経営健全化を図り歳出の抑制に努める。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宮城県栗原市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71,748
71,411
804.97
48,843,422
46,449,079
969,219
29,424,631
46,879,582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166218</xdr:rowOff>
    </xdr:from>
    <xdr:to>
      <xdr:col>6</xdr:col>
      <xdr:colOff>511175</xdr:colOff>
      <xdr:row>35</xdr:row>
      <xdr:rowOff>109068</xdr:rowOff>
    </xdr:to>
    <xdr:cxnSp macro="">
      <xdr:nvCxnSpPr>
        <xdr:cNvPr id="59" name="直線コネクタ 58"/>
        <xdr:cNvCxnSpPr/>
      </xdr:nvCxnSpPr>
      <xdr:spPr>
        <a:xfrm flipV="1">
          <a:off x="3797300" y="599551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109068</xdr:rowOff>
    </xdr:from>
    <xdr:to>
      <xdr:col>5</xdr:col>
      <xdr:colOff>358775</xdr:colOff>
      <xdr:row>35</xdr:row>
      <xdr:rowOff>166675</xdr:rowOff>
    </xdr:to>
    <xdr:cxnSp macro="">
      <xdr:nvCxnSpPr>
        <xdr:cNvPr id="62" name="直線コネクタ 61"/>
        <xdr:cNvCxnSpPr/>
      </xdr:nvCxnSpPr>
      <xdr:spPr>
        <a:xfrm flipV="1">
          <a:off x="2908300" y="610981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70206</xdr:rowOff>
    </xdr:from>
    <xdr:to>
      <xdr:col>4</xdr:col>
      <xdr:colOff>155575</xdr:colOff>
      <xdr:row>35</xdr:row>
      <xdr:rowOff>166675</xdr:rowOff>
    </xdr:to>
    <xdr:cxnSp macro="">
      <xdr:nvCxnSpPr>
        <xdr:cNvPr id="65" name="直線コネクタ 64"/>
        <xdr:cNvCxnSpPr/>
      </xdr:nvCxnSpPr>
      <xdr:spPr>
        <a:xfrm>
          <a:off x="2019300" y="6070956"/>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142901</xdr:rowOff>
    </xdr:from>
    <xdr:to>
      <xdr:col>2</xdr:col>
      <xdr:colOff>638175</xdr:colOff>
      <xdr:row>35</xdr:row>
      <xdr:rowOff>70206</xdr:rowOff>
    </xdr:to>
    <xdr:cxnSp macro="">
      <xdr:nvCxnSpPr>
        <xdr:cNvPr id="68" name="直線コネクタ 67"/>
        <xdr:cNvCxnSpPr/>
      </xdr:nvCxnSpPr>
      <xdr:spPr>
        <a:xfrm>
          <a:off x="1130300" y="5800751"/>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115418</xdr:rowOff>
    </xdr:from>
    <xdr:to>
      <xdr:col>6</xdr:col>
      <xdr:colOff>561975</xdr:colOff>
      <xdr:row>35</xdr:row>
      <xdr:rowOff>45568</xdr:rowOff>
    </xdr:to>
    <xdr:sp macro="" textlink="">
      <xdr:nvSpPr>
        <xdr:cNvPr id="78" name="円/楕円 77"/>
        <xdr:cNvSpPr/>
      </xdr:nvSpPr>
      <xdr:spPr>
        <a:xfrm>
          <a:off x="45847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138295</xdr:rowOff>
    </xdr:from>
    <xdr:ext cx="469744" cy="259045"/>
    <xdr:sp macro="" textlink="">
      <xdr:nvSpPr>
        <xdr:cNvPr id="79" name="議会費該当値テキスト"/>
        <xdr:cNvSpPr txBox="1"/>
      </xdr:nvSpPr>
      <xdr:spPr>
        <a:xfrm>
          <a:off x="4686300" y="579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58268</xdr:rowOff>
    </xdr:from>
    <xdr:to>
      <xdr:col>5</xdr:col>
      <xdr:colOff>409575</xdr:colOff>
      <xdr:row>35</xdr:row>
      <xdr:rowOff>159868</xdr:rowOff>
    </xdr:to>
    <xdr:sp macro="" textlink="">
      <xdr:nvSpPr>
        <xdr:cNvPr id="80" name="円/楕円 79"/>
        <xdr:cNvSpPr/>
      </xdr:nvSpPr>
      <xdr:spPr>
        <a:xfrm>
          <a:off x="3746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4945</xdr:rowOff>
    </xdr:from>
    <xdr:ext cx="469744" cy="259045"/>
    <xdr:sp macro="" textlink="">
      <xdr:nvSpPr>
        <xdr:cNvPr id="81" name="テキスト ボックス 80"/>
        <xdr:cNvSpPr txBox="1"/>
      </xdr:nvSpPr>
      <xdr:spPr>
        <a:xfrm>
          <a:off x="3562427" y="583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115875</xdr:rowOff>
    </xdr:from>
    <xdr:to>
      <xdr:col>4</xdr:col>
      <xdr:colOff>206375</xdr:colOff>
      <xdr:row>36</xdr:row>
      <xdr:rowOff>46025</xdr:rowOff>
    </xdr:to>
    <xdr:sp macro="" textlink="">
      <xdr:nvSpPr>
        <xdr:cNvPr id="82" name="円/楕円 81"/>
        <xdr:cNvSpPr/>
      </xdr:nvSpPr>
      <xdr:spPr>
        <a:xfrm>
          <a:off x="2857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62552</xdr:rowOff>
    </xdr:from>
    <xdr:ext cx="469744" cy="259045"/>
    <xdr:sp macro="" textlink="">
      <xdr:nvSpPr>
        <xdr:cNvPr id="83" name="テキスト ボックス 82"/>
        <xdr:cNvSpPr txBox="1"/>
      </xdr:nvSpPr>
      <xdr:spPr>
        <a:xfrm>
          <a:off x="2673427" y="58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19406</xdr:rowOff>
    </xdr:from>
    <xdr:to>
      <xdr:col>3</xdr:col>
      <xdr:colOff>3175</xdr:colOff>
      <xdr:row>35</xdr:row>
      <xdr:rowOff>121006</xdr:rowOff>
    </xdr:to>
    <xdr:sp macro="" textlink="">
      <xdr:nvSpPr>
        <xdr:cNvPr id="84" name="円/楕円 83"/>
        <xdr:cNvSpPr/>
      </xdr:nvSpPr>
      <xdr:spPr>
        <a:xfrm>
          <a:off x="1968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137533</xdr:rowOff>
    </xdr:from>
    <xdr:ext cx="469744" cy="259045"/>
    <xdr:sp macro="" textlink="">
      <xdr:nvSpPr>
        <xdr:cNvPr id="85" name="テキスト ボックス 84"/>
        <xdr:cNvSpPr txBox="1"/>
      </xdr:nvSpPr>
      <xdr:spPr>
        <a:xfrm>
          <a:off x="1784427" y="579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92101</xdr:rowOff>
    </xdr:from>
    <xdr:to>
      <xdr:col>1</xdr:col>
      <xdr:colOff>485775</xdr:colOff>
      <xdr:row>34</xdr:row>
      <xdr:rowOff>22251</xdr:rowOff>
    </xdr:to>
    <xdr:sp macro="" textlink="">
      <xdr:nvSpPr>
        <xdr:cNvPr id="86" name="円/楕円 85"/>
        <xdr:cNvSpPr/>
      </xdr:nvSpPr>
      <xdr:spPr>
        <a:xfrm>
          <a:off x="107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38778</xdr:rowOff>
    </xdr:from>
    <xdr:ext cx="469744" cy="259045"/>
    <xdr:sp macro="" textlink="">
      <xdr:nvSpPr>
        <xdr:cNvPr id="87" name="テキスト ボックス 86"/>
        <xdr:cNvSpPr txBox="1"/>
      </xdr:nvSpPr>
      <xdr:spPr>
        <a:xfrm>
          <a:off x="895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164040</xdr:rowOff>
    </xdr:from>
    <xdr:to>
      <xdr:col>6</xdr:col>
      <xdr:colOff>511175</xdr:colOff>
      <xdr:row>58</xdr:row>
      <xdr:rowOff>4333</xdr:rowOff>
    </xdr:to>
    <xdr:cxnSp macro="">
      <xdr:nvCxnSpPr>
        <xdr:cNvPr id="118" name="直線コネクタ 117"/>
        <xdr:cNvCxnSpPr/>
      </xdr:nvCxnSpPr>
      <xdr:spPr>
        <a:xfrm flipV="1">
          <a:off x="3797300" y="9936690"/>
          <a:ext cx="8382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133544</xdr:rowOff>
    </xdr:from>
    <xdr:to>
      <xdr:col>5</xdr:col>
      <xdr:colOff>358775</xdr:colOff>
      <xdr:row>58</xdr:row>
      <xdr:rowOff>4333</xdr:rowOff>
    </xdr:to>
    <xdr:cxnSp macro="">
      <xdr:nvCxnSpPr>
        <xdr:cNvPr id="121" name="直線コネクタ 120"/>
        <xdr:cNvCxnSpPr/>
      </xdr:nvCxnSpPr>
      <xdr:spPr>
        <a:xfrm>
          <a:off x="2908300" y="9906194"/>
          <a:ext cx="889000" cy="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91785</xdr:rowOff>
    </xdr:from>
    <xdr:to>
      <xdr:col>4</xdr:col>
      <xdr:colOff>155575</xdr:colOff>
      <xdr:row>57</xdr:row>
      <xdr:rowOff>133544</xdr:rowOff>
    </xdr:to>
    <xdr:cxnSp macro="">
      <xdr:nvCxnSpPr>
        <xdr:cNvPr id="124" name="直線コネクタ 123"/>
        <xdr:cNvCxnSpPr/>
      </xdr:nvCxnSpPr>
      <xdr:spPr>
        <a:xfrm>
          <a:off x="2019300" y="9864435"/>
          <a:ext cx="8890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91785</xdr:rowOff>
    </xdr:from>
    <xdr:to>
      <xdr:col>2</xdr:col>
      <xdr:colOff>638175</xdr:colOff>
      <xdr:row>57</xdr:row>
      <xdr:rowOff>156061</xdr:rowOff>
    </xdr:to>
    <xdr:cxnSp macro="">
      <xdr:nvCxnSpPr>
        <xdr:cNvPr id="127" name="直線コネクタ 126"/>
        <xdr:cNvCxnSpPr/>
      </xdr:nvCxnSpPr>
      <xdr:spPr>
        <a:xfrm flipV="1">
          <a:off x="1130300" y="9864435"/>
          <a:ext cx="889000" cy="6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113240</xdr:rowOff>
    </xdr:from>
    <xdr:to>
      <xdr:col>6</xdr:col>
      <xdr:colOff>561975</xdr:colOff>
      <xdr:row>58</xdr:row>
      <xdr:rowOff>43390</xdr:rowOff>
    </xdr:to>
    <xdr:sp macro="" textlink="">
      <xdr:nvSpPr>
        <xdr:cNvPr id="137" name="円/楕円 136"/>
        <xdr:cNvSpPr/>
      </xdr:nvSpPr>
      <xdr:spPr>
        <a:xfrm>
          <a:off x="4584700" y="98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136117</xdr:rowOff>
    </xdr:from>
    <xdr:ext cx="534377" cy="259045"/>
    <xdr:sp macro="" textlink="">
      <xdr:nvSpPr>
        <xdr:cNvPr id="138" name="総務費該当値テキスト"/>
        <xdr:cNvSpPr txBox="1"/>
      </xdr:nvSpPr>
      <xdr:spPr>
        <a:xfrm>
          <a:off x="4686300" y="97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124983</xdr:rowOff>
    </xdr:from>
    <xdr:to>
      <xdr:col>5</xdr:col>
      <xdr:colOff>409575</xdr:colOff>
      <xdr:row>58</xdr:row>
      <xdr:rowOff>55133</xdr:rowOff>
    </xdr:to>
    <xdr:sp macro="" textlink="">
      <xdr:nvSpPr>
        <xdr:cNvPr id="139" name="円/楕円 138"/>
        <xdr:cNvSpPr/>
      </xdr:nvSpPr>
      <xdr:spPr>
        <a:xfrm>
          <a:off x="3746500" y="98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71660</xdr:rowOff>
    </xdr:from>
    <xdr:ext cx="534377" cy="259045"/>
    <xdr:sp macro="" textlink="">
      <xdr:nvSpPr>
        <xdr:cNvPr id="140" name="テキスト ボックス 139"/>
        <xdr:cNvSpPr txBox="1"/>
      </xdr:nvSpPr>
      <xdr:spPr>
        <a:xfrm>
          <a:off x="3530111" y="967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82744</xdr:rowOff>
    </xdr:from>
    <xdr:to>
      <xdr:col>4</xdr:col>
      <xdr:colOff>206375</xdr:colOff>
      <xdr:row>58</xdr:row>
      <xdr:rowOff>12894</xdr:rowOff>
    </xdr:to>
    <xdr:sp macro="" textlink="">
      <xdr:nvSpPr>
        <xdr:cNvPr id="141" name="円/楕円 140"/>
        <xdr:cNvSpPr/>
      </xdr:nvSpPr>
      <xdr:spPr>
        <a:xfrm>
          <a:off x="2857500" y="98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29421</xdr:rowOff>
    </xdr:from>
    <xdr:ext cx="534377" cy="259045"/>
    <xdr:sp macro="" textlink="">
      <xdr:nvSpPr>
        <xdr:cNvPr id="142" name="テキスト ボックス 141"/>
        <xdr:cNvSpPr txBox="1"/>
      </xdr:nvSpPr>
      <xdr:spPr>
        <a:xfrm>
          <a:off x="2641111" y="963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40985</xdr:rowOff>
    </xdr:from>
    <xdr:to>
      <xdr:col>3</xdr:col>
      <xdr:colOff>3175</xdr:colOff>
      <xdr:row>57</xdr:row>
      <xdr:rowOff>142585</xdr:rowOff>
    </xdr:to>
    <xdr:sp macro="" textlink="">
      <xdr:nvSpPr>
        <xdr:cNvPr id="143" name="円/楕円 142"/>
        <xdr:cNvSpPr/>
      </xdr:nvSpPr>
      <xdr:spPr>
        <a:xfrm>
          <a:off x="1968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159112</xdr:rowOff>
    </xdr:from>
    <xdr:ext cx="599010" cy="259045"/>
    <xdr:sp macro="" textlink="">
      <xdr:nvSpPr>
        <xdr:cNvPr id="144" name="テキスト ボックス 143"/>
        <xdr:cNvSpPr txBox="1"/>
      </xdr:nvSpPr>
      <xdr:spPr>
        <a:xfrm>
          <a:off x="1719794" y="958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105261</xdr:rowOff>
    </xdr:from>
    <xdr:to>
      <xdr:col>1</xdr:col>
      <xdr:colOff>485775</xdr:colOff>
      <xdr:row>58</xdr:row>
      <xdr:rowOff>35411</xdr:rowOff>
    </xdr:to>
    <xdr:sp macro="" textlink="">
      <xdr:nvSpPr>
        <xdr:cNvPr id="145" name="円/楕円 144"/>
        <xdr:cNvSpPr/>
      </xdr:nvSpPr>
      <xdr:spPr>
        <a:xfrm>
          <a:off x="1079500" y="98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51938</xdr:rowOff>
    </xdr:from>
    <xdr:ext cx="534377" cy="259045"/>
    <xdr:sp macro="" textlink="">
      <xdr:nvSpPr>
        <xdr:cNvPr id="146" name="テキスト ボックス 145"/>
        <xdr:cNvSpPr txBox="1"/>
      </xdr:nvSpPr>
      <xdr:spPr>
        <a:xfrm>
          <a:off x="863111" y="965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100980</xdr:rowOff>
    </xdr:from>
    <xdr:to>
      <xdr:col>6</xdr:col>
      <xdr:colOff>511175</xdr:colOff>
      <xdr:row>78</xdr:row>
      <xdr:rowOff>117886</xdr:rowOff>
    </xdr:to>
    <xdr:cxnSp macro="">
      <xdr:nvCxnSpPr>
        <xdr:cNvPr id="177" name="直線コネクタ 176"/>
        <xdr:cNvCxnSpPr/>
      </xdr:nvCxnSpPr>
      <xdr:spPr>
        <a:xfrm flipV="1">
          <a:off x="3797300" y="13474080"/>
          <a:ext cx="8382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112438</xdr:rowOff>
    </xdr:from>
    <xdr:to>
      <xdr:col>5</xdr:col>
      <xdr:colOff>358775</xdr:colOff>
      <xdr:row>78</xdr:row>
      <xdr:rowOff>117886</xdr:rowOff>
    </xdr:to>
    <xdr:cxnSp macro="">
      <xdr:nvCxnSpPr>
        <xdr:cNvPr id="180" name="直線コネクタ 179"/>
        <xdr:cNvCxnSpPr/>
      </xdr:nvCxnSpPr>
      <xdr:spPr>
        <a:xfrm>
          <a:off x="2908300" y="13485538"/>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99406</xdr:rowOff>
    </xdr:from>
    <xdr:to>
      <xdr:col>4</xdr:col>
      <xdr:colOff>155575</xdr:colOff>
      <xdr:row>78</xdr:row>
      <xdr:rowOff>112438</xdr:rowOff>
    </xdr:to>
    <xdr:cxnSp macro="">
      <xdr:nvCxnSpPr>
        <xdr:cNvPr id="183" name="直線コネクタ 182"/>
        <xdr:cNvCxnSpPr/>
      </xdr:nvCxnSpPr>
      <xdr:spPr>
        <a:xfrm>
          <a:off x="2019300" y="13472506"/>
          <a:ext cx="889000" cy="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99406</xdr:rowOff>
    </xdr:from>
    <xdr:to>
      <xdr:col>2</xdr:col>
      <xdr:colOff>638175</xdr:colOff>
      <xdr:row>78</xdr:row>
      <xdr:rowOff>117357</xdr:rowOff>
    </xdr:to>
    <xdr:cxnSp macro="">
      <xdr:nvCxnSpPr>
        <xdr:cNvPr id="186" name="直線コネクタ 185"/>
        <xdr:cNvCxnSpPr/>
      </xdr:nvCxnSpPr>
      <xdr:spPr>
        <a:xfrm flipV="1">
          <a:off x="1130300" y="13472506"/>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50180</xdr:rowOff>
    </xdr:from>
    <xdr:to>
      <xdr:col>6</xdr:col>
      <xdr:colOff>561975</xdr:colOff>
      <xdr:row>78</xdr:row>
      <xdr:rowOff>151780</xdr:rowOff>
    </xdr:to>
    <xdr:sp macro="" textlink="">
      <xdr:nvSpPr>
        <xdr:cNvPr id="196" name="円/楕円 195"/>
        <xdr:cNvSpPr/>
      </xdr:nvSpPr>
      <xdr:spPr>
        <a:xfrm>
          <a:off x="4584700" y="134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67086</xdr:rowOff>
    </xdr:from>
    <xdr:to>
      <xdr:col>5</xdr:col>
      <xdr:colOff>409575</xdr:colOff>
      <xdr:row>78</xdr:row>
      <xdr:rowOff>168686</xdr:rowOff>
    </xdr:to>
    <xdr:sp macro="" textlink="">
      <xdr:nvSpPr>
        <xdr:cNvPr id="198" name="円/楕円 197"/>
        <xdr:cNvSpPr/>
      </xdr:nvSpPr>
      <xdr:spPr>
        <a:xfrm>
          <a:off x="3746500" y="134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159813</xdr:rowOff>
    </xdr:from>
    <xdr:ext cx="599010" cy="259045"/>
    <xdr:sp macro="" textlink="">
      <xdr:nvSpPr>
        <xdr:cNvPr id="199" name="テキスト ボックス 198"/>
        <xdr:cNvSpPr txBox="1"/>
      </xdr:nvSpPr>
      <xdr:spPr>
        <a:xfrm>
          <a:off x="3497794" y="1353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61638</xdr:rowOff>
    </xdr:from>
    <xdr:to>
      <xdr:col>4</xdr:col>
      <xdr:colOff>206375</xdr:colOff>
      <xdr:row>78</xdr:row>
      <xdr:rowOff>163238</xdr:rowOff>
    </xdr:to>
    <xdr:sp macro="" textlink="">
      <xdr:nvSpPr>
        <xdr:cNvPr id="200" name="円/楕円 199"/>
        <xdr:cNvSpPr/>
      </xdr:nvSpPr>
      <xdr:spPr>
        <a:xfrm>
          <a:off x="2857500" y="134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8315</xdr:rowOff>
    </xdr:from>
    <xdr:ext cx="599010" cy="259045"/>
    <xdr:sp macro="" textlink="">
      <xdr:nvSpPr>
        <xdr:cNvPr id="201" name="テキスト ボックス 200"/>
        <xdr:cNvSpPr txBox="1"/>
      </xdr:nvSpPr>
      <xdr:spPr>
        <a:xfrm>
          <a:off x="2608794" y="1320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48606</xdr:rowOff>
    </xdr:from>
    <xdr:to>
      <xdr:col>3</xdr:col>
      <xdr:colOff>3175</xdr:colOff>
      <xdr:row>78</xdr:row>
      <xdr:rowOff>150206</xdr:rowOff>
    </xdr:to>
    <xdr:sp macro="" textlink="">
      <xdr:nvSpPr>
        <xdr:cNvPr id="202" name="円/楕円 201"/>
        <xdr:cNvSpPr/>
      </xdr:nvSpPr>
      <xdr:spPr>
        <a:xfrm>
          <a:off x="1968500" y="1342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166733</xdr:rowOff>
    </xdr:from>
    <xdr:ext cx="599010" cy="259045"/>
    <xdr:sp macro="" textlink="">
      <xdr:nvSpPr>
        <xdr:cNvPr id="203" name="テキスト ボックス 202"/>
        <xdr:cNvSpPr txBox="1"/>
      </xdr:nvSpPr>
      <xdr:spPr>
        <a:xfrm>
          <a:off x="1719794" y="1319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66557</xdr:rowOff>
    </xdr:from>
    <xdr:to>
      <xdr:col>1</xdr:col>
      <xdr:colOff>485775</xdr:colOff>
      <xdr:row>78</xdr:row>
      <xdr:rowOff>168157</xdr:rowOff>
    </xdr:to>
    <xdr:sp macro="" textlink="">
      <xdr:nvSpPr>
        <xdr:cNvPr id="204" name="円/楕円 203"/>
        <xdr:cNvSpPr/>
      </xdr:nvSpPr>
      <xdr:spPr>
        <a:xfrm>
          <a:off x="1079500" y="134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13234</xdr:rowOff>
    </xdr:from>
    <xdr:ext cx="599010" cy="259045"/>
    <xdr:sp macro="" textlink="">
      <xdr:nvSpPr>
        <xdr:cNvPr id="205" name="テキスト ボックス 204"/>
        <xdr:cNvSpPr txBox="1"/>
      </xdr:nvSpPr>
      <xdr:spPr>
        <a:xfrm>
          <a:off x="830794" y="1321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150096</xdr:rowOff>
    </xdr:from>
    <xdr:to>
      <xdr:col>6</xdr:col>
      <xdr:colOff>511175</xdr:colOff>
      <xdr:row>95</xdr:row>
      <xdr:rowOff>45701</xdr:rowOff>
    </xdr:to>
    <xdr:cxnSp macro="">
      <xdr:nvCxnSpPr>
        <xdr:cNvPr id="236" name="直線コネクタ 235"/>
        <xdr:cNvCxnSpPr/>
      </xdr:nvCxnSpPr>
      <xdr:spPr>
        <a:xfrm flipV="1">
          <a:off x="3797300" y="16266396"/>
          <a:ext cx="838200" cy="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45701</xdr:rowOff>
    </xdr:from>
    <xdr:to>
      <xdr:col>5</xdr:col>
      <xdr:colOff>358775</xdr:colOff>
      <xdr:row>95</xdr:row>
      <xdr:rowOff>100609</xdr:rowOff>
    </xdr:to>
    <xdr:cxnSp macro="">
      <xdr:nvCxnSpPr>
        <xdr:cNvPr id="239" name="直線コネクタ 238"/>
        <xdr:cNvCxnSpPr/>
      </xdr:nvCxnSpPr>
      <xdr:spPr>
        <a:xfrm flipV="1">
          <a:off x="2908300" y="16333451"/>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100609</xdr:rowOff>
    </xdr:from>
    <xdr:to>
      <xdr:col>4</xdr:col>
      <xdr:colOff>155575</xdr:colOff>
      <xdr:row>95</xdr:row>
      <xdr:rowOff>129980</xdr:rowOff>
    </xdr:to>
    <xdr:cxnSp macro="">
      <xdr:nvCxnSpPr>
        <xdr:cNvPr id="242" name="直線コネクタ 241"/>
        <xdr:cNvCxnSpPr/>
      </xdr:nvCxnSpPr>
      <xdr:spPr>
        <a:xfrm flipV="1">
          <a:off x="2019300" y="16388359"/>
          <a:ext cx="889000" cy="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115393</xdr:rowOff>
    </xdr:from>
    <xdr:to>
      <xdr:col>2</xdr:col>
      <xdr:colOff>638175</xdr:colOff>
      <xdr:row>95</xdr:row>
      <xdr:rowOff>129980</xdr:rowOff>
    </xdr:to>
    <xdr:cxnSp macro="">
      <xdr:nvCxnSpPr>
        <xdr:cNvPr id="245" name="直線コネクタ 244"/>
        <xdr:cNvCxnSpPr/>
      </xdr:nvCxnSpPr>
      <xdr:spPr>
        <a:xfrm>
          <a:off x="1130300" y="16403143"/>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99296</xdr:rowOff>
    </xdr:from>
    <xdr:to>
      <xdr:col>6</xdr:col>
      <xdr:colOff>561975</xdr:colOff>
      <xdr:row>95</xdr:row>
      <xdr:rowOff>29446</xdr:rowOff>
    </xdr:to>
    <xdr:sp macro="" textlink="">
      <xdr:nvSpPr>
        <xdr:cNvPr id="255" name="円/楕円 254"/>
        <xdr:cNvSpPr/>
      </xdr:nvSpPr>
      <xdr:spPr>
        <a:xfrm>
          <a:off x="4584700" y="162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122173</xdr:rowOff>
    </xdr:from>
    <xdr:ext cx="534377" cy="259045"/>
    <xdr:sp macro="" textlink="">
      <xdr:nvSpPr>
        <xdr:cNvPr id="256" name="衛生費該当値テキスト"/>
        <xdr:cNvSpPr txBox="1"/>
      </xdr:nvSpPr>
      <xdr:spPr>
        <a:xfrm>
          <a:off x="4686300" y="160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74,045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166351</xdr:rowOff>
    </xdr:from>
    <xdr:to>
      <xdr:col>5</xdr:col>
      <xdr:colOff>409575</xdr:colOff>
      <xdr:row>95</xdr:row>
      <xdr:rowOff>96501</xdr:rowOff>
    </xdr:to>
    <xdr:sp macro="" textlink="">
      <xdr:nvSpPr>
        <xdr:cNvPr id="257" name="円/楕円 256"/>
        <xdr:cNvSpPr/>
      </xdr:nvSpPr>
      <xdr:spPr>
        <a:xfrm>
          <a:off x="3746500" y="162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113028</xdr:rowOff>
    </xdr:from>
    <xdr:ext cx="534377" cy="259045"/>
    <xdr:sp macro="" textlink="">
      <xdr:nvSpPr>
        <xdr:cNvPr id="258" name="テキスト ボックス 257"/>
        <xdr:cNvSpPr txBox="1"/>
      </xdr:nvSpPr>
      <xdr:spPr>
        <a:xfrm>
          <a:off x="3530111" y="160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49809</xdr:rowOff>
    </xdr:from>
    <xdr:to>
      <xdr:col>4</xdr:col>
      <xdr:colOff>206375</xdr:colOff>
      <xdr:row>95</xdr:row>
      <xdr:rowOff>151409</xdr:rowOff>
    </xdr:to>
    <xdr:sp macro="" textlink="">
      <xdr:nvSpPr>
        <xdr:cNvPr id="259" name="円/楕円 258"/>
        <xdr:cNvSpPr/>
      </xdr:nvSpPr>
      <xdr:spPr>
        <a:xfrm>
          <a:off x="2857500" y="163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167936</xdr:rowOff>
    </xdr:from>
    <xdr:ext cx="534377" cy="259045"/>
    <xdr:sp macro="" textlink="">
      <xdr:nvSpPr>
        <xdr:cNvPr id="260" name="テキスト ボックス 259"/>
        <xdr:cNvSpPr txBox="1"/>
      </xdr:nvSpPr>
      <xdr:spPr>
        <a:xfrm>
          <a:off x="2641111" y="161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79180</xdr:rowOff>
    </xdr:from>
    <xdr:to>
      <xdr:col>3</xdr:col>
      <xdr:colOff>3175</xdr:colOff>
      <xdr:row>96</xdr:row>
      <xdr:rowOff>9330</xdr:rowOff>
    </xdr:to>
    <xdr:sp macro="" textlink="">
      <xdr:nvSpPr>
        <xdr:cNvPr id="261" name="円/楕円 260"/>
        <xdr:cNvSpPr/>
      </xdr:nvSpPr>
      <xdr:spPr>
        <a:xfrm>
          <a:off x="1968500" y="163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25857</xdr:rowOff>
    </xdr:from>
    <xdr:ext cx="534377" cy="259045"/>
    <xdr:sp macro="" textlink="">
      <xdr:nvSpPr>
        <xdr:cNvPr id="262" name="テキスト ボックス 261"/>
        <xdr:cNvSpPr txBox="1"/>
      </xdr:nvSpPr>
      <xdr:spPr>
        <a:xfrm>
          <a:off x="1752111" y="161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64593</xdr:rowOff>
    </xdr:from>
    <xdr:to>
      <xdr:col>1</xdr:col>
      <xdr:colOff>485775</xdr:colOff>
      <xdr:row>95</xdr:row>
      <xdr:rowOff>166193</xdr:rowOff>
    </xdr:to>
    <xdr:sp macro="" textlink="">
      <xdr:nvSpPr>
        <xdr:cNvPr id="263" name="円/楕円 262"/>
        <xdr:cNvSpPr/>
      </xdr:nvSpPr>
      <xdr:spPr>
        <a:xfrm>
          <a:off x="1079500" y="163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11270</xdr:rowOff>
    </xdr:from>
    <xdr:ext cx="534377" cy="259045"/>
    <xdr:sp macro="" textlink="">
      <xdr:nvSpPr>
        <xdr:cNvPr id="264" name="テキスト ボックス 263"/>
        <xdr:cNvSpPr txBox="1"/>
      </xdr:nvSpPr>
      <xdr:spPr>
        <a:xfrm>
          <a:off x="863111" y="161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160528</xdr:rowOff>
    </xdr:from>
    <xdr:to>
      <xdr:col>15</xdr:col>
      <xdr:colOff>180975</xdr:colOff>
      <xdr:row>35</xdr:row>
      <xdr:rowOff>97028</xdr:rowOff>
    </xdr:to>
    <xdr:cxnSp macro="">
      <xdr:nvCxnSpPr>
        <xdr:cNvPr id="293" name="直線コネクタ 292"/>
        <xdr:cNvCxnSpPr/>
      </xdr:nvCxnSpPr>
      <xdr:spPr>
        <a:xfrm>
          <a:off x="9639300" y="5818378"/>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160528</xdr:rowOff>
    </xdr:from>
    <xdr:to>
      <xdr:col>14</xdr:col>
      <xdr:colOff>28575</xdr:colOff>
      <xdr:row>36</xdr:row>
      <xdr:rowOff>254</xdr:rowOff>
    </xdr:to>
    <xdr:cxnSp macro="">
      <xdr:nvCxnSpPr>
        <xdr:cNvPr id="296" name="直線コネクタ 295"/>
        <xdr:cNvCxnSpPr/>
      </xdr:nvCxnSpPr>
      <xdr:spPr>
        <a:xfrm flipV="1">
          <a:off x="8750300" y="5818378"/>
          <a:ext cx="889000" cy="3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254</xdr:rowOff>
    </xdr:from>
    <xdr:to>
      <xdr:col>12</xdr:col>
      <xdr:colOff>511175</xdr:colOff>
      <xdr:row>36</xdr:row>
      <xdr:rowOff>94488</xdr:rowOff>
    </xdr:to>
    <xdr:cxnSp macro="">
      <xdr:nvCxnSpPr>
        <xdr:cNvPr id="299" name="直線コネクタ 298"/>
        <xdr:cNvCxnSpPr/>
      </xdr:nvCxnSpPr>
      <xdr:spPr>
        <a:xfrm flipV="1">
          <a:off x="7861300" y="6172454"/>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101346</xdr:rowOff>
    </xdr:from>
    <xdr:to>
      <xdr:col>11</xdr:col>
      <xdr:colOff>307975</xdr:colOff>
      <xdr:row>36</xdr:row>
      <xdr:rowOff>94488</xdr:rowOff>
    </xdr:to>
    <xdr:cxnSp macro="">
      <xdr:nvCxnSpPr>
        <xdr:cNvPr id="302" name="直線コネクタ 301"/>
        <xdr:cNvCxnSpPr/>
      </xdr:nvCxnSpPr>
      <xdr:spPr>
        <a:xfrm>
          <a:off x="6972300" y="5759196"/>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46228</xdr:rowOff>
    </xdr:from>
    <xdr:to>
      <xdr:col>15</xdr:col>
      <xdr:colOff>231775</xdr:colOff>
      <xdr:row>35</xdr:row>
      <xdr:rowOff>147828</xdr:rowOff>
    </xdr:to>
    <xdr:sp macro="" textlink="">
      <xdr:nvSpPr>
        <xdr:cNvPr id="312" name="円/楕円 311"/>
        <xdr:cNvSpPr/>
      </xdr:nvSpPr>
      <xdr:spPr>
        <a:xfrm>
          <a:off x="10426700" y="60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69105</xdr:rowOff>
    </xdr:from>
    <xdr:ext cx="469744" cy="259045"/>
    <xdr:sp macro="" textlink="">
      <xdr:nvSpPr>
        <xdr:cNvPr id="313" name="労働費該当値テキスト"/>
        <xdr:cNvSpPr txBox="1"/>
      </xdr:nvSpPr>
      <xdr:spPr>
        <a:xfrm>
          <a:off x="10528300" y="5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109728</xdr:rowOff>
    </xdr:from>
    <xdr:to>
      <xdr:col>14</xdr:col>
      <xdr:colOff>79375</xdr:colOff>
      <xdr:row>34</xdr:row>
      <xdr:rowOff>39878</xdr:rowOff>
    </xdr:to>
    <xdr:sp macro="" textlink="">
      <xdr:nvSpPr>
        <xdr:cNvPr id="314" name="円/楕円 313"/>
        <xdr:cNvSpPr/>
      </xdr:nvSpPr>
      <xdr:spPr>
        <a:xfrm>
          <a:off x="9588500" y="5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56405</xdr:rowOff>
    </xdr:from>
    <xdr:ext cx="469744" cy="259045"/>
    <xdr:sp macro="" textlink="">
      <xdr:nvSpPr>
        <xdr:cNvPr id="315" name="テキスト ボックス 314"/>
        <xdr:cNvSpPr txBox="1"/>
      </xdr:nvSpPr>
      <xdr:spPr>
        <a:xfrm>
          <a:off x="9404427" y="55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120904</xdr:rowOff>
    </xdr:from>
    <xdr:to>
      <xdr:col>12</xdr:col>
      <xdr:colOff>561975</xdr:colOff>
      <xdr:row>36</xdr:row>
      <xdr:rowOff>51054</xdr:rowOff>
    </xdr:to>
    <xdr:sp macro="" textlink="">
      <xdr:nvSpPr>
        <xdr:cNvPr id="316" name="円/楕円 315"/>
        <xdr:cNvSpPr/>
      </xdr:nvSpPr>
      <xdr:spPr>
        <a:xfrm>
          <a:off x="8699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67581</xdr:rowOff>
    </xdr:from>
    <xdr:ext cx="469744" cy="259045"/>
    <xdr:sp macro="" textlink="">
      <xdr:nvSpPr>
        <xdr:cNvPr id="317" name="テキスト ボックス 316"/>
        <xdr:cNvSpPr txBox="1"/>
      </xdr:nvSpPr>
      <xdr:spPr>
        <a:xfrm>
          <a:off x="8515427"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43688</xdr:rowOff>
    </xdr:from>
    <xdr:to>
      <xdr:col>11</xdr:col>
      <xdr:colOff>358775</xdr:colOff>
      <xdr:row>36</xdr:row>
      <xdr:rowOff>145288</xdr:rowOff>
    </xdr:to>
    <xdr:sp macro="" textlink="">
      <xdr:nvSpPr>
        <xdr:cNvPr id="318" name="円/楕円 317"/>
        <xdr:cNvSpPr/>
      </xdr:nvSpPr>
      <xdr:spPr>
        <a:xfrm>
          <a:off x="781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161815</xdr:rowOff>
    </xdr:from>
    <xdr:ext cx="469744" cy="259045"/>
    <xdr:sp macro="" textlink="">
      <xdr:nvSpPr>
        <xdr:cNvPr id="319" name="テキスト ボックス 318"/>
        <xdr:cNvSpPr txBox="1"/>
      </xdr:nvSpPr>
      <xdr:spPr>
        <a:xfrm>
          <a:off x="7626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50546</xdr:rowOff>
    </xdr:from>
    <xdr:to>
      <xdr:col>10</xdr:col>
      <xdr:colOff>155575</xdr:colOff>
      <xdr:row>33</xdr:row>
      <xdr:rowOff>152146</xdr:rowOff>
    </xdr:to>
    <xdr:sp macro="" textlink="">
      <xdr:nvSpPr>
        <xdr:cNvPr id="320" name="円/楕円 319"/>
        <xdr:cNvSpPr/>
      </xdr:nvSpPr>
      <xdr:spPr>
        <a:xfrm>
          <a:off x="6921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168673</xdr:rowOff>
    </xdr:from>
    <xdr:ext cx="469744" cy="259045"/>
    <xdr:sp macro="" textlink="">
      <xdr:nvSpPr>
        <xdr:cNvPr id="321" name="テキスト ボックス 320"/>
        <xdr:cNvSpPr txBox="1"/>
      </xdr:nvSpPr>
      <xdr:spPr>
        <a:xfrm>
          <a:off x="6737427" y="548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136738</xdr:rowOff>
    </xdr:from>
    <xdr:to>
      <xdr:col>15</xdr:col>
      <xdr:colOff>180975</xdr:colOff>
      <xdr:row>58</xdr:row>
      <xdr:rowOff>143521</xdr:rowOff>
    </xdr:to>
    <xdr:cxnSp macro="">
      <xdr:nvCxnSpPr>
        <xdr:cNvPr id="352" name="直線コネクタ 351"/>
        <xdr:cNvCxnSpPr/>
      </xdr:nvCxnSpPr>
      <xdr:spPr>
        <a:xfrm flipV="1">
          <a:off x="9639300" y="10080838"/>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141170</xdr:rowOff>
    </xdr:from>
    <xdr:to>
      <xdr:col>14</xdr:col>
      <xdr:colOff>28575</xdr:colOff>
      <xdr:row>58</xdr:row>
      <xdr:rowOff>143521</xdr:rowOff>
    </xdr:to>
    <xdr:cxnSp macro="">
      <xdr:nvCxnSpPr>
        <xdr:cNvPr id="355" name="直線コネクタ 354"/>
        <xdr:cNvCxnSpPr/>
      </xdr:nvCxnSpPr>
      <xdr:spPr>
        <a:xfrm>
          <a:off x="8750300" y="1008527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139455</xdr:rowOff>
    </xdr:from>
    <xdr:to>
      <xdr:col>12</xdr:col>
      <xdr:colOff>511175</xdr:colOff>
      <xdr:row>58</xdr:row>
      <xdr:rowOff>141170</xdr:rowOff>
    </xdr:to>
    <xdr:cxnSp macro="">
      <xdr:nvCxnSpPr>
        <xdr:cNvPr id="358" name="直線コネクタ 357"/>
        <xdr:cNvCxnSpPr/>
      </xdr:nvCxnSpPr>
      <xdr:spPr>
        <a:xfrm>
          <a:off x="7861300" y="1008355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134057</xdr:rowOff>
    </xdr:from>
    <xdr:to>
      <xdr:col>11</xdr:col>
      <xdr:colOff>307975</xdr:colOff>
      <xdr:row>58</xdr:row>
      <xdr:rowOff>139455</xdr:rowOff>
    </xdr:to>
    <xdr:cxnSp macro="">
      <xdr:nvCxnSpPr>
        <xdr:cNvPr id="361" name="直線コネクタ 360"/>
        <xdr:cNvCxnSpPr/>
      </xdr:nvCxnSpPr>
      <xdr:spPr>
        <a:xfrm>
          <a:off x="6972300" y="10078157"/>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85938</xdr:rowOff>
    </xdr:from>
    <xdr:to>
      <xdr:col>15</xdr:col>
      <xdr:colOff>231775</xdr:colOff>
      <xdr:row>59</xdr:row>
      <xdr:rowOff>16088</xdr:rowOff>
    </xdr:to>
    <xdr:sp macro="" textlink="">
      <xdr:nvSpPr>
        <xdr:cNvPr id="371" name="円/楕円 370"/>
        <xdr:cNvSpPr/>
      </xdr:nvSpPr>
      <xdr:spPr>
        <a:xfrm>
          <a:off x="10426700" y="100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108815</xdr:rowOff>
    </xdr:from>
    <xdr:ext cx="534377" cy="259045"/>
    <xdr:sp macro="" textlink="">
      <xdr:nvSpPr>
        <xdr:cNvPr id="372" name="農林水産業費該当値テキスト"/>
        <xdr:cNvSpPr txBox="1"/>
      </xdr:nvSpPr>
      <xdr:spPr>
        <a:xfrm>
          <a:off x="10528300" y="98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92721</xdr:rowOff>
    </xdr:from>
    <xdr:to>
      <xdr:col>14</xdr:col>
      <xdr:colOff>79375</xdr:colOff>
      <xdr:row>59</xdr:row>
      <xdr:rowOff>22871</xdr:rowOff>
    </xdr:to>
    <xdr:sp macro="" textlink="">
      <xdr:nvSpPr>
        <xdr:cNvPr id="373" name="円/楕円 372"/>
        <xdr:cNvSpPr/>
      </xdr:nvSpPr>
      <xdr:spPr>
        <a:xfrm>
          <a:off x="9588500" y="100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39398</xdr:rowOff>
    </xdr:from>
    <xdr:ext cx="534377" cy="259045"/>
    <xdr:sp macro="" textlink="">
      <xdr:nvSpPr>
        <xdr:cNvPr id="374" name="テキスト ボックス 373"/>
        <xdr:cNvSpPr txBox="1"/>
      </xdr:nvSpPr>
      <xdr:spPr>
        <a:xfrm>
          <a:off x="9372111" y="981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90370</xdr:rowOff>
    </xdr:from>
    <xdr:to>
      <xdr:col>12</xdr:col>
      <xdr:colOff>561975</xdr:colOff>
      <xdr:row>59</xdr:row>
      <xdr:rowOff>20520</xdr:rowOff>
    </xdr:to>
    <xdr:sp macro="" textlink="">
      <xdr:nvSpPr>
        <xdr:cNvPr id="375" name="円/楕円 374"/>
        <xdr:cNvSpPr/>
      </xdr:nvSpPr>
      <xdr:spPr>
        <a:xfrm>
          <a:off x="8699500" y="1003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37047</xdr:rowOff>
    </xdr:from>
    <xdr:ext cx="534377" cy="259045"/>
    <xdr:sp macro="" textlink="">
      <xdr:nvSpPr>
        <xdr:cNvPr id="376" name="テキスト ボックス 375"/>
        <xdr:cNvSpPr txBox="1"/>
      </xdr:nvSpPr>
      <xdr:spPr>
        <a:xfrm>
          <a:off x="8483111" y="98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88655</xdr:rowOff>
    </xdr:from>
    <xdr:to>
      <xdr:col>11</xdr:col>
      <xdr:colOff>358775</xdr:colOff>
      <xdr:row>59</xdr:row>
      <xdr:rowOff>18805</xdr:rowOff>
    </xdr:to>
    <xdr:sp macro="" textlink="">
      <xdr:nvSpPr>
        <xdr:cNvPr id="377" name="円/楕円 376"/>
        <xdr:cNvSpPr/>
      </xdr:nvSpPr>
      <xdr:spPr>
        <a:xfrm>
          <a:off x="7810500" y="100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35332</xdr:rowOff>
    </xdr:from>
    <xdr:ext cx="534377" cy="259045"/>
    <xdr:sp macro="" textlink="">
      <xdr:nvSpPr>
        <xdr:cNvPr id="378" name="テキスト ボックス 377"/>
        <xdr:cNvSpPr txBox="1"/>
      </xdr:nvSpPr>
      <xdr:spPr>
        <a:xfrm>
          <a:off x="7594111" y="98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83257</xdr:rowOff>
    </xdr:from>
    <xdr:to>
      <xdr:col>10</xdr:col>
      <xdr:colOff>155575</xdr:colOff>
      <xdr:row>59</xdr:row>
      <xdr:rowOff>13407</xdr:rowOff>
    </xdr:to>
    <xdr:sp macro="" textlink="">
      <xdr:nvSpPr>
        <xdr:cNvPr id="379" name="円/楕円 378"/>
        <xdr:cNvSpPr/>
      </xdr:nvSpPr>
      <xdr:spPr>
        <a:xfrm>
          <a:off x="6921500" y="100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29934</xdr:rowOff>
    </xdr:from>
    <xdr:ext cx="534377" cy="259045"/>
    <xdr:sp macro="" textlink="">
      <xdr:nvSpPr>
        <xdr:cNvPr id="380" name="テキスト ボックス 379"/>
        <xdr:cNvSpPr txBox="1"/>
      </xdr:nvSpPr>
      <xdr:spPr>
        <a:xfrm>
          <a:off x="6705111" y="98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31115</xdr:rowOff>
    </xdr:from>
    <xdr:to>
      <xdr:col>15</xdr:col>
      <xdr:colOff>180975</xdr:colOff>
      <xdr:row>75</xdr:row>
      <xdr:rowOff>91629</xdr:rowOff>
    </xdr:to>
    <xdr:cxnSp macro="">
      <xdr:nvCxnSpPr>
        <xdr:cNvPr id="411" name="直線コネクタ 410"/>
        <xdr:cNvCxnSpPr/>
      </xdr:nvCxnSpPr>
      <xdr:spPr>
        <a:xfrm>
          <a:off x="9639300" y="12889865"/>
          <a:ext cx="8382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31115</xdr:rowOff>
    </xdr:from>
    <xdr:to>
      <xdr:col>14</xdr:col>
      <xdr:colOff>28575</xdr:colOff>
      <xdr:row>75</xdr:row>
      <xdr:rowOff>71022</xdr:rowOff>
    </xdr:to>
    <xdr:cxnSp macro="">
      <xdr:nvCxnSpPr>
        <xdr:cNvPr id="414" name="直線コネクタ 413"/>
        <xdr:cNvCxnSpPr/>
      </xdr:nvCxnSpPr>
      <xdr:spPr>
        <a:xfrm flipV="1">
          <a:off x="8750300" y="12889865"/>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71022</xdr:rowOff>
    </xdr:from>
    <xdr:to>
      <xdr:col>12</xdr:col>
      <xdr:colOff>511175</xdr:colOff>
      <xdr:row>77</xdr:row>
      <xdr:rowOff>46889</xdr:rowOff>
    </xdr:to>
    <xdr:cxnSp macro="">
      <xdr:nvCxnSpPr>
        <xdr:cNvPr id="417" name="直線コネクタ 416"/>
        <xdr:cNvCxnSpPr/>
      </xdr:nvCxnSpPr>
      <xdr:spPr>
        <a:xfrm flipV="1">
          <a:off x="7861300" y="12929772"/>
          <a:ext cx="889000" cy="3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12892</xdr:rowOff>
    </xdr:from>
    <xdr:to>
      <xdr:col>11</xdr:col>
      <xdr:colOff>307975</xdr:colOff>
      <xdr:row>77</xdr:row>
      <xdr:rowOff>46889</xdr:rowOff>
    </xdr:to>
    <xdr:cxnSp macro="">
      <xdr:nvCxnSpPr>
        <xdr:cNvPr id="420" name="直線コネクタ 419"/>
        <xdr:cNvCxnSpPr/>
      </xdr:nvCxnSpPr>
      <xdr:spPr>
        <a:xfrm>
          <a:off x="6972300" y="12871642"/>
          <a:ext cx="889000" cy="37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40829</xdr:rowOff>
    </xdr:from>
    <xdr:to>
      <xdr:col>15</xdr:col>
      <xdr:colOff>231775</xdr:colOff>
      <xdr:row>75</xdr:row>
      <xdr:rowOff>142429</xdr:rowOff>
    </xdr:to>
    <xdr:sp macro="" textlink="">
      <xdr:nvSpPr>
        <xdr:cNvPr id="430" name="円/楕円 429"/>
        <xdr:cNvSpPr/>
      </xdr:nvSpPr>
      <xdr:spPr>
        <a:xfrm>
          <a:off x="10426700" y="128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63706</xdr:rowOff>
    </xdr:from>
    <xdr:ext cx="534377" cy="259045"/>
    <xdr:sp macro="" textlink="">
      <xdr:nvSpPr>
        <xdr:cNvPr id="431" name="商工費該当値テキスト"/>
        <xdr:cNvSpPr txBox="1"/>
      </xdr:nvSpPr>
      <xdr:spPr>
        <a:xfrm>
          <a:off x="10528300" y="12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151765</xdr:rowOff>
    </xdr:from>
    <xdr:to>
      <xdr:col>14</xdr:col>
      <xdr:colOff>79375</xdr:colOff>
      <xdr:row>75</xdr:row>
      <xdr:rowOff>81915</xdr:rowOff>
    </xdr:to>
    <xdr:sp macro="" textlink="">
      <xdr:nvSpPr>
        <xdr:cNvPr id="432" name="円/楕円 431"/>
        <xdr:cNvSpPr/>
      </xdr:nvSpPr>
      <xdr:spPr>
        <a:xfrm>
          <a:off x="9588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98442</xdr:rowOff>
    </xdr:from>
    <xdr:ext cx="534377" cy="259045"/>
    <xdr:sp macro="" textlink="">
      <xdr:nvSpPr>
        <xdr:cNvPr id="433" name="テキスト ボックス 432"/>
        <xdr:cNvSpPr txBox="1"/>
      </xdr:nvSpPr>
      <xdr:spPr>
        <a:xfrm>
          <a:off x="9372111" y="126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20222</xdr:rowOff>
    </xdr:from>
    <xdr:to>
      <xdr:col>12</xdr:col>
      <xdr:colOff>561975</xdr:colOff>
      <xdr:row>75</xdr:row>
      <xdr:rowOff>121822</xdr:rowOff>
    </xdr:to>
    <xdr:sp macro="" textlink="">
      <xdr:nvSpPr>
        <xdr:cNvPr id="434" name="円/楕円 433"/>
        <xdr:cNvSpPr/>
      </xdr:nvSpPr>
      <xdr:spPr>
        <a:xfrm>
          <a:off x="8699500" y="128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138349</xdr:rowOff>
    </xdr:from>
    <xdr:ext cx="534377" cy="259045"/>
    <xdr:sp macro="" textlink="">
      <xdr:nvSpPr>
        <xdr:cNvPr id="435" name="テキスト ボックス 434"/>
        <xdr:cNvSpPr txBox="1"/>
      </xdr:nvSpPr>
      <xdr:spPr>
        <a:xfrm>
          <a:off x="8483111" y="1265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167539</xdr:rowOff>
    </xdr:from>
    <xdr:to>
      <xdr:col>11</xdr:col>
      <xdr:colOff>358775</xdr:colOff>
      <xdr:row>77</xdr:row>
      <xdr:rowOff>97689</xdr:rowOff>
    </xdr:to>
    <xdr:sp macro="" textlink="">
      <xdr:nvSpPr>
        <xdr:cNvPr id="436" name="円/楕円 435"/>
        <xdr:cNvSpPr/>
      </xdr:nvSpPr>
      <xdr:spPr>
        <a:xfrm>
          <a:off x="7810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114216</xdr:rowOff>
    </xdr:from>
    <xdr:ext cx="534377" cy="259045"/>
    <xdr:sp macro="" textlink="">
      <xdr:nvSpPr>
        <xdr:cNvPr id="437" name="テキスト ボックス 436"/>
        <xdr:cNvSpPr txBox="1"/>
      </xdr:nvSpPr>
      <xdr:spPr>
        <a:xfrm>
          <a:off x="7594111" y="129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133542</xdr:rowOff>
    </xdr:from>
    <xdr:to>
      <xdr:col>10</xdr:col>
      <xdr:colOff>155575</xdr:colOff>
      <xdr:row>75</xdr:row>
      <xdr:rowOff>63692</xdr:rowOff>
    </xdr:to>
    <xdr:sp macro="" textlink="">
      <xdr:nvSpPr>
        <xdr:cNvPr id="438" name="円/楕円 437"/>
        <xdr:cNvSpPr/>
      </xdr:nvSpPr>
      <xdr:spPr>
        <a:xfrm>
          <a:off x="6921500" y="128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80219</xdr:rowOff>
    </xdr:from>
    <xdr:ext cx="534377" cy="259045"/>
    <xdr:sp macro="" textlink="">
      <xdr:nvSpPr>
        <xdr:cNvPr id="439" name="テキスト ボックス 438"/>
        <xdr:cNvSpPr txBox="1"/>
      </xdr:nvSpPr>
      <xdr:spPr>
        <a:xfrm>
          <a:off x="6705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100400</xdr:rowOff>
    </xdr:from>
    <xdr:to>
      <xdr:col>15</xdr:col>
      <xdr:colOff>180975</xdr:colOff>
      <xdr:row>98</xdr:row>
      <xdr:rowOff>101656</xdr:rowOff>
    </xdr:to>
    <xdr:cxnSp macro="">
      <xdr:nvCxnSpPr>
        <xdr:cNvPr id="468" name="直線コネクタ 467"/>
        <xdr:cNvCxnSpPr/>
      </xdr:nvCxnSpPr>
      <xdr:spPr>
        <a:xfrm>
          <a:off x="9639300" y="16902500"/>
          <a:ext cx="8382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67022</xdr:rowOff>
    </xdr:from>
    <xdr:to>
      <xdr:col>14</xdr:col>
      <xdr:colOff>28575</xdr:colOff>
      <xdr:row>98</xdr:row>
      <xdr:rowOff>100400</xdr:rowOff>
    </xdr:to>
    <xdr:cxnSp macro="">
      <xdr:nvCxnSpPr>
        <xdr:cNvPr id="471" name="直線コネクタ 470"/>
        <xdr:cNvCxnSpPr/>
      </xdr:nvCxnSpPr>
      <xdr:spPr>
        <a:xfrm>
          <a:off x="8750300" y="16869122"/>
          <a:ext cx="889000" cy="3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67022</xdr:rowOff>
    </xdr:from>
    <xdr:to>
      <xdr:col>12</xdr:col>
      <xdr:colOff>511175</xdr:colOff>
      <xdr:row>98</xdr:row>
      <xdr:rowOff>121417</xdr:rowOff>
    </xdr:to>
    <xdr:cxnSp macro="">
      <xdr:nvCxnSpPr>
        <xdr:cNvPr id="474" name="直線コネクタ 473"/>
        <xdr:cNvCxnSpPr/>
      </xdr:nvCxnSpPr>
      <xdr:spPr>
        <a:xfrm flipV="1">
          <a:off x="7861300" y="16869122"/>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121417</xdr:rowOff>
    </xdr:from>
    <xdr:to>
      <xdr:col>11</xdr:col>
      <xdr:colOff>307975</xdr:colOff>
      <xdr:row>98</xdr:row>
      <xdr:rowOff>123174</xdr:rowOff>
    </xdr:to>
    <xdr:cxnSp macro="">
      <xdr:nvCxnSpPr>
        <xdr:cNvPr id="477" name="直線コネクタ 476"/>
        <xdr:cNvCxnSpPr/>
      </xdr:nvCxnSpPr>
      <xdr:spPr>
        <a:xfrm flipV="1">
          <a:off x="6972300" y="16923517"/>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50856</xdr:rowOff>
    </xdr:from>
    <xdr:to>
      <xdr:col>15</xdr:col>
      <xdr:colOff>231775</xdr:colOff>
      <xdr:row>98</xdr:row>
      <xdr:rowOff>152456</xdr:rowOff>
    </xdr:to>
    <xdr:sp macro="" textlink="">
      <xdr:nvSpPr>
        <xdr:cNvPr id="487" name="円/楕円 486"/>
        <xdr:cNvSpPr/>
      </xdr:nvSpPr>
      <xdr:spPr>
        <a:xfrm>
          <a:off x="10426700" y="168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49600</xdr:rowOff>
    </xdr:from>
    <xdr:to>
      <xdr:col>14</xdr:col>
      <xdr:colOff>79375</xdr:colOff>
      <xdr:row>98</xdr:row>
      <xdr:rowOff>151200</xdr:rowOff>
    </xdr:to>
    <xdr:sp macro="" textlink="">
      <xdr:nvSpPr>
        <xdr:cNvPr id="489" name="円/楕円 488"/>
        <xdr:cNvSpPr/>
      </xdr:nvSpPr>
      <xdr:spPr>
        <a:xfrm>
          <a:off x="9588500" y="168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167727</xdr:rowOff>
    </xdr:from>
    <xdr:ext cx="534377" cy="259045"/>
    <xdr:sp macro="" textlink="">
      <xdr:nvSpPr>
        <xdr:cNvPr id="490" name="テキスト ボックス 489"/>
        <xdr:cNvSpPr txBox="1"/>
      </xdr:nvSpPr>
      <xdr:spPr>
        <a:xfrm>
          <a:off x="9372111" y="166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16222</xdr:rowOff>
    </xdr:from>
    <xdr:to>
      <xdr:col>12</xdr:col>
      <xdr:colOff>561975</xdr:colOff>
      <xdr:row>98</xdr:row>
      <xdr:rowOff>117822</xdr:rowOff>
    </xdr:to>
    <xdr:sp macro="" textlink="">
      <xdr:nvSpPr>
        <xdr:cNvPr id="491" name="円/楕円 490"/>
        <xdr:cNvSpPr/>
      </xdr:nvSpPr>
      <xdr:spPr>
        <a:xfrm>
          <a:off x="8699500" y="168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134349</xdr:rowOff>
    </xdr:from>
    <xdr:ext cx="534377" cy="259045"/>
    <xdr:sp macro="" textlink="">
      <xdr:nvSpPr>
        <xdr:cNvPr id="492" name="テキスト ボックス 491"/>
        <xdr:cNvSpPr txBox="1"/>
      </xdr:nvSpPr>
      <xdr:spPr>
        <a:xfrm>
          <a:off x="8483111" y="165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70617</xdr:rowOff>
    </xdr:from>
    <xdr:to>
      <xdr:col>11</xdr:col>
      <xdr:colOff>358775</xdr:colOff>
      <xdr:row>99</xdr:row>
      <xdr:rowOff>767</xdr:rowOff>
    </xdr:to>
    <xdr:sp macro="" textlink="">
      <xdr:nvSpPr>
        <xdr:cNvPr id="493" name="円/楕円 492"/>
        <xdr:cNvSpPr/>
      </xdr:nvSpPr>
      <xdr:spPr>
        <a:xfrm>
          <a:off x="7810500" y="168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17294</xdr:rowOff>
    </xdr:from>
    <xdr:ext cx="534377" cy="259045"/>
    <xdr:sp macro="" textlink="">
      <xdr:nvSpPr>
        <xdr:cNvPr id="494" name="テキスト ボックス 493"/>
        <xdr:cNvSpPr txBox="1"/>
      </xdr:nvSpPr>
      <xdr:spPr>
        <a:xfrm>
          <a:off x="7594111" y="1664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72374</xdr:rowOff>
    </xdr:from>
    <xdr:to>
      <xdr:col>10</xdr:col>
      <xdr:colOff>155575</xdr:colOff>
      <xdr:row>99</xdr:row>
      <xdr:rowOff>2524</xdr:rowOff>
    </xdr:to>
    <xdr:sp macro="" textlink="">
      <xdr:nvSpPr>
        <xdr:cNvPr id="495" name="円/楕円 494"/>
        <xdr:cNvSpPr/>
      </xdr:nvSpPr>
      <xdr:spPr>
        <a:xfrm>
          <a:off x="6921500" y="168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19051</xdr:rowOff>
    </xdr:from>
    <xdr:ext cx="534377" cy="259045"/>
    <xdr:sp macro="" textlink="">
      <xdr:nvSpPr>
        <xdr:cNvPr id="496" name="テキスト ボックス 495"/>
        <xdr:cNvSpPr txBox="1"/>
      </xdr:nvSpPr>
      <xdr:spPr>
        <a:xfrm>
          <a:off x="6705111" y="166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100933</xdr:rowOff>
    </xdr:from>
    <xdr:to>
      <xdr:col>23</xdr:col>
      <xdr:colOff>517525</xdr:colOff>
      <xdr:row>37</xdr:row>
      <xdr:rowOff>178</xdr:rowOff>
    </xdr:to>
    <xdr:cxnSp macro="">
      <xdr:nvCxnSpPr>
        <xdr:cNvPr id="525" name="直線コネクタ 524"/>
        <xdr:cNvCxnSpPr/>
      </xdr:nvCxnSpPr>
      <xdr:spPr>
        <a:xfrm>
          <a:off x="15481300" y="6101683"/>
          <a:ext cx="838200" cy="2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100933</xdr:rowOff>
    </xdr:from>
    <xdr:to>
      <xdr:col>22</xdr:col>
      <xdr:colOff>365125</xdr:colOff>
      <xdr:row>37</xdr:row>
      <xdr:rowOff>18675</xdr:rowOff>
    </xdr:to>
    <xdr:cxnSp macro="">
      <xdr:nvCxnSpPr>
        <xdr:cNvPr id="528" name="直線コネクタ 527"/>
        <xdr:cNvCxnSpPr/>
      </xdr:nvCxnSpPr>
      <xdr:spPr>
        <a:xfrm flipV="1">
          <a:off x="14592300" y="6101683"/>
          <a:ext cx="889000" cy="2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13779</xdr:rowOff>
    </xdr:from>
    <xdr:to>
      <xdr:col>21</xdr:col>
      <xdr:colOff>161925</xdr:colOff>
      <xdr:row>37</xdr:row>
      <xdr:rowOff>18675</xdr:rowOff>
    </xdr:to>
    <xdr:cxnSp macro="">
      <xdr:nvCxnSpPr>
        <xdr:cNvPr id="531" name="直線コネクタ 530"/>
        <xdr:cNvCxnSpPr/>
      </xdr:nvCxnSpPr>
      <xdr:spPr>
        <a:xfrm>
          <a:off x="13703300" y="6357429"/>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95237</xdr:rowOff>
    </xdr:from>
    <xdr:to>
      <xdr:col>19</xdr:col>
      <xdr:colOff>644525</xdr:colOff>
      <xdr:row>37</xdr:row>
      <xdr:rowOff>13779</xdr:rowOff>
    </xdr:to>
    <xdr:cxnSp macro="">
      <xdr:nvCxnSpPr>
        <xdr:cNvPr id="534" name="直線コネクタ 533"/>
        <xdr:cNvCxnSpPr/>
      </xdr:nvCxnSpPr>
      <xdr:spPr>
        <a:xfrm>
          <a:off x="12814300" y="6267437"/>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120828</xdr:rowOff>
    </xdr:from>
    <xdr:to>
      <xdr:col>23</xdr:col>
      <xdr:colOff>568325</xdr:colOff>
      <xdr:row>37</xdr:row>
      <xdr:rowOff>50978</xdr:rowOff>
    </xdr:to>
    <xdr:sp macro="" textlink="">
      <xdr:nvSpPr>
        <xdr:cNvPr id="544" name="円/楕円 543"/>
        <xdr:cNvSpPr/>
      </xdr:nvSpPr>
      <xdr:spPr>
        <a:xfrm>
          <a:off x="16268700" y="62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143705</xdr:rowOff>
    </xdr:from>
    <xdr:ext cx="534377" cy="259045"/>
    <xdr:sp macro="" textlink="">
      <xdr:nvSpPr>
        <xdr:cNvPr id="545" name="消防費該当値テキスト"/>
        <xdr:cNvSpPr txBox="1"/>
      </xdr:nvSpPr>
      <xdr:spPr>
        <a:xfrm>
          <a:off x="16370300"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50133</xdr:rowOff>
    </xdr:from>
    <xdr:to>
      <xdr:col>22</xdr:col>
      <xdr:colOff>415925</xdr:colOff>
      <xdr:row>35</xdr:row>
      <xdr:rowOff>151733</xdr:rowOff>
    </xdr:to>
    <xdr:sp macro="" textlink="">
      <xdr:nvSpPr>
        <xdr:cNvPr id="546" name="円/楕円 545"/>
        <xdr:cNvSpPr/>
      </xdr:nvSpPr>
      <xdr:spPr>
        <a:xfrm>
          <a:off x="15430500" y="60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168260</xdr:rowOff>
    </xdr:from>
    <xdr:ext cx="534377" cy="259045"/>
    <xdr:sp macro="" textlink="">
      <xdr:nvSpPr>
        <xdr:cNvPr id="547" name="テキスト ボックス 546"/>
        <xdr:cNvSpPr txBox="1"/>
      </xdr:nvSpPr>
      <xdr:spPr>
        <a:xfrm>
          <a:off x="15214111" y="582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139325</xdr:rowOff>
    </xdr:from>
    <xdr:to>
      <xdr:col>21</xdr:col>
      <xdr:colOff>212725</xdr:colOff>
      <xdr:row>37</xdr:row>
      <xdr:rowOff>69475</xdr:rowOff>
    </xdr:to>
    <xdr:sp macro="" textlink="">
      <xdr:nvSpPr>
        <xdr:cNvPr id="548" name="円/楕円 547"/>
        <xdr:cNvSpPr/>
      </xdr:nvSpPr>
      <xdr:spPr>
        <a:xfrm>
          <a:off x="14541500" y="63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86002</xdr:rowOff>
    </xdr:from>
    <xdr:ext cx="534377" cy="259045"/>
    <xdr:sp macro="" textlink="">
      <xdr:nvSpPr>
        <xdr:cNvPr id="549" name="テキスト ボックス 548"/>
        <xdr:cNvSpPr txBox="1"/>
      </xdr:nvSpPr>
      <xdr:spPr>
        <a:xfrm>
          <a:off x="14325111" y="60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134429</xdr:rowOff>
    </xdr:from>
    <xdr:to>
      <xdr:col>20</xdr:col>
      <xdr:colOff>9525</xdr:colOff>
      <xdr:row>37</xdr:row>
      <xdr:rowOff>64579</xdr:rowOff>
    </xdr:to>
    <xdr:sp macro="" textlink="">
      <xdr:nvSpPr>
        <xdr:cNvPr id="550" name="円/楕円 549"/>
        <xdr:cNvSpPr/>
      </xdr:nvSpPr>
      <xdr:spPr>
        <a:xfrm>
          <a:off x="13652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81106</xdr:rowOff>
    </xdr:from>
    <xdr:ext cx="534377" cy="259045"/>
    <xdr:sp macro="" textlink="">
      <xdr:nvSpPr>
        <xdr:cNvPr id="551" name="テキスト ボックス 550"/>
        <xdr:cNvSpPr txBox="1"/>
      </xdr:nvSpPr>
      <xdr:spPr>
        <a:xfrm>
          <a:off x="13436111" y="60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44437</xdr:rowOff>
    </xdr:from>
    <xdr:to>
      <xdr:col>18</xdr:col>
      <xdr:colOff>492125</xdr:colOff>
      <xdr:row>36</xdr:row>
      <xdr:rowOff>146037</xdr:rowOff>
    </xdr:to>
    <xdr:sp macro="" textlink="">
      <xdr:nvSpPr>
        <xdr:cNvPr id="552" name="円/楕円 551"/>
        <xdr:cNvSpPr/>
      </xdr:nvSpPr>
      <xdr:spPr>
        <a:xfrm>
          <a:off x="12763500" y="6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162564</xdr:rowOff>
    </xdr:from>
    <xdr:ext cx="534377" cy="259045"/>
    <xdr:sp macro="" textlink="">
      <xdr:nvSpPr>
        <xdr:cNvPr id="553" name="テキスト ボックス 552"/>
        <xdr:cNvSpPr txBox="1"/>
      </xdr:nvSpPr>
      <xdr:spPr>
        <a:xfrm>
          <a:off x="12547111" y="59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160293</xdr:rowOff>
    </xdr:from>
    <xdr:to>
      <xdr:col>23</xdr:col>
      <xdr:colOff>517525</xdr:colOff>
      <xdr:row>51</xdr:row>
      <xdr:rowOff>162560</xdr:rowOff>
    </xdr:to>
    <xdr:cxnSp macro="">
      <xdr:nvCxnSpPr>
        <xdr:cNvPr id="583" name="直線コネクタ 582"/>
        <xdr:cNvCxnSpPr/>
      </xdr:nvCxnSpPr>
      <xdr:spPr>
        <a:xfrm flipV="1">
          <a:off x="15481300" y="8561343"/>
          <a:ext cx="838200" cy="3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151187</xdr:rowOff>
    </xdr:from>
    <xdr:to>
      <xdr:col>22</xdr:col>
      <xdr:colOff>365125</xdr:colOff>
      <xdr:row>51</xdr:row>
      <xdr:rowOff>162560</xdr:rowOff>
    </xdr:to>
    <xdr:cxnSp macro="">
      <xdr:nvCxnSpPr>
        <xdr:cNvPr id="586" name="直線コネクタ 585"/>
        <xdr:cNvCxnSpPr/>
      </xdr:nvCxnSpPr>
      <xdr:spPr>
        <a:xfrm>
          <a:off x="14592300" y="8895137"/>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128804</xdr:rowOff>
    </xdr:from>
    <xdr:to>
      <xdr:col>21</xdr:col>
      <xdr:colOff>161925</xdr:colOff>
      <xdr:row>51</xdr:row>
      <xdr:rowOff>151187</xdr:rowOff>
    </xdr:to>
    <xdr:cxnSp macro="">
      <xdr:nvCxnSpPr>
        <xdr:cNvPr id="589" name="直線コネクタ 588"/>
        <xdr:cNvCxnSpPr/>
      </xdr:nvCxnSpPr>
      <xdr:spPr>
        <a:xfrm>
          <a:off x="13703300" y="8701304"/>
          <a:ext cx="889000" cy="19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128804</xdr:rowOff>
    </xdr:from>
    <xdr:to>
      <xdr:col>19</xdr:col>
      <xdr:colOff>644525</xdr:colOff>
      <xdr:row>52</xdr:row>
      <xdr:rowOff>145186</xdr:rowOff>
    </xdr:to>
    <xdr:cxnSp macro="">
      <xdr:nvCxnSpPr>
        <xdr:cNvPr id="592" name="直線コネクタ 591"/>
        <xdr:cNvCxnSpPr/>
      </xdr:nvCxnSpPr>
      <xdr:spPr>
        <a:xfrm flipV="1">
          <a:off x="12814300" y="8701304"/>
          <a:ext cx="889000" cy="35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109493</xdr:rowOff>
    </xdr:from>
    <xdr:to>
      <xdr:col>23</xdr:col>
      <xdr:colOff>568325</xdr:colOff>
      <xdr:row>50</xdr:row>
      <xdr:rowOff>39643</xdr:rowOff>
    </xdr:to>
    <xdr:sp macro="" textlink="">
      <xdr:nvSpPr>
        <xdr:cNvPr id="602" name="円/楕円 601"/>
        <xdr:cNvSpPr/>
      </xdr:nvSpPr>
      <xdr:spPr>
        <a:xfrm>
          <a:off x="16268700" y="85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62520</xdr:rowOff>
    </xdr:from>
    <xdr:ext cx="599010" cy="259045"/>
    <xdr:sp macro="" textlink="">
      <xdr:nvSpPr>
        <xdr:cNvPr id="603" name="教育費該当値テキスト"/>
        <xdr:cNvSpPr txBox="1"/>
      </xdr:nvSpPr>
      <xdr:spPr>
        <a:xfrm>
          <a:off x="16370300" y="846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103,919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111760</xdr:rowOff>
    </xdr:from>
    <xdr:to>
      <xdr:col>22</xdr:col>
      <xdr:colOff>415925</xdr:colOff>
      <xdr:row>52</xdr:row>
      <xdr:rowOff>41910</xdr:rowOff>
    </xdr:to>
    <xdr:sp macro="" textlink="">
      <xdr:nvSpPr>
        <xdr:cNvPr id="604" name="円/楕円 603"/>
        <xdr:cNvSpPr/>
      </xdr:nvSpPr>
      <xdr:spPr>
        <a:xfrm>
          <a:off x="15430500" y="88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58437</xdr:rowOff>
    </xdr:from>
    <xdr:ext cx="534377" cy="259045"/>
    <xdr:sp macro="" textlink="">
      <xdr:nvSpPr>
        <xdr:cNvPr id="605" name="テキスト ボックス 604"/>
        <xdr:cNvSpPr txBox="1"/>
      </xdr:nvSpPr>
      <xdr:spPr>
        <a:xfrm>
          <a:off x="15214111" y="86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85,800</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100387</xdr:rowOff>
    </xdr:from>
    <xdr:to>
      <xdr:col>21</xdr:col>
      <xdr:colOff>212725</xdr:colOff>
      <xdr:row>52</xdr:row>
      <xdr:rowOff>30537</xdr:rowOff>
    </xdr:to>
    <xdr:sp macro="" textlink="">
      <xdr:nvSpPr>
        <xdr:cNvPr id="606" name="円/楕円 605"/>
        <xdr:cNvSpPr/>
      </xdr:nvSpPr>
      <xdr:spPr>
        <a:xfrm>
          <a:off x="14541500" y="88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47064</xdr:rowOff>
    </xdr:from>
    <xdr:ext cx="534377" cy="259045"/>
    <xdr:sp macro="" textlink="">
      <xdr:nvSpPr>
        <xdr:cNvPr id="607" name="テキスト ボックス 606"/>
        <xdr:cNvSpPr txBox="1"/>
      </xdr:nvSpPr>
      <xdr:spPr>
        <a:xfrm>
          <a:off x="14325111" y="86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86,397</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78004</xdr:rowOff>
    </xdr:from>
    <xdr:to>
      <xdr:col>20</xdr:col>
      <xdr:colOff>9525</xdr:colOff>
      <xdr:row>51</xdr:row>
      <xdr:rowOff>8154</xdr:rowOff>
    </xdr:to>
    <xdr:sp macro="" textlink="">
      <xdr:nvSpPr>
        <xdr:cNvPr id="608" name="円/楕円 607"/>
        <xdr:cNvSpPr/>
      </xdr:nvSpPr>
      <xdr:spPr>
        <a:xfrm>
          <a:off x="13652500" y="86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24681</xdr:rowOff>
    </xdr:from>
    <xdr:ext cx="534377" cy="259045"/>
    <xdr:sp macro="" textlink="">
      <xdr:nvSpPr>
        <xdr:cNvPr id="609" name="テキスト ボックス 608"/>
        <xdr:cNvSpPr txBox="1"/>
      </xdr:nvSpPr>
      <xdr:spPr>
        <a:xfrm>
          <a:off x="13436111" y="842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96,572</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94386</xdr:rowOff>
    </xdr:from>
    <xdr:to>
      <xdr:col>18</xdr:col>
      <xdr:colOff>492125</xdr:colOff>
      <xdr:row>53</xdr:row>
      <xdr:rowOff>24536</xdr:rowOff>
    </xdr:to>
    <xdr:sp macro="" textlink="">
      <xdr:nvSpPr>
        <xdr:cNvPr id="610" name="円/楕円 609"/>
        <xdr:cNvSpPr/>
      </xdr:nvSpPr>
      <xdr:spPr>
        <a:xfrm>
          <a:off x="12763500" y="90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41063</xdr:rowOff>
    </xdr:from>
    <xdr:ext cx="534377" cy="259045"/>
    <xdr:sp macro="" textlink="">
      <xdr:nvSpPr>
        <xdr:cNvPr id="611" name="テキスト ボックス 610"/>
        <xdr:cNvSpPr txBox="1"/>
      </xdr:nvSpPr>
      <xdr:spPr>
        <a:xfrm>
          <a:off x="12547111" y="87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56370</xdr:rowOff>
    </xdr:from>
    <xdr:to>
      <xdr:col>23</xdr:col>
      <xdr:colOff>517525</xdr:colOff>
      <xdr:row>78</xdr:row>
      <xdr:rowOff>102073</xdr:rowOff>
    </xdr:to>
    <xdr:cxnSp macro="">
      <xdr:nvCxnSpPr>
        <xdr:cNvPr id="638" name="直線コネクタ 637"/>
        <xdr:cNvCxnSpPr/>
      </xdr:nvCxnSpPr>
      <xdr:spPr>
        <a:xfrm flipV="1">
          <a:off x="15481300" y="13429470"/>
          <a:ext cx="8382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105383</xdr:rowOff>
    </xdr:from>
    <xdr:to>
      <xdr:col>22</xdr:col>
      <xdr:colOff>365125</xdr:colOff>
      <xdr:row>78</xdr:row>
      <xdr:rowOff>102073</xdr:rowOff>
    </xdr:to>
    <xdr:cxnSp macro="">
      <xdr:nvCxnSpPr>
        <xdr:cNvPr id="641" name="直線コネクタ 640"/>
        <xdr:cNvCxnSpPr/>
      </xdr:nvCxnSpPr>
      <xdr:spPr>
        <a:xfrm>
          <a:off x="14592300" y="13307033"/>
          <a:ext cx="889000" cy="1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135475</xdr:rowOff>
    </xdr:from>
    <xdr:to>
      <xdr:col>21</xdr:col>
      <xdr:colOff>161925</xdr:colOff>
      <xdr:row>77</xdr:row>
      <xdr:rowOff>105383</xdr:rowOff>
    </xdr:to>
    <xdr:cxnSp macro="">
      <xdr:nvCxnSpPr>
        <xdr:cNvPr id="644" name="直線コネクタ 643"/>
        <xdr:cNvCxnSpPr/>
      </xdr:nvCxnSpPr>
      <xdr:spPr>
        <a:xfrm>
          <a:off x="13703300" y="13165675"/>
          <a:ext cx="889000" cy="1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116987</xdr:rowOff>
    </xdr:from>
    <xdr:to>
      <xdr:col>19</xdr:col>
      <xdr:colOff>644525</xdr:colOff>
      <xdr:row>76</xdr:row>
      <xdr:rowOff>135475</xdr:rowOff>
    </xdr:to>
    <xdr:cxnSp macro="">
      <xdr:nvCxnSpPr>
        <xdr:cNvPr id="647" name="直線コネクタ 646"/>
        <xdr:cNvCxnSpPr/>
      </xdr:nvCxnSpPr>
      <xdr:spPr>
        <a:xfrm>
          <a:off x="12814300" y="12975737"/>
          <a:ext cx="889000" cy="1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5570</xdr:rowOff>
    </xdr:from>
    <xdr:to>
      <xdr:col>23</xdr:col>
      <xdr:colOff>568325</xdr:colOff>
      <xdr:row>78</xdr:row>
      <xdr:rowOff>107170</xdr:rowOff>
    </xdr:to>
    <xdr:sp macro="" textlink="">
      <xdr:nvSpPr>
        <xdr:cNvPr id="657" name="円/楕円 656"/>
        <xdr:cNvSpPr/>
      </xdr:nvSpPr>
      <xdr:spPr>
        <a:xfrm>
          <a:off x="16268700" y="133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136397</xdr:rowOff>
    </xdr:from>
    <xdr:ext cx="469744" cy="259045"/>
    <xdr:sp macro="" textlink="">
      <xdr:nvSpPr>
        <xdr:cNvPr id="658" name="災害復旧費該当値テキスト"/>
        <xdr:cNvSpPr txBox="1"/>
      </xdr:nvSpPr>
      <xdr:spPr>
        <a:xfrm>
          <a:off x="16370300" y="1316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51273</xdr:rowOff>
    </xdr:from>
    <xdr:to>
      <xdr:col>22</xdr:col>
      <xdr:colOff>415925</xdr:colOff>
      <xdr:row>78</xdr:row>
      <xdr:rowOff>152873</xdr:rowOff>
    </xdr:to>
    <xdr:sp macro="" textlink="">
      <xdr:nvSpPr>
        <xdr:cNvPr id="659" name="円/楕円 658"/>
        <xdr:cNvSpPr/>
      </xdr:nvSpPr>
      <xdr:spPr>
        <a:xfrm>
          <a:off x="15430500" y="134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169400</xdr:rowOff>
    </xdr:from>
    <xdr:ext cx="469744" cy="259045"/>
    <xdr:sp macro="" textlink="">
      <xdr:nvSpPr>
        <xdr:cNvPr id="660" name="テキスト ボックス 659"/>
        <xdr:cNvSpPr txBox="1"/>
      </xdr:nvSpPr>
      <xdr:spPr>
        <a:xfrm>
          <a:off x="15246427" y="131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54583</xdr:rowOff>
    </xdr:from>
    <xdr:to>
      <xdr:col>21</xdr:col>
      <xdr:colOff>212725</xdr:colOff>
      <xdr:row>77</xdr:row>
      <xdr:rowOff>156183</xdr:rowOff>
    </xdr:to>
    <xdr:sp macro="" textlink="">
      <xdr:nvSpPr>
        <xdr:cNvPr id="661" name="円/楕円 660"/>
        <xdr:cNvSpPr/>
      </xdr:nvSpPr>
      <xdr:spPr>
        <a:xfrm>
          <a:off x="14541500" y="132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1260</xdr:rowOff>
    </xdr:from>
    <xdr:ext cx="534377" cy="259045"/>
    <xdr:sp macro="" textlink="">
      <xdr:nvSpPr>
        <xdr:cNvPr id="662" name="テキスト ボックス 661"/>
        <xdr:cNvSpPr txBox="1"/>
      </xdr:nvSpPr>
      <xdr:spPr>
        <a:xfrm>
          <a:off x="14325111" y="130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84675</xdr:rowOff>
    </xdr:from>
    <xdr:to>
      <xdr:col>20</xdr:col>
      <xdr:colOff>9525</xdr:colOff>
      <xdr:row>77</xdr:row>
      <xdr:rowOff>14825</xdr:rowOff>
    </xdr:to>
    <xdr:sp macro="" textlink="">
      <xdr:nvSpPr>
        <xdr:cNvPr id="663" name="円/楕円 662"/>
        <xdr:cNvSpPr/>
      </xdr:nvSpPr>
      <xdr:spPr>
        <a:xfrm>
          <a:off x="13652500" y="131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31352</xdr:rowOff>
    </xdr:from>
    <xdr:ext cx="534377" cy="259045"/>
    <xdr:sp macro="" textlink="">
      <xdr:nvSpPr>
        <xdr:cNvPr id="664" name="テキスト ボックス 663"/>
        <xdr:cNvSpPr txBox="1"/>
      </xdr:nvSpPr>
      <xdr:spPr>
        <a:xfrm>
          <a:off x="13436111" y="128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66187</xdr:rowOff>
    </xdr:from>
    <xdr:to>
      <xdr:col>18</xdr:col>
      <xdr:colOff>492125</xdr:colOff>
      <xdr:row>75</xdr:row>
      <xdr:rowOff>167787</xdr:rowOff>
    </xdr:to>
    <xdr:sp macro="" textlink="">
      <xdr:nvSpPr>
        <xdr:cNvPr id="665" name="円/楕円 664"/>
        <xdr:cNvSpPr/>
      </xdr:nvSpPr>
      <xdr:spPr>
        <a:xfrm>
          <a:off x="12763500" y="129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12864</xdr:rowOff>
    </xdr:from>
    <xdr:ext cx="534377" cy="259045"/>
    <xdr:sp macro="" textlink="">
      <xdr:nvSpPr>
        <xdr:cNvPr id="666" name="テキスト ボックス 665"/>
        <xdr:cNvSpPr txBox="1"/>
      </xdr:nvSpPr>
      <xdr:spPr>
        <a:xfrm>
          <a:off x="12547111" y="127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166839</xdr:rowOff>
    </xdr:from>
    <xdr:to>
      <xdr:col>23</xdr:col>
      <xdr:colOff>517525</xdr:colOff>
      <xdr:row>94</xdr:row>
      <xdr:rowOff>40030</xdr:rowOff>
    </xdr:to>
    <xdr:cxnSp macro="">
      <xdr:nvCxnSpPr>
        <xdr:cNvPr id="695" name="直線コネクタ 694"/>
        <xdr:cNvCxnSpPr/>
      </xdr:nvCxnSpPr>
      <xdr:spPr>
        <a:xfrm>
          <a:off x="15481300" y="16111689"/>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166839</xdr:rowOff>
    </xdr:from>
    <xdr:to>
      <xdr:col>22</xdr:col>
      <xdr:colOff>365125</xdr:colOff>
      <xdr:row>93</xdr:row>
      <xdr:rowOff>169901</xdr:rowOff>
    </xdr:to>
    <xdr:cxnSp macro="">
      <xdr:nvCxnSpPr>
        <xdr:cNvPr id="698" name="直線コネクタ 697"/>
        <xdr:cNvCxnSpPr/>
      </xdr:nvCxnSpPr>
      <xdr:spPr>
        <a:xfrm flipV="1">
          <a:off x="14592300" y="16111689"/>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132131</xdr:rowOff>
    </xdr:from>
    <xdr:to>
      <xdr:col>21</xdr:col>
      <xdr:colOff>161925</xdr:colOff>
      <xdr:row>93</xdr:row>
      <xdr:rowOff>169901</xdr:rowOff>
    </xdr:to>
    <xdr:cxnSp macro="">
      <xdr:nvCxnSpPr>
        <xdr:cNvPr id="701" name="直線コネクタ 700"/>
        <xdr:cNvCxnSpPr/>
      </xdr:nvCxnSpPr>
      <xdr:spPr>
        <a:xfrm>
          <a:off x="13703300" y="16076981"/>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108241</xdr:rowOff>
    </xdr:from>
    <xdr:to>
      <xdr:col>19</xdr:col>
      <xdr:colOff>644525</xdr:colOff>
      <xdr:row>93</xdr:row>
      <xdr:rowOff>132131</xdr:rowOff>
    </xdr:to>
    <xdr:cxnSp macro="">
      <xdr:nvCxnSpPr>
        <xdr:cNvPr id="704" name="直線コネクタ 703"/>
        <xdr:cNvCxnSpPr/>
      </xdr:nvCxnSpPr>
      <xdr:spPr>
        <a:xfrm>
          <a:off x="12814300" y="16053091"/>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160680</xdr:rowOff>
    </xdr:from>
    <xdr:to>
      <xdr:col>23</xdr:col>
      <xdr:colOff>568325</xdr:colOff>
      <xdr:row>94</xdr:row>
      <xdr:rowOff>90830</xdr:rowOff>
    </xdr:to>
    <xdr:sp macro="" textlink="">
      <xdr:nvSpPr>
        <xdr:cNvPr id="714" name="円/楕円 713"/>
        <xdr:cNvSpPr/>
      </xdr:nvSpPr>
      <xdr:spPr>
        <a:xfrm>
          <a:off x="16268700" y="161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12107</xdr:rowOff>
    </xdr:from>
    <xdr:ext cx="534377" cy="259045"/>
    <xdr:sp macro="" textlink="">
      <xdr:nvSpPr>
        <xdr:cNvPr id="715" name="公債費該当値テキスト"/>
        <xdr:cNvSpPr txBox="1"/>
      </xdr:nvSpPr>
      <xdr:spPr>
        <a:xfrm>
          <a:off x="16370300" y="159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116039</xdr:rowOff>
    </xdr:from>
    <xdr:to>
      <xdr:col>22</xdr:col>
      <xdr:colOff>415925</xdr:colOff>
      <xdr:row>94</xdr:row>
      <xdr:rowOff>46189</xdr:rowOff>
    </xdr:to>
    <xdr:sp macro="" textlink="">
      <xdr:nvSpPr>
        <xdr:cNvPr id="716" name="円/楕円 715"/>
        <xdr:cNvSpPr/>
      </xdr:nvSpPr>
      <xdr:spPr>
        <a:xfrm>
          <a:off x="15430500" y="16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62716</xdr:rowOff>
    </xdr:from>
    <xdr:ext cx="534377" cy="259045"/>
    <xdr:sp macro="" textlink="">
      <xdr:nvSpPr>
        <xdr:cNvPr id="717" name="テキスト ボックス 716"/>
        <xdr:cNvSpPr txBox="1"/>
      </xdr:nvSpPr>
      <xdr:spPr>
        <a:xfrm>
          <a:off x="15214111" y="158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119101</xdr:rowOff>
    </xdr:from>
    <xdr:to>
      <xdr:col>21</xdr:col>
      <xdr:colOff>212725</xdr:colOff>
      <xdr:row>94</xdr:row>
      <xdr:rowOff>49251</xdr:rowOff>
    </xdr:to>
    <xdr:sp macro="" textlink="">
      <xdr:nvSpPr>
        <xdr:cNvPr id="718" name="円/楕円 717"/>
        <xdr:cNvSpPr/>
      </xdr:nvSpPr>
      <xdr:spPr>
        <a:xfrm>
          <a:off x="14541500" y="160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65778</xdr:rowOff>
    </xdr:from>
    <xdr:ext cx="534377" cy="259045"/>
    <xdr:sp macro="" textlink="">
      <xdr:nvSpPr>
        <xdr:cNvPr id="719" name="テキスト ボックス 718"/>
        <xdr:cNvSpPr txBox="1"/>
      </xdr:nvSpPr>
      <xdr:spPr>
        <a:xfrm>
          <a:off x="14325111" y="158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81331</xdr:rowOff>
    </xdr:from>
    <xdr:to>
      <xdr:col>20</xdr:col>
      <xdr:colOff>9525</xdr:colOff>
      <xdr:row>94</xdr:row>
      <xdr:rowOff>11481</xdr:rowOff>
    </xdr:to>
    <xdr:sp macro="" textlink="">
      <xdr:nvSpPr>
        <xdr:cNvPr id="720" name="円/楕円 719"/>
        <xdr:cNvSpPr/>
      </xdr:nvSpPr>
      <xdr:spPr>
        <a:xfrm>
          <a:off x="13652500" y="160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28008</xdr:rowOff>
    </xdr:from>
    <xdr:ext cx="534377" cy="259045"/>
    <xdr:sp macro="" textlink="">
      <xdr:nvSpPr>
        <xdr:cNvPr id="721" name="テキスト ボックス 720"/>
        <xdr:cNvSpPr txBox="1"/>
      </xdr:nvSpPr>
      <xdr:spPr>
        <a:xfrm>
          <a:off x="13436111" y="158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57441</xdr:rowOff>
    </xdr:from>
    <xdr:to>
      <xdr:col>18</xdr:col>
      <xdr:colOff>492125</xdr:colOff>
      <xdr:row>93</xdr:row>
      <xdr:rowOff>159041</xdr:rowOff>
    </xdr:to>
    <xdr:sp macro="" textlink="">
      <xdr:nvSpPr>
        <xdr:cNvPr id="722" name="円/楕円 721"/>
        <xdr:cNvSpPr/>
      </xdr:nvSpPr>
      <xdr:spPr>
        <a:xfrm>
          <a:off x="12763500" y="160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4118</xdr:rowOff>
    </xdr:from>
    <xdr:ext cx="534377" cy="259045"/>
    <xdr:sp macro="" textlink="">
      <xdr:nvSpPr>
        <xdr:cNvPr id="723" name="テキスト ボックス 722"/>
        <xdr:cNvSpPr txBox="1"/>
      </xdr:nvSpPr>
      <xdr:spPr>
        <a:xfrm>
          <a:off x="12547111" y="157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目的別の住民一人あたりのコストについては、全体的に類似団体平均を上回っている。</a:t>
          </a:r>
          <a:endParaRPr kumimoji="1" lang="en-US" altLang="ja-JP" sz="1300">
            <a:latin typeface="ＭＳ Ｐゴシック"/>
          </a:endParaRPr>
        </a:p>
        <a:p>
          <a:r>
            <a:rPr kumimoji="1" lang="ja-JP" altLang="en-US" sz="1300">
              <a:latin typeface="ＭＳ Ｐゴシック"/>
            </a:rPr>
            <a:t>　特に、教育費は、住民一人当たり１０３，９１９円となっており、類似団体中１位となっている。これは、市政方針として「新たな７つの成長戦略」を掲げ「戦略４　幼稚園の３年保育の実現と、保育所入所の待機児童をゼロにします」を目指して幼保一体施設整備事業や給食センター整備事業、スクールバス運行委託など重点的に取り組んできたことにより平成２７年度の歳出額が増えているためである。　</a:t>
          </a:r>
          <a:endParaRPr kumimoji="1" lang="en-US" altLang="ja-JP" sz="1300">
            <a:latin typeface="ＭＳ Ｐゴシック"/>
          </a:endParaRPr>
        </a:p>
        <a:p>
          <a:r>
            <a:rPr kumimoji="1" lang="ja-JP" altLang="en-US" sz="1300">
              <a:latin typeface="ＭＳ Ｐゴシック"/>
            </a:rPr>
            <a:t>　全ての目的別歳出において、集中改革プランに基づき事務事業の評価を踏まえた取捨選択、施設の統廃合等を図り物件費の削減、定員適正化計画に基づき計画的な職員数の削減による人件費の削減により歳出の抑制に努め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実質収支比率については、通常望ましいとされる３～５％の範囲内である。</a:t>
          </a:r>
        </a:p>
        <a:p>
          <a:r>
            <a:rPr kumimoji="1" lang="ja-JP" altLang="en-US" sz="1400">
              <a:latin typeface="ＭＳ ゴシック" pitchFamily="49" charset="-128"/>
              <a:ea typeface="ＭＳ ゴシック" pitchFamily="49" charset="-128"/>
            </a:rPr>
            <a:t>　財政調整基金については、平成３２年度までの普通交付税の合併算定替期間の終了に備え、引き続き将来の財源を確保する必要がある。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連結実質赤字比率において赤字が算定された会計はない。</a:t>
          </a:r>
        </a:p>
        <a:p>
          <a:r>
            <a:rPr kumimoji="1" lang="ja-JP" altLang="en-US" sz="1400">
              <a:latin typeface="ＭＳ ゴシック" pitchFamily="49" charset="-128"/>
              <a:ea typeface="ＭＳ ゴシック" pitchFamily="49" charset="-128"/>
            </a:rPr>
            <a:t>　今後も適正な財政運営に努める。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48843422</v>
      </c>
      <c r="BO4" s="379"/>
      <c r="BP4" s="379"/>
      <c r="BQ4" s="379"/>
      <c r="BR4" s="379"/>
      <c r="BS4" s="379"/>
      <c r="BT4" s="379"/>
      <c r="BU4" s="380"/>
      <c r="BV4" s="378">
        <v>46663131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46449079</v>
      </c>
      <c r="BO5" s="416"/>
      <c r="BP5" s="416"/>
      <c r="BQ5" s="416"/>
      <c r="BR5" s="416"/>
      <c r="BS5" s="416"/>
      <c r="BT5" s="416"/>
      <c r="BU5" s="417"/>
      <c r="BV5" s="415">
        <v>44912596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85.9</v>
      </c>
      <c r="CU5" s="413"/>
      <c r="CV5" s="413"/>
      <c r="CW5" s="413"/>
      <c r="CX5" s="413"/>
      <c r="CY5" s="413"/>
      <c r="CZ5" s="413"/>
      <c r="DA5" s="414"/>
      <c r="DB5" s="412">
        <v>86.8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2394343</v>
      </c>
      <c r="BO6" s="416"/>
      <c r="BP6" s="416"/>
      <c r="BQ6" s="416"/>
      <c r="BR6" s="416"/>
      <c r="BS6" s="416"/>
      <c r="BT6" s="416"/>
      <c r="BU6" s="417"/>
      <c r="BV6" s="415">
        <v>1750535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90.6</v>
      </c>
      <c r="CU6" s="453"/>
      <c r="CV6" s="453"/>
      <c r="CW6" s="453"/>
      <c r="CX6" s="453"/>
      <c r="CY6" s="453"/>
      <c r="CZ6" s="453"/>
      <c r="DA6" s="454"/>
      <c r="DB6" s="452">
        <v>91.9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1425124</v>
      </c>
      <c r="BO7" s="416"/>
      <c r="BP7" s="416"/>
      <c r="BQ7" s="416"/>
      <c r="BR7" s="416"/>
      <c r="BS7" s="416"/>
      <c r="BT7" s="416"/>
      <c r="BU7" s="417"/>
      <c r="BV7" s="415">
        <v>784222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29424631</v>
      </c>
      <c r="CU7" s="416"/>
      <c r="CV7" s="416"/>
      <c r="CW7" s="416"/>
      <c r="CX7" s="416"/>
      <c r="CY7" s="416"/>
      <c r="CZ7" s="416"/>
      <c r="DA7" s="417"/>
      <c r="DB7" s="415">
        <v>29437477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969219</v>
      </c>
      <c r="BO8" s="416"/>
      <c r="BP8" s="416"/>
      <c r="BQ8" s="416"/>
      <c r="BR8" s="416"/>
      <c r="BS8" s="416"/>
      <c r="BT8" s="416"/>
      <c r="BU8" s="417"/>
      <c r="BV8" s="415">
        <v>966313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69906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2906</v>
      </c>
      <c r="BO9" s="416"/>
      <c r="BP9" s="416"/>
      <c r="BQ9" s="416"/>
      <c r="BR9" s="416"/>
      <c r="BS9" s="416"/>
      <c r="BT9" s="416"/>
      <c r="BU9" s="417"/>
      <c r="BV9" s="415">
        <v>-25211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74932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644789</v>
      </c>
      <c r="BO10" s="416"/>
      <c r="BP10" s="416"/>
      <c r="BQ10" s="416"/>
      <c r="BR10" s="416"/>
      <c r="BS10" s="416"/>
      <c r="BT10" s="416"/>
      <c r="BU10" s="417"/>
      <c r="BV10" s="415">
        <v>1736210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71748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71411</v>
      </c>
      <c r="S13" s="497"/>
      <c r="T13" s="497"/>
      <c r="U13" s="497"/>
      <c r="V13" s="498"/>
      <c r="W13" s="431" t="s">
        <v>120</v>
      </c>
      <c r="X13" s="432"/>
      <c r="Y13" s="432"/>
      <c r="Z13" s="432"/>
      <c r="AA13" s="432"/>
      <c r="AB13" s="422"/>
      <c r="AC13" s="466">
        <v>5170</v>
      </c>
      <c r="AD13" s="467"/>
      <c r="AE13" s="467"/>
      <c r="AF13" s="467"/>
      <c r="AG13" s="506"/>
      <c r="AH13" s="466">
        <v>7017</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647695</v>
      </c>
      <c r="BO13" s="416"/>
      <c r="BP13" s="416"/>
      <c r="BQ13" s="416"/>
      <c r="BR13" s="416"/>
      <c r="BS13" s="416"/>
      <c r="BT13" s="416"/>
      <c r="BU13" s="417"/>
      <c r="BV13" s="415">
        <v>1710999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10.5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72721</v>
      </c>
      <c r="S14" s="497"/>
      <c r="T14" s="497"/>
      <c r="U14" s="497"/>
      <c r="V14" s="498"/>
      <c r="W14" s="405"/>
      <c r="X14" s="406"/>
      <c r="Y14" s="406"/>
      <c r="Z14" s="406"/>
      <c r="AA14" s="406"/>
      <c r="AB14" s="395"/>
      <c r="AC14" s="499">
        <v>15.2</v>
      </c>
      <c r="AD14" s="500"/>
      <c r="AE14" s="500"/>
      <c r="AF14" s="500"/>
      <c r="AG14" s="501"/>
      <c r="AH14" s="499">
        <v>17.8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61.5</v>
      </c>
      <c r="CU14" s="511"/>
      <c r="CV14" s="511"/>
      <c r="CW14" s="511"/>
      <c r="CX14" s="511"/>
      <c r="CY14" s="511"/>
      <c r="CZ14" s="511"/>
      <c r="DA14" s="512"/>
      <c r="DB14" s="510">
        <v>67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72439</v>
      </c>
      <c r="S15" s="497"/>
      <c r="T15" s="497"/>
      <c r="U15" s="497"/>
      <c r="V15" s="498"/>
      <c r="W15" s="431" t="s">
        <v>126</v>
      </c>
      <c r="X15" s="432"/>
      <c r="Y15" s="432"/>
      <c r="Z15" s="432"/>
      <c r="AA15" s="432"/>
      <c r="AB15" s="422"/>
      <c r="AC15" s="466">
        <v>9740</v>
      </c>
      <c r="AD15" s="467"/>
      <c r="AE15" s="467"/>
      <c r="AF15" s="467"/>
      <c r="AG15" s="506"/>
      <c r="AH15" s="466">
        <v>11744</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7093926</v>
      </c>
      <c r="BO15" s="379"/>
      <c r="BP15" s="379"/>
      <c r="BQ15" s="379"/>
      <c r="BR15" s="379"/>
      <c r="BS15" s="379"/>
      <c r="BT15" s="379"/>
      <c r="BU15" s="380"/>
      <c r="BV15" s="378">
        <v>6826090</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28.6</v>
      </c>
      <c r="AD16" s="500"/>
      <c r="AE16" s="500"/>
      <c r="AF16" s="500"/>
      <c r="AG16" s="501"/>
      <c r="AH16" s="499">
        <v>29.8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21909571</v>
      </c>
      <c r="BO16" s="416"/>
      <c r="BP16" s="416"/>
      <c r="BQ16" s="416"/>
      <c r="BR16" s="416"/>
      <c r="BS16" s="416"/>
      <c r="BT16" s="416"/>
      <c r="BU16" s="417"/>
      <c r="BV16" s="415">
        <v>20836114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19180</v>
      </c>
      <c r="AD17" s="467"/>
      <c r="AE17" s="467"/>
      <c r="AF17" s="467"/>
      <c r="AG17" s="506"/>
      <c r="AH17" s="466">
        <v>20562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8928020</v>
      </c>
      <c r="BO17" s="416"/>
      <c r="BP17" s="416"/>
      <c r="BQ17" s="416"/>
      <c r="BR17" s="416"/>
      <c r="BS17" s="416"/>
      <c r="BT17" s="416"/>
      <c r="BU17" s="417"/>
      <c r="BV17" s="415">
        <v>8735767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804.97</v>
      </c>
      <c r="M18" s="528"/>
      <c r="N18" s="528"/>
      <c r="O18" s="528"/>
      <c r="P18" s="528"/>
      <c r="Q18" s="528"/>
      <c r="R18" s="529"/>
      <c r="S18" s="529"/>
      <c r="T18" s="529"/>
      <c r="U18" s="529"/>
      <c r="V18" s="530"/>
      <c r="W18" s="433"/>
      <c r="X18" s="434"/>
      <c r="Y18" s="434"/>
      <c r="Z18" s="434"/>
      <c r="AA18" s="434"/>
      <c r="AB18" s="425"/>
      <c r="AC18" s="531">
        <v>56.3</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25401466</v>
      </c>
      <c r="BO18" s="416"/>
      <c r="BP18" s="416"/>
      <c r="BQ18" s="416"/>
      <c r="BR18" s="416"/>
      <c r="BS18" s="416"/>
      <c r="BT18" s="416"/>
      <c r="BU18" s="417"/>
      <c r="BV18" s="415">
        <v>25562419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33355553</v>
      </c>
      <c r="BO19" s="416"/>
      <c r="BP19" s="416"/>
      <c r="BQ19" s="416"/>
      <c r="BR19" s="416"/>
      <c r="BS19" s="416"/>
      <c r="BT19" s="416"/>
      <c r="BU19" s="417"/>
      <c r="BV19" s="415">
        <v>33566316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23133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46879582</v>
      </c>
      <c r="BO23" s="416"/>
      <c r="BP23" s="416"/>
      <c r="BQ23" s="416"/>
      <c r="BR23" s="416"/>
      <c r="BS23" s="416"/>
      <c r="BT23" s="416"/>
      <c r="BU23" s="417"/>
      <c r="BV23" s="415">
        <v>44164993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9690</v>
      </c>
      <c r="R24" s="467"/>
      <c r="S24" s="467"/>
      <c r="T24" s="467"/>
      <c r="U24" s="467"/>
      <c r="V24" s="506"/>
      <c r="W24" s="561"/>
      <c r="X24" s="549"/>
      <c r="Y24" s="550"/>
      <c r="Z24" s="465" t="s">
        <v>150</v>
      </c>
      <c r="AA24" s="445"/>
      <c r="AB24" s="445"/>
      <c r="AC24" s="445"/>
      <c r="AD24" s="445"/>
      <c r="AE24" s="445"/>
      <c r="AF24" s="445"/>
      <c r="AG24" s="446"/>
      <c r="AH24" s="466">
        <v>844</v>
      </c>
      <c r="AI24" s="467"/>
      <c r="AJ24" s="467"/>
      <c r="AK24" s="467"/>
      <c r="AL24" s="506"/>
      <c r="AM24" s="466">
        <v>2483892</v>
      </c>
      <c r="AN24" s="467"/>
      <c r="AO24" s="467"/>
      <c r="AP24" s="467"/>
      <c r="AQ24" s="467"/>
      <c r="AR24" s="506"/>
      <c r="AS24" s="466">
        <v>2943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32308865</v>
      </c>
      <c r="BO24" s="416"/>
      <c r="BP24" s="416"/>
      <c r="BQ24" s="416"/>
      <c r="BR24" s="416"/>
      <c r="BS24" s="416"/>
      <c r="BT24" s="416"/>
      <c r="BU24" s="417"/>
      <c r="BV24" s="415">
        <v>32514673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7770</v>
      </c>
      <c r="R25" s="467"/>
      <c r="S25" s="467"/>
      <c r="T25" s="467"/>
      <c r="U25" s="467"/>
      <c r="V25" s="506"/>
      <c r="W25" s="561"/>
      <c r="X25" s="549"/>
      <c r="Y25" s="550"/>
      <c r="Z25" s="465" t="s">
        <v>153</v>
      </c>
      <c r="AA25" s="445"/>
      <c r="AB25" s="445"/>
      <c r="AC25" s="445"/>
      <c r="AD25" s="445"/>
      <c r="AE25" s="445"/>
      <c r="AF25" s="445"/>
      <c r="AG25" s="446"/>
      <c r="AH25" s="466">
        <v>154</v>
      </c>
      <c r="AI25" s="467"/>
      <c r="AJ25" s="467"/>
      <c r="AK25" s="467"/>
      <c r="AL25" s="506"/>
      <c r="AM25" s="466">
        <v>366366</v>
      </c>
      <c r="AN25" s="467"/>
      <c r="AO25" s="467"/>
      <c r="AP25" s="467"/>
      <c r="AQ25" s="467"/>
      <c r="AR25" s="506"/>
      <c r="AS25" s="466">
        <v>2379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6004257</v>
      </c>
      <c r="BO25" s="379"/>
      <c r="BP25" s="379"/>
      <c r="BQ25" s="379"/>
      <c r="BR25" s="379"/>
      <c r="BS25" s="379"/>
      <c r="BT25" s="379"/>
      <c r="BU25" s="380"/>
      <c r="BV25" s="378">
        <v>4132231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6370</v>
      </c>
      <c r="R26" s="467"/>
      <c r="S26" s="467"/>
      <c r="T26" s="467"/>
      <c r="U26" s="467"/>
      <c r="V26" s="506"/>
      <c r="W26" s="561"/>
      <c r="X26" s="549"/>
      <c r="Y26" s="550"/>
      <c r="Z26" s="465" t="s">
        <v>156</v>
      </c>
      <c r="AA26" s="571"/>
      <c r="AB26" s="571"/>
      <c r="AC26" s="571"/>
      <c r="AD26" s="571"/>
      <c r="AE26" s="571"/>
      <c r="AF26" s="571"/>
      <c r="AG26" s="572"/>
      <c r="AH26" s="466">
        <v>27</v>
      </c>
      <c r="AI26" s="467"/>
      <c r="AJ26" s="467"/>
      <c r="AK26" s="467"/>
      <c r="AL26" s="506"/>
      <c r="AM26" s="466">
        <v>81243</v>
      </c>
      <c r="AN26" s="467"/>
      <c r="AO26" s="467"/>
      <c r="AP26" s="467"/>
      <c r="AQ26" s="467"/>
      <c r="AR26" s="506"/>
      <c r="AS26" s="466">
        <v>3009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4970</v>
      </c>
      <c r="R27" s="467"/>
      <c r="S27" s="467"/>
      <c r="T27" s="467"/>
      <c r="U27" s="467"/>
      <c r="V27" s="506"/>
      <c r="W27" s="561"/>
      <c r="X27" s="549"/>
      <c r="Y27" s="550"/>
      <c r="Z27" s="465" t="s">
        <v>159</v>
      </c>
      <c r="AA27" s="445"/>
      <c r="AB27" s="445"/>
      <c r="AC27" s="445"/>
      <c r="AD27" s="445"/>
      <c r="AE27" s="445"/>
      <c r="AF27" s="445"/>
      <c r="AG27" s="446"/>
      <c r="AH27" s="466">
        <v>76</v>
      </c>
      <c r="AI27" s="467"/>
      <c r="AJ27" s="467"/>
      <c r="AK27" s="467"/>
      <c r="AL27" s="506"/>
      <c r="AM27" s="466">
        <v>201163</v>
      </c>
      <c r="AN27" s="467"/>
      <c r="AO27" s="467"/>
      <c r="AP27" s="467"/>
      <c r="AQ27" s="467"/>
      <c r="AR27" s="506"/>
      <c r="AS27" s="466">
        <v>2647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1092451</v>
      </c>
      <c r="BO27" s="585"/>
      <c r="BP27" s="585"/>
      <c r="BQ27" s="585"/>
      <c r="BR27" s="585"/>
      <c r="BS27" s="585"/>
      <c r="BT27" s="585"/>
      <c r="BU27" s="586"/>
      <c r="BV27" s="584">
        <v>1092221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4300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12224037</v>
      </c>
      <c r="BO28" s="379"/>
      <c r="BP28" s="379"/>
      <c r="BQ28" s="379"/>
      <c r="BR28" s="379"/>
      <c r="BS28" s="379"/>
      <c r="BT28" s="379"/>
      <c r="BU28" s="380"/>
      <c r="BV28" s="378">
        <v>11579248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24</v>
      </c>
      <c r="M29" s="467"/>
      <c r="N29" s="467"/>
      <c r="O29" s="467"/>
      <c r="P29" s="506"/>
      <c r="Q29" s="466">
        <v>4010</v>
      </c>
      <c r="R29" s="467"/>
      <c r="S29" s="467"/>
      <c r="T29" s="467"/>
      <c r="U29" s="467"/>
      <c r="V29" s="506"/>
      <c r="W29" s="562"/>
      <c r="X29" s="563"/>
      <c r="Y29" s="564"/>
      <c r="Z29" s="465" t="s">
        <v>166</v>
      </c>
      <c r="AA29" s="445"/>
      <c r="AB29" s="445"/>
      <c r="AC29" s="445"/>
      <c r="AD29" s="445"/>
      <c r="AE29" s="445"/>
      <c r="AF29" s="445"/>
      <c r="AG29" s="446"/>
      <c r="AH29" s="466">
        <v>920</v>
      </c>
      <c r="AI29" s="467"/>
      <c r="AJ29" s="467"/>
      <c r="AK29" s="467"/>
      <c r="AL29" s="506"/>
      <c r="AM29" s="466">
        <v>2685055</v>
      </c>
      <c r="AN29" s="467"/>
      <c r="AO29" s="467"/>
      <c r="AP29" s="467"/>
      <c r="AQ29" s="467"/>
      <c r="AR29" s="506"/>
      <c r="AS29" s="466">
        <v>2919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4967701</v>
      </c>
      <c r="BO29" s="416"/>
      <c r="BP29" s="416"/>
      <c r="BQ29" s="416"/>
      <c r="BR29" s="416"/>
      <c r="BS29" s="416"/>
      <c r="BT29" s="416"/>
      <c r="BU29" s="417"/>
      <c r="BV29" s="415">
        <v>4524461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4829499</v>
      </c>
      <c r="BO30" s="585"/>
      <c r="BP30" s="585"/>
      <c r="BQ30" s="585"/>
      <c r="BR30" s="585"/>
      <c r="BS30" s="585"/>
      <c r="BT30" s="585"/>
      <c r="BU30" s="586"/>
      <c r="BV30" s="584">
        <v>5234001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くりはら振興</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花山地域開発</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農業集落排水事業特別会計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宮城県市町村自治振興センター</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ゆめぐり</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診療所特別会計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IF('各会計、関係団体の財政状況及び健全化判断比率'!B37="","",'各会計、関係団体の財政状況及び健全化判断比率'!B37)</f>
        <v>合併処理浄化槽事業特別会計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宮城県後期高齢者医療広域連合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12</v>
      </c>
      <c r="BF38" s="596"/>
      <c r="BG38" s="597" t="str">
        <f>IF('各会計、関係団体の財政状況及び健全化判断比率'!B38="","",'各会計、関係団体の財政状況及び健全化判断比率'!B38)</f>
        <v>工業団地整備事業特別会計</v>
      </c>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宮城県後期高齢者医療事業会計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528</v>
      </c>
      <c r="D34" s="1181"/>
      <c r="E34" s="1182"/>
      <c r="F34" s="32">
        <v>7.5</v>
      </c>
      <c r="G34" s="33">
        <v>4.99</v>
      </c>
      <c r="H34" s="33">
        <v>7.95</v>
      </c>
      <c r="I34" s="33">
        <v>7.06</v>
      </c>
      <c r="J34" s="34">
        <v>6.37</v>
      </c>
      <c r="K34" s="22"/>
      <c r="L34" s="22"/>
      <c r="M34" s="22"/>
      <c r="N34" s="22"/>
      <c r="O34" s="22"/>
      <c r="P34" s="22"/>
    </row>
    <row r="35" spans="1:16" ht="39" customHeight="1" x14ac:dyDescent="0.15">
      <c r="A35" s="22"/>
      <c r="B35" s="35"/>
      <c r="C35" s="1175" t="s">
        <v>529</v>
      </c>
      <c r="D35" s="1176"/>
      <c r="E35" s="1177"/>
      <c r="F35" s="36">
        <v>7.16</v>
      </c>
      <c r="G35" s="37">
        <v>6.61</v>
      </c>
      <c r="H35" s="37">
        <v>5.54</v>
      </c>
      <c r="I35" s="37">
        <v>4.74</v>
      </c>
      <c r="J35" s="38">
        <v>5.28</v>
      </c>
      <c r="K35" s="22"/>
      <c r="L35" s="22"/>
      <c r="M35" s="22"/>
      <c r="N35" s="22"/>
      <c r="O35" s="22"/>
      <c r="P35" s="22"/>
    </row>
    <row r="36" spans="1:16" ht="39" customHeight="1" x14ac:dyDescent="0.15">
      <c r="A36" s="22"/>
      <c r="B36" s="35"/>
      <c r="C36" s="1175" t="s">
        <v>530</v>
      </c>
      <c r="D36" s="1176"/>
      <c r="E36" s="1177"/>
      <c r="F36" s="36">
        <v>5.23</v>
      </c>
      <c r="G36" s="37">
        <v>3.58</v>
      </c>
      <c r="H36" s="37">
        <v>3.34</v>
      </c>
      <c r="I36" s="37">
        <v>3.28</v>
      </c>
      <c r="J36" s="38">
        <v>3.29</v>
      </c>
      <c r="K36" s="22"/>
      <c r="L36" s="22"/>
      <c r="M36" s="22"/>
      <c r="N36" s="22"/>
      <c r="O36" s="22"/>
      <c r="P36" s="22"/>
    </row>
    <row r="37" spans="1:16" ht="39" customHeight="1" x14ac:dyDescent="0.15">
      <c r="A37" s="22"/>
      <c r="B37" s="35"/>
      <c r="C37" s="1175" t="s">
        <v>531</v>
      </c>
      <c r="D37" s="1176"/>
      <c r="E37" s="1177"/>
      <c r="F37" s="36">
        <v>1.31</v>
      </c>
      <c r="G37" s="37">
        <v>1.1000000000000001</v>
      </c>
      <c r="H37" s="37">
        <v>1.52</v>
      </c>
      <c r="I37" s="37">
        <v>0.78</v>
      </c>
      <c r="J37" s="38">
        <v>0.98</v>
      </c>
      <c r="K37" s="22"/>
      <c r="L37" s="22"/>
      <c r="M37" s="22"/>
      <c r="N37" s="22"/>
      <c r="O37" s="22"/>
      <c r="P37" s="22"/>
    </row>
    <row r="38" spans="1:16" ht="39" customHeight="1" x14ac:dyDescent="0.15">
      <c r="A38" s="22"/>
      <c r="B38" s="35"/>
      <c r="C38" s="1175" t="s">
        <v>532</v>
      </c>
      <c r="D38" s="1176"/>
      <c r="E38" s="1177"/>
      <c r="F38" s="36">
        <v>0.32</v>
      </c>
      <c r="G38" s="37">
        <v>0.46</v>
      </c>
      <c r="H38" s="37">
        <v>0.43</v>
      </c>
      <c r="I38" s="37">
        <v>0.57999999999999996</v>
      </c>
      <c r="J38" s="38">
        <v>0.39</v>
      </c>
      <c r="K38" s="22"/>
      <c r="L38" s="22"/>
      <c r="M38" s="22"/>
      <c r="N38" s="22"/>
      <c r="O38" s="22"/>
      <c r="P38" s="22"/>
    </row>
    <row r="39" spans="1:16" ht="39" customHeight="1" x14ac:dyDescent="0.15">
      <c r="A39" s="22"/>
      <c r="B39" s="35"/>
      <c r="C39" s="1175" t="s">
        <v>533</v>
      </c>
      <c r="D39" s="1176"/>
      <c r="E39" s="1177"/>
      <c r="F39" s="36">
        <v>0.1</v>
      </c>
      <c r="G39" s="37">
        <v>0.12</v>
      </c>
      <c r="H39" s="37">
        <v>0.09</v>
      </c>
      <c r="I39" s="37">
        <v>0.14000000000000001</v>
      </c>
      <c r="J39" s="38">
        <v>0.09</v>
      </c>
      <c r="K39" s="22"/>
      <c r="L39" s="22"/>
      <c r="M39" s="22"/>
      <c r="N39" s="22"/>
      <c r="O39" s="22"/>
      <c r="P39" s="22"/>
    </row>
    <row r="40" spans="1:16" ht="39" customHeight="1" x14ac:dyDescent="0.15">
      <c r="A40" s="22"/>
      <c r="B40" s="35"/>
      <c r="C40" s="1175" t="s">
        <v>534</v>
      </c>
      <c r="D40" s="1176"/>
      <c r="E40" s="1177"/>
      <c r="F40" s="36">
        <v>7.0000000000000007E-2</v>
      </c>
      <c r="G40" s="37">
        <v>0.13</v>
      </c>
      <c r="H40" s="37">
        <v>0.16</v>
      </c>
      <c r="I40" s="37">
        <v>0.13</v>
      </c>
      <c r="J40" s="38">
        <v>0.09</v>
      </c>
      <c r="K40" s="22"/>
      <c r="L40" s="22"/>
      <c r="M40" s="22"/>
      <c r="N40" s="22"/>
      <c r="O40" s="22"/>
      <c r="P40" s="22"/>
    </row>
    <row r="41" spans="1:16" ht="39" customHeight="1" x14ac:dyDescent="0.15">
      <c r="A41" s="22"/>
      <c r="B41" s="35"/>
      <c r="C41" s="1175" t="s">
        <v>535</v>
      </c>
      <c r="D41" s="1176"/>
      <c r="E41" s="1177"/>
      <c r="F41" s="36">
        <v>7.0000000000000007E-2</v>
      </c>
      <c r="G41" s="37">
        <v>0.05</v>
      </c>
      <c r="H41" s="37">
        <v>0.06</v>
      </c>
      <c r="I41" s="37">
        <v>0.04</v>
      </c>
      <c r="J41" s="38">
        <v>0.04</v>
      </c>
      <c r="K41" s="22"/>
      <c r="L41" s="22"/>
      <c r="M41" s="22"/>
      <c r="N41" s="22"/>
      <c r="O41" s="22"/>
      <c r="P41" s="22"/>
    </row>
    <row r="42" spans="1:16" ht="39" customHeight="1" x14ac:dyDescent="0.15">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537</v>
      </c>
      <c r="D43" s="1179"/>
      <c r="E43" s="1180"/>
      <c r="F43" s="41">
        <v>0.04</v>
      </c>
      <c r="G43" s="42">
        <v>0.08</v>
      </c>
      <c r="H43" s="42">
        <v>7.0000000000000007E-2</v>
      </c>
      <c r="I43" s="42">
        <v>0.08</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5318</v>
      </c>
      <c r="L45" s="60">
        <v>5182</v>
      </c>
      <c r="M45" s="60">
        <v>5109</v>
      </c>
      <c r="N45" s="60">
        <v>4987</v>
      </c>
      <c r="O45" s="61">
        <v>4732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v>60</v>
      </c>
      <c r="L47" s="64">
        <v>70</v>
      </c>
      <c r="M47" s="64">
        <v>77</v>
      </c>
      <c r="N47" s="64">
        <v>87</v>
      </c>
      <c r="O47" s="65">
        <v>87</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2093</v>
      </c>
      <c r="L48" s="64">
        <v>2231</v>
      </c>
      <c r="M48" s="64">
        <v>2373</v>
      </c>
      <c r="N48" s="64">
        <v>2270</v>
      </c>
      <c r="O48" s="65">
        <v>2269</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484</v>
      </c>
      <c r="L49" s="64" t="s">
        <v>484</v>
      </c>
      <c r="M49" s="64" t="s">
        <v>484</v>
      </c>
      <c r="N49" s="64" t="s">
        <v>484</v>
      </c>
      <c r="O49" s="65" t="s">
        <v>484</v>
      </c>
      <c r="P49" s="48"/>
      <c r="Q49" s="48"/>
      <c r="R49" s="48"/>
      <c r="S49" s="48"/>
      <c r="T49" s="48"/>
      <c r="U49" s="48"/>
    </row>
    <row r="50" spans="1:21" ht="30.75" customHeight="1" x14ac:dyDescent="0.15">
      <c r="A50" s="48"/>
      <c r="B50" s="1193"/>
      <c r="C50" s="1194"/>
      <c r="D50" s="62"/>
      <c r="E50" s="1185" t="s">
        <v>16</v>
      </c>
      <c r="F50" s="1185"/>
      <c r="G50" s="1185"/>
      <c r="H50" s="1185"/>
      <c r="I50" s="1185"/>
      <c r="J50" s="1186"/>
      <c r="K50" s="63">
        <v>467</v>
      </c>
      <c r="L50" s="64">
        <v>442</v>
      </c>
      <c r="M50" s="64">
        <v>376</v>
      </c>
      <c r="N50" s="64">
        <v>324</v>
      </c>
      <c r="O50" s="65">
        <v>268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5155</v>
      </c>
      <c r="L52" s="64">
        <v>5206</v>
      </c>
      <c r="M52" s="64">
        <v>5311</v>
      </c>
      <c r="N52" s="64">
        <v>5321</v>
      </c>
      <c r="O52" s="65">
        <v>5272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2783</v>
      </c>
      <c r="L53" s="69">
        <v>2719</v>
      </c>
      <c r="M53" s="69">
        <v>2624</v>
      </c>
      <c r="N53" s="69">
        <v>2347</v>
      </c>
      <c r="O53" s="70">
        <v>2084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99" t="s">
        <v>23</v>
      </c>
      <c r="C41" s="1200"/>
      <c r="D41" s="81"/>
      <c r="E41" s="1205" t="s">
        <v>24</v>
      </c>
      <c r="F41" s="1205"/>
      <c r="G41" s="1205"/>
      <c r="H41" s="1206"/>
      <c r="I41" s="82">
        <v>43138</v>
      </c>
      <c r="J41" s="83">
        <v>42877</v>
      </c>
      <c r="K41" s="83">
        <v>43449</v>
      </c>
      <c r="L41" s="83">
        <v>44325</v>
      </c>
      <c r="M41" s="84">
        <v>47040</v>
      </c>
    </row>
    <row r="42" spans="2:13" ht="27.75" customHeight="1" x14ac:dyDescent="0.15">
      <c r="B42" s="1201"/>
      <c r="C42" s="1202"/>
      <c r="D42" s="85"/>
      <c r="E42" s="1207" t="s">
        <v>25</v>
      </c>
      <c r="F42" s="1207"/>
      <c r="G42" s="1207"/>
      <c r="H42" s="1208"/>
      <c r="I42" s="86">
        <v>1842</v>
      </c>
      <c r="J42" s="87">
        <v>1484</v>
      </c>
      <c r="K42" s="87">
        <v>1165</v>
      </c>
      <c r="L42" s="87">
        <v>890</v>
      </c>
      <c r="M42" s="88">
        <v>668</v>
      </c>
    </row>
    <row r="43" spans="2:13" ht="27.75" customHeight="1" x14ac:dyDescent="0.15">
      <c r="B43" s="1201"/>
      <c r="C43" s="1202"/>
      <c r="D43" s="85"/>
      <c r="E43" s="1207" t="s">
        <v>26</v>
      </c>
      <c r="F43" s="1207"/>
      <c r="G43" s="1207"/>
      <c r="H43" s="1208"/>
      <c r="I43" s="86">
        <v>37450</v>
      </c>
      <c r="J43" s="87">
        <v>36979</v>
      </c>
      <c r="K43" s="87">
        <v>37247</v>
      </c>
      <c r="L43" s="87">
        <v>37411</v>
      </c>
      <c r="M43" s="88">
        <v>36891</v>
      </c>
    </row>
    <row r="44" spans="2:13" ht="27.75" customHeight="1" x14ac:dyDescent="0.15">
      <c r="B44" s="1201"/>
      <c r="C44" s="1202"/>
      <c r="D44" s="85"/>
      <c r="E44" s="1207" t="s">
        <v>27</v>
      </c>
      <c r="F44" s="1207"/>
      <c r="G44" s="1207"/>
      <c r="H44" s="1208"/>
      <c r="I44" s="86" t="s">
        <v>484</v>
      </c>
      <c r="J44" s="87" t="s">
        <v>484</v>
      </c>
      <c r="K44" s="87" t="s">
        <v>484</v>
      </c>
      <c r="L44" s="87" t="s">
        <v>484</v>
      </c>
      <c r="M44" s="88" t="s">
        <v>484</v>
      </c>
    </row>
    <row r="45" spans="2:13" ht="27.75" customHeight="1" x14ac:dyDescent="0.15">
      <c r="B45" s="1201"/>
      <c r="C45" s="1202"/>
      <c r="D45" s="85"/>
      <c r="E45" s="1207" t="s">
        <v>28</v>
      </c>
      <c r="F45" s="1207"/>
      <c r="G45" s="1207"/>
      <c r="H45" s="1208"/>
      <c r="I45" s="86">
        <v>11921</v>
      </c>
      <c r="J45" s="87">
        <v>10591</v>
      </c>
      <c r="K45" s="87">
        <v>9787</v>
      </c>
      <c r="L45" s="87">
        <v>12620</v>
      </c>
      <c r="M45" s="88">
        <v>11414</v>
      </c>
    </row>
    <row r="46" spans="2:13" ht="27.75" customHeight="1" x14ac:dyDescent="0.15">
      <c r="B46" s="1201"/>
      <c r="C46" s="1202"/>
      <c r="D46" s="85"/>
      <c r="E46" s="1207" t="s">
        <v>29</v>
      </c>
      <c r="F46" s="1207"/>
      <c r="G46" s="1207"/>
      <c r="H46" s="1208"/>
      <c r="I46" s="86">
        <v>34</v>
      </c>
      <c r="J46" s="87">
        <v>22</v>
      </c>
      <c r="K46" s="87">
        <v>12</v>
      </c>
      <c r="L46" s="87">
        <v>5</v>
      </c>
      <c r="M46" s="88">
        <v>9</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t="s">
        <v>484</v>
      </c>
      <c r="J48" s="87" t="s">
        <v>484</v>
      </c>
      <c r="K48" s="87" t="s">
        <v>484</v>
      </c>
      <c r="L48" s="87" t="s">
        <v>484</v>
      </c>
      <c r="M48" s="88" t="s">
        <v>484</v>
      </c>
    </row>
    <row r="49" spans="2:13" ht="27.75" customHeight="1" x14ac:dyDescent="0.15">
      <c r="B49" s="1209" t="s">
        <v>32</v>
      </c>
      <c r="C49" s="1210"/>
      <c r="D49" s="89"/>
      <c r="E49" s="1207" t="s">
        <v>33</v>
      </c>
      <c r="F49" s="1207"/>
      <c r="G49" s="1207"/>
      <c r="H49" s="1208"/>
      <c r="I49" s="86">
        <v>15466</v>
      </c>
      <c r="J49" s="87">
        <v>18853</v>
      </c>
      <c r="K49" s="87">
        <v>21277</v>
      </c>
      <c r="L49" s="87">
        <v>23428</v>
      </c>
      <c r="M49" s="88">
        <v>24409</v>
      </c>
    </row>
    <row r="50" spans="2:13" ht="27.75" customHeight="1" x14ac:dyDescent="0.15">
      <c r="B50" s="1201"/>
      <c r="C50" s="1202"/>
      <c r="D50" s="85"/>
      <c r="E50" s="1207" t="s">
        <v>34</v>
      </c>
      <c r="F50" s="1207"/>
      <c r="G50" s="1207"/>
      <c r="H50" s="1208"/>
      <c r="I50" s="86">
        <v>1228</v>
      </c>
      <c r="J50" s="87">
        <v>1080</v>
      </c>
      <c r="K50" s="87">
        <v>923</v>
      </c>
      <c r="L50" s="87">
        <v>785</v>
      </c>
      <c r="M50" s="88">
        <v>656</v>
      </c>
    </row>
    <row r="51" spans="2:13" ht="27.75" customHeight="1" x14ac:dyDescent="0.15">
      <c r="B51" s="1203"/>
      <c r="C51" s="1204"/>
      <c r="D51" s="85"/>
      <c r="E51" s="1207" t="s">
        <v>35</v>
      </c>
      <c r="F51" s="1207"/>
      <c r="G51" s="1207"/>
      <c r="H51" s="1208"/>
      <c r="I51" s="86">
        <v>54620</v>
      </c>
      <c r="J51" s="87">
        <v>54167</v>
      </c>
      <c r="K51" s="87">
        <v>53816</v>
      </c>
      <c r="L51" s="87">
        <v>54765</v>
      </c>
      <c r="M51" s="88">
        <v>56015</v>
      </c>
    </row>
    <row r="52" spans="2:13" ht="27.75" customHeight="1" thickBot="1" x14ac:dyDescent="0.2">
      <c r="B52" s="1211" t="s">
        <v>36</v>
      </c>
      <c r="C52" s="1212"/>
      <c r="D52" s="90"/>
      <c r="E52" s="1213" t="s">
        <v>37</v>
      </c>
      <c r="F52" s="1213"/>
      <c r="G52" s="1213"/>
      <c r="H52" s="1214"/>
      <c r="I52" s="91">
        <v>23070</v>
      </c>
      <c r="J52" s="92">
        <v>17854</v>
      </c>
      <c r="K52" s="92">
        <v>15644</v>
      </c>
      <c r="L52" s="92">
        <v>16274</v>
      </c>
      <c r="M52" s="93">
        <v>14943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4"/>
      <c r="H50" s="1225"/>
      <c r="I50" s="1225"/>
      <c r="J50" s="1226"/>
      <c r="K50" s="354" t="s">
        <v>523</v>
      </c>
      <c r="L50" s="354" t="s">
        <v>524</v>
      </c>
      <c r="M50" s="354" t="s">
        <v>525</v>
      </c>
      <c r="N50" s="354" t="s">
        <v>526</v>
      </c>
      <c r="O50" s="354" t="s">
        <v>527</v>
      </c>
    </row>
    <row r="51" spans="1:17" x14ac:dyDescent="0.15">
      <c r="B51" s="248"/>
      <c r="C51" s="244"/>
      <c r="D51" s="244"/>
      <c r="E51" s="244"/>
      <c r="F51" s="244"/>
      <c r="G51" s="1227" t="s">
        <v>554</v>
      </c>
      <c r="H51" s="1228"/>
      <c r="I51" s="1233" t="s">
        <v>555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556</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557</v>
      </c>
      <c r="H55" s="1241"/>
      <c r="I55" s="1237" t="s">
        <v>555</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47" t="s">
        <v>561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4"/>
      <c r="H72" s="1225"/>
      <c r="I72" s="1225"/>
      <c r="J72" s="1226"/>
      <c r="K72" s="354" t="s">
        <v>523</v>
      </c>
      <c r="L72" s="354" t="s">
        <v>524</v>
      </c>
      <c r="M72" s="354" t="s">
        <v>525</v>
      </c>
      <c r="N72" s="354" t="s">
        <v>526</v>
      </c>
      <c r="O72" s="354" t="s">
        <v>527</v>
      </c>
    </row>
    <row r="73" spans="2:30" x14ac:dyDescent="0.15">
      <c r="B73" s="248"/>
      <c r="C73" s="244"/>
      <c r="D73" s="244"/>
      <c r="E73" s="244"/>
      <c r="F73" s="244"/>
      <c r="G73" s="1227" t="s">
        <v>554</v>
      </c>
      <c r="H73" s="1228"/>
      <c r="I73" s="1233" t="s">
        <v>555</v>
      </c>
      <c r="J73" s="1233"/>
      <c r="K73" s="1248">
        <v>94.6</v>
      </c>
      <c r="L73" s="1248">
        <v>73.8</v>
      </c>
      <c r="M73" s="1236">
        <v>63.7</v>
      </c>
      <c r="N73" s="1236">
        <v>67</v>
      </c>
      <c r="O73" s="1236">
        <v>61.5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560</v>
      </c>
      <c r="J75" s="1237"/>
      <c r="K75" s="1249">
        <v>12.7</v>
      </c>
      <c r="L75" s="1249">
        <v>11.5</v>
      </c>
      <c r="M75" s="1249">
        <v>11.1</v>
      </c>
      <c r="N75" s="1249">
        <v>10.5</v>
      </c>
      <c r="O75" s="1249">
        <v>9.6</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557</v>
      </c>
      <c r="H77" s="1241"/>
      <c r="I77" s="1237" t="s">
        <v>555</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560</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84961</v>
      </c>
      <c r="E3" s="116"/>
      <c r="F3" s="117">
        <v>47569</v>
      </c>
      <c r="G3" s="118"/>
      <c r="H3" s="119"/>
    </row>
    <row r="4" spans="1:8" x14ac:dyDescent="0.15">
      <c r="A4" s="120"/>
      <c r="B4" s="121"/>
      <c r="C4" s="122"/>
      <c r="D4" s="123">
        <v>52145</v>
      </c>
      <c r="E4" s="124"/>
      <c r="F4" s="125">
        <v>26255</v>
      </c>
      <c r="G4" s="126"/>
      <c r="H4" s="127"/>
    </row>
    <row r="5" spans="1:8" x14ac:dyDescent="0.15">
      <c r="A5" s="108" t="s">
        <v>517</v>
      </c>
      <c r="B5" s="113"/>
      <c r="C5" s="114"/>
      <c r="D5" s="115">
        <v>106787</v>
      </c>
      <c r="E5" s="116"/>
      <c r="F5" s="117">
        <v>50880</v>
      </c>
      <c r="G5" s="118"/>
      <c r="H5" s="119"/>
    </row>
    <row r="6" spans="1:8" x14ac:dyDescent="0.15">
      <c r="A6" s="120"/>
      <c r="B6" s="121"/>
      <c r="C6" s="122"/>
      <c r="D6" s="123">
        <v>54487</v>
      </c>
      <c r="E6" s="124"/>
      <c r="F6" s="125">
        <v>26879</v>
      </c>
      <c r="G6" s="126"/>
      <c r="H6" s="127"/>
    </row>
    <row r="7" spans="1:8" x14ac:dyDescent="0.15">
      <c r="A7" s="108" t="s">
        <v>518</v>
      </c>
      <c r="B7" s="113"/>
      <c r="C7" s="114"/>
      <c r="D7" s="115">
        <v>122509</v>
      </c>
      <c r="E7" s="116"/>
      <c r="F7" s="117">
        <v>63956</v>
      </c>
      <c r="G7" s="118"/>
      <c r="H7" s="119"/>
    </row>
    <row r="8" spans="1:8" x14ac:dyDescent="0.15">
      <c r="A8" s="120"/>
      <c r="B8" s="121"/>
      <c r="C8" s="122"/>
      <c r="D8" s="123">
        <v>67089</v>
      </c>
      <c r="E8" s="124"/>
      <c r="F8" s="125">
        <v>29239</v>
      </c>
      <c r="G8" s="126"/>
      <c r="H8" s="127"/>
    </row>
    <row r="9" spans="1:8" x14ac:dyDescent="0.15">
      <c r="A9" s="108" t="s">
        <v>519</v>
      </c>
      <c r="B9" s="113"/>
      <c r="C9" s="114"/>
      <c r="D9" s="115">
        <v>115116</v>
      </c>
      <c r="E9" s="116"/>
      <c r="F9" s="117">
        <v>66255</v>
      </c>
      <c r="G9" s="118"/>
      <c r="H9" s="119"/>
    </row>
    <row r="10" spans="1:8" x14ac:dyDescent="0.15">
      <c r="A10" s="120"/>
      <c r="B10" s="121"/>
      <c r="C10" s="122"/>
      <c r="D10" s="123">
        <v>84447</v>
      </c>
      <c r="E10" s="124"/>
      <c r="F10" s="125">
        <v>31822</v>
      </c>
      <c r="G10" s="126"/>
      <c r="H10" s="127"/>
    </row>
    <row r="11" spans="1:8" x14ac:dyDescent="0.15">
      <c r="A11" s="108" t="s">
        <v>520</v>
      </c>
      <c r="B11" s="113"/>
      <c r="C11" s="114"/>
      <c r="D11" s="115">
        <v>139749</v>
      </c>
      <c r="E11" s="116"/>
      <c r="F11" s="117">
        <v>92247</v>
      </c>
      <c r="G11" s="118"/>
      <c r="H11" s="119"/>
    </row>
    <row r="12" spans="1:8" x14ac:dyDescent="0.15">
      <c r="A12" s="120"/>
      <c r="B12" s="121"/>
      <c r="C12" s="128"/>
      <c r="D12" s="123">
        <v>81170</v>
      </c>
      <c r="E12" s="124"/>
      <c r="F12" s="125">
        <v>37204</v>
      </c>
      <c r="G12" s="126"/>
      <c r="H12" s="127"/>
    </row>
    <row r="13" spans="1:8" x14ac:dyDescent="0.15">
      <c r="A13" s="108"/>
      <c r="B13" s="113"/>
      <c r="C13" s="129"/>
      <c r="D13" s="130">
        <v>113824</v>
      </c>
      <c r="E13" s="131"/>
      <c r="F13" s="132">
        <v>64181</v>
      </c>
      <c r="G13" s="133"/>
      <c r="H13" s="119"/>
    </row>
    <row r="14" spans="1:8" x14ac:dyDescent="0.15">
      <c r="A14" s="120"/>
      <c r="B14" s="121"/>
      <c r="C14" s="122"/>
      <c r="D14" s="123">
        <v>67868</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5.23</v>
      </c>
      <c r="C19" s="134">
        <f>ROUND(VALUE(SUBSTITUTE(実質収支比率等に係る経年分析!G$48,"▲","-")),2)</f>
        <v>3.58</v>
      </c>
      <c r="D19" s="134">
        <f>ROUND(VALUE(SUBSTITUTE(実質収支比率等に係る経年分析!H$48,"▲","-")),2)</f>
        <v>3.34</v>
      </c>
      <c r="E19" s="134">
        <f>ROUND(VALUE(SUBSTITUTE(実質収支比率等に係る経年分析!I$48,"▲","-")),2)</f>
        <v>3.28</v>
      </c>
      <c r="F19" s="134">
        <f>ROUND(VALUE(SUBSTITUTE(実質収支比率等に係る経年分析!J$48,"▲","-")),2)</f>
        <v>3.29</v>
      </c>
    </row>
    <row r="20" spans="1:11" x14ac:dyDescent="0.15">
      <c r="A20" s="134" t="s">
        <v>42</v>
      </c>
      <c r="B20" s="134">
        <f>ROUND(VALUE(SUBSTITUTE(実質収支比率等に係る経年分析!F$47,"▲","-")),2)</f>
        <v>20.38</v>
      </c>
      <c r="C20" s="134">
        <f>ROUND(VALUE(SUBSTITUTE(実質収支比率等に係る経年分析!G$47,"▲","-")),2)</f>
        <v>26.15</v>
      </c>
      <c r="D20" s="134">
        <f>ROUND(VALUE(SUBSTITUTE(実質収支比率等に係る経年分析!H$47,"▲","-")),2)</f>
        <v>33.18</v>
      </c>
      <c r="E20" s="134">
        <f>ROUND(VALUE(SUBSTITUTE(実質収支比率等に係る経年分析!I$47,"▲","-")),2)</f>
        <v>39.340000000000003</v>
      </c>
      <c r="F20" s="134">
        <f>ROUND(VALUE(SUBSTITUTE(実質収支比率等に係る経年分析!J$47,"▲","-")),2)</f>
        <v>41.54</v>
      </c>
    </row>
    <row r="21" spans="1:11" x14ac:dyDescent="0.15">
      <c r="A21" s="134" t="s">
        <v>43</v>
      </c>
      <c r="B21" s="134">
        <f>IF(ISNUMBER(VALUE(SUBSTITUTE(実質収支比率等に係る経年分析!F$49,"▲","-"))),ROUND(VALUE(SUBSTITUTE(実質収支比率等に係る経年分析!F$49,"▲","-")),2),NA())</f>
        <v>1.8</v>
      </c>
      <c r="C21" s="134">
        <f>IF(ISNUMBER(VALUE(SUBSTITUTE(実質収支比率等に係る経年分析!G$49,"▲","-"))),ROUND(VALUE(SUBSTITUTE(実質収支比率等に係る経年分析!G$49,"▲","-")),2),NA())</f>
        <v>4.01</v>
      </c>
      <c r="D21" s="134">
        <f>IF(ISNUMBER(VALUE(SUBSTITUTE(実質収支比率等に係る経年分析!H$49,"▲","-"))),ROUND(VALUE(SUBSTITUTE(実質収支比率等に係る経年分析!H$49,"▲","-")),2),NA())</f>
        <v>7.29</v>
      </c>
      <c r="E21" s="134">
        <f>IF(ISNUMBER(VALUE(SUBSTITUTE(実質収支比率等に係る経年分析!I$49,"▲","-"))),ROUND(VALUE(SUBSTITUTE(実質収支比率等に係る経年分析!I$49,"▲","-")),2),NA())</f>
        <v>5.81</v>
      </c>
      <c r="F21" s="134">
        <f>IF(ISNUMBER(VALUE(SUBSTITUTE(実質収支比率等に係る経年分析!J$49,"▲","-"))),ROUND(VALUE(SUBSTITUTE(実質収支比率等に係る経年分析!J$49,"▲","-")),2),NA())</f>
        <v>2.2000000000000002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5.28</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5155</v>
      </c>
      <c r="E42" s="136"/>
      <c r="F42" s="136"/>
      <c r="G42" s="136">
        <f>'実質公債費比率（分子）の構造'!L$52</f>
        <v>5206</v>
      </c>
      <c r="H42" s="136"/>
      <c r="I42" s="136"/>
      <c r="J42" s="136">
        <f>'実質公債費比率（分子）の構造'!M$52</f>
        <v>5311</v>
      </c>
      <c r="K42" s="136"/>
      <c r="L42" s="136"/>
      <c r="M42" s="136">
        <f>'実質公債費比率（分子）の構造'!N$52</f>
        <v>5321</v>
      </c>
      <c r="N42" s="136"/>
      <c r="O42" s="136"/>
      <c r="P42" s="136">
        <f>'実質公債費比率（分子）の構造'!O$52</f>
        <v>5272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467</v>
      </c>
      <c r="C44" s="136"/>
      <c r="D44" s="136"/>
      <c r="E44" s="136">
        <f>'実質公債費比率（分子）の構造'!L$50</f>
        <v>442</v>
      </c>
      <c r="F44" s="136"/>
      <c r="G44" s="136"/>
      <c r="H44" s="136">
        <f>'実質公債費比率（分子）の構造'!M$50</f>
        <v>376</v>
      </c>
      <c r="I44" s="136"/>
      <c r="J44" s="136"/>
      <c r="K44" s="136">
        <f>'実質公債費比率（分子）の構造'!N$50</f>
        <v>324</v>
      </c>
      <c r="L44" s="136"/>
      <c r="M44" s="136"/>
      <c r="N44" s="136">
        <f>'実質公債費比率（分子）の構造'!O$50</f>
        <v>268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2093</v>
      </c>
      <c r="C46" s="136"/>
      <c r="D46" s="136"/>
      <c r="E46" s="136">
        <f>'実質公債費比率（分子）の構造'!L$48</f>
        <v>2231</v>
      </c>
      <c r="F46" s="136"/>
      <c r="G46" s="136"/>
      <c r="H46" s="136">
        <f>'実質公債費比率（分子）の構造'!M$48</f>
        <v>2373</v>
      </c>
      <c r="I46" s="136"/>
      <c r="J46" s="136"/>
      <c r="K46" s="136">
        <f>'実質公債費比率（分子）の構造'!N$48</f>
        <v>2270</v>
      </c>
      <c r="L46" s="136"/>
      <c r="M46" s="136"/>
      <c r="N46" s="136">
        <f>'実質公債費比率（分子）の構造'!O$48</f>
        <v>2269</v>
      </c>
      <c r="O46" s="136"/>
      <c r="P46" s="136"/>
    </row>
    <row r="47" spans="1:16" x14ac:dyDescent="0.15">
      <c r="A47" s="136" t="s">
        <v>55</v>
      </c>
      <c r="B47" s="136">
        <f>'実質公債費比率（分子）の構造'!K$47</f>
        <v>60</v>
      </c>
      <c r="C47" s="136"/>
      <c r="D47" s="136"/>
      <c r="E47" s="136">
        <f>'実質公債費比率（分子）の構造'!L$47</f>
        <v>70</v>
      </c>
      <c r="F47" s="136"/>
      <c r="G47" s="136"/>
      <c r="H47" s="136">
        <f>'実質公債費比率（分子）の構造'!M$47</f>
        <v>77</v>
      </c>
      <c r="I47" s="136"/>
      <c r="J47" s="136"/>
      <c r="K47" s="136">
        <f>'実質公債費比率（分子）の構造'!N$47</f>
        <v>87</v>
      </c>
      <c r="L47" s="136"/>
      <c r="M47" s="136"/>
      <c r="N47" s="136">
        <f>'実質公債費比率（分子）の構造'!O$47</f>
        <v>87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5318</v>
      </c>
      <c r="C49" s="136"/>
      <c r="D49" s="136"/>
      <c r="E49" s="136">
        <f>'実質公債費比率（分子）の構造'!L$45</f>
        <v>5182</v>
      </c>
      <c r="F49" s="136"/>
      <c r="G49" s="136"/>
      <c r="H49" s="136">
        <f>'実質公債費比率（分子）の構造'!M$45</f>
        <v>5109</v>
      </c>
      <c r="I49" s="136"/>
      <c r="J49" s="136"/>
      <c r="K49" s="136">
        <f>'実質公債費比率（分子）の構造'!N$45</f>
        <v>4987</v>
      </c>
      <c r="L49" s="136"/>
      <c r="M49" s="136"/>
      <c r="N49" s="136">
        <f>'実質公債費比率（分子）の構造'!O$45</f>
        <v>4732</v>
      </c>
      <c r="O49" s="136"/>
      <c r="P49" s="136"/>
    </row>
    <row r="50" spans="1:16" x14ac:dyDescent="0.15">
      <c r="A50" s="136" t="s">
        <v>58</v>
      </c>
      <c r="B50" s="136" t="e">
        <f>NA()</f>
        <v>#N/A</v>
      </c>
      <c r="C50" s="136">
        <f>IF(ISNUMBER('実質公債費比率（分子）の構造'!K$53),'実質公債費比率（分子）の構造'!K$53,NA())</f>
        <v>2783</v>
      </c>
      <c r="D50" s="136" t="e">
        <f>NA()</f>
        <v>#N/A</v>
      </c>
      <c r="E50" s="136" t="e">
        <f>NA()</f>
        <v>#N/A</v>
      </c>
      <c r="F50" s="136">
        <f>IF(ISNUMBER('実質公債費比率（分子）の構造'!L$53),'実質公債費比率（分子）の構造'!L$53,NA())</f>
        <v>2719</v>
      </c>
      <c r="G50" s="136" t="e">
        <f>NA()</f>
        <v>#N/A</v>
      </c>
      <c r="H50" s="136" t="e">
        <f>NA()</f>
        <v>#N/A</v>
      </c>
      <c r="I50" s="136">
        <f>IF(ISNUMBER('実質公債費比率（分子）の構造'!M$53),'実質公債費比率（分子）の構造'!M$53,NA())</f>
        <v>2624</v>
      </c>
      <c r="J50" s="136" t="e">
        <f>NA()</f>
        <v>#N/A</v>
      </c>
      <c r="K50" s="136" t="e">
        <f>NA()</f>
        <v>#N/A</v>
      </c>
      <c r="L50" s="136">
        <f>IF(ISNUMBER('実質公債費比率（分子）の構造'!N$53),'実質公債費比率（分子）の構造'!N$53,NA())</f>
        <v>2347</v>
      </c>
      <c r="M50" s="136" t="e">
        <f>NA()</f>
        <v>#N/A</v>
      </c>
      <c r="N50" s="136" t="e">
        <f>NA()</f>
        <v>#N/A</v>
      </c>
      <c r="O50" s="136">
        <f>IF(ISNUMBER('実質公債費比率（分子）の構造'!O$53),'実質公債費比率（分子）の構造'!O$53,NA())</f>
        <v>2084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54620</v>
      </c>
      <c r="E56" s="135"/>
      <c r="F56" s="135"/>
      <c r="G56" s="135">
        <f>'将来負担比率（分子）の構造'!J$51</f>
        <v>54167</v>
      </c>
      <c r="H56" s="135"/>
      <c r="I56" s="135"/>
      <c r="J56" s="135">
        <f>'将来負担比率（分子）の構造'!K$51</f>
        <v>53816</v>
      </c>
      <c r="K56" s="135"/>
      <c r="L56" s="135"/>
      <c r="M56" s="135">
        <f>'将来負担比率（分子）の構造'!L$51</f>
        <v>54765</v>
      </c>
      <c r="N56" s="135"/>
      <c r="O56" s="135"/>
      <c r="P56" s="135">
        <f>'将来負担比率（分子）の構造'!M$51</f>
        <v>56015</v>
      </c>
    </row>
    <row r="57" spans="1:16" x14ac:dyDescent="0.15">
      <c r="A57" s="135" t="s">
        <v>34</v>
      </c>
      <c r="B57" s="135"/>
      <c r="C57" s="135"/>
      <c r="D57" s="135">
        <f>'将来負担比率（分子）の構造'!I$50</f>
        <v>1228</v>
      </c>
      <c r="E57" s="135"/>
      <c r="F57" s="135"/>
      <c r="G57" s="135">
        <f>'将来負担比率（分子）の構造'!J$50</f>
        <v>1080</v>
      </c>
      <c r="H57" s="135"/>
      <c r="I57" s="135"/>
      <c r="J57" s="135">
        <f>'将来負担比率（分子）の構造'!K$50</f>
        <v>923</v>
      </c>
      <c r="K57" s="135"/>
      <c r="L57" s="135"/>
      <c r="M57" s="135">
        <f>'将来負担比率（分子）の構造'!L$50</f>
        <v>785</v>
      </c>
      <c r="N57" s="135"/>
      <c r="O57" s="135"/>
      <c r="P57" s="135">
        <f>'将来負担比率（分子）の構造'!M$50</f>
        <v>656</v>
      </c>
    </row>
    <row r="58" spans="1:16" x14ac:dyDescent="0.15">
      <c r="A58" s="135" t="s">
        <v>33</v>
      </c>
      <c r="B58" s="135"/>
      <c r="C58" s="135"/>
      <c r="D58" s="135">
        <f>'将来負担比率（分子）の構造'!I$49</f>
        <v>15466</v>
      </c>
      <c r="E58" s="135"/>
      <c r="F58" s="135"/>
      <c r="G58" s="135">
        <f>'将来負担比率（分子）の構造'!J$49</f>
        <v>18853</v>
      </c>
      <c r="H58" s="135"/>
      <c r="I58" s="135"/>
      <c r="J58" s="135">
        <f>'将来負担比率（分子）の構造'!K$49</f>
        <v>21277</v>
      </c>
      <c r="K58" s="135"/>
      <c r="L58" s="135"/>
      <c r="M58" s="135">
        <f>'将来負担比率（分子）の構造'!L$49</f>
        <v>23428</v>
      </c>
      <c r="N58" s="135"/>
      <c r="O58" s="135"/>
      <c r="P58" s="135">
        <f>'将来負担比率（分子）の構造'!M$49</f>
        <v>24409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34</v>
      </c>
      <c r="C61" s="135"/>
      <c r="D61" s="135"/>
      <c r="E61" s="135">
        <f>'将来負担比率（分子）の構造'!J$46</f>
        <v>22</v>
      </c>
      <c r="F61" s="135"/>
      <c r="G61" s="135"/>
      <c r="H61" s="135">
        <f>'将来負担比率（分子）の構造'!K$46</f>
        <v>12</v>
      </c>
      <c r="I61" s="135"/>
      <c r="J61" s="135"/>
      <c r="K61" s="135">
        <f>'将来負担比率（分子）の構造'!L$46</f>
        <v>5</v>
      </c>
      <c r="L61" s="135"/>
      <c r="M61" s="135"/>
      <c r="N61" s="135">
        <f>'将来負担比率（分子）の構造'!M$46</f>
        <v>9</v>
      </c>
      <c r="O61" s="135"/>
      <c r="P61" s="135"/>
    </row>
    <row r="62" spans="1:16" x14ac:dyDescent="0.15">
      <c r="A62" s="135" t="s">
        <v>28</v>
      </c>
      <c r="B62" s="135">
        <f>'将来負担比率（分子）の構造'!I$45</f>
        <v>11921</v>
      </c>
      <c r="C62" s="135"/>
      <c r="D62" s="135"/>
      <c r="E62" s="135">
        <f>'将来負担比率（分子）の構造'!J$45</f>
        <v>10591</v>
      </c>
      <c r="F62" s="135"/>
      <c r="G62" s="135"/>
      <c r="H62" s="135">
        <f>'将来負担比率（分子）の構造'!K$45</f>
        <v>9787</v>
      </c>
      <c r="I62" s="135"/>
      <c r="J62" s="135"/>
      <c r="K62" s="135">
        <f>'将来負担比率（分子）の構造'!L$45</f>
        <v>12620</v>
      </c>
      <c r="L62" s="135"/>
      <c r="M62" s="135"/>
      <c r="N62" s="135">
        <f>'将来負担比率（分子）の構造'!M$45</f>
        <v>11414</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37450</v>
      </c>
      <c r="C64" s="135"/>
      <c r="D64" s="135"/>
      <c r="E64" s="135">
        <f>'将来負担比率（分子）の構造'!J$43</f>
        <v>36979</v>
      </c>
      <c r="F64" s="135"/>
      <c r="G64" s="135"/>
      <c r="H64" s="135">
        <f>'将来負担比率（分子）の構造'!K$43</f>
        <v>37247</v>
      </c>
      <c r="I64" s="135"/>
      <c r="J64" s="135"/>
      <c r="K64" s="135">
        <f>'将来負担比率（分子）の構造'!L$43</f>
        <v>37411</v>
      </c>
      <c r="L64" s="135"/>
      <c r="M64" s="135"/>
      <c r="N64" s="135">
        <f>'将来負担比率（分子）の構造'!M$43</f>
        <v>36891</v>
      </c>
      <c r="O64" s="135"/>
      <c r="P64" s="135"/>
    </row>
    <row r="65" spans="1:16" x14ac:dyDescent="0.15">
      <c r="A65" s="135" t="s">
        <v>25</v>
      </c>
      <c r="B65" s="135">
        <f>'将来負担比率（分子）の構造'!I$42</f>
        <v>1842</v>
      </c>
      <c r="C65" s="135"/>
      <c r="D65" s="135"/>
      <c r="E65" s="135">
        <f>'将来負担比率（分子）の構造'!J$42</f>
        <v>1484</v>
      </c>
      <c r="F65" s="135"/>
      <c r="G65" s="135"/>
      <c r="H65" s="135">
        <f>'将来負担比率（分子）の構造'!K$42</f>
        <v>1165</v>
      </c>
      <c r="I65" s="135"/>
      <c r="J65" s="135"/>
      <c r="K65" s="135">
        <f>'将来負担比率（分子）の構造'!L$42</f>
        <v>890</v>
      </c>
      <c r="L65" s="135"/>
      <c r="M65" s="135"/>
      <c r="N65" s="135">
        <f>'将来負担比率（分子）の構造'!M$42</f>
        <v>668</v>
      </c>
      <c r="O65" s="135"/>
      <c r="P65" s="135"/>
    </row>
    <row r="66" spans="1:16" x14ac:dyDescent="0.15">
      <c r="A66" s="135" t="s">
        <v>24</v>
      </c>
      <c r="B66" s="135">
        <f>'将来負担比率（分子）の構造'!I$41</f>
        <v>43138</v>
      </c>
      <c r="C66" s="135"/>
      <c r="D66" s="135"/>
      <c r="E66" s="135">
        <f>'将来負担比率（分子）の構造'!J$41</f>
        <v>42877</v>
      </c>
      <c r="F66" s="135"/>
      <c r="G66" s="135"/>
      <c r="H66" s="135">
        <f>'将来負担比率（分子）の構造'!K$41</f>
        <v>43449</v>
      </c>
      <c r="I66" s="135"/>
      <c r="J66" s="135"/>
      <c r="K66" s="135">
        <f>'将来負担比率（分子）の構造'!L$41</f>
        <v>44325</v>
      </c>
      <c r="L66" s="135"/>
      <c r="M66" s="135"/>
      <c r="N66" s="135">
        <f>'将来負担比率（分子）の構造'!M$41</f>
        <v>47040</v>
      </c>
      <c r="O66" s="135"/>
      <c r="P66" s="135"/>
    </row>
    <row r="67" spans="1:16" x14ac:dyDescent="0.15">
      <c r="A67" s="135" t="s">
        <v>62</v>
      </c>
      <c r="B67" s="135" t="e">
        <f>NA()</f>
        <v>#N/A</v>
      </c>
      <c r="C67" s="135">
        <f>IF(ISNUMBER('将来負担比率（分子）の構造'!I$52), IF('将来負担比率（分子）の構造'!I$52 &lt; 0, 0, '将来負担比率（分子）の構造'!I$52), NA())</f>
        <v>23070</v>
      </c>
      <c r="D67" s="135" t="e">
        <f>NA()</f>
        <v>#N/A</v>
      </c>
      <c r="E67" s="135" t="e">
        <f>NA()</f>
        <v>#N/A</v>
      </c>
      <c r="F67" s="135">
        <f>IF(ISNUMBER('将来負担比率（分子）の構造'!J$52), IF('将来負担比率（分子）の構造'!J$52 &lt; 0, 0, '将来負担比率（分子）の構造'!J$52), NA())</f>
        <v>17854</v>
      </c>
      <c r="G67" s="135" t="e">
        <f>NA()</f>
        <v>#N/A</v>
      </c>
      <c r="H67" s="135" t="e">
        <f>NA()</f>
        <v>#N/A</v>
      </c>
      <c r="I67" s="135">
        <f>IF(ISNUMBER('将来負担比率（分子）の構造'!K$52), IF('将来負担比率（分子）の構造'!K$52 &lt; 0, 0, '将来負担比率（分子）の構造'!K$52), NA())</f>
        <v>15644</v>
      </c>
      <c r="J67" s="135" t="e">
        <f>NA()</f>
        <v>#N/A</v>
      </c>
      <c r="K67" s="135" t="e">
        <f>NA()</f>
        <v>#N/A</v>
      </c>
      <c r="L67" s="135">
        <f>IF(ISNUMBER('将来負担比率（分子）の構造'!L$52), IF('将来負担比率（分子）の構造'!L$52 &lt; 0, 0, '将来負担比率（分子）の構造'!L$52), NA())</f>
        <v>16274</v>
      </c>
      <c r="M67" s="135" t="e">
        <f>NA()</f>
        <v>#N/A</v>
      </c>
      <c r="N67" s="135" t="e">
        <f>NA()</f>
        <v>#N/A</v>
      </c>
      <c r="O67" s="135">
        <f>IF(ISNUMBER('将来負担比率（分子）の構造'!M$52), IF('将来負担比率（分子）の構造'!M$52 &lt; 0, 0, '将来負担比率（分子）の構造'!M$52), NA())</f>
        <v>14943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6890242</v>
      </c>
      <c r="S5" s="613"/>
      <c r="T5" s="613"/>
      <c r="U5" s="613"/>
      <c r="V5" s="613"/>
      <c r="W5" s="613"/>
      <c r="X5" s="613"/>
      <c r="Y5" s="614"/>
      <c r="Z5" s="615">
        <v>14.1</v>
      </c>
      <c r="AA5" s="615"/>
      <c r="AB5" s="615"/>
      <c r="AC5" s="615"/>
      <c r="AD5" s="616">
        <v>6890242</v>
      </c>
      <c r="AE5" s="616"/>
      <c r="AF5" s="616"/>
      <c r="AG5" s="616"/>
      <c r="AH5" s="616"/>
      <c r="AI5" s="616"/>
      <c r="AJ5" s="616"/>
      <c r="AK5" s="616"/>
      <c r="AL5" s="617">
        <v>24.6</v>
      </c>
      <c r="AM5" s="618"/>
      <c r="AN5" s="618"/>
      <c r="AO5" s="619"/>
      <c r="AP5" s="609" t="s">
        <v>205</v>
      </c>
      <c r="AQ5" s="610"/>
      <c r="AR5" s="610"/>
      <c r="AS5" s="610"/>
      <c r="AT5" s="610"/>
      <c r="AU5" s="610"/>
      <c r="AV5" s="610"/>
      <c r="AW5" s="610"/>
      <c r="AX5" s="610"/>
      <c r="AY5" s="610"/>
      <c r="AZ5" s="610"/>
      <c r="BA5" s="610"/>
      <c r="BB5" s="610"/>
      <c r="BC5" s="610"/>
      <c r="BD5" s="610"/>
      <c r="BE5" s="610"/>
      <c r="BF5" s="611"/>
      <c r="BG5" s="623">
        <v>6875074</v>
      </c>
      <c r="BH5" s="624"/>
      <c r="BI5" s="624"/>
      <c r="BJ5" s="624"/>
      <c r="BK5" s="624"/>
      <c r="BL5" s="624"/>
      <c r="BM5" s="624"/>
      <c r="BN5" s="625"/>
      <c r="BO5" s="626">
        <v>99.8</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463914</v>
      </c>
      <c r="S6" s="624"/>
      <c r="T6" s="624"/>
      <c r="U6" s="624"/>
      <c r="V6" s="624"/>
      <c r="W6" s="624"/>
      <c r="X6" s="624"/>
      <c r="Y6" s="625"/>
      <c r="Z6" s="626">
        <v>0.9</v>
      </c>
      <c r="AA6" s="626"/>
      <c r="AB6" s="626"/>
      <c r="AC6" s="626"/>
      <c r="AD6" s="627">
        <v>463914</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6875074</v>
      </c>
      <c r="BH6" s="624"/>
      <c r="BI6" s="624"/>
      <c r="BJ6" s="624"/>
      <c r="BK6" s="624"/>
      <c r="BL6" s="624"/>
      <c r="BM6" s="624"/>
      <c r="BN6" s="625"/>
      <c r="BO6" s="626">
        <v>99.8</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318678</v>
      </c>
      <c r="CS6" s="624"/>
      <c r="CT6" s="624"/>
      <c r="CU6" s="624"/>
      <c r="CV6" s="624"/>
      <c r="CW6" s="624"/>
      <c r="CX6" s="624"/>
      <c r="CY6" s="625"/>
      <c r="CZ6" s="626">
        <v>0.7</v>
      </c>
      <c r="DA6" s="626"/>
      <c r="DB6" s="626"/>
      <c r="DC6" s="626"/>
      <c r="DD6" s="632" t="s">
        <v>206</v>
      </c>
      <c r="DE6" s="624"/>
      <c r="DF6" s="624"/>
      <c r="DG6" s="624"/>
      <c r="DH6" s="624"/>
      <c r="DI6" s="624"/>
      <c r="DJ6" s="624"/>
      <c r="DK6" s="624"/>
      <c r="DL6" s="624"/>
      <c r="DM6" s="624"/>
      <c r="DN6" s="624"/>
      <c r="DO6" s="624"/>
      <c r="DP6" s="625"/>
      <c r="DQ6" s="632">
        <v>318678</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9422</v>
      </c>
      <c r="S7" s="624"/>
      <c r="T7" s="624"/>
      <c r="U7" s="624"/>
      <c r="V7" s="624"/>
      <c r="W7" s="624"/>
      <c r="X7" s="624"/>
      <c r="Y7" s="625"/>
      <c r="Z7" s="626">
        <v>0</v>
      </c>
      <c r="AA7" s="626"/>
      <c r="AB7" s="626"/>
      <c r="AC7" s="626"/>
      <c r="AD7" s="627">
        <v>9422</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2509112</v>
      </c>
      <c r="BH7" s="624"/>
      <c r="BI7" s="624"/>
      <c r="BJ7" s="624"/>
      <c r="BK7" s="624"/>
      <c r="BL7" s="624"/>
      <c r="BM7" s="624"/>
      <c r="BN7" s="625"/>
      <c r="BO7" s="626">
        <v>36.4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6101952</v>
      </c>
      <c r="CS7" s="624"/>
      <c r="CT7" s="624"/>
      <c r="CU7" s="624"/>
      <c r="CV7" s="624"/>
      <c r="CW7" s="624"/>
      <c r="CX7" s="624"/>
      <c r="CY7" s="625"/>
      <c r="CZ7" s="626">
        <v>13.1</v>
      </c>
      <c r="DA7" s="626"/>
      <c r="DB7" s="626"/>
      <c r="DC7" s="626"/>
      <c r="DD7" s="632">
        <v>1210902</v>
      </c>
      <c r="DE7" s="624"/>
      <c r="DF7" s="624"/>
      <c r="DG7" s="624"/>
      <c r="DH7" s="624"/>
      <c r="DI7" s="624"/>
      <c r="DJ7" s="624"/>
      <c r="DK7" s="624"/>
      <c r="DL7" s="624"/>
      <c r="DM7" s="624"/>
      <c r="DN7" s="624"/>
      <c r="DO7" s="624"/>
      <c r="DP7" s="625"/>
      <c r="DQ7" s="632">
        <v>4835883</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21159</v>
      </c>
      <c r="S8" s="624"/>
      <c r="T8" s="624"/>
      <c r="U8" s="624"/>
      <c r="V8" s="624"/>
      <c r="W8" s="624"/>
      <c r="X8" s="624"/>
      <c r="Y8" s="625"/>
      <c r="Z8" s="626">
        <v>0</v>
      </c>
      <c r="AA8" s="626"/>
      <c r="AB8" s="626"/>
      <c r="AC8" s="626"/>
      <c r="AD8" s="627">
        <v>21159</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109831</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11161778</v>
      </c>
      <c r="CS8" s="624"/>
      <c r="CT8" s="624"/>
      <c r="CU8" s="624"/>
      <c r="CV8" s="624"/>
      <c r="CW8" s="624"/>
      <c r="CX8" s="624"/>
      <c r="CY8" s="625"/>
      <c r="CZ8" s="626">
        <v>24</v>
      </c>
      <c r="DA8" s="626"/>
      <c r="DB8" s="626"/>
      <c r="DC8" s="626"/>
      <c r="DD8" s="632">
        <v>667154</v>
      </c>
      <c r="DE8" s="624"/>
      <c r="DF8" s="624"/>
      <c r="DG8" s="624"/>
      <c r="DH8" s="624"/>
      <c r="DI8" s="624"/>
      <c r="DJ8" s="624"/>
      <c r="DK8" s="624"/>
      <c r="DL8" s="624"/>
      <c r="DM8" s="624"/>
      <c r="DN8" s="624"/>
      <c r="DO8" s="624"/>
      <c r="DP8" s="625"/>
      <c r="DQ8" s="632">
        <v>6200272</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21745</v>
      </c>
      <c r="S9" s="624"/>
      <c r="T9" s="624"/>
      <c r="U9" s="624"/>
      <c r="V9" s="624"/>
      <c r="W9" s="624"/>
      <c r="X9" s="624"/>
      <c r="Y9" s="625"/>
      <c r="Z9" s="626">
        <v>0</v>
      </c>
      <c r="AA9" s="626"/>
      <c r="AB9" s="626"/>
      <c r="AC9" s="626"/>
      <c r="AD9" s="627">
        <v>21745</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2028733</v>
      </c>
      <c r="BH9" s="624"/>
      <c r="BI9" s="624"/>
      <c r="BJ9" s="624"/>
      <c r="BK9" s="624"/>
      <c r="BL9" s="624"/>
      <c r="BM9" s="624"/>
      <c r="BN9" s="625"/>
      <c r="BO9" s="626">
        <v>29.4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5312581</v>
      </c>
      <c r="CS9" s="624"/>
      <c r="CT9" s="624"/>
      <c r="CU9" s="624"/>
      <c r="CV9" s="624"/>
      <c r="CW9" s="624"/>
      <c r="CX9" s="624"/>
      <c r="CY9" s="625"/>
      <c r="CZ9" s="626">
        <v>11.4</v>
      </c>
      <c r="DA9" s="626"/>
      <c r="DB9" s="626"/>
      <c r="DC9" s="626"/>
      <c r="DD9" s="632">
        <v>930141</v>
      </c>
      <c r="DE9" s="624"/>
      <c r="DF9" s="624"/>
      <c r="DG9" s="624"/>
      <c r="DH9" s="624"/>
      <c r="DI9" s="624"/>
      <c r="DJ9" s="624"/>
      <c r="DK9" s="624"/>
      <c r="DL9" s="624"/>
      <c r="DM9" s="624"/>
      <c r="DN9" s="624"/>
      <c r="DO9" s="624"/>
      <c r="DP9" s="625"/>
      <c r="DQ9" s="632">
        <v>4235843</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1372187</v>
      </c>
      <c r="S10" s="624"/>
      <c r="T10" s="624"/>
      <c r="U10" s="624"/>
      <c r="V10" s="624"/>
      <c r="W10" s="624"/>
      <c r="X10" s="624"/>
      <c r="Y10" s="625"/>
      <c r="Z10" s="626">
        <v>2.8</v>
      </c>
      <c r="AA10" s="626"/>
      <c r="AB10" s="626"/>
      <c r="AC10" s="626"/>
      <c r="AD10" s="627">
        <v>1372187</v>
      </c>
      <c r="AE10" s="627"/>
      <c r="AF10" s="627"/>
      <c r="AG10" s="627"/>
      <c r="AH10" s="627"/>
      <c r="AI10" s="627"/>
      <c r="AJ10" s="627"/>
      <c r="AK10" s="627"/>
      <c r="AL10" s="628">
        <v>4.9000000000000004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149702</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357751</v>
      </c>
      <c r="CS10" s="624"/>
      <c r="CT10" s="624"/>
      <c r="CU10" s="624"/>
      <c r="CV10" s="624"/>
      <c r="CW10" s="624"/>
      <c r="CX10" s="624"/>
      <c r="CY10" s="625"/>
      <c r="CZ10" s="626">
        <v>0.8</v>
      </c>
      <c r="DA10" s="626"/>
      <c r="DB10" s="626"/>
      <c r="DC10" s="626"/>
      <c r="DD10" s="632" t="s">
        <v>108</v>
      </c>
      <c r="DE10" s="624"/>
      <c r="DF10" s="624"/>
      <c r="DG10" s="624"/>
      <c r="DH10" s="624"/>
      <c r="DI10" s="624"/>
      <c r="DJ10" s="624"/>
      <c r="DK10" s="624"/>
      <c r="DL10" s="624"/>
      <c r="DM10" s="624"/>
      <c r="DN10" s="624"/>
      <c r="DO10" s="624"/>
      <c r="DP10" s="625"/>
      <c r="DQ10" s="632">
        <v>203251</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3614</v>
      </c>
      <c r="S11" s="624"/>
      <c r="T11" s="624"/>
      <c r="U11" s="624"/>
      <c r="V11" s="624"/>
      <c r="W11" s="624"/>
      <c r="X11" s="624"/>
      <c r="Y11" s="625"/>
      <c r="Z11" s="626">
        <v>0</v>
      </c>
      <c r="AA11" s="626"/>
      <c r="AB11" s="626"/>
      <c r="AC11" s="626"/>
      <c r="AD11" s="627">
        <v>3614</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220846</v>
      </c>
      <c r="BH11" s="624"/>
      <c r="BI11" s="624"/>
      <c r="BJ11" s="624"/>
      <c r="BK11" s="624"/>
      <c r="BL11" s="624"/>
      <c r="BM11" s="624"/>
      <c r="BN11" s="625"/>
      <c r="BO11" s="626">
        <v>3.2</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2934992</v>
      </c>
      <c r="CS11" s="624"/>
      <c r="CT11" s="624"/>
      <c r="CU11" s="624"/>
      <c r="CV11" s="624"/>
      <c r="CW11" s="624"/>
      <c r="CX11" s="624"/>
      <c r="CY11" s="625"/>
      <c r="CZ11" s="626">
        <v>6.3</v>
      </c>
      <c r="DA11" s="626"/>
      <c r="DB11" s="626"/>
      <c r="DC11" s="626"/>
      <c r="DD11" s="632">
        <v>905865</v>
      </c>
      <c r="DE11" s="624"/>
      <c r="DF11" s="624"/>
      <c r="DG11" s="624"/>
      <c r="DH11" s="624"/>
      <c r="DI11" s="624"/>
      <c r="DJ11" s="624"/>
      <c r="DK11" s="624"/>
      <c r="DL11" s="624"/>
      <c r="DM11" s="624"/>
      <c r="DN11" s="624"/>
      <c r="DO11" s="624"/>
      <c r="DP11" s="625"/>
      <c r="DQ11" s="632">
        <v>1930642</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3653193</v>
      </c>
      <c r="BH12" s="624"/>
      <c r="BI12" s="624"/>
      <c r="BJ12" s="624"/>
      <c r="BK12" s="624"/>
      <c r="BL12" s="624"/>
      <c r="BM12" s="624"/>
      <c r="BN12" s="625"/>
      <c r="BO12" s="626">
        <v>53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1522607</v>
      </c>
      <c r="CS12" s="624"/>
      <c r="CT12" s="624"/>
      <c r="CU12" s="624"/>
      <c r="CV12" s="624"/>
      <c r="CW12" s="624"/>
      <c r="CX12" s="624"/>
      <c r="CY12" s="625"/>
      <c r="CZ12" s="626">
        <v>3.3</v>
      </c>
      <c r="DA12" s="626"/>
      <c r="DB12" s="626"/>
      <c r="DC12" s="626"/>
      <c r="DD12" s="632">
        <v>193798</v>
      </c>
      <c r="DE12" s="624"/>
      <c r="DF12" s="624"/>
      <c r="DG12" s="624"/>
      <c r="DH12" s="624"/>
      <c r="DI12" s="624"/>
      <c r="DJ12" s="624"/>
      <c r="DK12" s="624"/>
      <c r="DL12" s="624"/>
      <c r="DM12" s="624"/>
      <c r="DN12" s="624"/>
      <c r="DO12" s="624"/>
      <c r="DP12" s="625"/>
      <c r="DQ12" s="632">
        <v>818115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112105</v>
      </c>
      <c r="S13" s="624"/>
      <c r="T13" s="624"/>
      <c r="U13" s="624"/>
      <c r="V13" s="624"/>
      <c r="W13" s="624"/>
      <c r="X13" s="624"/>
      <c r="Y13" s="625"/>
      <c r="Z13" s="626">
        <v>0.2</v>
      </c>
      <c r="AA13" s="626"/>
      <c r="AB13" s="626"/>
      <c r="AC13" s="626"/>
      <c r="AD13" s="627">
        <v>112105</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3634760</v>
      </c>
      <c r="BH13" s="624"/>
      <c r="BI13" s="624"/>
      <c r="BJ13" s="624"/>
      <c r="BK13" s="624"/>
      <c r="BL13" s="624"/>
      <c r="BM13" s="624"/>
      <c r="BN13" s="625"/>
      <c r="BO13" s="626">
        <v>52.8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4302800</v>
      </c>
      <c r="CS13" s="624"/>
      <c r="CT13" s="624"/>
      <c r="CU13" s="624"/>
      <c r="CV13" s="624"/>
      <c r="CW13" s="624"/>
      <c r="CX13" s="624"/>
      <c r="CY13" s="625"/>
      <c r="CZ13" s="626">
        <v>9.3000000000000007</v>
      </c>
      <c r="DA13" s="626"/>
      <c r="DB13" s="626"/>
      <c r="DC13" s="626"/>
      <c r="DD13" s="632">
        <v>2237212</v>
      </c>
      <c r="DE13" s="624"/>
      <c r="DF13" s="624"/>
      <c r="DG13" s="624"/>
      <c r="DH13" s="624"/>
      <c r="DI13" s="624"/>
      <c r="DJ13" s="624"/>
      <c r="DK13" s="624"/>
      <c r="DL13" s="624"/>
      <c r="DM13" s="624"/>
      <c r="DN13" s="624"/>
      <c r="DO13" s="624"/>
      <c r="DP13" s="625"/>
      <c r="DQ13" s="632">
        <v>2594385</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202522</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1458176</v>
      </c>
      <c r="CS14" s="624"/>
      <c r="CT14" s="624"/>
      <c r="CU14" s="624"/>
      <c r="CV14" s="624"/>
      <c r="CW14" s="624"/>
      <c r="CX14" s="624"/>
      <c r="CY14" s="625"/>
      <c r="CZ14" s="626">
        <v>3.1</v>
      </c>
      <c r="DA14" s="626"/>
      <c r="DB14" s="626"/>
      <c r="DC14" s="626"/>
      <c r="DD14" s="632">
        <v>125068</v>
      </c>
      <c r="DE14" s="624"/>
      <c r="DF14" s="624"/>
      <c r="DG14" s="624"/>
      <c r="DH14" s="624"/>
      <c r="DI14" s="624"/>
      <c r="DJ14" s="624"/>
      <c r="DK14" s="624"/>
      <c r="DL14" s="624"/>
      <c r="DM14" s="624"/>
      <c r="DN14" s="624"/>
      <c r="DO14" s="624"/>
      <c r="DP14" s="625"/>
      <c r="DQ14" s="632">
        <v>1325742</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16856</v>
      </c>
      <c r="S15" s="624"/>
      <c r="T15" s="624"/>
      <c r="U15" s="624"/>
      <c r="V15" s="624"/>
      <c r="W15" s="624"/>
      <c r="X15" s="624"/>
      <c r="Y15" s="625"/>
      <c r="Z15" s="626">
        <v>0</v>
      </c>
      <c r="AA15" s="626"/>
      <c r="AB15" s="626"/>
      <c r="AC15" s="626"/>
      <c r="AD15" s="627">
        <v>16856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510247</v>
      </c>
      <c r="BH15" s="624"/>
      <c r="BI15" s="624"/>
      <c r="BJ15" s="624"/>
      <c r="BK15" s="624"/>
      <c r="BL15" s="624"/>
      <c r="BM15" s="624"/>
      <c r="BN15" s="625"/>
      <c r="BO15" s="626">
        <v>7.4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7455986</v>
      </c>
      <c r="CS15" s="624"/>
      <c r="CT15" s="624"/>
      <c r="CU15" s="624"/>
      <c r="CV15" s="624"/>
      <c r="CW15" s="624"/>
      <c r="CX15" s="624"/>
      <c r="CY15" s="625"/>
      <c r="CZ15" s="626">
        <v>16.100000000000001</v>
      </c>
      <c r="DA15" s="626"/>
      <c r="DB15" s="626"/>
      <c r="DC15" s="626"/>
      <c r="DD15" s="632">
        <v>3756571</v>
      </c>
      <c r="DE15" s="624"/>
      <c r="DF15" s="624"/>
      <c r="DG15" s="624"/>
      <c r="DH15" s="624"/>
      <c r="DI15" s="624"/>
      <c r="DJ15" s="624"/>
      <c r="DK15" s="624"/>
      <c r="DL15" s="624"/>
      <c r="DM15" s="624"/>
      <c r="DN15" s="624"/>
      <c r="DO15" s="624"/>
      <c r="DP15" s="625"/>
      <c r="DQ15" s="632">
        <v>3391800</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20755855</v>
      </c>
      <c r="S16" s="624"/>
      <c r="T16" s="624"/>
      <c r="U16" s="624"/>
      <c r="V16" s="624"/>
      <c r="W16" s="624"/>
      <c r="X16" s="624"/>
      <c r="Y16" s="625"/>
      <c r="Z16" s="626">
        <v>42.5</v>
      </c>
      <c r="AA16" s="626"/>
      <c r="AB16" s="626"/>
      <c r="AC16" s="626"/>
      <c r="AD16" s="627">
        <v>18963523</v>
      </c>
      <c r="AE16" s="627"/>
      <c r="AF16" s="627"/>
      <c r="AG16" s="627"/>
      <c r="AH16" s="627"/>
      <c r="AI16" s="627"/>
      <c r="AJ16" s="627"/>
      <c r="AK16" s="627"/>
      <c r="AL16" s="628">
        <v>67.599999999999994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653825</v>
      </c>
      <c r="CS16" s="624"/>
      <c r="CT16" s="624"/>
      <c r="CU16" s="624"/>
      <c r="CV16" s="624"/>
      <c r="CW16" s="624"/>
      <c r="CX16" s="624"/>
      <c r="CY16" s="625"/>
      <c r="CZ16" s="626">
        <v>1.4</v>
      </c>
      <c r="DA16" s="626"/>
      <c r="DB16" s="626"/>
      <c r="DC16" s="626"/>
      <c r="DD16" s="632" t="s">
        <v>108</v>
      </c>
      <c r="DE16" s="624"/>
      <c r="DF16" s="624"/>
      <c r="DG16" s="624"/>
      <c r="DH16" s="624"/>
      <c r="DI16" s="624"/>
      <c r="DJ16" s="624"/>
      <c r="DK16" s="624"/>
      <c r="DL16" s="624"/>
      <c r="DM16" s="624"/>
      <c r="DN16" s="624"/>
      <c r="DO16" s="624"/>
      <c r="DP16" s="625"/>
      <c r="DQ16" s="632">
        <v>382115</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18963523</v>
      </c>
      <c r="S17" s="624"/>
      <c r="T17" s="624"/>
      <c r="U17" s="624"/>
      <c r="V17" s="624"/>
      <c r="W17" s="624"/>
      <c r="X17" s="624"/>
      <c r="Y17" s="625"/>
      <c r="Z17" s="626">
        <v>38.799999999999997</v>
      </c>
      <c r="AA17" s="626"/>
      <c r="AB17" s="626"/>
      <c r="AC17" s="626"/>
      <c r="AD17" s="627">
        <v>18963523</v>
      </c>
      <c r="AE17" s="627"/>
      <c r="AF17" s="627"/>
      <c r="AG17" s="627"/>
      <c r="AH17" s="627"/>
      <c r="AI17" s="627"/>
      <c r="AJ17" s="627"/>
      <c r="AK17" s="627"/>
      <c r="AL17" s="628">
        <v>67.599999999999994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4867953</v>
      </c>
      <c r="CS17" s="624"/>
      <c r="CT17" s="624"/>
      <c r="CU17" s="624"/>
      <c r="CV17" s="624"/>
      <c r="CW17" s="624"/>
      <c r="CX17" s="624"/>
      <c r="CY17" s="625"/>
      <c r="CZ17" s="626">
        <v>10.5</v>
      </c>
      <c r="DA17" s="626"/>
      <c r="DB17" s="626"/>
      <c r="DC17" s="626"/>
      <c r="DD17" s="632" t="s">
        <v>108</v>
      </c>
      <c r="DE17" s="624"/>
      <c r="DF17" s="624"/>
      <c r="DG17" s="624"/>
      <c r="DH17" s="624"/>
      <c r="DI17" s="624"/>
      <c r="DJ17" s="624"/>
      <c r="DK17" s="624"/>
      <c r="DL17" s="624"/>
      <c r="DM17" s="624"/>
      <c r="DN17" s="624"/>
      <c r="DO17" s="624"/>
      <c r="DP17" s="625"/>
      <c r="DQ17" s="632">
        <v>4724484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1646199</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146133</v>
      </c>
      <c r="S19" s="624"/>
      <c r="T19" s="624"/>
      <c r="U19" s="624"/>
      <c r="V19" s="624"/>
      <c r="W19" s="624"/>
      <c r="X19" s="624"/>
      <c r="Y19" s="625"/>
      <c r="Z19" s="626">
        <v>0.3</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15168</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29667099</v>
      </c>
      <c r="S20" s="624"/>
      <c r="T20" s="624"/>
      <c r="U20" s="624"/>
      <c r="V20" s="624"/>
      <c r="W20" s="624"/>
      <c r="X20" s="624"/>
      <c r="Y20" s="625"/>
      <c r="Z20" s="626">
        <v>60.7</v>
      </c>
      <c r="AA20" s="626"/>
      <c r="AB20" s="626"/>
      <c r="AC20" s="626"/>
      <c r="AD20" s="627">
        <v>27874767</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15168</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46449079</v>
      </c>
      <c r="CS20" s="624"/>
      <c r="CT20" s="624"/>
      <c r="CU20" s="624"/>
      <c r="CV20" s="624"/>
      <c r="CW20" s="624"/>
      <c r="CX20" s="624"/>
      <c r="CY20" s="625"/>
      <c r="CZ20" s="626">
        <v>100</v>
      </c>
      <c r="DA20" s="626"/>
      <c r="DB20" s="626"/>
      <c r="DC20" s="626"/>
      <c r="DD20" s="632">
        <v>10026711</v>
      </c>
      <c r="DE20" s="624"/>
      <c r="DF20" s="624"/>
      <c r="DG20" s="624"/>
      <c r="DH20" s="624"/>
      <c r="DI20" s="624"/>
      <c r="DJ20" s="624"/>
      <c r="DK20" s="624"/>
      <c r="DL20" s="624"/>
      <c r="DM20" s="624"/>
      <c r="DN20" s="624"/>
      <c r="DO20" s="624"/>
      <c r="DP20" s="625"/>
      <c r="DQ20" s="632">
        <v>30961210</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9487</v>
      </c>
      <c r="S21" s="624"/>
      <c r="T21" s="624"/>
      <c r="U21" s="624"/>
      <c r="V21" s="624"/>
      <c r="W21" s="624"/>
      <c r="X21" s="624"/>
      <c r="Y21" s="625"/>
      <c r="Z21" s="626">
        <v>0</v>
      </c>
      <c r="AA21" s="626"/>
      <c r="AB21" s="626"/>
      <c r="AC21" s="626"/>
      <c r="AD21" s="627">
        <v>9487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15168</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156332</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557118</v>
      </c>
      <c r="S23" s="624"/>
      <c r="T23" s="624"/>
      <c r="U23" s="624"/>
      <c r="V23" s="624"/>
      <c r="W23" s="624"/>
      <c r="X23" s="624"/>
      <c r="Y23" s="625"/>
      <c r="Z23" s="626">
        <v>1.1000000000000001</v>
      </c>
      <c r="AA23" s="626"/>
      <c r="AB23" s="626"/>
      <c r="AC23" s="626"/>
      <c r="AD23" s="627">
        <v>128980</v>
      </c>
      <c r="AE23" s="627"/>
      <c r="AF23" s="627"/>
      <c r="AG23" s="627"/>
      <c r="AH23" s="627"/>
      <c r="AI23" s="627"/>
      <c r="AJ23" s="627"/>
      <c r="AK23" s="627"/>
      <c r="AL23" s="628">
        <v>0.5</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253326</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17441143</v>
      </c>
      <c r="CS24" s="613"/>
      <c r="CT24" s="613"/>
      <c r="CU24" s="613"/>
      <c r="CV24" s="613"/>
      <c r="CW24" s="613"/>
      <c r="CX24" s="613"/>
      <c r="CY24" s="614"/>
      <c r="CZ24" s="650">
        <v>37.5</v>
      </c>
      <c r="DA24" s="651"/>
      <c r="DB24" s="651"/>
      <c r="DC24" s="652"/>
      <c r="DD24" s="649">
        <v>13659965</v>
      </c>
      <c r="DE24" s="613"/>
      <c r="DF24" s="613"/>
      <c r="DG24" s="613"/>
      <c r="DH24" s="613"/>
      <c r="DI24" s="613"/>
      <c r="DJ24" s="613"/>
      <c r="DK24" s="614"/>
      <c r="DL24" s="649">
        <v>13594387</v>
      </c>
      <c r="DM24" s="613"/>
      <c r="DN24" s="613"/>
      <c r="DO24" s="613"/>
      <c r="DP24" s="613"/>
      <c r="DQ24" s="613"/>
      <c r="DR24" s="613"/>
      <c r="DS24" s="613"/>
      <c r="DT24" s="613"/>
      <c r="DU24" s="613"/>
      <c r="DV24" s="614"/>
      <c r="DW24" s="617">
        <v>46</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3966273</v>
      </c>
      <c r="S25" s="624"/>
      <c r="T25" s="624"/>
      <c r="U25" s="624"/>
      <c r="V25" s="624"/>
      <c r="W25" s="624"/>
      <c r="X25" s="624"/>
      <c r="Y25" s="625"/>
      <c r="Z25" s="626">
        <v>8.1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7682910</v>
      </c>
      <c r="CS25" s="655"/>
      <c r="CT25" s="655"/>
      <c r="CU25" s="655"/>
      <c r="CV25" s="655"/>
      <c r="CW25" s="655"/>
      <c r="CX25" s="655"/>
      <c r="CY25" s="656"/>
      <c r="CZ25" s="657">
        <v>16.5</v>
      </c>
      <c r="DA25" s="658"/>
      <c r="DB25" s="658"/>
      <c r="DC25" s="659"/>
      <c r="DD25" s="632">
        <v>7222735</v>
      </c>
      <c r="DE25" s="655"/>
      <c r="DF25" s="655"/>
      <c r="DG25" s="655"/>
      <c r="DH25" s="655"/>
      <c r="DI25" s="655"/>
      <c r="DJ25" s="655"/>
      <c r="DK25" s="656"/>
      <c r="DL25" s="632">
        <v>7158757</v>
      </c>
      <c r="DM25" s="655"/>
      <c r="DN25" s="655"/>
      <c r="DO25" s="655"/>
      <c r="DP25" s="655"/>
      <c r="DQ25" s="655"/>
      <c r="DR25" s="655"/>
      <c r="DS25" s="655"/>
      <c r="DT25" s="655"/>
      <c r="DU25" s="655"/>
      <c r="DV25" s="656"/>
      <c r="DW25" s="628">
        <v>24.2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4996578</v>
      </c>
      <c r="CS26" s="624"/>
      <c r="CT26" s="624"/>
      <c r="CU26" s="624"/>
      <c r="CV26" s="624"/>
      <c r="CW26" s="624"/>
      <c r="CX26" s="624"/>
      <c r="CY26" s="625"/>
      <c r="CZ26" s="657">
        <v>10.8</v>
      </c>
      <c r="DA26" s="658"/>
      <c r="DB26" s="658"/>
      <c r="DC26" s="659"/>
      <c r="DD26" s="632">
        <v>4639035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3234288</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6890242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4890298</v>
      </c>
      <c r="CS27" s="655"/>
      <c r="CT27" s="655"/>
      <c r="CU27" s="655"/>
      <c r="CV27" s="655"/>
      <c r="CW27" s="655"/>
      <c r="CX27" s="655"/>
      <c r="CY27" s="656"/>
      <c r="CZ27" s="657">
        <v>10.5</v>
      </c>
      <c r="DA27" s="658"/>
      <c r="DB27" s="658"/>
      <c r="DC27" s="659"/>
      <c r="DD27" s="632">
        <v>1712764</v>
      </c>
      <c r="DE27" s="655"/>
      <c r="DF27" s="655"/>
      <c r="DG27" s="655"/>
      <c r="DH27" s="655"/>
      <c r="DI27" s="655"/>
      <c r="DJ27" s="655"/>
      <c r="DK27" s="656"/>
      <c r="DL27" s="632">
        <v>1711164</v>
      </c>
      <c r="DM27" s="655"/>
      <c r="DN27" s="655"/>
      <c r="DO27" s="655"/>
      <c r="DP27" s="655"/>
      <c r="DQ27" s="655"/>
      <c r="DR27" s="655"/>
      <c r="DS27" s="655"/>
      <c r="DT27" s="655"/>
      <c r="DU27" s="655"/>
      <c r="DV27" s="656"/>
      <c r="DW27" s="628">
        <v>5.8</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197573</v>
      </c>
      <c r="S28" s="624"/>
      <c r="T28" s="624"/>
      <c r="U28" s="624"/>
      <c r="V28" s="624"/>
      <c r="W28" s="624"/>
      <c r="X28" s="624"/>
      <c r="Y28" s="625"/>
      <c r="Z28" s="626">
        <v>0.4</v>
      </c>
      <c r="AA28" s="626"/>
      <c r="AB28" s="626"/>
      <c r="AC28" s="626"/>
      <c r="AD28" s="627">
        <v>26637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4867935</v>
      </c>
      <c r="CS28" s="624"/>
      <c r="CT28" s="624"/>
      <c r="CU28" s="624"/>
      <c r="CV28" s="624"/>
      <c r="CW28" s="624"/>
      <c r="CX28" s="624"/>
      <c r="CY28" s="625"/>
      <c r="CZ28" s="657">
        <v>10.5</v>
      </c>
      <c r="DA28" s="658"/>
      <c r="DB28" s="658"/>
      <c r="DC28" s="659"/>
      <c r="DD28" s="632">
        <v>4724466</v>
      </c>
      <c r="DE28" s="624"/>
      <c r="DF28" s="624"/>
      <c r="DG28" s="624"/>
      <c r="DH28" s="624"/>
      <c r="DI28" s="624"/>
      <c r="DJ28" s="624"/>
      <c r="DK28" s="625"/>
      <c r="DL28" s="632">
        <v>4724466</v>
      </c>
      <c r="DM28" s="624"/>
      <c r="DN28" s="624"/>
      <c r="DO28" s="624"/>
      <c r="DP28" s="624"/>
      <c r="DQ28" s="624"/>
      <c r="DR28" s="624"/>
      <c r="DS28" s="624"/>
      <c r="DT28" s="624"/>
      <c r="DU28" s="624"/>
      <c r="DV28" s="625"/>
      <c r="DW28" s="628">
        <v>16</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23309</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4867935</v>
      </c>
      <c r="CS29" s="655"/>
      <c r="CT29" s="655"/>
      <c r="CU29" s="655"/>
      <c r="CV29" s="655"/>
      <c r="CW29" s="655"/>
      <c r="CX29" s="655"/>
      <c r="CY29" s="656"/>
      <c r="CZ29" s="657">
        <v>10.5</v>
      </c>
      <c r="DA29" s="658"/>
      <c r="DB29" s="658"/>
      <c r="DC29" s="659"/>
      <c r="DD29" s="632">
        <v>4724466</v>
      </c>
      <c r="DE29" s="655"/>
      <c r="DF29" s="655"/>
      <c r="DG29" s="655"/>
      <c r="DH29" s="655"/>
      <c r="DI29" s="655"/>
      <c r="DJ29" s="655"/>
      <c r="DK29" s="656"/>
      <c r="DL29" s="632">
        <v>4724466</v>
      </c>
      <c r="DM29" s="655"/>
      <c r="DN29" s="655"/>
      <c r="DO29" s="655"/>
      <c r="DP29" s="655"/>
      <c r="DQ29" s="655"/>
      <c r="DR29" s="655"/>
      <c r="DS29" s="655"/>
      <c r="DT29" s="655"/>
      <c r="DU29" s="655"/>
      <c r="DV29" s="656"/>
      <c r="DW29" s="628">
        <v>16</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562606</v>
      </c>
      <c r="S30" s="624"/>
      <c r="T30" s="624"/>
      <c r="U30" s="624"/>
      <c r="V30" s="624"/>
      <c r="W30" s="624"/>
      <c r="X30" s="624"/>
      <c r="Y30" s="625"/>
      <c r="Z30" s="626">
        <v>1.2</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93.2</v>
      </c>
      <c r="BN30" s="682"/>
      <c r="BO30" s="682"/>
      <c r="BP30" s="682"/>
      <c r="BQ30" s="683"/>
      <c r="BR30" s="681">
        <v>98.6</v>
      </c>
      <c r="BS30" s="682"/>
      <c r="BT30" s="682"/>
      <c r="BU30" s="682"/>
      <c r="BV30" s="682"/>
      <c r="BW30" s="682"/>
      <c r="BX30" s="618">
        <v>93.2</v>
      </c>
      <c r="BY30" s="682"/>
      <c r="BZ30" s="682"/>
      <c r="CA30" s="682"/>
      <c r="CB30" s="683"/>
      <c r="CD30" s="686"/>
      <c r="CE30" s="687"/>
      <c r="CF30" s="637" t="s">
        <v>289</v>
      </c>
      <c r="CG30" s="638"/>
      <c r="CH30" s="638"/>
      <c r="CI30" s="638"/>
      <c r="CJ30" s="638"/>
      <c r="CK30" s="638"/>
      <c r="CL30" s="638"/>
      <c r="CM30" s="638"/>
      <c r="CN30" s="638"/>
      <c r="CO30" s="638"/>
      <c r="CP30" s="638"/>
      <c r="CQ30" s="639"/>
      <c r="CR30" s="623">
        <v>4451511</v>
      </c>
      <c r="CS30" s="624"/>
      <c r="CT30" s="624"/>
      <c r="CU30" s="624"/>
      <c r="CV30" s="624"/>
      <c r="CW30" s="624"/>
      <c r="CX30" s="624"/>
      <c r="CY30" s="625"/>
      <c r="CZ30" s="657">
        <v>9.6</v>
      </c>
      <c r="DA30" s="658"/>
      <c r="DB30" s="658"/>
      <c r="DC30" s="659"/>
      <c r="DD30" s="632">
        <v>4318498</v>
      </c>
      <c r="DE30" s="624"/>
      <c r="DF30" s="624"/>
      <c r="DG30" s="624"/>
      <c r="DH30" s="624"/>
      <c r="DI30" s="624"/>
      <c r="DJ30" s="624"/>
      <c r="DK30" s="625"/>
      <c r="DL30" s="632">
        <v>4318498</v>
      </c>
      <c r="DM30" s="624"/>
      <c r="DN30" s="624"/>
      <c r="DO30" s="624"/>
      <c r="DP30" s="624"/>
      <c r="DQ30" s="624"/>
      <c r="DR30" s="624"/>
      <c r="DS30" s="624"/>
      <c r="DT30" s="624"/>
      <c r="DU30" s="624"/>
      <c r="DV30" s="625"/>
      <c r="DW30" s="628">
        <v>14.6</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1750535</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95.2</v>
      </c>
      <c r="BN31" s="679"/>
      <c r="BO31" s="679"/>
      <c r="BP31" s="679"/>
      <c r="BQ31" s="680"/>
      <c r="BR31" s="678">
        <v>98.8</v>
      </c>
      <c r="BS31" s="655"/>
      <c r="BT31" s="655"/>
      <c r="BU31" s="655"/>
      <c r="BV31" s="655"/>
      <c r="BW31" s="655"/>
      <c r="BX31" s="629">
        <v>95.4</v>
      </c>
      <c r="BY31" s="679"/>
      <c r="BZ31" s="679"/>
      <c r="CA31" s="679"/>
      <c r="CB31" s="680"/>
      <c r="CD31" s="686"/>
      <c r="CE31" s="687"/>
      <c r="CF31" s="637" t="s">
        <v>293</v>
      </c>
      <c r="CG31" s="638"/>
      <c r="CH31" s="638"/>
      <c r="CI31" s="638"/>
      <c r="CJ31" s="638"/>
      <c r="CK31" s="638"/>
      <c r="CL31" s="638"/>
      <c r="CM31" s="638"/>
      <c r="CN31" s="638"/>
      <c r="CO31" s="638"/>
      <c r="CP31" s="638"/>
      <c r="CQ31" s="639"/>
      <c r="CR31" s="623">
        <v>416424</v>
      </c>
      <c r="CS31" s="655"/>
      <c r="CT31" s="655"/>
      <c r="CU31" s="655"/>
      <c r="CV31" s="655"/>
      <c r="CW31" s="655"/>
      <c r="CX31" s="655"/>
      <c r="CY31" s="656"/>
      <c r="CZ31" s="657">
        <v>0.9</v>
      </c>
      <c r="DA31" s="658"/>
      <c r="DB31" s="658"/>
      <c r="DC31" s="659"/>
      <c r="DD31" s="632">
        <v>405968</v>
      </c>
      <c r="DE31" s="655"/>
      <c r="DF31" s="655"/>
      <c r="DG31" s="655"/>
      <c r="DH31" s="655"/>
      <c r="DI31" s="655"/>
      <c r="DJ31" s="655"/>
      <c r="DK31" s="656"/>
      <c r="DL31" s="632">
        <v>405968</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1299376</v>
      </c>
      <c r="S32" s="624"/>
      <c r="T32" s="624"/>
      <c r="U32" s="624"/>
      <c r="V32" s="624"/>
      <c r="W32" s="624"/>
      <c r="X32" s="624"/>
      <c r="Y32" s="625"/>
      <c r="Z32" s="626">
        <v>2.7</v>
      </c>
      <c r="AA32" s="626"/>
      <c r="AB32" s="626"/>
      <c r="AC32" s="626"/>
      <c r="AD32" s="627">
        <v>8954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90.9</v>
      </c>
      <c r="BN32" s="691"/>
      <c r="BO32" s="691"/>
      <c r="BP32" s="691"/>
      <c r="BQ32" s="693"/>
      <c r="BR32" s="690">
        <v>98.3</v>
      </c>
      <c r="BS32" s="691"/>
      <c r="BT32" s="691"/>
      <c r="BU32" s="691"/>
      <c r="BV32" s="691"/>
      <c r="BW32" s="691"/>
      <c r="BX32" s="692">
        <v>90.8</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7166100</v>
      </c>
      <c r="S33" s="624"/>
      <c r="T33" s="624"/>
      <c r="U33" s="624"/>
      <c r="V33" s="624"/>
      <c r="W33" s="624"/>
      <c r="X33" s="624"/>
      <c r="Y33" s="625"/>
      <c r="Z33" s="626">
        <v>14.7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18327400</v>
      </c>
      <c r="CS33" s="655"/>
      <c r="CT33" s="655"/>
      <c r="CU33" s="655"/>
      <c r="CV33" s="655"/>
      <c r="CW33" s="655"/>
      <c r="CX33" s="655"/>
      <c r="CY33" s="656"/>
      <c r="CZ33" s="657">
        <v>39.5</v>
      </c>
      <c r="DA33" s="658"/>
      <c r="DB33" s="658"/>
      <c r="DC33" s="659"/>
      <c r="DD33" s="632">
        <v>14368221</v>
      </c>
      <c r="DE33" s="655"/>
      <c r="DF33" s="655"/>
      <c r="DG33" s="655"/>
      <c r="DH33" s="655"/>
      <c r="DI33" s="655"/>
      <c r="DJ33" s="655"/>
      <c r="DK33" s="656"/>
      <c r="DL33" s="632">
        <v>11807079</v>
      </c>
      <c r="DM33" s="655"/>
      <c r="DN33" s="655"/>
      <c r="DO33" s="655"/>
      <c r="DP33" s="655"/>
      <c r="DQ33" s="655"/>
      <c r="DR33" s="655"/>
      <c r="DS33" s="655"/>
      <c r="DT33" s="655"/>
      <c r="DU33" s="655"/>
      <c r="DV33" s="656"/>
      <c r="DW33" s="628">
        <v>39.9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6163050</v>
      </c>
      <c r="CS34" s="624"/>
      <c r="CT34" s="624"/>
      <c r="CU34" s="624"/>
      <c r="CV34" s="624"/>
      <c r="CW34" s="624"/>
      <c r="CX34" s="624"/>
      <c r="CY34" s="625"/>
      <c r="CZ34" s="657">
        <v>13.3</v>
      </c>
      <c r="DA34" s="658"/>
      <c r="DB34" s="658"/>
      <c r="DC34" s="659"/>
      <c r="DD34" s="632">
        <v>4523808</v>
      </c>
      <c r="DE34" s="624"/>
      <c r="DF34" s="624"/>
      <c r="DG34" s="624"/>
      <c r="DH34" s="624"/>
      <c r="DI34" s="624"/>
      <c r="DJ34" s="624"/>
      <c r="DK34" s="625"/>
      <c r="DL34" s="632">
        <v>3901209</v>
      </c>
      <c r="DM34" s="624"/>
      <c r="DN34" s="624"/>
      <c r="DO34" s="624"/>
      <c r="DP34" s="624"/>
      <c r="DQ34" s="624"/>
      <c r="DR34" s="624"/>
      <c r="DS34" s="624"/>
      <c r="DT34" s="624"/>
      <c r="DU34" s="624"/>
      <c r="DV34" s="625"/>
      <c r="DW34" s="628">
        <v>13.2</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1533000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7108966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289693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601165</v>
      </c>
      <c r="CS35" s="655"/>
      <c r="CT35" s="655"/>
      <c r="CU35" s="655"/>
      <c r="CV35" s="655"/>
      <c r="CW35" s="655"/>
      <c r="CX35" s="655"/>
      <c r="CY35" s="656"/>
      <c r="CZ35" s="657">
        <v>1.3</v>
      </c>
      <c r="DA35" s="658"/>
      <c r="DB35" s="658"/>
      <c r="DC35" s="659"/>
      <c r="DD35" s="632">
        <v>563201</v>
      </c>
      <c r="DE35" s="655"/>
      <c r="DF35" s="655"/>
      <c r="DG35" s="655"/>
      <c r="DH35" s="655"/>
      <c r="DI35" s="655"/>
      <c r="DJ35" s="655"/>
      <c r="DK35" s="656"/>
      <c r="DL35" s="632">
        <v>556247</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48843422</v>
      </c>
      <c r="S36" s="696"/>
      <c r="T36" s="696"/>
      <c r="U36" s="696"/>
      <c r="V36" s="696"/>
      <c r="W36" s="696"/>
      <c r="X36" s="696"/>
      <c r="Y36" s="697"/>
      <c r="Z36" s="698">
        <v>100</v>
      </c>
      <c r="AA36" s="698"/>
      <c r="AB36" s="698"/>
      <c r="AC36" s="698"/>
      <c r="AD36" s="699">
        <v>28048825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1645059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95617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4069995</v>
      </c>
      <c r="CS36" s="624"/>
      <c r="CT36" s="624"/>
      <c r="CU36" s="624"/>
      <c r="CV36" s="624"/>
      <c r="CW36" s="624"/>
      <c r="CX36" s="624"/>
      <c r="CY36" s="625"/>
      <c r="CZ36" s="657">
        <v>8.8000000000000007</v>
      </c>
      <c r="DA36" s="658"/>
      <c r="DB36" s="658"/>
      <c r="DC36" s="659"/>
      <c r="DD36" s="632">
        <v>2918189</v>
      </c>
      <c r="DE36" s="624"/>
      <c r="DF36" s="624"/>
      <c r="DG36" s="624"/>
      <c r="DH36" s="624"/>
      <c r="DI36" s="624"/>
      <c r="DJ36" s="624"/>
      <c r="DK36" s="625"/>
      <c r="DL36" s="632">
        <v>2397841</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1190380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10708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55034</v>
      </c>
      <c r="CS37" s="655"/>
      <c r="CT37" s="655"/>
      <c r="CU37" s="655"/>
      <c r="CV37" s="655"/>
      <c r="CW37" s="655"/>
      <c r="CX37" s="655"/>
      <c r="CY37" s="656"/>
      <c r="CZ37" s="657">
        <v>0.1</v>
      </c>
      <c r="DA37" s="658"/>
      <c r="DB37" s="658"/>
      <c r="DC37" s="659"/>
      <c r="DD37" s="632">
        <v>55034</v>
      </c>
      <c r="DE37" s="655"/>
      <c r="DF37" s="655"/>
      <c r="DG37" s="655"/>
      <c r="DH37" s="655"/>
      <c r="DI37" s="655"/>
      <c r="DJ37" s="655"/>
      <c r="DK37" s="656"/>
      <c r="DL37" s="632">
        <v>55034</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456708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18870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5349546</v>
      </c>
      <c r="CS38" s="624"/>
      <c r="CT38" s="624"/>
      <c r="CU38" s="624"/>
      <c r="CV38" s="624"/>
      <c r="CW38" s="624"/>
      <c r="CX38" s="624"/>
      <c r="CY38" s="625"/>
      <c r="CZ38" s="657">
        <v>11.5</v>
      </c>
      <c r="DA38" s="658"/>
      <c r="DB38" s="658"/>
      <c r="DC38" s="659"/>
      <c r="DD38" s="632">
        <v>4756594</v>
      </c>
      <c r="DE38" s="624"/>
      <c r="DF38" s="624"/>
      <c r="DG38" s="624"/>
      <c r="DH38" s="624"/>
      <c r="DI38" s="624"/>
      <c r="DJ38" s="624"/>
      <c r="DK38" s="625"/>
      <c r="DL38" s="632">
        <v>4467487</v>
      </c>
      <c r="DM38" s="624"/>
      <c r="DN38" s="624"/>
      <c r="DO38" s="624"/>
      <c r="DP38" s="624"/>
      <c r="DQ38" s="624"/>
      <c r="DR38" s="624"/>
      <c r="DS38" s="624"/>
      <c r="DT38" s="624"/>
      <c r="DU38" s="624"/>
      <c r="DV38" s="625"/>
      <c r="DW38" s="628">
        <v>15.1</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257920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1188581</v>
      </c>
      <c r="CS39" s="655"/>
      <c r="CT39" s="655"/>
      <c r="CU39" s="655"/>
      <c r="CV39" s="655"/>
      <c r="CW39" s="655"/>
      <c r="CX39" s="655"/>
      <c r="CY39" s="656"/>
      <c r="CZ39" s="657">
        <v>2.6</v>
      </c>
      <c r="DA39" s="658"/>
      <c r="DB39" s="658"/>
      <c r="DC39" s="659"/>
      <c r="DD39" s="632">
        <v>1110566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860253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955063</v>
      </c>
      <c r="CS40" s="624"/>
      <c r="CT40" s="624"/>
      <c r="CU40" s="624"/>
      <c r="CV40" s="624"/>
      <c r="CW40" s="624"/>
      <c r="CX40" s="624"/>
      <c r="CY40" s="625"/>
      <c r="CZ40" s="657">
        <v>2.1</v>
      </c>
      <c r="DA40" s="658"/>
      <c r="DB40" s="658"/>
      <c r="DC40" s="659"/>
      <c r="DD40" s="632">
        <v>495863</v>
      </c>
      <c r="DE40" s="624"/>
      <c r="DF40" s="624"/>
      <c r="DG40" s="624"/>
      <c r="DH40" s="624"/>
      <c r="DI40" s="624"/>
      <c r="DJ40" s="624"/>
      <c r="DK40" s="625"/>
      <c r="DL40" s="632">
        <v>484295</v>
      </c>
      <c r="DM40" s="624"/>
      <c r="DN40" s="624"/>
      <c r="DO40" s="624"/>
      <c r="DP40" s="624"/>
      <c r="DQ40" s="624"/>
      <c r="DR40" s="624"/>
      <c r="DS40" s="624"/>
      <c r="DT40" s="624"/>
      <c r="DU40" s="624"/>
      <c r="DV40" s="625"/>
      <c r="DW40" s="628">
        <v>1.6</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2698646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10680536</v>
      </c>
      <c r="CS42" s="624"/>
      <c r="CT42" s="624"/>
      <c r="CU42" s="624"/>
      <c r="CV42" s="624"/>
      <c r="CW42" s="624"/>
      <c r="CX42" s="624"/>
      <c r="CY42" s="625"/>
      <c r="CZ42" s="657">
        <v>23</v>
      </c>
      <c r="DA42" s="706"/>
      <c r="DB42" s="706"/>
      <c r="DC42" s="707"/>
      <c r="DD42" s="632">
        <v>2933024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32713</v>
      </c>
      <c r="CS43" s="655"/>
      <c r="CT43" s="655"/>
      <c r="CU43" s="655"/>
      <c r="CV43" s="655"/>
      <c r="CW43" s="655"/>
      <c r="CX43" s="655"/>
      <c r="CY43" s="656"/>
      <c r="CZ43" s="657">
        <v>0.1</v>
      </c>
      <c r="DA43" s="658"/>
      <c r="DB43" s="658"/>
      <c r="DC43" s="659"/>
      <c r="DD43" s="632">
        <v>32713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10026711</v>
      </c>
      <c r="CS44" s="624"/>
      <c r="CT44" s="624"/>
      <c r="CU44" s="624"/>
      <c r="CV44" s="624"/>
      <c r="CW44" s="624"/>
      <c r="CX44" s="624"/>
      <c r="CY44" s="625"/>
      <c r="CZ44" s="657">
        <v>21.6</v>
      </c>
      <c r="DA44" s="706"/>
      <c r="DB44" s="706"/>
      <c r="DC44" s="707"/>
      <c r="DD44" s="632">
        <v>2550909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3679919</v>
      </c>
      <c r="CS45" s="655"/>
      <c r="CT45" s="655"/>
      <c r="CU45" s="655"/>
      <c r="CV45" s="655"/>
      <c r="CW45" s="655"/>
      <c r="CX45" s="655"/>
      <c r="CY45" s="656"/>
      <c r="CZ45" s="657">
        <v>7.9</v>
      </c>
      <c r="DA45" s="658"/>
      <c r="DB45" s="658"/>
      <c r="DC45" s="659"/>
      <c r="DD45" s="632">
        <v>182264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5823755</v>
      </c>
      <c r="CS46" s="624"/>
      <c r="CT46" s="624"/>
      <c r="CU46" s="624"/>
      <c r="CV46" s="624"/>
      <c r="CW46" s="624"/>
      <c r="CX46" s="624"/>
      <c r="CY46" s="625"/>
      <c r="CZ46" s="657">
        <v>12.5</v>
      </c>
      <c r="DA46" s="706"/>
      <c r="DB46" s="706"/>
      <c r="DC46" s="707"/>
      <c r="DD46" s="632">
        <v>2022748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653825</v>
      </c>
      <c r="CS47" s="655"/>
      <c r="CT47" s="655"/>
      <c r="CU47" s="655"/>
      <c r="CV47" s="655"/>
      <c r="CW47" s="655"/>
      <c r="CX47" s="655"/>
      <c r="CY47" s="656"/>
      <c r="CZ47" s="657">
        <v>1.4</v>
      </c>
      <c r="DA47" s="658"/>
      <c r="DB47" s="658"/>
      <c r="DC47" s="659"/>
      <c r="DD47" s="632">
        <v>382115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46449079</v>
      </c>
      <c r="CS49" s="691"/>
      <c r="CT49" s="691"/>
      <c r="CU49" s="691"/>
      <c r="CV49" s="691"/>
      <c r="CW49" s="691"/>
      <c r="CX49" s="691"/>
      <c r="CY49" s="718"/>
      <c r="CZ49" s="719">
        <v>100</v>
      </c>
      <c r="DA49" s="720"/>
      <c r="DB49" s="720"/>
      <c r="DC49" s="721"/>
      <c r="DD49" s="722">
        <v>30961210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48927</v>
      </c>
      <c r="R7" s="753"/>
      <c r="S7" s="753"/>
      <c r="T7" s="753"/>
      <c r="U7" s="753"/>
      <c r="V7" s="753">
        <v>46533</v>
      </c>
      <c r="W7" s="753"/>
      <c r="X7" s="753"/>
      <c r="Y7" s="753"/>
      <c r="Z7" s="753"/>
      <c r="AA7" s="753">
        <v>2394</v>
      </c>
      <c r="AB7" s="753"/>
      <c r="AC7" s="753"/>
      <c r="AD7" s="753"/>
      <c r="AE7" s="754"/>
      <c r="AF7" s="755">
        <v>969</v>
      </c>
      <c r="AG7" s="756"/>
      <c r="AH7" s="756"/>
      <c r="AI7" s="756"/>
      <c r="AJ7" s="757"/>
      <c r="AK7" s="792">
        <v>630</v>
      </c>
      <c r="AL7" s="793"/>
      <c r="AM7" s="793"/>
      <c r="AN7" s="793"/>
      <c r="AO7" s="793"/>
      <c r="AP7" s="793">
        <v>47040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-14</v>
      </c>
      <c r="CI7" s="790"/>
      <c r="CJ7" s="790"/>
      <c r="CK7" s="790"/>
      <c r="CL7" s="791"/>
      <c r="CM7" s="789">
        <v>51</v>
      </c>
      <c r="CN7" s="790"/>
      <c r="CO7" s="790"/>
      <c r="CP7" s="790"/>
      <c r="CQ7" s="791"/>
      <c r="CR7" s="789">
        <v>119</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8</v>
      </c>
      <c r="CI8" s="800"/>
      <c r="CJ8" s="800"/>
      <c r="CK8" s="800"/>
      <c r="CL8" s="801"/>
      <c r="CM8" s="799">
        <v>114</v>
      </c>
      <c r="CN8" s="800"/>
      <c r="CO8" s="800"/>
      <c r="CP8" s="800"/>
      <c r="CQ8" s="801"/>
      <c r="CR8" s="799">
        <v>40</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14</v>
      </c>
      <c r="CI9" s="800"/>
      <c r="CJ9" s="800"/>
      <c r="CK9" s="800"/>
      <c r="CL9" s="801"/>
      <c r="CM9" s="799">
        <v>105</v>
      </c>
      <c r="CN9" s="800"/>
      <c r="CO9" s="800"/>
      <c r="CP9" s="800"/>
      <c r="CQ9" s="801"/>
      <c r="CR9" s="799">
        <v>226</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f>SUM(Q7:U22)</f>
        <v>48927</v>
      </c>
      <c r="R23" s="812"/>
      <c r="S23" s="812"/>
      <c r="T23" s="812"/>
      <c r="U23" s="812"/>
      <c r="V23" s="812">
        <f t="shared" ref="V23" si="0">SUM(V7:Z22)</f>
        <v>46533</v>
      </c>
      <c r="W23" s="812"/>
      <c r="X23" s="812"/>
      <c r="Y23" s="812"/>
      <c r="Z23" s="812"/>
      <c r="AA23" s="812">
        <f t="shared" ref="AA23" si="1">SUM(AA7:AE22)</f>
        <v>2394</v>
      </c>
      <c r="AB23" s="812"/>
      <c r="AC23" s="812"/>
      <c r="AD23" s="812"/>
      <c r="AE23" s="813"/>
      <c r="AF23" s="814">
        <v>969</v>
      </c>
      <c r="AG23" s="812"/>
      <c r="AH23" s="812"/>
      <c r="AI23" s="812"/>
      <c r="AJ23" s="815"/>
      <c r="AK23" s="816"/>
      <c r="AL23" s="817"/>
      <c r="AM23" s="817"/>
      <c r="AN23" s="817"/>
      <c r="AO23" s="817"/>
      <c r="AP23" s="812">
        <f>SUM(AP7:AT22)</f>
        <v>47040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10471</v>
      </c>
      <c r="R28" s="841"/>
      <c r="S28" s="841"/>
      <c r="T28" s="841"/>
      <c r="U28" s="841"/>
      <c r="V28" s="841">
        <v>10181</v>
      </c>
      <c r="W28" s="841"/>
      <c r="X28" s="841"/>
      <c r="Y28" s="841"/>
      <c r="Z28" s="841"/>
      <c r="AA28" s="841">
        <v>290</v>
      </c>
      <c r="AB28" s="841"/>
      <c r="AC28" s="841"/>
      <c r="AD28" s="841"/>
      <c r="AE28" s="842"/>
      <c r="AF28" s="843">
        <v>290</v>
      </c>
      <c r="AG28" s="841"/>
      <c r="AH28" s="841"/>
      <c r="AI28" s="841"/>
      <c r="AJ28" s="844"/>
      <c r="AK28" s="845">
        <v>820</v>
      </c>
      <c r="AL28" s="836"/>
      <c r="AM28" s="836"/>
      <c r="AN28" s="836"/>
      <c r="AO28" s="836"/>
      <c r="AP28" s="836">
        <v>0</v>
      </c>
      <c r="AQ28" s="836"/>
      <c r="AR28" s="836"/>
      <c r="AS28" s="836"/>
      <c r="AT28" s="836"/>
      <c r="AU28" s="836">
        <v>0</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9378</v>
      </c>
      <c r="R29" s="777"/>
      <c r="S29" s="777"/>
      <c r="T29" s="777"/>
      <c r="U29" s="777"/>
      <c r="V29" s="777">
        <v>9261</v>
      </c>
      <c r="W29" s="777"/>
      <c r="X29" s="777"/>
      <c r="Y29" s="777"/>
      <c r="Z29" s="777"/>
      <c r="AA29" s="777">
        <v>116</v>
      </c>
      <c r="AB29" s="777"/>
      <c r="AC29" s="777"/>
      <c r="AD29" s="777"/>
      <c r="AE29" s="778"/>
      <c r="AF29" s="779">
        <v>116</v>
      </c>
      <c r="AG29" s="780"/>
      <c r="AH29" s="780"/>
      <c r="AI29" s="780"/>
      <c r="AJ29" s="781"/>
      <c r="AK29" s="848">
        <v>1335</v>
      </c>
      <c r="AL29" s="849"/>
      <c r="AM29" s="849"/>
      <c r="AN29" s="849"/>
      <c r="AO29" s="849"/>
      <c r="AP29" s="849">
        <v>0</v>
      </c>
      <c r="AQ29" s="849"/>
      <c r="AR29" s="849"/>
      <c r="AS29" s="849"/>
      <c r="AT29" s="849"/>
      <c r="AU29" s="849">
        <v>0</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842</v>
      </c>
      <c r="R30" s="777"/>
      <c r="S30" s="777"/>
      <c r="T30" s="777"/>
      <c r="U30" s="777"/>
      <c r="V30" s="777">
        <v>834</v>
      </c>
      <c r="W30" s="777"/>
      <c r="X30" s="777"/>
      <c r="Y30" s="777"/>
      <c r="Z30" s="777"/>
      <c r="AA30" s="777">
        <v>8</v>
      </c>
      <c r="AB30" s="777"/>
      <c r="AC30" s="777"/>
      <c r="AD30" s="777"/>
      <c r="AE30" s="778"/>
      <c r="AF30" s="779">
        <v>8</v>
      </c>
      <c r="AG30" s="780"/>
      <c r="AH30" s="780"/>
      <c r="AI30" s="780"/>
      <c r="AJ30" s="781"/>
      <c r="AK30" s="848">
        <v>322</v>
      </c>
      <c r="AL30" s="849"/>
      <c r="AM30" s="849"/>
      <c r="AN30" s="849"/>
      <c r="AO30" s="849"/>
      <c r="AP30" s="849">
        <v>0</v>
      </c>
      <c r="AQ30" s="849"/>
      <c r="AR30" s="849"/>
      <c r="AS30" s="849"/>
      <c r="AT30" s="849"/>
      <c r="AU30" s="849">
        <v>0</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402</v>
      </c>
      <c r="R31" s="777"/>
      <c r="S31" s="777"/>
      <c r="T31" s="777"/>
      <c r="U31" s="777"/>
      <c r="V31" s="777">
        <v>390</v>
      </c>
      <c r="W31" s="777"/>
      <c r="X31" s="777"/>
      <c r="Y31" s="777"/>
      <c r="Z31" s="777"/>
      <c r="AA31" s="777">
        <v>12</v>
      </c>
      <c r="AB31" s="777"/>
      <c r="AC31" s="777"/>
      <c r="AD31" s="777"/>
      <c r="AE31" s="778"/>
      <c r="AF31" s="779">
        <v>12</v>
      </c>
      <c r="AG31" s="780"/>
      <c r="AH31" s="780"/>
      <c r="AI31" s="780"/>
      <c r="AJ31" s="781"/>
      <c r="AK31" s="848">
        <v>132</v>
      </c>
      <c r="AL31" s="849"/>
      <c r="AM31" s="849"/>
      <c r="AN31" s="849"/>
      <c r="AO31" s="849"/>
      <c r="AP31" s="849">
        <v>183</v>
      </c>
      <c r="AQ31" s="849"/>
      <c r="AR31" s="849"/>
      <c r="AS31" s="849"/>
      <c r="AT31" s="849"/>
      <c r="AU31" s="849">
        <v>47</v>
      </c>
      <c r="AV31" s="849"/>
      <c r="AW31" s="849"/>
      <c r="AX31" s="849"/>
      <c r="AY31" s="849"/>
      <c r="AZ31" s="850" t="s">
        <v>484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1535</v>
      </c>
      <c r="R32" s="777"/>
      <c r="S32" s="777"/>
      <c r="T32" s="777"/>
      <c r="U32" s="777"/>
      <c r="V32" s="777">
        <v>1518</v>
      </c>
      <c r="W32" s="777"/>
      <c r="X32" s="777"/>
      <c r="Y32" s="777"/>
      <c r="Z32" s="777"/>
      <c r="AA32" s="777">
        <v>17</v>
      </c>
      <c r="AB32" s="777"/>
      <c r="AC32" s="777"/>
      <c r="AD32" s="777"/>
      <c r="AE32" s="778"/>
      <c r="AF32" s="779">
        <v>1554</v>
      </c>
      <c r="AG32" s="780"/>
      <c r="AH32" s="780"/>
      <c r="AI32" s="780"/>
      <c r="AJ32" s="781"/>
      <c r="AK32" s="848">
        <v>50</v>
      </c>
      <c r="AL32" s="849"/>
      <c r="AM32" s="849"/>
      <c r="AN32" s="849"/>
      <c r="AO32" s="849"/>
      <c r="AP32" s="849">
        <v>6615</v>
      </c>
      <c r="AQ32" s="849"/>
      <c r="AR32" s="849"/>
      <c r="AS32" s="849"/>
      <c r="AT32" s="849"/>
      <c r="AU32" s="849">
        <v>370</v>
      </c>
      <c r="AV32" s="849"/>
      <c r="AW32" s="849"/>
      <c r="AX32" s="849"/>
      <c r="AY32" s="849"/>
      <c r="AZ32" s="850" t="s">
        <v>484</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6940</v>
      </c>
      <c r="R33" s="777"/>
      <c r="S33" s="777"/>
      <c r="T33" s="777"/>
      <c r="U33" s="777"/>
      <c r="V33" s="777">
        <v>7448</v>
      </c>
      <c r="W33" s="777"/>
      <c r="X33" s="777"/>
      <c r="Y33" s="777"/>
      <c r="Z33" s="777"/>
      <c r="AA33" s="777">
        <v>-508</v>
      </c>
      <c r="AB33" s="777"/>
      <c r="AC33" s="777"/>
      <c r="AD33" s="777"/>
      <c r="AE33" s="778"/>
      <c r="AF33" s="779">
        <v>1877</v>
      </c>
      <c r="AG33" s="780"/>
      <c r="AH33" s="780"/>
      <c r="AI33" s="780"/>
      <c r="AJ33" s="781"/>
      <c r="AK33" s="848">
        <v>1645</v>
      </c>
      <c r="AL33" s="849"/>
      <c r="AM33" s="849"/>
      <c r="AN33" s="849"/>
      <c r="AO33" s="849"/>
      <c r="AP33" s="849">
        <v>11210</v>
      </c>
      <c r="AQ33" s="849"/>
      <c r="AR33" s="849"/>
      <c r="AS33" s="849"/>
      <c r="AT33" s="849"/>
      <c r="AU33" s="849">
        <v>7544</v>
      </c>
      <c r="AV33" s="849"/>
      <c r="AW33" s="849"/>
      <c r="AX33" s="849"/>
      <c r="AY33" s="849"/>
      <c r="AZ33" s="850" t="s">
        <v>484</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1468</v>
      </c>
      <c r="R34" s="777"/>
      <c r="S34" s="777"/>
      <c r="T34" s="777"/>
      <c r="U34" s="777"/>
      <c r="V34" s="777">
        <v>1435</v>
      </c>
      <c r="W34" s="777"/>
      <c r="X34" s="777"/>
      <c r="Y34" s="777"/>
      <c r="Z34" s="777"/>
      <c r="AA34" s="777">
        <v>33</v>
      </c>
      <c r="AB34" s="777"/>
      <c r="AC34" s="777"/>
      <c r="AD34" s="777"/>
      <c r="AE34" s="778"/>
      <c r="AF34" s="779">
        <v>29</v>
      </c>
      <c r="AG34" s="780"/>
      <c r="AH34" s="780"/>
      <c r="AI34" s="780"/>
      <c r="AJ34" s="781"/>
      <c r="AK34" s="848">
        <v>463</v>
      </c>
      <c r="AL34" s="849"/>
      <c r="AM34" s="849"/>
      <c r="AN34" s="849"/>
      <c r="AO34" s="849"/>
      <c r="AP34" s="849">
        <v>5577</v>
      </c>
      <c r="AQ34" s="849"/>
      <c r="AR34" s="849"/>
      <c r="AS34" s="849"/>
      <c r="AT34" s="849"/>
      <c r="AU34" s="849">
        <v>4540</v>
      </c>
      <c r="AV34" s="849"/>
      <c r="AW34" s="849"/>
      <c r="AX34" s="849"/>
      <c r="AY34" s="849"/>
      <c r="AZ34" s="850" t="s">
        <v>484</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3317</v>
      </c>
      <c r="R35" s="777"/>
      <c r="S35" s="777"/>
      <c r="T35" s="777"/>
      <c r="U35" s="777"/>
      <c r="V35" s="777">
        <v>3284</v>
      </c>
      <c r="W35" s="777"/>
      <c r="X35" s="777"/>
      <c r="Y35" s="777"/>
      <c r="Z35" s="777"/>
      <c r="AA35" s="777">
        <v>33</v>
      </c>
      <c r="AB35" s="777"/>
      <c r="AC35" s="777"/>
      <c r="AD35" s="777"/>
      <c r="AE35" s="778"/>
      <c r="AF35" s="779">
        <v>29</v>
      </c>
      <c r="AG35" s="780"/>
      <c r="AH35" s="780"/>
      <c r="AI35" s="780"/>
      <c r="AJ35" s="781"/>
      <c r="AK35" s="848">
        <v>1086</v>
      </c>
      <c r="AL35" s="849"/>
      <c r="AM35" s="849"/>
      <c r="AN35" s="849"/>
      <c r="AO35" s="849"/>
      <c r="AP35" s="849">
        <v>20501</v>
      </c>
      <c r="AQ35" s="849"/>
      <c r="AR35" s="849"/>
      <c r="AS35" s="849"/>
      <c r="AT35" s="849"/>
      <c r="AU35" s="849">
        <v>20173</v>
      </c>
      <c r="AV35" s="849"/>
      <c r="AW35" s="849"/>
      <c r="AX35" s="849"/>
      <c r="AY35" s="849"/>
      <c r="AZ35" s="850" t="s">
        <v>484</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384</v>
      </c>
      <c r="C36" s="774"/>
      <c r="D36" s="774"/>
      <c r="E36" s="774"/>
      <c r="F36" s="774"/>
      <c r="G36" s="774"/>
      <c r="H36" s="774"/>
      <c r="I36" s="774"/>
      <c r="J36" s="774"/>
      <c r="K36" s="774"/>
      <c r="L36" s="774"/>
      <c r="M36" s="774"/>
      <c r="N36" s="774"/>
      <c r="O36" s="774"/>
      <c r="P36" s="775"/>
      <c r="Q36" s="776">
        <v>248</v>
      </c>
      <c r="R36" s="777"/>
      <c r="S36" s="777"/>
      <c r="T36" s="777"/>
      <c r="U36" s="777"/>
      <c r="V36" s="777">
        <v>243</v>
      </c>
      <c r="W36" s="777"/>
      <c r="X36" s="777"/>
      <c r="Y36" s="777"/>
      <c r="Z36" s="777"/>
      <c r="AA36" s="777">
        <v>6</v>
      </c>
      <c r="AB36" s="777"/>
      <c r="AC36" s="777"/>
      <c r="AD36" s="777"/>
      <c r="AE36" s="778"/>
      <c r="AF36" s="779">
        <v>6</v>
      </c>
      <c r="AG36" s="780"/>
      <c r="AH36" s="780"/>
      <c r="AI36" s="780"/>
      <c r="AJ36" s="781"/>
      <c r="AK36" s="848">
        <v>88</v>
      </c>
      <c r="AL36" s="849"/>
      <c r="AM36" s="849"/>
      <c r="AN36" s="849"/>
      <c r="AO36" s="849"/>
      <c r="AP36" s="849">
        <v>2197</v>
      </c>
      <c r="AQ36" s="849"/>
      <c r="AR36" s="849"/>
      <c r="AS36" s="849"/>
      <c r="AT36" s="849"/>
      <c r="AU36" s="849">
        <v>1858</v>
      </c>
      <c r="AV36" s="849"/>
      <c r="AW36" s="849"/>
      <c r="AX36" s="849"/>
      <c r="AY36" s="849"/>
      <c r="AZ36" s="850" t="s">
        <v>484</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385</v>
      </c>
      <c r="C37" s="774"/>
      <c r="D37" s="774"/>
      <c r="E37" s="774"/>
      <c r="F37" s="774"/>
      <c r="G37" s="774"/>
      <c r="H37" s="774"/>
      <c r="I37" s="774"/>
      <c r="J37" s="774"/>
      <c r="K37" s="774"/>
      <c r="L37" s="774"/>
      <c r="M37" s="774"/>
      <c r="N37" s="774"/>
      <c r="O37" s="774"/>
      <c r="P37" s="775"/>
      <c r="Q37" s="776">
        <v>284</v>
      </c>
      <c r="R37" s="777"/>
      <c r="S37" s="777"/>
      <c r="T37" s="777"/>
      <c r="U37" s="777"/>
      <c r="V37" s="777">
        <v>278</v>
      </c>
      <c r="W37" s="777"/>
      <c r="X37" s="777"/>
      <c r="Y37" s="777"/>
      <c r="Z37" s="777"/>
      <c r="AA37" s="777">
        <v>6</v>
      </c>
      <c r="AB37" s="777"/>
      <c r="AC37" s="777"/>
      <c r="AD37" s="777"/>
      <c r="AE37" s="778"/>
      <c r="AF37" s="779">
        <v>6</v>
      </c>
      <c r="AG37" s="780"/>
      <c r="AH37" s="780"/>
      <c r="AI37" s="780"/>
      <c r="AJ37" s="781"/>
      <c r="AK37" s="848">
        <v>17</v>
      </c>
      <c r="AL37" s="849"/>
      <c r="AM37" s="849"/>
      <c r="AN37" s="849"/>
      <c r="AO37" s="849"/>
      <c r="AP37" s="849">
        <v>957</v>
      </c>
      <c r="AQ37" s="849"/>
      <c r="AR37" s="849"/>
      <c r="AS37" s="849"/>
      <c r="AT37" s="849"/>
      <c r="AU37" s="849">
        <v>429</v>
      </c>
      <c r="AV37" s="849"/>
      <c r="AW37" s="849"/>
      <c r="AX37" s="849"/>
      <c r="AY37" s="849"/>
      <c r="AZ37" s="850" t="s">
        <v>484</v>
      </c>
      <c r="BA37" s="850"/>
      <c r="BB37" s="850"/>
      <c r="BC37" s="850"/>
      <c r="BD37" s="850"/>
      <c r="BE37" s="846" t="s">
        <v>382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386</v>
      </c>
      <c r="C38" s="774"/>
      <c r="D38" s="774"/>
      <c r="E38" s="774"/>
      <c r="F38" s="774"/>
      <c r="G38" s="774"/>
      <c r="H38" s="774"/>
      <c r="I38" s="774"/>
      <c r="J38" s="774"/>
      <c r="K38" s="774"/>
      <c r="L38" s="774"/>
      <c r="M38" s="774"/>
      <c r="N38" s="774"/>
      <c r="O38" s="774"/>
      <c r="P38" s="775"/>
      <c r="Q38" s="776">
        <v>1052</v>
      </c>
      <c r="R38" s="777"/>
      <c r="S38" s="777"/>
      <c r="T38" s="777"/>
      <c r="U38" s="777"/>
      <c r="V38" s="777">
        <v>1051</v>
      </c>
      <c r="W38" s="777"/>
      <c r="X38" s="777"/>
      <c r="Y38" s="777"/>
      <c r="Z38" s="777"/>
      <c r="AA38" s="777">
        <v>1</v>
      </c>
      <c r="AB38" s="777"/>
      <c r="AC38" s="777"/>
      <c r="AD38" s="777"/>
      <c r="AE38" s="778"/>
      <c r="AF38" s="779" t="s">
        <v>387</v>
      </c>
      <c r="AG38" s="780"/>
      <c r="AH38" s="780"/>
      <c r="AI38" s="780"/>
      <c r="AJ38" s="781"/>
      <c r="AK38" s="848">
        <v>258</v>
      </c>
      <c r="AL38" s="849"/>
      <c r="AM38" s="849"/>
      <c r="AN38" s="849"/>
      <c r="AO38" s="849"/>
      <c r="AP38" s="849">
        <v>1931</v>
      </c>
      <c r="AQ38" s="849"/>
      <c r="AR38" s="849"/>
      <c r="AS38" s="849"/>
      <c r="AT38" s="849"/>
      <c r="AU38" s="849">
        <v>1930</v>
      </c>
      <c r="AV38" s="849"/>
      <c r="AW38" s="849"/>
      <c r="AX38" s="849"/>
      <c r="AY38" s="849"/>
      <c r="AZ38" s="850" t="s">
        <v>548</v>
      </c>
      <c r="BA38" s="850"/>
      <c r="BB38" s="850"/>
      <c r="BC38" s="850"/>
      <c r="BD38" s="850"/>
      <c r="BE38" s="846" t="s">
        <v>382</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3927</v>
      </c>
      <c r="AG63" s="860"/>
      <c r="AH63" s="860"/>
      <c r="AI63" s="860"/>
      <c r="AJ63" s="861"/>
      <c r="AK63" s="862"/>
      <c r="AL63" s="857"/>
      <c r="AM63" s="857"/>
      <c r="AN63" s="857"/>
      <c r="AO63" s="857"/>
      <c r="AP63" s="860">
        <f>SUM(AP28:AT62)</f>
        <v>49171</v>
      </c>
      <c r="AQ63" s="860"/>
      <c r="AR63" s="860"/>
      <c r="AS63" s="860"/>
      <c r="AT63" s="860"/>
      <c r="AU63" s="860">
        <f>SUM(AU28:AY62)</f>
        <v>36891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173</v>
      </c>
      <c r="R70" s="849"/>
      <c r="S70" s="849"/>
      <c r="T70" s="849"/>
      <c r="U70" s="849"/>
      <c r="V70" s="849">
        <v>153</v>
      </c>
      <c r="W70" s="849"/>
      <c r="X70" s="849"/>
      <c r="Y70" s="849"/>
      <c r="Z70" s="849"/>
      <c r="AA70" s="849">
        <v>21</v>
      </c>
      <c r="AB70" s="849"/>
      <c r="AC70" s="849"/>
      <c r="AD70" s="849"/>
      <c r="AE70" s="849"/>
      <c r="AF70" s="849">
        <v>4</v>
      </c>
      <c r="AG70" s="849"/>
      <c r="AH70" s="849"/>
      <c r="AI70" s="849"/>
      <c r="AJ70" s="849"/>
      <c r="AK70" s="849" t="s">
        <v>539</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224</v>
      </c>
      <c r="R71" s="849"/>
      <c r="S71" s="849"/>
      <c r="T71" s="849"/>
      <c r="U71" s="849"/>
      <c r="V71" s="849">
        <v>154</v>
      </c>
      <c r="W71" s="849"/>
      <c r="X71" s="849"/>
      <c r="Y71" s="849"/>
      <c r="Z71" s="849"/>
      <c r="AA71" s="849">
        <v>71</v>
      </c>
      <c r="AB71" s="849"/>
      <c r="AC71" s="849"/>
      <c r="AD71" s="849"/>
      <c r="AE71" s="849"/>
      <c r="AF71" s="849">
        <v>71</v>
      </c>
      <c r="AG71" s="849"/>
      <c r="AH71" s="849"/>
      <c r="AI71" s="849"/>
      <c r="AJ71" s="849"/>
      <c r="AK71" s="849">
        <v>11</v>
      </c>
      <c r="AL71" s="849"/>
      <c r="AM71" s="849"/>
      <c r="AN71" s="849"/>
      <c r="AO71" s="849"/>
      <c r="AP71" s="849" t="s">
        <v>539</v>
      </c>
      <c r="AQ71" s="849"/>
      <c r="AR71" s="849"/>
      <c r="AS71" s="849"/>
      <c r="AT71" s="849"/>
      <c r="AU71" s="849" t="s">
        <v>543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247735</v>
      </c>
      <c r="R72" s="849"/>
      <c r="S72" s="849"/>
      <c r="T72" s="849"/>
      <c r="U72" s="849"/>
      <c r="V72" s="849">
        <v>238729</v>
      </c>
      <c r="W72" s="849"/>
      <c r="X72" s="849"/>
      <c r="Y72" s="849"/>
      <c r="Z72" s="849"/>
      <c r="AA72" s="849">
        <v>9005</v>
      </c>
      <c r="AB72" s="849"/>
      <c r="AC72" s="849"/>
      <c r="AD72" s="849"/>
      <c r="AE72" s="849"/>
      <c r="AF72" s="849">
        <v>9005</v>
      </c>
      <c r="AG72" s="849"/>
      <c r="AH72" s="849"/>
      <c r="AI72" s="849"/>
      <c r="AJ72" s="849"/>
      <c r="AK72" s="849">
        <v>6657</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10146</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385</v>
      </c>
      <c r="CS102" s="868"/>
      <c r="CT102" s="868"/>
      <c r="CU102" s="868"/>
      <c r="CV102" s="911"/>
      <c r="CW102" s="910">
        <f t="shared" ref="CW102" si="2">SUM(CW7:DA88)</f>
        <v>0</v>
      </c>
      <c r="CX102" s="868"/>
      <c r="CY102" s="868"/>
      <c r="CZ102" s="868"/>
      <c r="DA102" s="911"/>
      <c r="DB102" s="910">
        <f t="shared" ref="DB102" si="3">SUM(DB7:DF88)</f>
        <v>0</v>
      </c>
      <c r="DC102" s="868"/>
      <c r="DD102" s="868"/>
      <c r="DE102" s="868"/>
      <c r="DF102" s="911"/>
      <c r="DG102" s="910">
        <f t="shared" ref="DG102" si="4">SUM(DG7:DK88)</f>
        <v>0</v>
      </c>
      <c r="DH102" s="868"/>
      <c r="DI102" s="868"/>
      <c r="DJ102" s="868"/>
      <c r="DK102" s="911"/>
      <c r="DL102" s="910">
        <f t="shared" ref="DL102" si="5">SUM(DL7:DP88)</f>
        <v>0</v>
      </c>
      <c r="DM102" s="868"/>
      <c r="DN102" s="868"/>
      <c r="DO102" s="868"/>
      <c r="DP102" s="911"/>
      <c r="DQ102" s="910">
        <f t="shared" ref="DQ102" si="6">SUM(DQ7:DU88)</f>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5108743</v>
      </c>
      <c r="AB110" s="920"/>
      <c r="AC110" s="920"/>
      <c r="AD110" s="920"/>
      <c r="AE110" s="921"/>
      <c r="AF110" s="922">
        <v>4987404</v>
      </c>
      <c r="AG110" s="920"/>
      <c r="AH110" s="920"/>
      <c r="AI110" s="920"/>
      <c r="AJ110" s="921"/>
      <c r="AK110" s="922">
        <v>4731695</v>
      </c>
      <c r="AL110" s="920"/>
      <c r="AM110" s="920"/>
      <c r="AN110" s="920"/>
      <c r="AO110" s="921"/>
      <c r="AP110" s="923">
        <v>19.5</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43449163</v>
      </c>
      <c r="BR110" s="957"/>
      <c r="BS110" s="957"/>
      <c r="BT110" s="957"/>
      <c r="BU110" s="957"/>
      <c r="BV110" s="957">
        <v>44325393</v>
      </c>
      <c r="BW110" s="957"/>
      <c r="BX110" s="957"/>
      <c r="BY110" s="957"/>
      <c r="BZ110" s="957"/>
      <c r="CA110" s="957">
        <v>47039782</v>
      </c>
      <c r="CB110" s="957"/>
      <c r="CC110" s="957"/>
      <c r="CD110" s="957"/>
      <c r="CE110" s="957"/>
      <c r="CF110" s="971">
        <v>193.6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1164890</v>
      </c>
      <c r="BR111" s="950"/>
      <c r="BS111" s="950"/>
      <c r="BT111" s="950"/>
      <c r="BU111" s="950"/>
      <c r="BV111" s="950">
        <v>890416</v>
      </c>
      <c r="BW111" s="950"/>
      <c r="BX111" s="950"/>
      <c r="BY111" s="950"/>
      <c r="BZ111" s="950"/>
      <c r="CA111" s="950">
        <v>668063</v>
      </c>
      <c r="CB111" s="950"/>
      <c r="CC111" s="950"/>
      <c r="CD111" s="950"/>
      <c r="CE111" s="950"/>
      <c r="CF111" s="944">
        <v>2.7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76667</v>
      </c>
      <c r="AB112" s="989"/>
      <c r="AC112" s="989"/>
      <c r="AD112" s="989"/>
      <c r="AE112" s="990"/>
      <c r="AF112" s="991">
        <v>86667</v>
      </c>
      <c r="AG112" s="989"/>
      <c r="AH112" s="989"/>
      <c r="AI112" s="989"/>
      <c r="AJ112" s="990"/>
      <c r="AK112" s="991">
        <v>86667</v>
      </c>
      <c r="AL112" s="989"/>
      <c r="AM112" s="989"/>
      <c r="AN112" s="989"/>
      <c r="AO112" s="990"/>
      <c r="AP112" s="992">
        <v>0.4</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37247203</v>
      </c>
      <c r="BR112" s="950"/>
      <c r="BS112" s="950"/>
      <c r="BT112" s="950"/>
      <c r="BU112" s="950"/>
      <c r="BV112" s="950">
        <v>37410509</v>
      </c>
      <c r="BW112" s="950"/>
      <c r="BX112" s="950"/>
      <c r="BY112" s="950"/>
      <c r="BZ112" s="950"/>
      <c r="CA112" s="950">
        <v>36890820</v>
      </c>
      <c r="CB112" s="950"/>
      <c r="CC112" s="950"/>
      <c r="CD112" s="950"/>
      <c r="CE112" s="950"/>
      <c r="CF112" s="944">
        <v>151.80000000000001</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1145142</v>
      </c>
      <c r="DH112" s="950"/>
      <c r="DI112" s="950"/>
      <c r="DJ112" s="950"/>
      <c r="DK112" s="950"/>
      <c r="DL112" s="950">
        <v>882296</v>
      </c>
      <c r="DM112" s="950"/>
      <c r="DN112" s="950"/>
      <c r="DO112" s="950"/>
      <c r="DP112" s="950"/>
      <c r="DQ112" s="950">
        <v>666419</v>
      </c>
      <c r="DR112" s="950"/>
      <c r="DS112" s="950"/>
      <c r="DT112" s="950"/>
      <c r="DU112" s="950"/>
      <c r="DV112" s="951">
        <v>2.7</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2372998</v>
      </c>
      <c r="AB113" s="964"/>
      <c r="AC113" s="964"/>
      <c r="AD113" s="964"/>
      <c r="AE113" s="965"/>
      <c r="AF113" s="966">
        <v>2269577</v>
      </c>
      <c r="AG113" s="964"/>
      <c r="AH113" s="964"/>
      <c r="AI113" s="964"/>
      <c r="AJ113" s="965"/>
      <c r="AK113" s="966">
        <v>2269264</v>
      </c>
      <c r="AL113" s="964"/>
      <c r="AM113" s="964"/>
      <c r="AN113" s="964"/>
      <c r="AO113" s="965"/>
      <c r="AP113" s="967">
        <v>9.3000000000000007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9786607</v>
      </c>
      <c r="BR114" s="950"/>
      <c r="BS114" s="950"/>
      <c r="BT114" s="950"/>
      <c r="BU114" s="950"/>
      <c r="BV114" s="950">
        <v>12620200</v>
      </c>
      <c r="BW114" s="950"/>
      <c r="BX114" s="950"/>
      <c r="BY114" s="950"/>
      <c r="BZ114" s="950"/>
      <c r="CA114" s="950">
        <v>11413929</v>
      </c>
      <c r="CB114" s="950"/>
      <c r="CC114" s="950"/>
      <c r="CD114" s="950"/>
      <c r="CE114" s="950"/>
      <c r="CF114" s="944">
        <v>47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375994</v>
      </c>
      <c r="AB115" s="964"/>
      <c r="AC115" s="964"/>
      <c r="AD115" s="964"/>
      <c r="AE115" s="965"/>
      <c r="AF115" s="966">
        <v>323621</v>
      </c>
      <c r="AG115" s="964"/>
      <c r="AH115" s="964"/>
      <c r="AI115" s="964"/>
      <c r="AJ115" s="965"/>
      <c r="AK115" s="966">
        <v>267689</v>
      </c>
      <c r="AL115" s="964"/>
      <c r="AM115" s="964"/>
      <c r="AN115" s="964"/>
      <c r="AO115" s="965"/>
      <c r="AP115" s="967">
        <v>1.1000000000000001</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12249</v>
      </c>
      <c r="BR115" s="950"/>
      <c r="BS115" s="950"/>
      <c r="BT115" s="950"/>
      <c r="BU115" s="950"/>
      <c r="BV115" s="950">
        <v>4935</v>
      </c>
      <c r="BW115" s="950"/>
      <c r="BX115" s="950"/>
      <c r="BY115" s="950"/>
      <c r="BZ115" s="950"/>
      <c r="CA115" s="950">
        <v>8996</v>
      </c>
      <c r="CB115" s="950"/>
      <c r="CC115" s="950"/>
      <c r="CD115" s="950"/>
      <c r="CE115" s="950"/>
      <c r="CF115" s="944">
        <v>0</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7934402</v>
      </c>
      <c r="AB117" s="996"/>
      <c r="AC117" s="996"/>
      <c r="AD117" s="996"/>
      <c r="AE117" s="997"/>
      <c r="AF117" s="995">
        <v>7667269</v>
      </c>
      <c r="AG117" s="996"/>
      <c r="AH117" s="996"/>
      <c r="AI117" s="996"/>
      <c r="AJ117" s="997"/>
      <c r="AK117" s="995">
        <v>7355315</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431</v>
      </c>
      <c r="BR117" s="1016"/>
      <c r="BS117" s="1016"/>
      <c r="BT117" s="1016"/>
      <c r="BU117" s="1016"/>
      <c r="BV117" s="1016" t="s">
        <v>431</v>
      </c>
      <c r="BW117" s="1016"/>
      <c r="BX117" s="1016"/>
      <c r="BY117" s="1016"/>
      <c r="BZ117" s="1016"/>
      <c r="CA117" s="1016" t="s">
        <v>431</v>
      </c>
      <c r="CB117" s="1016"/>
      <c r="CC117" s="1016"/>
      <c r="CD117" s="1016"/>
      <c r="CE117" s="1016"/>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91660112</v>
      </c>
      <c r="BR118" s="1016"/>
      <c r="BS118" s="1016"/>
      <c r="BT118" s="1016"/>
      <c r="BU118" s="1016"/>
      <c r="BV118" s="1016">
        <v>95251453</v>
      </c>
      <c r="BW118" s="1016"/>
      <c r="BX118" s="1016"/>
      <c r="BY118" s="1016"/>
      <c r="BZ118" s="1016"/>
      <c r="CA118" s="1016">
        <v>96021590</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431</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431</v>
      </c>
      <c r="AB119" s="920"/>
      <c r="AC119" s="920"/>
      <c r="AD119" s="920"/>
      <c r="AE119" s="921"/>
      <c r="AF119" s="922" t="s">
        <v>431</v>
      </c>
      <c r="AG119" s="920"/>
      <c r="AH119" s="920"/>
      <c r="AI119" s="920"/>
      <c r="AJ119" s="921"/>
      <c r="AK119" s="922" t="s">
        <v>431</v>
      </c>
      <c r="AL119" s="920"/>
      <c r="AM119" s="920"/>
      <c r="AN119" s="920"/>
      <c r="AO119" s="921"/>
      <c r="AP119" s="923" t="s">
        <v>431</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21276589</v>
      </c>
      <c r="BR119" s="957"/>
      <c r="BS119" s="957"/>
      <c r="BT119" s="957"/>
      <c r="BU119" s="957"/>
      <c r="BV119" s="957">
        <v>23427548</v>
      </c>
      <c r="BW119" s="957"/>
      <c r="BX119" s="957"/>
      <c r="BY119" s="957"/>
      <c r="BZ119" s="957"/>
      <c r="CA119" s="957">
        <v>24408653</v>
      </c>
      <c r="CB119" s="957"/>
      <c r="CC119" s="957"/>
      <c r="CD119" s="957"/>
      <c r="CE119" s="957"/>
      <c r="CF119" s="971">
        <v>100.5</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19748</v>
      </c>
      <c r="DH119" s="1028"/>
      <c r="DI119" s="1028"/>
      <c r="DJ119" s="1028"/>
      <c r="DK119" s="1029"/>
      <c r="DL119" s="1030">
        <v>8120</v>
      </c>
      <c r="DM119" s="1028"/>
      <c r="DN119" s="1028"/>
      <c r="DO119" s="1028"/>
      <c r="DP119" s="1029"/>
      <c r="DQ119" s="1030">
        <v>1644</v>
      </c>
      <c r="DR119" s="1028"/>
      <c r="DS119" s="1028"/>
      <c r="DT119" s="1028"/>
      <c r="DU119" s="1029"/>
      <c r="DV119" s="1031">
        <v>0</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431</v>
      </c>
      <c r="AB120" s="989"/>
      <c r="AC120" s="989"/>
      <c r="AD120" s="989"/>
      <c r="AE120" s="990"/>
      <c r="AF120" s="991" t="s">
        <v>431</v>
      </c>
      <c r="AG120" s="989"/>
      <c r="AH120" s="989"/>
      <c r="AI120" s="989"/>
      <c r="AJ120" s="990"/>
      <c r="AK120" s="991" t="s">
        <v>431</v>
      </c>
      <c r="AL120" s="989"/>
      <c r="AM120" s="989"/>
      <c r="AN120" s="989"/>
      <c r="AO120" s="990"/>
      <c r="AP120" s="992" t="s">
        <v>431</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923383</v>
      </c>
      <c r="BR120" s="950"/>
      <c r="BS120" s="950"/>
      <c r="BT120" s="950"/>
      <c r="BU120" s="950"/>
      <c r="BV120" s="950">
        <v>785393</v>
      </c>
      <c r="BW120" s="950"/>
      <c r="BX120" s="950"/>
      <c r="BY120" s="950"/>
      <c r="BZ120" s="950"/>
      <c r="CA120" s="950">
        <v>655771</v>
      </c>
      <c r="CB120" s="950"/>
      <c r="CC120" s="950"/>
      <c r="CD120" s="950"/>
      <c r="CE120" s="950"/>
      <c r="CF120" s="944">
        <v>2.7</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20299408</v>
      </c>
      <c r="DH120" s="957"/>
      <c r="DI120" s="957"/>
      <c r="DJ120" s="957"/>
      <c r="DK120" s="957"/>
      <c r="DL120" s="957">
        <v>20566162</v>
      </c>
      <c r="DM120" s="957"/>
      <c r="DN120" s="957"/>
      <c r="DO120" s="957"/>
      <c r="DP120" s="957"/>
      <c r="DQ120" s="957">
        <v>20173073</v>
      </c>
      <c r="DR120" s="957"/>
      <c r="DS120" s="957"/>
      <c r="DT120" s="957"/>
      <c r="DU120" s="957"/>
      <c r="DV120" s="958">
        <v>83</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339348</v>
      </c>
      <c r="AB121" s="989"/>
      <c r="AC121" s="989"/>
      <c r="AD121" s="989"/>
      <c r="AE121" s="990"/>
      <c r="AF121" s="991">
        <v>291141</v>
      </c>
      <c r="AG121" s="989"/>
      <c r="AH121" s="989"/>
      <c r="AI121" s="989"/>
      <c r="AJ121" s="990"/>
      <c r="AK121" s="991">
        <v>233752</v>
      </c>
      <c r="AL121" s="989"/>
      <c r="AM121" s="989"/>
      <c r="AN121" s="989"/>
      <c r="AO121" s="990"/>
      <c r="AP121" s="992">
        <v>1</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53816100</v>
      </c>
      <c r="BR121" s="1016"/>
      <c r="BS121" s="1016"/>
      <c r="BT121" s="1016"/>
      <c r="BU121" s="1016"/>
      <c r="BV121" s="1016">
        <v>54764688</v>
      </c>
      <c r="BW121" s="1016"/>
      <c r="BX121" s="1016"/>
      <c r="BY121" s="1016"/>
      <c r="BZ121" s="1016"/>
      <c r="CA121" s="1016">
        <v>56014553</v>
      </c>
      <c r="CB121" s="1016"/>
      <c r="CC121" s="1016"/>
      <c r="CD121" s="1016"/>
      <c r="CE121" s="1016"/>
      <c r="CF121" s="1054">
        <v>230.6</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8731644</v>
      </c>
      <c r="DH121" s="950"/>
      <c r="DI121" s="950"/>
      <c r="DJ121" s="950"/>
      <c r="DK121" s="950"/>
      <c r="DL121" s="950">
        <v>8271159</v>
      </c>
      <c r="DM121" s="950"/>
      <c r="DN121" s="950"/>
      <c r="DO121" s="950"/>
      <c r="DP121" s="950"/>
      <c r="DQ121" s="950">
        <v>7544171</v>
      </c>
      <c r="DR121" s="950"/>
      <c r="DS121" s="950"/>
      <c r="DT121" s="950"/>
      <c r="DU121" s="950"/>
      <c r="DV121" s="951">
        <v>31.1</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431</v>
      </c>
      <c r="AB122" s="989"/>
      <c r="AC122" s="989"/>
      <c r="AD122" s="989"/>
      <c r="AE122" s="990"/>
      <c r="AF122" s="991" t="s">
        <v>431</v>
      </c>
      <c r="AG122" s="989"/>
      <c r="AH122" s="989"/>
      <c r="AI122" s="989"/>
      <c r="AJ122" s="990"/>
      <c r="AK122" s="991" t="s">
        <v>431</v>
      </c>
      <c r="AL122" s="989"/>
      <c r="AM122" s="989"/>
      <c r="AN122" s="989"/>
      <c r="AO122" s="990"/>
      <c r="AP122" s="992" t="s">
        <v>431</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76016072</v>
      </c>
      <c r="BR122" s="1065"/>
      <c r="BS122" s="1065"/>
      <c r="BT122" s="1065"/>
      <c r="BU122" s="1065"/>
      <c r="BV122" s="1065">
        <v>78977629</v>
      </c>
      <c r="BW122" s="1065"/>
      <c r="BX122" s="1065"/>
      <c r="BY122" s="1065"/>
      <c r="BZ122" s="1065"/>
      <c r="CA122" s="1065">
        <v>81078977</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4360828</v>
      </c>
      <c r="DH122" s="950"/>
      <c r="DI122" s="950"/>
      <c r="DJ122" s="950"/>
      <c r="DK122" s="950"/>
      <c r="DL122" s="950">
        <v>4521135</v>
      </c>
      <c r="DM122" s="950"/>
      <c r="DN122" s="950"/>
      <c r="DO122" s="950"/>
      <c r="DP122" s="950"/>
      <c r="DQ122" s="950">
        <v>4539518</v>
      </c>
      <c r="DR122" s="950"/>
      <c r="DS122" s="950"/>
      <c r="DT122" s="950"/>
      <c r="DU122" s="950"/>
      <c r="DV122" s="951">
        <v>18.7</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63.7</v>
      </c>
      <c r="BR123" s="1057"/>
      <c r="BS123" s="1057"/>
      <c r="BT123" s="1057"/>
      <c r="BU123" s="1057"/>
      <c r="BV123" s="1057">
        <v>67</v>
      </c>
      <c r="BW123" s="1057"/>
      <c r="BX123" s="1057"/>
      <c r="BY123" s="1057"/>
      <c r="BZ123" s="1057"/>
      <c r="CA123" s="1057">
        <v>61.5</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v>238891</v>
      </c>
      <c r="DH123" s="989"/>
      <c r="DI123" s="989"/>
      <c r="DJ123" s="989"/>
      <c r="DK123" s="990"/>
      <c r="DL123" s="991">
        <v>895936</v>
      </c>
      <c r="DM123" s="989"/>
      <c r="DN123" s="989"/>
      <c r="DO123" s="989"/>
      <c r="DP123" s="990"/>
      <c r="DQ123" s="991">
        <v>1929514</v>
      </c>
      <c r="DR123" s="989"/>
      <c r="DS123" s="989"/>
      <c r="DT123" s="989"/>
      <c r="DU123" s="990"/>
      <c r="DV123" s="992">
        <v>7.9</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3616432</v>
      </c>
      <c r="DH124" s="1028"/>
      <c r="DI124" s="1028"/>
      <c r="DJ124" s="1028"/>
      <c r="DK124" s="1029"/>
      <c r="DL124" s="1030">
        <v>3156117</v>
      </c>
      <c r="DM124" s="1028"/>
      <c r="DN124" s="1028"/>
      <c r="DO124" s="1028"/>
      <c r="DP124" s="1029"/>
      <c r="DQ124" s="1030">
        <v>2704544</v>
      </c>
      <c r="DR124" s="1028"/>
      <c r="DS124" s="1028"/>
      <c r="DT124" s="1028"/>
      <c r="DU124" s="1029"/>
      <c r="DV124" s="1031">
        <v>11.1</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22470</v>
      </c>
      <c r="AB126" s="989"/>
      <c r="AC126" s="989"/>
      <c r="AD126" s="989"/>
      <c r="AE126" s="990"/>
      <c r="AF126" s="991">
        <v>12444</v>
      </c>
      <c r="AG126" s="989"/>
      <c r="AH126" s="989"/>
      <c r="AI126" s="989"/>
      <c r="AJ126" s="990"/>
      <c r="AK126" s="991">
        <v>6828</v>
      </c>
      <c r="AL126" s="989"/>
      <c r="AM126" s="989"/>
      <c r="AN126" s="989"/>
      <c r="AO126" s="990"/>
      <c r="AP126" s="992">
        <v>0</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14176</v>
      </c>
      <c r="AB127" s="989"/>
      <c r="AC127" s="989"/>
      <c r="AD127" s="989"/>
      <c r="AE127" s="990"/>
      <c r="AF127" s="991">
        <v>20036</v>
      </c>
      <c r="AG127" s="989"/>
      <c r="AH127" s="989"/>
      <c r="AI127" s="989"/>
      <c r="AJ127" s="990"/>
      <c r="AK127" s="991">
        <v>27109</v>
      </c>
      <c r="AL127" s="989"/>
      <c r="AM127" s="989"/>
      <c r="AN127" s="989"/>
      <c r="AO127" s="990"/>
      <c r="AP127" s="992">
        <v>0.1</v>
      </c>
      <c r="AQ127" s="993"/>
      <c r="AR127" s="993"/>
      <c r="AS127" s="993"/>
      <c r="AT127" s="994"/>
      <c r="AU127" s="233"/>
      <c r="AV127" s="233"/>
      <c r="AW127" s="233"/>
      <c r="AX127" s="916" t="s">
        <v>457</v>
      </c>
      <c r="AY127" s="917"/>
      <c r="AZ127" s="917"/>
      <c r="BA127" s="917"/>
      <c r="BB127" s="917"/>
      <c r="BC127" s="917"/>
      <c r="BD127" s="917"/>
      <c r="BE127" s="918"/>
      <c r="BF127" s="1071" t="s">
        <v>108</v>
      </c>
      <c r="BG127" s="1072"/>
      <c r="BH127" s="1072"/>
      <c r="BI127" s="1072"/>
      <c r="BJ127" s="1072"/>
      <c r="BK127" s="1072"/>
      <c r="BL127" s="1081"/>
      <c r="BM127" s="1071">
        <v>11.83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12249</v>
      </c>
      <c r="DH127" s="1078"/>
      <c r="DI127" s="1078"/>
      <c r="DJ127" s="1078"/>
      <c r="DK127" s="1078"/>
      <c r="DL127" s="1078">
        <v>4935</v>
      </c>
      <c r="DM127" s="1078"/>
      <c r="DN127" s="1078"/>
      <c r="DO127" s="1078"/>
      <c r="DP127" s="1078"/>
      <c r="DQ127" s="1078">
        <v>8996</v>
      </c>
      <c r="DR127" s="1078"/>
      <c r="DS127" s="1078"/>
      <c r="DT127" s="1078"/>
      <c r="DU127" s="1078"/>
      <c r="DV127" s="1079">
        <v>0</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184703</v>
      </c>
      <c r="AB128" s="1120"/>
      <c r="AC128" s="1120"/>
      <c r="AD128" s="1120"/>
      <c r="AE128" s="1121"/>
      <c r="AF128" s="1122">
        <v>159236</v>
      </c>
      <c r="AG128" s="1120"/>
      <c r="AH128" s="1120"/>
      <c r="AI128" s="1120"/>
      <c r="AJ128" s="1121"/>
      <c r="AK128" s="1122">
        <v>143469</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16.829999999999998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29665894</v>
      </c>
      <c r="AB129" s="989"/>
      <c r="AC129" s="989"/>
      <c r="AD129" s="989"/>
      <c r="AE129" s="990"/>
      <c r="AF129" s="991">
        <v>29437477</v>
      </c>
      <c r="AG129" s="989"/>
      <c r="AH129" s="989"/>
      <c r="AI129" s="989"/>
      <c r="AJ129" s="990"/>
      <c r="AK129" s="991">
        <v>29424631</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5124743</v>
      </c>
      <c r="AB130" s="989"/>
      <c r="AC130" s="989"/>
      <c r="AD130" s="989"/>
      <c r="AE130" s="990"/>
      <c r="AF130" s="991">
        <v>5161307</v>
      </c>
      <c r="AG130" s="989"/>
      <c r="AH130" s="989"/>
      <c r="AI130" s="989"/>
      <c r="AJ130" s="990"/>
      <c r="AK130" s="991">
        <v>5129859</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61.5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24541151</v>
      </c>
      <c r="AB131" s="1028"/>
      <c r="AC131" s="1028"/>
      <c r="AD131" s="1028"/>
      <c r="AE131" s="1029"/>
      <c r="AF131" s="1030">
        <v>24276170</v>
      </c>
      <c r="AG131" s="1028"/>
      <c r="AH131" s="1028"/>
      <c r="AI131" s="1028"/>
      <c r="AJ131" s="1029"/>
      <c r="AK131" s="1030">
        <v>24294772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10.696139179999999</v>
      </c>
      <c r="AB132" s="1134"/>
      <c r="AC132" s="1134"/>
      <c r="AD132" s="1134"/>
      <c r="AE132" s="1135"/>
      <c r="AF132" s="1136">
        <v>9.6667870869999994</v>
      </c>
      <c r="AG132" s="1134"/>
      <c r="AH132" s="1134"/>
      <c r="AI132" s="1134"/>
      <c r="AJ132" s="1135"/>
      <c r="AK132" s="1136">
        <v>8.5696914549999992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11.1</v>
      </c>
      <c r="AB133" s="1141"/>
      <c r="AC133" s="1141"/>
      <c r="AD133" s="1141"/>
      <c r="AE133" s="1142"/>
      <c r="AF133" s="1140">
        <v>10.5</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7682910</v>
      </c>
      <c r="L9" s="264">
        <v>107082</v>
      </c>
      <c r="M9" s="265">
        <v>72299</v>
      </c>
      <c r="N9" s="266">
        <v>48.1</v>
      </c>
    </row>
    <row r="10" spans="1:16" x14ac:dyDescent="0.15">
      <c r="A10" s="248"/>
      <c r="B10" s="244"/>
      <c r="C10" s="244"/>
      <c r="D10" s="244"/>
      <c r="E10" s="244"/>
      <c r="F10" s="244"/>
      <c r="G10" s="1149" t="s">
        <v>480</v>
      </c>
      <c r="H10" s="1150"/>
      <c r="I10" s="1150"/>
      <c r="J10" s="1151"/>
      <c r="K10" s="267">
        <v>409353</v>
      </c>
      <c r="L10" s="268">
        <v>5705</v>
      </c>
      <c r="M10" s="269">
        <v>5259</v>
      </c>
      <c r="N10" s="270">
        <v>8.5</v>
      </c>
    </row>
    <row r="11" spans="1:16" ht="13.5" customHeight="1" x14ac:dyDescent="0.15">
      <c r="A11" s="248"/>
      <c r="B11" s="244"/>
      <c r="C11" s="244"/>
      <c r="D11" s="244"/>
      <c r="E11" s="244"/>
      <c r="F11" s="244"/>
      <c r="G11" s="1149" t="s">
        <v>481</v>
      </c>
      <c r="H11" s="1150"/>
      <c r="I11" s="1150"/>
      <c r="J11" s="1151"/>
      <c r="K11" s="267">
        <v>1985</v>
      </c>
      <c r="L11" s="268">
        <v>28</v>
      </c>
      <c r="M11" s="269">
        <v>5513</v>
      </c>
      <c r="N11" s="270">
        <v>-99.5</v>
      </c>
    </row>
    <row r="12" spans="1:16" ht="13.5" customHeight="1" x14ac:dyDescent="0.15">
      <c r="A12" s="248"/>
      <c r="B12" s="244"/>
      <c r="C12" s="244"/>
      <c r="D12" s="244"/>
      <c r="E12" s="244"/>
      <c r="F12" s="244"/>
      <c r="G12" s="1149" t="s">
        <v>482</v>
      </c>
      <c r="H12" s="1150"/>
      <c r="I12" s="1150"/>
      <c r="J12" s="1151"/>
      <c r="K12" s="267">
        <v>843008</v>
      </c>
      <c r="L12" s="268">
        <v>11750</v>
      </c>
      <c r="M12" s="269">
        <v>1180</v>
      </c>
      <c r="N12" s="270">
        <v>895.8</v>
      </c>
    </row>
    <row r="13" spans="1:16" ht="13.5" customHeight="1" x14ac:dyDescent="0.15">
      <c r="A13" s="248"/>
      <c r="B13" s="244"/>
      <c r="C13" s="244"/>
      <c r="D13" s="244"/>
      <c r="E13" s="244"/>
      <c r="F13" s="244"/>
      <c r="G13" s="1149" t="s">
        <v>483</v>
      </c>
      <c r="H13" s="1150"/>
      <c r="I13" s="1150"/>
      <c r="J13" s="1151"/>
      <c r="K13" s="267" t="s">
        <v>484</v>
      </c>
      <c r="L13" s="268" t="s">
        <v>484</v>
      </c>
      <c r="M13" s="269">
        <v>2</v>
      </c>
      <c r="N13" s="270" t="s">
        <v>484</v>
      </c>
    </row>
    <row r="14" spans="1:16" ht="13.5" customHeight="1" x14ac:dyDescent="0.15">
      <c r="A14" s="248"/>
      <c r="B14" s="244"/>
      <c r="C14" s="244"/>
      <c r="D14" s="244"/>
      <c r="E14" s="244"/>
      <c r="F14" s="244"/>
      <c r="G14" s="1149" t="s">
        <v>485</v>
      </c>
      <c r="H14" s="1150"/>
      <c r="I14" s="1150"/>
      <c r="J14" s="1151"/>
      <c r="K14" s="267">
        <v>240802</v>
      </c>
      <c r="L14" s="268">
        <v>3356</v>
      </c>
      <c r="M14" s="269">
        <v>3170</v>
      </c>
      <c r="N14" s="270">
        <v>5.9</v>
      </c>
    </row>
    <row r="15" spans="1:16" ht="13.5" customHeight="1" x14ac:dyDescent="0.15">
      <c r="A15" s="248"/>
      <c r="B15" s="244"/>
      <c r="C15" s="244"/>
      <c r="D15" s="244"/>
      <c r="E15" s="244"/>
      <c r="F15" s="244"/>
      <c r="G15" s="1149" t="s">
        <v>486</v>
      </c>
      <c r="H15" s="1150"/>
      <c r="I15" s="1150"/>
      <c r="J15" s="1151"/>
      <c r="K15" s="267">
        <v>32713</v>
      </c>
      <c r="L15" s="268">
        <v>456</v>
      </c>
      <c r="M15" s="269">
        <v>1822</v>
      </c>
      <c r="N15" s="270">
        <v>-75</v>
      </c>
    </row>
    <row r="16" spans="1:16" x14ac:dyDescent="0.15">
      <c r="A16" s="248"/>
      <c r="B16" s="244"/>
      <c r="C16" s="244"/>
      <c r="D16" s="244"/>
      <c r="E16" s="244"/>
      <c r="F16" s="244"/>
      <c r="G16" s="1152" t="s">
        <v>487</v>
      </c>
      <c r="H16" s="1153"/>
      <c r="I16" s="1153"/>
      <c r="J16" s="1154"/>
      <c r="K16" s="268">
        <v>-918196</v>
      </c>
      <c r="L16" s="268">
        <v>-12798</v>
      </c>
      <c r="M16" s="269">
        <v>-7642</v>
      </c>
      <c r="N16" s="270">
        <v>67.5</v>
      </c>
    </row>
    <row r="17" spans="1:16" x14ac:dyDescent="0.15">
      <c r="A17" s="248"/>
      <c r="B17" s="244"/>
      <c r="C17" s="244"/>
      <c r="D17" s="244"/>
      <c r="E17" s="244"/>
      <c r="F17" s="244"/>
      <c r="G17" s="1152" t="s">
        <v>166</v>
      </c>
      <c r="H17" s="1153"/>
      <c r="I17" s="1153"/>
      <c r="J17" s="1154"/>
      <c r="K17" s="268">
        <v>8292575</v>
      </c>
      <c r="L17" s="268">
        <v>115579</v>
      </c>
      <c r="M17" s="269">
        <v>81603</v>
      </c>
      <c r="N17" s="270">
        <v>41.6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12.82</v>
      </c>
      <c r="L21" s="281">
        <v>7.96</v>
      </c>
      <c r="M21" s="282">
        <v>4.8600000000000003</v>
      </c>
      <c r="N21" s="249"/>
      <c r="O21" s="283"/>
      <c r="P21" s="279"/>
    </row>
    <row r="22" spans="1:16" s="284" customFormat="1" x14ac:dyDescent="0.15">
      <c r="A22" s="279"/>
      <c r="B22" s="249"/>
      <c r="C22" s="249"/>
      <c r="D22" s="249"/>
      <c r="E22" s="249"/>
      <c r="F22" s="249"/>
      <c r="G22" s="1144" t="s">
        <v>493</v>
      </c>
      <c r="H22" s="1145"/>
      <c r="I22" s="1145"/>
      <c r="J22" s="1146"/>
      <c r="K22" s="285">
        <v>93.8</v>
      </c>
      <c r="L22" s="286">
        <v>98.3</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4731695</v>
      </c>
      <c r="L32" s="294">
        <v>65949</v>
      </c>
      <c r="M32" s="295">
        <v>50969</v>
      </c>
      <c r="N32" s="296">
        <v>29.4</v>
      </c>
    </row>
    <row r="33" spans="1:16" ht="13.5" customHeight="1" x14ac:dyDescent="0.15">
      <c r="A33" s="248"/>
      <c r="B33" s="244"/>
      <c r="C33" s="244"/>
      <c r="D33" s="244"/>
      <c r="E33" s="244"/>
      <c r="F33" s="244"/>
      <c r="G33" s="1160" t="s">
        <v>498</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499</v>
      </c>
      <c r="H34" s="1161"/>
      <c r="I34" s="1161"/>
      <c r="J34" s="1162"/>
      <c r="K34" s="294">
        <v>86667</v>
      </c>
      <c r="L34" s="294">
        <v>1208</v>
      </c>
      <c r="M34" s="295">
        <v>29</v>
      </c>
      <c r="N34" s="296">
        <v>4065.5</v>
      </c>
    </row>
    <row r="35" spans="1:16" ht="27" customHeight="1" x14ac:dyDescent="0.15">
      <c r="A35" s="248"/>
      <c r="B35" s="244"/>
      <c r="C35" s="244"/>
      <c r="D35" s="244"/>
      <c r="E35" s="244"/>
      <c r="F35" s="244"/>
      <c r="G35" s="1160" t="s">
        <v>500</v>
      </c>
      <c r="H35" s="1161"/>
      <c r="I35" s="1161"/>
      <c r="J35" s="1162"/>
      <c r="K35" s="294">
        <v>2269264</v>
      </c>
      <c r="L35" s="294">
        <v>31628</v>
      </c>
      <c r="M35" s="295">
        <v>14294</v>
      </c>
      <c r="N35" s="296">
        <v>121.3</v>
      </c>
    </row>
    <row r="36" spans="1:16" ht="27" customHeight="1" x14ac:dyDescent="0.15">
      <c r="A36" s="248"/>
      <c r="B36" s="244"/>
      <c r="C36" s="244"/>
      <c r="D36" s="244"/>
      <c r="E36" s="244"/>
      <c r="F36" s="244"/>
      <c r="G36" s="1160" t="s">
        <v>501</v>
      </c>
      <c r="H36" s="1161"/>
      <c r="I36" s="1161"/>
      <c r="J36" s="1162"/>
      <c r="K36" s="294" t="s">
        <v>484</v>
      </c>
      <c r="L36" s="294" t="s">
        <v>484</v>
      </c>
      <c r="M36" s="295">
        <v>1493</v>
      </c>
      <c r="N36" s="296" t="s">
        <v>484</v>
      </c>
    </row>
    <row r="37" spans="1:16" ht="13.5" customHeight="1" x14ac:dyDescent="0.15">
      <c r="A37" s="248"/>
      <c r="B37" s="244"/>
      <c r="C37" s="244"/>
      <c r="D37" s="244"/>
      <c r="E37" s="244"/>
      <c r="F37" s="244"/>
      <c r="G37" s="1160" t="s">
        <v>502</v>
      </c>
      <c r="H37" s="1161"/>
      <c r="I37" s="1161"/>
      <c r="J37" s="1162"/>
      <c r="K37" s="294">
        <v>267689</v>
      </c>
      <c r="L37" s="294">
        <v>3731</v>
      </c>
      <c r="M37" s="295">
        <v>1584</v>
      </c>
      <c r="N37" s="296">
        <v>135.5</v>
      </c>
    </row>
    <row r="38" spans="1:16" ht="27" customHeight="1" x14ac:dyDescent="0.15">
      <c r="A38" s="248"/>
      <c r="B38" s="244"/>
      <c r="C38" s="244"/>
      <c r="D38" s="244"/>
      <c r="E38" s="244"/>
      <c r="F38" s="244"/>
      <c r="G38" s="1163" t="s">
        <v>503</v>
      </c>
      <c r="H38" s="1164"/>
      <c r="I38" s="1164"/>
      <c r="J38" s="1165"/>
      <c r="K38" s="297" t="s">
        <v>484</v>
      </c>
      <c r="L38" s="297" t="s">
        <v>484</v>
      </c>
      <c r="M38" s="298">
        <v>4</v>
      </c>
      <c r="N38" s="299" t="s">
        <v>484</v>
      </c>
      <c r="O38" s="293"/>
    </row>
    <row r="39" spans="1:16" x14ac:dyDescent="0.15">
      <c r="A39" s="248"/>
      <c r="B39" s="244"/>
      <c r="C39" s="244"/>
      <c r="D39" s="244"/>
      <c r="E39" s="244"/>
      <c r="F39" s="244"/>
      <c r="G39" s="1163" t="s">
        <v>504</v>
      </c>
      <c r="H39" s="1164"/>
      <c r="I39" s="1164"/>
      <c r="J39" s="1165"/>
      <c r="K39" s="300">
        <v>-143469</v>
      </c>
      <c r="L39" s="300">
        <v>-2000</v>
      </c>
      <c r="M39" s="301">
        <v>-4432</v>
      </c>
      <c r="N39" s="302">
        <v>-54.9</v>
      </c>
      <c r="O39" s="293"/>
    </row>
    <row r="40" spans="1:16" ht="27" customHeight="1" x14ac:dyDescent="0.15">
      <c r="A40" s="248"/>
      <c r="B40" s="244"/>
      <c r="C40" s="244"/>
      <c r="D40" s="244"/>
      <c r="E40" s="244"/>
      <c r="F40" s="244"/>
      <c r="G40" s="1160" t="s">
        <v>505</v>
      </c>
      <c r="H40" s="1161"/>
      <c r="I40" s="1161"/>
      <c r="J40" s="1162"/>
      <c r="K40" s="300">
        <v>-5129859</v>
      </c>
      <c r="L40" s="300">
        <v>-71498</v>
      </c>
      <c r="M40" s="301">
        <v>-44638</v>
      </c>
      <c r="N40" s="302">
        <v>60.2</v>
      </c>
      <c r="O40" s="293"/>
    </row>
    <row r="41" spans="1:16" x14ac:dyDescent="0.15">
      <c r="A41" s="248"/>
      <c r="B41" s="244"/>
      <c r="C41" s="244"/>
      <c r="D41" s="244"/>
      <c r="E41" s="244"/>
      <c r="F41" s="244"/>
      <c r="G41" s="1166" t="s">
        <v>277</v>
      </c>
      <c r="H41" s="1167"/>
      <c r="I41" s="1167"/>
      <c r="J41" s="1168"/>
      <c r="K41" s="294">
        <v>2081987</v>
      </c>
      <c r="L41" s="300">
        <v>29018</v>
      </c>
      <c r="M41" s="301">
        <v>19303</v>
      </c>
      <c r="N41" s="302">
        <v>50.3</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6397219</v>
      </c>
      <c r="J51" s="320">
        <v>84961</v>
      </c>
      <c r="K51" s="321">
        <v>-19.100000000000001</v>
      </c>
      <c r="L51" s="322">
        <v>47569</v>
      </c>
      <c r="M51" s="323">
        <v>-28.9</v>
      </c>
      <c r="N51" s="324">
        <v>9.8000000000000007</v>
      </c>
    </row>
    <row r="52" spans="1:14" x14ac:dyDescent="0.15">
      <c r="A52" s="248"/>
      <c r="B52" s="244"/>
      <c r="C52" s="244"/>
      <c r="D52" s="244"/>
      <c r="E52" s="244"/>
      <c r="F52" s="244"/>
      <c r="G52" s="325"/>
      <c r="H52" s="326" t="s">
        <v>516</v>
      </c>
      <c r="I52" s="327">
        <v>3926300</v>
      </c>
      <c r="J52" s="328">
        <v>52145</v>
      </c>
      <c r="K52" s="329">
        <v>-16.7</v>
      </c>
      <c r="L52" s="330">
        <v>26255</v>
      </c>
      <c r="M52" s="331">
        <v>-27.7</v>
      </c>
      <c r="N52" s="332">
        <v>11</v>
      </c>
    </row>
    <row r="53" spans="1:14" x14ac:dyDescent="0.15">
      <c r="A53" s="248"/>
      <c r="B53" s="244"/>
      <c r="C53" s="244"/>
      <c r="D53" s="244"/>
      <c r="E53" s="244"/>
      <c r="F53" s="244"/>
      <c r="G53" s="310" t="s">
        <v>517</v>
      </c>
      <c r="H53" s="311"/>
      <c r="I53" s="319">
        <v>7952139</v>
      </c>
      <c r="J53" s="320">
        <v>106787</v>
      </c>
      <c r="K53" s="321">
        <v>25.7</v>
      </c>
      <c r="L53" s="322">
        <v>50880</v>
      </c>
      <c r="M53" s="323">
        <v>7</v>
      </c>
      <c r="N53" s="324">
        <v>18.7</v>
      </c>
    </row>
    <row r="54" spans="1:14" x14ac:dyDescent="0.15">
      <c r="A54" s="248"/>
      <c r="B54" s="244"/>
      <c r="C54" s="244"/>
      <c r="D54" s="244"/>
      <c r="E54" s="244"/>
      <c r="F54" s="244"/>
      <c r="G54" s="325"/>
      <c r="H54" s="326" t="s">
        <v>516</v>
      </c>
      <c r="I54" s="327">
        <v>4057505</v>
      </c>
      <c r="J54" s="328">
        <v>54487</v>
      </c>
      <c r="K54" s="329">
        <v>4.5</v>
      </c>
      <c r="L54" s="330">
        <v>26879</v>
      </c>
      <c r="M54" s="331">
        <v>2.4</v>
      </c>
      <c r="N54" s="332">
        <v>2.1</v>
      </c>
    </row>
    <row r="55" spans="1:14" x14ac:dyDescent="0.15">
      <c r="A55" s="248"/>
      <c r="B55" s="244"/>
      <c r="C55" s="244"/>
      <c r="D55" s="244"/>
      <c r="E55" s="244"/>
      <c r="F55" s="244"/>
      <c r="G55" s="310" t="s">
        <v>518</v>
      </c>
      <c r="H55" s="311"/>
      <c r="I55" s="319">
        <v>9052173</v>
      </c>
      <c r="J55" s="320">
        <v>122509</v>
      </c>
      <c r="K55" s="321">
        <v>14.7</v>
      </c>
      <c r="L55" s="322">
        <v>63956</v>
      </c>
      <c r="M55" s="323">
        <v>25.7</v>
      </c>
      <c r="N55" s="324">
        <v>-11</v>
      </c>
    </row>
    <row r="56" spans="1:14" x14ac:dyDescent="0.15">
      <c r="A56" s="248"/>
      <c r="B56" s="244"/>
      <c r="C56" s="244"/>
      <c r="D56" s="244"/>
      <c r="E56" s="244"/>
      <c r="F56" s="244"/>
      <c r="G56" s="325"/>
      <c r="H56" s="326" t="s">
        <v>516</v>
      </c>
      <c r="I56" s="327">
        <v>4957185</v>
      </c>
      <c r="J56" s="328">
        <v>67089</v>
      </c>
      <c r="K56" s="329">
        <v>23.1</v>
      </c>
      <c r="L56" s="330">
        <v>29239</v>
      </c>
      <c r="M56" s="331">
        <v>8.8000000000000007</v>
      </c>
      <c r="N56" s="332">
        <v>14.3</v>
      </c>
    </row>
    <row r="57" spans="1:14" x14ac:dyDescent="0.15">
      <c r="A57" s="248"/>
      <c r="B57" s="244"/>
      <c r="C57" s="244"/>
      <c r="D57" s="244"/>
      <c r="E57" s="244"/>
      <c r="F57" s="244"/>
      <c r="G57" s="310" t="s">
        <v>519</v>
      </c>
      <c r="H57" s="311"/>
      <c r="I57" s="319">
        <v>8371344</v>
      </c>
      <c r="J57" s="320">
        <v>115116</v>
      </c>
      <c r="K57" s="321">
        <v>-6</v>
      </c>
      <c r="L57" s="322">
        <v>66255</v>
      </c>
      <c r="M57" s="323">
        <v>3.6</v>
      </c>
      <c r="N57" s="324">
        <v>-9.6</v>
      </c>
    </row>
    <row r="58" spans="1:14" x14ac:dyDescent="0.15">
      <c r="A58" s="248"/>
      <c r="B58" s="244"/>
      <c r="C58" s="244"/>
      <c r="D58" s="244"/>
      <c r="E58" s="244"/>
      <c r="F58" s="244"/>
      <c r="G58" s="325"/>
      <c r="H58" s="326" t="s">
        <v>516</v>
      </c>
      <c r="I58" s="327">
        <v>6141046</v>
      </c>
      <c r="J58" s="328">
        <v>84447</v>
      </c>
      <c r="K58" s="329">
        <v>25.9</v>
      </c>
      <c r="L58" s="330">
        <v>31822</v>
      </c>
      <c r="M58" s="331">
        <v>8.8000000000000007</v>
      </c>
      <c r="N58" s="332">
        <v>17.100000000000001</v>
      </c>
    </row>
    <row r="59" spans="1:14" x14ac:dyDescent="0.15">
      <c r="A59" s="248"/>
      <c r="B59" s="244"/>
      <c r="C59" s="244"/>
      <c r="D59" s="244"/>
      <c r="E59" s="244"/>
      <c r="F59" s="244"/>
      <c r="G59" s="310" t="s">
        <v>520</v>
      </c>
      <c r="H59" s="311"/>
      <c r="I59" s="319">
        <v>10026711</v>
      </c>
      <c r="J59" s="320">
        <v>139749</v>
      </c>
      <c r="K59" s="321">
        <v>21.4</v>
      </c>
      <c r="L59" s="322">
        <v>92247</v>
      </c>
      <c r="M59" s="323">
        <v>39.200000000000003</v>
      </c>
      <c r="N59" s="324">
        <v>-17.8</v>
      </c>
    </row>
    <row r="60" spans="1:14" x14ac:dyDescent="0.15">
      <c r="A60" s="248"/>
      <c r="B60" s="244"/>
      <c r="C60" s="244"/>
      <c r="D60" s="244"/>
      <c r="E60" s="244"/>
      <c r="F60" s="244"/>
      <c r="G60" s="325"/>
      <c r="H60" s="326" t="s">
        <v>516</v>
      </c>
      <c r="I60" s="333">
        <v>5823755</v>
      </c>
      <c r="J60" s="328">
        <v>81170</v>
      </c>
      <c r="K60" s="329">
        <v>-3.9</v>
      </c>
      <c r="L60" s="330">
        <v>37204</v>
      </c>
      <c r="M60" s="331">
        <v>16.899999999999999</v>
      </c>
      <c r="N60" s="332">
        <v>-20.8</v>
      </c>
    </row>
    <row r="61" spans="1:14" x14ac:dyDescent="0.15">
      <c r="A61" s="248"/>
      <c r="B61" s="244"/>
      <c r="C61" s="244"/>
      <c r="D61" s="244"/>
      <c r="E61" s="244"/>
      <c r="F61" s="244"/>
      <c r="G61" s="310" t="s">
        <v>521</v>
      </c>
      <c r="H61" s="334"/>
      <c r="I61" s="335">
        <v>8359917</v>
      </c>
      <c r="J61" s="336">
        <v>113824</v>
      </c>
      <c r="K61" s="337">
        <v>7.3</v>
      </c>
      <c r="L61" s="338">
        <v>64181</v>
      </c>
      <c r="M61" s="339">
        <v>9.3000000000000007</v>
      </c>
      <c r="N61" s="324">
        <v>-2</v>
      </c>
    </row>
    <row r="62" spans="1:14" x14ac:dyDescent="0.15">
      <c r="A62" s="248"/>
      <c r="B62" s="244"/>
      <c r="C62" s="244"/>
      <c r="D62" s="244"/>
      <c r="E62" s="244"/>
      <c r="F62" s="244"/>
      <c r="G62" s="325"/>
      <c r="H62" s="326" t="s">
        <v>516</v>
      </c>
      <c r="I62" s="327">
        <v>4981158</v>
      </c>
      <c r="J62" s="328">
        <v>67868</v>
      </c>
      <c r="K62" s="329">
        <v>6.6</v>
      </c>
      <c r="L62" s="330">
        <v>30280</v>
      </c>
      <c r="M62" s="331">
        <v>1.8</v>
      </c>
      <c r="N62" s="332">
        <v>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20.38</v>
      </c>
      <c r="G47" s="12">
        <v>26.15</v>
      </c>
      <c r="H47" s="12">
        <v>33.18</v>
      </c>
      <c r="I47" s="12">
        <v>39.340000000000003</v>
      </c>
      <c r="J47" s="13">
        <v>41.54</v>
      </c>
    </row>
    <row r="48" spans="2:10" ht="57.75" customHeight="1" x14ac:dyDescent="0.15">
      <c r="B48" s="14"/>
      <c r="C48" s="1171" t="s">
        <v>4</v>
      </c>
      <c r="D48" s="1171"/>
      <c r="E48" s="1172"/>
      <c r="F48" s="15">
        <v>5.23</v>
      </c>
      <c r="G48" s="16">
        <v>3.58</v>
      </c>
      <c r="H48" s="16">
        <v>3.34</v>
      </c>
      <c r="I48" s="16">
        <v>3.28</v>
      </c>
      <c r="J48" s="17">
        <v>3.29</v>
      </c>
    </row>
    <row r="49" spans="2:10" ht="57.75" customHeight="1" thickBot="1" x14ac:dyDescent="0.2">
      <c r="B49" s="18"/>
      <c r="C49" s="1173" t="s">
        <v>5</v>
      </c>
      <c r="D49" s="1173"/>
      <c r="E49" s="1174"/>
      <c r="F49" s="19">
        <v>1.8</v>
      </c>
      <c r="G49" s="20">
        <v>4.01</v>
      </c>
      <c r="H49" s="20">
        <v>7.29</v>
      </c>
      <c r="I49" s="20">
        <v>5.81</v>
      </c>
      <c r="J49" s="21">
        <v>2.2000000000000002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2017-04-18T09:20:47Z</cp:lastPrinted>
  <dcterms:created xsi:type="dcterms:W3CDTF">2017-02-15T15:35:47Z</dcterms:created>
  <dcterms:modified xsi:type="dcterms:W3CDTF">2017-04-18T09:42:14Z</dcterms:modified>
</cp:coreProperties>
</file>