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s="1"/>
  <c r="BW35" i="9" s="1"/>
  <c r="BW36" i="9" s="1"/>
  <c r="BW37" i="9" s="1"/>
  <c r="BW38" i="9" s="1"/>
  <c r="BW39" i="9" s="1"/>
  <c r="BW40" i="9" s="1"/>
  <c r="CO34" i="9" l="1"/>
  <c r="CO35" i="9" s="1"/>
</calcChain>
</file>

<file path=xl/sharedStrings.xml><?xml version="1.0" encoding="utf-8"?>
<sst xmlns="http://schemas.openxmlformats.org/spreadsheetml/2006/main" count="1023" uniqueCount="560">
  <si>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</si>
  <si>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</si>
  <si>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</si>
  <si>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</si>
  <si>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</si>
  <si>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</si>
  <si>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</si>
  <si>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</si>
  <si>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</si>
  <si>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</si>
  <si>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</si>
  <si>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</si>
  <si>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</si>
  <si>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</si>
  <si>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</si>
  <si>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</si>
  <si>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</si>
  <si>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</si>
  <si>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</si>
  <si>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</si>
  <si>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</si>
  <si>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</si>
  <si>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</si>
  <si>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</si>
  <si>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</si>
  <si>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</si>
  <si>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</si>
  <si>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</si>
  <si>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</si>
  <si>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</si>
  <si>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</si>
  <si>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</si>
  <si>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</si>
  <si>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</si>
  <si>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</si>
  <si>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</si>
  <si>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</si>
  <si>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</si>
  <si>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</si>
  <si>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</si>
  <si>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</si>
  <si>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</si>
  <si>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</si>
  <si>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</si>
  <si>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</si>
  <si>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</si>
  <si>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</si>
  <si>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</si>
  <si>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</si>
  <si>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</si>
  <si>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</si>
  <si>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</si>
  <si>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</si>
  <si>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</si>
  <si>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</si>
  <si>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</si>
  <si>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</si>
  <si>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</si>
  <si>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</si>
  <si>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</si>
  <si>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</si>
  <si>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</si>
  <si>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</si>
  <si>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</si>
  <si>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</si>
  <si>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</si>
  <si>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</si>
  <si>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</si>
  <si>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</si>
  <si>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</si>
  <si>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</si>
  <si>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</si>
  <si>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</si>
  <si>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</si>
  <si>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</si>
  <si>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</si>
  <si>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</si>
  <si>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</si>
  <si>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</si>
  <si>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</si>
  <si>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</si>
  <si>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多賀城市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</si>
  <si>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</si>
  <si>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</si>
  <si>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</si>
  <si>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</si>
  <si>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</si>
  <si>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</si>
  <si>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</si>
  <si>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</si>
  <si>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</si>
  <si>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</si>
  <si>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</si>
  <si>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</si>
  <si>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</si>
  <si>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</si>
  <si>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</si>
  <si>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</si>
  <si>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</si>
  <si>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</si>
  <si>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</si>
  <si>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</si>
  <si>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</si>
  <si>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</si>
  <si>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</si>
  <si>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</si>
  <si>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</si>
  <si>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</si>
  <si>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</si>
  <si>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</si>
  <si>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</si>
  <si>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</si>
  <si>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</si>
  <si>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</si>
  <si>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</si>
  <si>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</si>
  <si>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</si>
  <si>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</si>
  <si>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</si>
  <si>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</si>
  <si>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</si>
  <si>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</si>
  <si>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</si>
  <si>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</si>
  <si>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</si>
  <si>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</si>
  <si>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</si>
  <si>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</si>
  <si>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</si>
  <si>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</si>
  <si>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</si>
  <si>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</si>
  <si>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</si>
  <si>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</si>
  <si>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</si>
  <si>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</si>
  <si>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</si>
  <si>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</si>
  <si>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</si>
  <si>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</si>
  <si>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</si>
  <si>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</si>
  <si>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</si>
  <si>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</si>
  <si>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</si>
  <si>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</si>
  <si>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</si>
  <si>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</si>
  <si>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</si>
  <si>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</si>
  <si>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</si>
  <si>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</si>
  <si>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</si>
  <si>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</si>
  <si>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</si>
  <si>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</si>
  <si>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</si>
  <si>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</si>
  <si>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</si>
  <si>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</si>
  <si>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</si>
  <si>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</si>
  <si>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</si>
  <si>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</si>
  <si>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</si>
  <si>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</si>
  <si>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</si>
  <si>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</si>
  <si>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</si>
  <si>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</si>
  <si>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</si>
  <si>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</si>
  <si>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</si>
  <si>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</si>
  <si>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</si>
  <si>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</si>
  <si>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</si>
  <si>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</si>
  <si>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</si>
  <si>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</si>
  <si>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</si>
  <si>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</si>
  <si>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</si>
  <si>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</si>
  <si>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</si>
  <si>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</si>
  <si>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</si>
  <si>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</si>
  <si>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</si>
  <si>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</si>
  <si>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</si>
  <si>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</si>
  <si>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宮城県多賀城市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</si>
  <si>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</si>
  <si>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</si>
  <si>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</si>
  <si>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</si>
  <si>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</si>
  <si>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</si>
  <si>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</si>
  <si>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</si>
  <si>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</si>
  <si>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</si>
  <si>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</si>
  <si>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</si>
  <si>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</si>
  <si>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</si>
  <si>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</si>
  <si>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</si>
  <si>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</si>
  <si>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</si>
  <si>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</si>
  <si>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</si>
  <si>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</si>
  <si>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</si>
  <si>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</si>
  <si>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</si>
  <si>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</si>
  <si>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</si>
  <si>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</si>
  <si>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</si>
  <si>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</si>
  <si>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</si>
  <si>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</si>
  <si>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</si>
  <si>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</si>
  <si>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</si>
  <si>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</si>
  <si>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</si>
  <si>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</si>
  <si>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</si>
  <si>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</si>
  <si>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</si>
  <si>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</si>
  <si>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</si>
  <si>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</si>
  <si>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</si>
  <si>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</si>
  <si>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</si>
  <si>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</si>
  <si>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</si>
  <si>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</si>
  <si>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</si>
  <si>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</si>
  <si>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</si>
  <si>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</si>
  <si>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</si>
  <si>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</si>
  <si>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</si>
  <si>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</si>
  <si>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</si>
  <si>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</si>
  <si>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</si>
  <si>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</si>
  <si>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</si>
  <si>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</si>
  <si>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</si>
  <si>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</si>
  <si>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</si>
  <si>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</si>
  <si>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</si>
  <si>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</si>
  <si>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</si>
  <si>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</si>
  <si>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</si>
  <si>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</si>
  <si>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</si>
  <si>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</si>
  <si>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</si>
  <si>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</si>
  <si>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</si>
  <si>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</si>
  <si>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</si>
  <si>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</si>
  <si>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</si>
  <si>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</si>
  <si>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</si>
  <si>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</si>
  <si>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</si>
  <si>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</si>
  <si>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</si>
  <si>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</si>
  <si>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</si>
  <si>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</si>
  <si>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</si>
  <si>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</si>
  <si>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</si>
  <si>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</si>
  <si>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</si>
  <si>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</si>
  <si>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</si>
  <si>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</si>
  <si>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</si>
  <si>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</si>
  <si>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</si>
  <si>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</si>
  <si>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</si>
  <si>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</si>
  <si>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</si>
  <si>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</si>
  <si>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</si>
  <si>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</si>
  <si>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</si>
  <si>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</si>
  <si>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</si>
  <si>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</si>
  <si>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</si>
  <si>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</si>
  <si>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</si>
  <si>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</si>
  <si>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</si>
  <si>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</si>
  <si>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</si>
  <si>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</si>
  <si>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</si>
  <si>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</si>
  <si>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</si>
  <si>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</si>
  <si>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</si>
  <si>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</si>
  <si>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</si>
  <si>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</si>
  <si>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</si>
  <si>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</si>
  <si>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</si>
  <si>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</si>
  <si>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</si>
  <si>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</si>
  <si>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</si>
  <si>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</si>
  <si>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</si>
  <si>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</si>
  <si>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</si>
  <si>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</si>
  <si>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</si>
  <si>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</si>
  <si>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</si>
  <si>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</si>
  <si>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</si>
  <si>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</si>
  <si>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宮城県多賀城市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</si>
  <si>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</si>
  <si>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</si>
  <si>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</si>
  <si>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</si>
  <si>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</si>
  <si>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</si>
  <si>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</si>
  <si>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</si>
  <si>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</si>
  <si>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</si>
  <si>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</si>
  <si>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</si>
  <si>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</si>
  <si>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</si>
  <si>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</si>
  <si>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</si>
  <si>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</si>
  <si>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</si>
  <si>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</si>
  <si>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</si>
  <si>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災害公営住宅整備事業特別会計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</si>
  <si>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</si>
  <si>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</si>
  <si>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</si>
  <si>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</si>
  <si>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</si>
  <si>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</si>
  <si>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</si>
  <si>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</si>
  <si>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</si>
  <si>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</si>
  <si>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</si>
  <si>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</si>
  <si>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</si>
  <si>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</si>
  <si>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</si>
  <si>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</si>
  <si>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</si>
  <si>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</si>
  <si>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</si>
  <si>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</si>
  <si>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</si>
  <si>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</si>
  <si>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</si>
  <si>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</si>
  <si>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</si>
  <si>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</si>
  <si>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</si>
  <si>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</si>
  <si>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</si>
  <si>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</si>
  <si>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</si>
  <si>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</si>
  <si>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</si>
  <si>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</si>
  <si>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</si>
  <si>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</si>
  <si>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</si>
  <si>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</si>
  <si>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</si>
  <si>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</si>
  <si>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</si>
  <si>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</si>
  <si>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</si>
  <si>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</si>
  <si>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</si>
  <si>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</si>
  <si>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</si>
  <si>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</si>
  <si>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</si>
  <si>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</si>
  <si>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</si>
  <si>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</si>
  <si>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</si>
  <si>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</si>
  <si>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</si>
  <si>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</si>
  <si>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</si>
  <si>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</si>
  <si>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</si>
  <si>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</si>
  <si>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</si>
  <si>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</si>
  <si>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</si>
  <si>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</si>
  <si>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</si>
  <si>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</si>
  <si>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</si>
  <si>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</si>
  <si>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</si>
  <si>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</si>
  <si>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</si>
  <si>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</si>
  <si>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</si>
  <si>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</si>
  <si>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</si>
  <si>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</si>
  <si>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</si>
  <si>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</si>
  <si>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</si>
  <si>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</si>
  <si>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</si>
  <si>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</si>
  <si>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</si>
  <si>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</si>
  <si>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</si>
  <si>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</si>
  <si>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</si>
  <si>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</si>
  <si>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</si>
  <si>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</si>
  <si>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</si>
  <si>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</si>
  <si>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</si>
  <si>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</si>
  <si>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</si>
  <si>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</si>
  <si>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</si>
  <si>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</si>
  <si>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</si>
  <si>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</si>
  <si>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</si>
  <si>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</si>
  <si>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</si>
  <si>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</si>
  <si>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</si>
  <si>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</si>
  <si>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</si>
  <si>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</si>
  <si>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</si>
  <si>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</si>
  <si>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</si>
  <si>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</si>
  <si>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</si>
  <si>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</si>
  <si>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</si>
  <si>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</si>
  <si>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</si>
  <si>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</si>
  <si>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</si>
  <si>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</si>
  <si>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</si>
  <si>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</si>
  <si>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</si>
  <si>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</si>
  <si>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</si>
  <si>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</si>
  <si>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</si>
  <si>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</si>
  <si>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</si>
  <si>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</si>
  <si>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</si>
  <si>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</si>
  <si>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</si>
  <si>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</si>
  <si>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</si>
  <si>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</si>
  <si>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</si>
  <si>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</si>
  <si>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</si>
  <si>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</si>
  <si>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</si>
  <si>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</si>
  <si>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</si>
  <si>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</si>
  <si>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</si>
  <si>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</si>
  <si>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</si>
  <si>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</si>
  <si>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</si>
  <si>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</si>
  <si>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</si>
  <si>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</si>
  <si>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</si>
  <si>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</si>
  <si>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</si>
  <si>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</si>
  <si>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</si>
  <si>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</si>
  <si>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</si>
  <si>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</si>
  <si>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1.25</t>
  </si>
  <si>
    <t>▲ 11.41</t>
  </si>
  <si>
    <t>▲ 4.75</t>
  </si>
  <si>
    <t>▲ 1.49</t>
  </si>
  <si>
    <t>水道事業会計</t>
  </si>
  <si>
    <t>国民健康保険特別会計</t>
  </si>
  <si>
    <t>一般会計</t>
  </si>
  <si>
    <t>介護保険特別会計</t>
  </si>
  <si>
    <t>後期高齢者医療特別会計</t>
  </si>
  <si>
    <t>災害公営住宅整備事業特別会計</t>
  </si>
  <si>
    <t>下水道事業特別会計</t>
  </si>
  <si>
    <t>その他会計（赤字）</t>
  </si>
  <si>
    <t>その他会計（黒字）</t>
  </si>
  <si>
    <t>宮城東部衛生処理組合</t>
    <rPh sb="0" eb="2">
      <t>ミヤギ</t>
    </rPh>
    <rPh sb="2" eb="4">
      <t>トウブ</t>
    </rPh>
    <rPh sb="4" eb="6">
      <t>エイセイ</t>
    </rPh>
    <rPh sb="6" eb="8">
      <t>ショリ</t>
    </rPh>
    <rPh sb="8" eb="10">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</si>
  <si>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</si>
  <si>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</si>
  <si>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塩竃地区消防事務組合</t>
    <rPh sb="0" eb="2">
      <t>シオガマ</t>
    </rPh>
    <rPh sb="2" eb="4">
      <t>チク</t>
    </rPh>
    <rPh sb="4" eb="6">
      <t>ショウボウ</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</si>
  <si>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</si>
  <si>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</si>
  <si>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</si>
  <si>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</si>
  <si>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多賀城土地開発公社</t>
    <rPh sb="0" eb="3">
      <t>タガジョウ</t>
    </rPh>
    <rPh sb="3" eb="5">
      <t>トチ</t>
    </rPh>
    <rPh sb="5" eb="7">
      <t>カイハツ</t>
    </rPh>
    <rPh sb="7" eb="9">
      <t>コウシャ</t>
    </rPh>
    <phoneticPr fontId="2"/>
  </si>
  <si>
    <t>多賀城駅北開発</t>
    <rPh sb="0" eb="4">
      <t>タガジョウエキ</t>
    </rPh>
    <rPh sb="4" eb="5">
      <t>キタ</t>
    </rPh>
    <rPh sb="5" eb="7">
      <t>カイハツ</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</si>
  <si>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</si>
  <si>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</si>
  <si>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</si>
  <si>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</si>
  <si>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</si>
  <si>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</si>
  <si>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</si>
  <si>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</si>
  <si>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</si>
  <si>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</si>
  <si>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</si>
  <si>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</si>
  <si>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</si>
  <si>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</si>
  <si>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については平成26年度に街路整備事業債、臨時地方道路整備事業債、多賀城公園整備事業債の償還が終了したことや、公営企業債の元利償還金に対する繰入金が減額になったことで1.1ポイント改善したものの、将来負担比率については、平成27年度における地方債の発行額が増えたことで地方債残高が当該年度における元金償還額を上回り、20.1となった。
</t>
    <rPh sb="0" eb="2">
      <t>ジッシツ</t>
    </rPh>
    <rPh sb="2" eb="5">
      <t>コウサイヒ</t>
    </rPh>
    <rPh sb="5" eb="7">
      <t>ヒリツ</t>
    </rPh>
    <rPh sb="12" eb="14">
      <t>ヘイセイ</t>
    </rPh>
    <rPh sb="16" eb="18">
      <t>ネンド</t>
    </rPh>
    <rPh sb="50" eb="52">
      <t>ショウカン</t>
    </rPh>
    <rPh sb="53" eb="55">
      <t>シュウリョウ</t>
    </rPh>
    <rPh sb="96" eb="98">
      <t>カイゼン</t>
    </rPh>
    <rPh sb="104" eb="106">
      <t>ショウライ</t>
    </rPh>
    <rPh sb="106" eb="108">
      <t>フタン</t>
    </rPh>
    <rPh sb="108" eb="110">
      <t>ヒリツ</t>
    </rPh>
    <rPh sb="116" eb="118">
      <t>ヘイセイ</t>
    </rPh>
    <rPh sb="120" eb="122">
      <t>ネンド</t>
    </rPh>
    <rPh sb="130" eb="133">
      <t>ハッコウガク</t>
    </rPh>
    <rPh sb="140" eb="143">
      <t>チホウサイ</t>
    </rPh>
    <rPh sb="143" eb="145">
      <t>ザンダカ</t>
    </rPh>
    <rPh sb="146" eb="148">
      <t>トウガイ</t>
    </rPh>
    <rPh sb="148" eb="150">
      <t>ネンド</t>
    </rPh>
    <rPh sb="154" eb="156">
      <t>ガンキン</t>
    </rPh>
    <rPh sb="156" eb="158">
      <t>ショウカン</t>
    </rPh>
    <rPh sb="158" eb="159">
      <t>ガク</t>
    </rPh>
    <rPh sb="160" eb="16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</si>
</sst>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61130</c:v>
                </c:pt>
                <c:pt idx="1">
                  <c:v>43226</c:v>
                </c:pt>
                <c:pt idx="2">
                  <c:v>58041</c:v>
                </c:pt>
                <c:pt idx="3">
                  <c:v>193680</c:v>
                </c:pt>
                <c:pt idx="4">
                  <c:v>346829</c:v>
                </c:pt>
              </c:numCache>
            </c:numRef>
          </c:val>
          <c:smooth val="0"/>
        </c:ser>
        <c:dLbls>
          <c:showLegendKey val="0"/>
          <c:showVal val="0"/>
          <c:showCatName val="0"/>
          <c:showSerName val="0"/>
          <c:showPercent val="0"/>
          <c:showBubbleSize val="0"/>
        </c:dLbls>
        <c:marker val="1"/>
        <c:smooth val="0"/>
        <c:axId val="143616256"/>
        <c:axId val="143631104"/>
      </c:lineChart>
      <c:catAx>
        <c:axId val="143616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631104"/>
        <c:crosses val="autoZero"/>
        <c:auto val="1"/>
        <c:lblAlgn val="ctr"/>
        <c:lblOffset val="100"/>
        <c:tickLblSkip val="1"/>
        <c:tickMarkSkip val="1"/>
        <c:noMultiLvlLbl val="0"/>
      </c:catAx>
      <c:valAx>
        <c:axId val="14363110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616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11.31</c:v>
                </c:pt>
                <c:pt idx="1">
                  <c:v>10.210000000000001</c:v>
                </c:pt>
                <c:pt idx="2">
                  <c:v>0.46</c:v>
                </c:pt>
                <c:pt idx="3">
                  <c:v>0.26</c:v>
                </c:pt>
                <c:pt idx="4">
                  <c:v>1.21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22.13</c:v>
                </c:pt>
                <c:pt idx="1">
                  <c:v>28.27</c:v>
                </c:pt>
                <c:pt idx="2">
                  <c:v>30.08</c:v>
                </c:pt>
                <c:pt idx="3">
                  <c:v>25.47</c:v>
                </c:pt>
                <c:pt idx="4">
                  <c:v>22.96</c:v>
                </c:pt>
              </c:numCache>
            </c:numRef>
          </c:val>
        </c:ser>
        <c:dLbls>
          <c:showLegendKey val="0"/>
          <c:showVal val="0"/>
          <c:showCatName val="0"/>
          <c:showSerName val="0"/>
          <c:showPercent val="0"/>
          <c:showBubbleSize val="0"/>
        </c:dLbls>
        <c:gapWidth val="250"/>
        <c:overlap val="100"/>
        <c:axId val="61713408"/>
        <c:axId val="61715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16.8</c:v>
                </c:pt>
                <c:pt idx="1">
                  <c:v>-1.25</c:v>
                </c:pt>
                <c:pt idx="2">
                  <c:v>-11.41</c:v>
                </c:pt>
                <c:pt idx="3">
                  <c:v>-4.75</c:v>
                </c:pt>
                <c:pt idx="4">
                  <c:v>-1.49</c:v>
                </c:pt>
              </c:numCache>
            </c:numRef>
          </c:val>
          <c:smooth val="0"/>
        </c:ser>
        <c:dLbls>
          <c:showLegendKey val="0"/>
          <c:showVal val="0"/>
          <c:showCatName val="0"/>
          <c:showSerName val="0"/>
          <c:showPercent val="0"/>
          <c:showBubbleSize val="0"/>
        </c:dLbls>
        <c:marker val="1"/>
        <c:smooth val="0"/>
        <c:axId val="61713408"/>
        <c:axId val="61715584"/>
      </c:lineChart>
      <c:catAx>
        <c:axId val="6171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715584"/>
        <c:crosses val="autoZero"/>
        <c:auto val="1"/>
        <c:lblAlgn val="ctr"/>
        <c:lblOffset val="100"/>
        <c:tickLblSkip val="1"/>
        <c:tickMarkSkip val="1"/>
        <c:noMultiLvlLbl val="0"/>
      </c:catAx>
      <c:valAx>
        <c:axId val="6171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71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0.49</c:v>
                </c:pt>
                <c:pt idx="4">
                  <c:v>#N/A</c:v>
                </c:pt>
                <c:pt idx="5">
                  <c:v>0</c:v>
                </c:pt>
                <c:pt idx="6">
                  <c:v>#N/A</c:v>
                </c:pt>
                <c:pt idx="7">
                  <c:v>0</c:v>
                </c:pt>
                <c:pt idx="8">
                  <c:v>#N/A</c:v>
                </c:pt>
                <c:pt idx="9">
                  <c:v>0</c:v>
                </c:pt>
              </c:numCache>
            </c:numRef>
          </c:val>
        </c:ser>
        <c:ser>
          <c:idx val="4"/>
          <c:order val="4"/>
          <c:tx>
            <c:strRef>
              <c:f>データシート!$A$31</c:f>
              <c:strCache>
                <c:ptCount val="1"/>
                <c:pt idx="0">
                  <c:v>災害公営住宅整備事業特別会計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#N/A</c:v>
                </c:pt>
                <c:pt idx="3">
                  <c:v>0</c:v>
                </c:pt>
                <c:pt idx="4">
                  <c:v>#N/A</c:v>
                </c:pt>
                <c:pt idx="5">
                  <c:v>0.04</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0.03</c:v>
                </c:pt>
                <c:pt idx="4">
                  <c:v>#N/A</c:v>
                </c:pt>
                <c:pt idx="5">
                  <c:v>0.03</c:v>
                </c:pt>
                <c:pt idx="6">
                  <c:v>#N/A</c:v>
                </c:pt>
                <c:pt idx="7">
                  <c:v>0.02</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1.93</c:v>
                </c:pt>
                <c:pt idx="2">
                  <c:v>#N/A</c:v>
                </c:pt>
                <c:pt idx="3">
                  <c:v>0.66</c:v>
                </c:pt>
                <c:pt idx="4">
                  <c:v>#N/A</c:v>
                </c:pt>
                <c:pt idx="5">
                  <c:v>0.43</c:v>
                </c:pt>
                <c:pt idx="6">
                  <c:v>#N/A</c:v>
                </c:pt>
                <c:pt idx="7">
                  <c:v>0.5</c:v>
                </c:pt>
                <c:pt idx="8">
                  <c:v>#N/A</c:v>
                </c:pt>
                <c:pt idx="9">
                  <c:v>0.8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11.31</c:v>
                </c:pt>
                <c:pt idx="2">
                  <c:v>#N/A</c:v>
                </c:pt>
                <c:pt idx="3">
                  <c:v>10.199999999999999</c:v>
                </c:pt>
                <c:pt idx="4">
                  <c:v>#N/A</c:v>
                </c:pt>
                <c:pt idx="5">
                  <c:v>0.41</c:v>
                </c:pt>
                <c:pt idx="6">
                  <c:v>#N/A</c:v>
                </c:pt>
                <c:pt idx="7">
                  <c:v>0.26</c:v>
                </c:pt>
                <c:pt idx="8">
                  <c:v>#N/A</c:v>
                </c:pt>
                <c:pt idx="9">
                  <c:v>1.21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2.09</c:v>
                </c:pt>
                <c:pt idx="2">
                  <c:v>#N/A</c:v>
                </c:pt>
                <c:pt idx="3">
                  <c:v>3.09</c:v>
                </c:pt>
                <c:pt idx="4">
                  <c:v>#N/A</c:v>
                </c:pt>
                <c:pt idx="5">
                  <c:v>2.25</c:v>
                </c:pt>
                <c:pt idx="6">
                  <c:v>#N/A</c:v>
                </c:pt>
                <c:pt idx="7">
                  <c:v>0.87</c:v>
                </c:pt>
                <c:pt idx="8">
                  <c:v>#N/A</c:v>
                </c:pt>
                <c:pt idx="9">
                  <c:v>1.83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6.71</c:v>
                </c:pt>
                <c:pt idx="2">
                  <c:v>#N/A</c:v>
                </c:pt>
                <c:pt idx="3">
                  <c:v>6.6</c:v>
                </c:pt>
                <c:pt idx="4">
                  <c:v>#N/A</c:v>
                </c:pt>
                <c:pt idx="5">
                  <c:v>7.26</c:v>
                </c:pt>
                <c:pt idx="6">
                  <c:v>#N/A</c:v>
                </c:pt>
                <c:pt idx="7">
                  <c:v>8.14</c:v>
                </c:pt>
                <c:pt idx="8">
                  <c:v>#N/A</c:v>
                </c:pt>
                <c:pt idx="9">
                  <c:v>7.25</c:v>
                </c:pt>
              </c:numCache>
            </c:numRef>
          </c:val>
        </c:ser>
        <c:dLbls>
          <c:showLegendKey val="0"/>
          <c:showVal val="0"/>
          <c:showCatName val="0"/>
          <c:showSerName val="0"/>
          <c:showPercent val="0"/>
          <c:showBubbleSize val="0"/>
        </c:dLbls>
        <c:gapWidth val="150"/>
        <c:overlap val="100"/>
        <c:axId val="62481920"/>
        <c:axId val="62483456"/>
      </c:barChart>
      <c:catAx>
        <c:axId val="6248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483456"/>
        <c:crosses val="autoZero"/>
        <c:auto val="1"/>
        <c:lblAlgn val="ctr"/>
        <c:lblOffset val="100"/>
        <c:tickLblSkip val="1"/>
        <c:tickMarkSkip val="1"/>
        <c:noMultiLvlLbl val="0"/>
      </c:catAx>
      <c:valAx>
        <c:axId val="6248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481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8E-2"/>
          <c:y val="8.7976539589442848E-2"/>
          <c:w val="0.90356317136844067"/>
          <c:h val="0.639296187683286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2219</c:v>
                </c:pt>
                <c:pt idx="5">
                  <c:v>2184</c:v>
                </c:pt>
                <c:pt idx="8">
                  <c:v>2395</c:v>
                </c:pt>
                <c:pt idx="11">
                  <c:v>2424</c:v>
                </c:pt>
                <c:pt idx="14">
                  <c:v>2297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133</c:v>
                </c:pt>
                <c:pt idx="3">
                  <c:v>134</c:v>
                </c:pt>
                <c:pt idx="6">
                  <c:v>91</c:v>
                </c:pt>
                <c:pt idx="9">
                  <c:v>69</c:v>
                </c:pt>
                <c:pt idx="12">
                  <c:v>113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890</c:v>
                </c:pt>
                <c:pt idx="3">
                  <c:v>984</c:v>
                </c:pt>
                <c:pt idx="6">
                  <c:v>1179</c:v>
                </c:pt>
                <c:pt idx="9">
                  <c:v>1028</c:v>
                </c:pt>
                <c:pt idx="12">
                  <c:v>1001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2228</c:v>
                </c:pt>
                <c:pt idx="3">
                  <c:v>2334</c:v>
                </c:pt>
                <c:pt idx="6">
                  <c:v>2378</c:v>
                </c:pt>
                <c:pt idx="9">
                  <c:v>2277</c:v>
                </c:pt>
                <c:pt idx="12">
                  <c:v>2105</c:v>
                </c:pt>
              </c:numCache>
            </c:numRef>
          </c:val>
        </c:ser>
        <c:dLbls>
          <c:showLegendKey val="0"/>
          <c:showVal val="0"/>
          <c:showCatName val="0"/>
          <c:showSerName val="0"/>
          <c:showPercent val="0"/>
          <c:showBubbleSize val="0"/>
        </c:dLbls>
        <c:gapWidth val="100"/>
        <c:overlap val="100"/>
        <c:axId val="62186624"/>
        <c:axId val="62188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1033</c:v>
                </c:pt>
                <c:pt idx="2">
                  <c:v>#N/A</c:v>
                </c:pt>
                <c:pt idx="3">
                  <c:v>#N/A</c:v>
                </c:pt>
                <c:pt idx="4">
                  <c:v>1269</c:v>
                </c:pt>
                <c:pt idx="5">
                  <c:v>#N/A</c:v>
                </c:pt>
                <c:pt idx="6">
                  <c:v>#N/A</c:v>
                </c:pt>
                <c:pt idx="7">
                  <c:v>1254</c:v>
                </c:pt>
                <c:pt idx="8">
                  <c:v>#N/A</c:v>
                </c:pt>
                <c:pt idx="9">
                  <c:v>#N/A</c:v>
                </c:pt>
                <c:pt idx="10">
                  <c:v>950</c:v>
                </c:pt>
                <c:pt idx="11">
                  <c:v>#N/A</c:v>
                </c:pt>
                <c:pt idx="12">
                  <c:v>#N/A</c:v>
                </c:pt>
                <c:pt idx="13">
                  <c:v>922</c:v>
                </c:pt>
                <c:pt idx="14">
                  <c:v>#N/A</c:v>
                </c:pt>
              </c:numCache>
            </c:numRef>
          </c:val>
          <c:smooth val="0"/>
        </c:ser>
        <c:dLbls>
          <c:showLegendKey val="0"/>
          <c:showVal val="0"/>
          <c:showCatName val="0"/>
          <c:showSerName val="0"/>
          <c:showPercent val="0"/>
          <c:showBubbleSize val="0"/>
        </c:dLbls>
        <c:marker val="1"/>
        <c:smooth val="0"/>
        <c:axId val="62186624"/>
        <c:axId val="62188544"/>
      </c:lineChart>
      <c:catAx>
        <c:axId val="6218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188544"/>
        <c:crosses val="autoZero"/>
        <c:auto val="1"/>
        <c:lblAlgn val="ctr"/>
        <c:lblOffset val="100"/>
        <c:tickLblSkip val="1"/>
        <c:tickMarkSkip val="1"/>
        <c:noMultiLvlLbl val="0"/>
      </c:catAx>
      <c:valAx>
        <c:axId val="6218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8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29"/>
          <c:h val="0.589182127738552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25231</c:v>
                </c:pt>
                <c:pt idx="5">
                  <c:v>22753</c:v>
                </c:pt>
                <c:pt idx="8">
                  <c:v>24646</c:v>
                </c:pt>
                <c:pt idx="11">
                  <c:v>24765</c:v>
                </c:pt>
                <c:pt idx="14">
                  <c:v>25082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6966</c:v>
                </c:pt>
                <c:pt idx="5">
                  <c:v>8508</c:v>
                </c:pt>
                <c:pt idx="8">
                  <c:v>3900</c:v>
                </c:pt>
                <c:pt idx="11">
                  <c:v>4193</c:v>
                </c:pt>
                <c:pt idx="14">
                  <c:v>5551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6155</c:v>
                </c:pt>
                <c:pt idx="5">
                  <c:v>8356</c:v>
                </c:pt>
                <c:pt idx="8">
                  <c:v>9240</c:v>
                </c:pt>
                <c:pt idx="11">
                  <c:v>8815</c:v>
                </c:pt>
                <c:pt idx="14">
                  <c:v>7893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c:v>
                </c:pt>
                <c:pt idx="3">
                  <c:v>12</c:v>
                </c:pt>
                <c:pt idx="6">
                  <c:v>14</c:v>
                </c:pt>
                <c:pt idx="9">
                  <c:v>17</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1884</c:v>
                </c:pt>
                <c:pt idx="3">
                  <c:v>1856</c:v>
                </c:pt>
                <c:pt idx="6">
                  <c:v>1495</c:v>
                </c:pt>
                <c:pt idx="9">
                  <c:v>1430</c:v>
                </c:pt>
                <c:pt idx="12">
                  <c:v>1319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705</c:v>
                </c:pt>
                <c:pt idx="3">
                  <c:v>569</c:v>
                </c:pt>
                <c:pt idx="6">
                  <c:v>451</c:v>
                </c:pt>
                <c:pt idx="9">
                  <c:v>358</c:v>
                </c:pt>
                <c:pt idx="12">
                  <c:v>252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15035</c:v>
                </c:pt>
                <c:pt idx="3">
                  <c:v>14163</c:v>
                </c:pt>
                <c:pt idx="6">
                  <c:v>11029</c:v>
                </c:pt>
                <c:pt idx="9">
                  <c:v>11113</c:v>
                </c:pt>
                <c:pt idx="12">
                  <c:v>12944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c:v>
                </c:pt>
                <c:pt idx="3">
                  <c:v>26</c:v>
                </c:pt>
                <c:pt idx="6">
                  <c:v>26</c:v>
                </c:pt>
                <c:pt idx="9">
                  <c:v>13</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22265</c:v>
                </c:pt>
                <c:pt idx="3">
                  <c:v>21878</c:v>
                </c:pt>
                <c:pt idx="6">
                  <c:v>21725</c:v>
                </c:pt>
                <c:pt idx="9">
                  <c:v>22030</c:v>
                </c:pt>
                <c:pt idx="12">
                  <c:v>26061</c:v>
                </c:pt>
              </c:numCache>
            </c:numRef>
          </c:val>
        </c:ser>
        <c:dLbls>
          <c:showLegendKey val="0"/>
          <c:showVal val="0"/>
          <c:showCatName val="0"/>
          <c:showSerName val="0"/>
          <c:showPercent val="0"/>
          <c:showBubbleSize val="0"/>
        </c:dLbls>
        <c:gapWidth val="100"/>
        <c:overlap val="100"/>
        <c:axId val="104557952"/>
        <c:axId val="104564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1580</c:v>
                </c:pt>
                <c:pt idx="2">
                  <c:v>#N/A</c:v>
                </c:pt>
                <c:pt idx="3">
                  <c:v>#N/A</c:v>
                </c:pt>
                <c:pt idx="4">
                  <c:v>0</c:v>
                </c:pt>
                <c:pt idx="5">
                  <c:v>#N/A</c:v>
                </c:pt>
                <c:pt idx="6">
                  <c:v>#N/A</c:v>
                </c:pt>
                <c:pt idx="7">
                  <c:v>0</c:v>
                </c:pt>
                <c:pt idx="8">
                  <c:v>#N/A</c:v>
                </c:pt>
                <c:pt idx="9">
                  <c:v>#N/A</c:v>
                </c:pt>
                <c:pt idx="10">
                  <c:v>0</c:v>
                </c:pt>
                <c:pt idx="11">
                  <c:v>#N/A</c:v>
                </c:pt>
                <c:pt idx="12">
                  <c:v>#N/A</c:v>
                </c:pt>
                <c:pt idx="13">
                  <c:v>2064</c:v>
                </c:pt>
                <c:pt idx="14">
                  <c:v>#N/A</c:v>
                </c:pt>
              </c:numCache>
            </c:numRef>
          </c:val>
          <c:smooth val="0"/>
        </c:ser>
        <c:dLbls>
          <c:showLegendKey val="0"/>
          <c:showVal val="0"/>
          <c:showCatName val="0"/>
          <c:showSerName val="0"/>
          <c:showPercent val="0"/>
          <c:showBubbleSize val="0"/>
        </c:dLbls>
        <c:marker val="1"/>
        <c:smooth val="0"/>
        <c:axId val="104557952"/>
        <c:axId val="104564224"/>
      </c:lineChart>
      <c:catAx>
        <c:axId val="10455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564224"/>
        <c:crosses val="autoZero"/>
        <c:auto val="1"/>
        <c:lblAlgn val="ctr"/>
        <c:lblOffset val="100"/>
        <c:tickLblSkip val="1"/>
        <c:tickMarkSkip val="1"/>
        <c:noMultiLvlLbl val="0"/>
      </c:catAx>
      <c:valAx>
        <c:axId val="10456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5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4521088"/>
        <c:axId val="104523264"/>
      </c:scatterChart>
      <c:valAx>
        <c:axId val="104521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523264"/>
        <c:crosses val="autoZero"/>
        <c:crossBetween val="midCat"/>
      </c:valAx>
      <c:valAx>
        <c:axId val="1045232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521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9.5</c:v>
                </c:pt>
                <c:pt idx="1">
                  <c:v>11</c:v>
                </c:pt>
                <c:pt idx="2">
                  <c:v>12.1</c:v>
                </c:pt>
                <c:pt idx="3">
                  <c:v>11.7</c:v>
                </c:pt>
                <c:pt idx="4">
                  <c:v>10.6</c:v>
                </c:pt>
              </c:numCache>
            </c:numRef>
          </c:xVal>
          <c:yVal>
            <c:numRef>
              <c:f>公会計指標分析・財政指標組合せ分析表!$K$73:$O$73</c:f>
              <c:numCache>
                <c:formatCode>#,##0.0;"▲ "#,##0.0</c:formatCode>
                <c:ptCount val="5"/>
                <c:pt idx="0">
                  <c:v>16.100000000000001</c:v>
                </c:pt>
                <c:pt idx="4">
                  <c:v>20.100000000000001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19052928"/>
        <c:axId val="119075584"/>
      </c:scatterChart>
      <c:valAx>
        <c:axId val="119052928"/>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075584"/>
        <c:crosses val="autoZero"/>
        <c:crossBetween val="midCat"/>
      </c:valAx>
      <c:valAx>
        <c:axId val="119075584"/>
        <c:scaling>
          <c:orientation val="minMax"/>
          <c:max val="7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0529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元利償還金については、街路整備事業債（新田南錦町線、留ヶ谷八幡沖線、史跡連絡線等）</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臨時地方道路整備事業債（新田高崎線、六貫田</a:t>
          </a: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号線、留ヶ谷八幡線、下馬東宮線）</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多賀城公園整備事業債が完済等により減額した。</a:t>
          </a:r>
          <a:endParaRPr kumimoji="1" lang="en-US" altLang="ja-JP" sz="1100">
            <a:solidFill>
              <a:sysClr val="windowText" lastClr="000000"/>
            </a:solidFill>
            <a:latin typeface="+mn-lt"/>
            <a:ea typeface="+mn-ea"/>
            <a:cs typeface="+mn-cs"/>
          </a:endParaRPr>
        </a:p>
        <a:p>
          <a:r>
            <a:rPr kumimoji="1" lang="ja-JP" altLang="ja-JP"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公営企業債の元利償還金に対する繰入金については</a:t>
          </a:r>
          <a:r>
            <a:rPr kumimoji="1" lang="ja-JP" altLang="ja-JP" sz="1100">
              <a:solidFill>
                <a:srgbClr val="FF0000"/>
              </a:solidFill>
              <a:latin typeface="+mn-lt"/>
              <a:ea typeface="+mn-ea"/>
              <a:cs typeface="+mn-cs"/>
            </a:rPr>
            <a:t>、</a:t>
          </a:r>
          <a:r>
            <a:rPr kumimoji="1" lang="ja-JP" altLang="ja-JP" sz="1100">
              <a:solidFill>
                <a:sysClr val="windowText" lastClr="000000"/>
              </a:solidFill>
              <a:latin typeface="+mn-lt"/>
              <a:ea typeface="+mn-ea"/>
              <a:cs typeface="+mn-cs"/>
            </a:rPr>
            <a:t>上水道事業のうち高料金対策分で</a:t>
          </a:r>
          <a:r>
            <a:rPr kumimoji="1" lang="en-US" altLang="ja-JP" sz="1100">
              <a:solidFill>
                <a:sysClr val="windowText" lastClr="000000"/>
              </a:solidFill>
              <a:latin typeface="+mn-lt"/>
              <a:ea typeface="+mn-ea"/>
              <a:cs typeface="+mn-cs"/>
            </a:rPr>
            <a:t>43,382</a:t>
          </a:r>
          <a:r>
            <a:rPr kumimoji="1" lang="ja-JP" altLang="ja-JP" sz="1100">
              <a:solidFill>
                <a:sysClr val="windowText" lastClr="000000"/>
              </a:solidFill>
              <a:latin typeface="+mn-lt"/>
              <a:ea typeface="+mn-ea"/>
              <a:cs typeface="+mn-cs"/>
            </a:rPr>
            <a:t>千円減額した</a:t>
          </a:r>
          <a:r>
            <a:rPr kumimoji="1" lang="ja-JP" altLang="ja-JP" sz="1100">
              <a:solidFill>
                <a:srgbClr val="FF0000"/>
              </a:solidFill>
              <a:latin typeface="+mn-lt"/>
              <a:ea typeface="+mn-ea"/>
              <a:cs typeface="+mn-cs"/>
            </a:rPr>
            <a:t>。</a:t>
          </a:r>
          <a:endParaRPr kumimoji="1" lang="en-US" altLang="ja-JP" sz="1100">
            <a:solidFill>
              <a:srgbClr val="FF0000"/>
            </a:solidFill>
            <a:latin typeface="+mn-lt"/>
            <a:ea typeface="+mn-ea"/>
            <a:cs typeface="+mn-cs"/>
          </a:endParaRPr>
        </a:p>
        <a:p>
          <a:r>
            <a:rPr kumimoji="1" lang="ja-JP" altLang="ja-JP"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また、組合等が起こした地方債の元利償還金に対する負担金等は、</a:t>
          </a:r>
          <a:r>
            <a:rPr kumimoji="1" lang="ja-JP" altLang="en-US" sz="1100">
              <a:solidFill>
                <a:sysClr val="windowText" lastClr="000000"/>
              </a:solidFill>
              <a:latin typeface="+mn-lt"/>
              <a:ea typeface="+mn-ea"/>
              <a:cs typeface="+mn-cs"/>
            </a:rPr>
            <a:t>宮城東部衛生処理組合負担金、塩釜地区消防事務組合負担金が増額</a:t>
          </a:r>
          <a:r>
            <a:rPr kumimoji="1" lang="ja-JP" altLang="ja-JP" sz="1100">
              <a:solidFill>
                <a:sysClr val="windowText" lastClr="000000"/>
              </a:solidFill>
              <a:latin typeface="+mn-lt"/>
              <a:ea typeface="+mn-ea"/>
              <a:cs typeface="+mn-cs"/>
            </a:rPr>
            <a:t>となった。</a:t>
          </a:r>
          <a:endParaRPr kumimoji="1" lang="en-US" altLang="ja-JP" sz="1100">
            <a:solidFill>
              <a:sysClr val="windowText" lastClr="000000"/>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将来負担額に係る</a:t>
          </a:r>
          <a:r>
            <a:rPr kumimoji="1" lang="ja-JP" altLang="ja-JP" sz="1100" b="0" i="0" baseline="0">
              <a:solidFill>
                <a:schemeClr val="dk1"/>
              </a:solidFill>
              <a:latin typeface="+mn-lt"/>
              <a:ea typeface="+mn-ea"/>
              <a:cs typeface="+mn-cs"/>
            </a:rPr>
            <a:t> 平成２７年度</a:t>
          </a:r>
          <a:r>
            <a:rPr kumimoji="1" lang="ja-JP" altLang="ja-JP" sz="1100">
              <a:solidFill>
                <a:schemeClr val="dk1"/>
              </a:solidFill>
              <a:latin typeface="+mn-lt"/>
              <a:ea typeface="+mn-ea"/>
              <a:cs typeface="+mn-cs"/>
            </a:rPr>
            <a:t>地方債現在高は、</a:t>
          </a:r>
          <a:r>
            <a:rPr lang="ja-JP" altLang="ja-JP" sz="1100">
              <a:solidFill>
                <a:schemeClr val="dk1"/>
              </a:solidFill>
              <a:latin typeface="+mn-lt"/>
              <a:ea typeface="+mn-ea"/>
              <a:cs typeface="+mn-cs"/>
            </a:rPr>
            <a:t>多賀城駅周辺土地区画整理事業や</a:t>
          </a:r>
          <a:r>
            <a:rPr kumimoji="1" lang="ja-JP" altLang="ja-JP" sz="1100">
              <a:solidFill>
                <a:schemeClr val="dk1"/>
              </a:solidFill>
              <a:latin typeface="+mn-lt"/>
              <a:ea typeface="+mn-ea"/>
              <a:cs typeface="+mn-cs"/>
            </a:rPr>
            <a:t>災害公営住宅整備事業による借入が多くなり</a:t>
          </a:r>
          <a:r>
            <a:rPr lang="ja-JP" altLang="ja-JP" sz="1100">
              <a:solidFill>
                <a:schemeClr val="dk1"/>
              </a:solidFill>
              <a:latin typeface="+mn-lt"/>
              <a:ea typeface="+mn-ea"/>
              <a:cs typeface="+mn-cs"/>
            </a:rPr>
            <a:t>、対前年比</a:t>
          </a:r>
          <a:r>
            <a:rPr lang="ja-JP" altLang="en-US" sz="1100">
              <a:solidFill>
                <a:schemeClr val="dk1"/>
              </a:solidFill>
              <a:latin typeface="+mn-lt"/>
              <a:ea typeface="+mn-ea"/>
              <a:cs typeface="+mn-cs"/>
            </a:rPr>
            <a:t>４，０３１</a:t>
          </a:r>
          <a:r>
            <a:rPr lang="ja-JP" altLang="ja-JP" sz="1100">
              <a:solidFill>
                <a:schemeClr val="dk1"/>
              </a:solidFill>
              <a:latin typeface="+mn-lt"/>
              <a:ea typeface="+mn-ea"/>
              <a:cs typeface="+mn-cs"/>
            </a:rPr>
            <a:t>百万円増の</a:t>
          </a:r>
          <a:r>
            <a:rPr lang="ja-JP" altLang="en-US" sz="1100">
              <a:solidFill>
                <a:schemeClr val="dk1"/>
              </a:solidFill>
              <a:latin typeface="+mn-lt"/>
              <a:ea typeface="+mn-ea"/>
              <a:cs typeface="+mn-cs"/>
            </a:rPr>
            <a:t>２６，０６１</a:t>
          </a:r>
          <a:r>
            <a:rPr lang="ja-JP" altLang="ja-JP" sz="1100">
              <a:solidFill>
                <a:schemeClr val="dk1"/>
              </a:solidFill>
              <a:latin typeface="+mn-lt"/>
              <a:ea typeface="+mn-ea"/>
              <a:cs typeface="+mn-cs"/>
            </a:rPr>
            <a:t>百万円となった。</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a:t>
          </a:r>
          <a:r>
            <a:rPr lang="ja-JP" altLang="ja-JP" sz="1100" baseline="0">
              <a:solidFill>
                <a:schemeClr val="dk1"/>
              </a:solidFill>
              <a:latin typeface="+mn-lt"/>
              <a:ea typeface="+mn-ea"/>
              <a:cs typeface="+mn-cs"/>
            </a:rPr>
            <a:t> </a:t>
          </a:r>
          <a:r>
            <a:rPr lang="ja-JP" altLang="ja-JP" sz="1100">
              <a:solidFill>
                <a:sysClr val="windowText" lastClr="000000"/>
              </a:solidFill>
              <a:latin typeface="+mn-lt"/>
              <a:ea typeface="+mn-ea"/>
              <a:cs typeface="+mn-cs"/>
            </a:rPr>
            <a:t>また、公営企業債等繰入見込額については、</a:t>
          </a:r>
          <a:r>
            <a:rPr lang="ja-JP" altLang="en-US" sz="1100">
              <a:solidFill>
                <a:sysClr val="windowText" lastClr="000000"/>
              </a:solidFill>
              <a:latin typeface="+mn-lt"/>
              <a:ea typeface="+mn-ea"/>
              <a:cs typeface="+mn-cs"/>
            </a:rPr>
            <a:t>上水道</a:t>
          </a:r>
          <a:r>
            <a:rPr lang="ja-JP" altLang="ja-JP" sz="1100">
              <a:solidFill>
                <a:sysClr val="windowText" lastClr="000000"/>
              </a:solidFill>
              <a:latin typeface="+mn-lt"/>
              <a:ea typeface="+mn-ea"/>
              <a:cs typeface="+mn-cs"/>
            </a:rPr>
            <a:t>事業分が減額する一方、</a:t>
          </a:r>
          <a:r>
            <a:rPr lang="ja-JP" altLang="en-US" sz="1100">
              <a:solidFill>
                <a:sysClr val="windowText" lastClr="000000"/>
              </a:solidFill>
              <a:latin typeface="+mn-lt"/>
              <a:ea typeface="+mn-ea"/>
              <a:cs typeface="+mn-cs"/>
            </a:rPr>
            <a:t>下水</a:t>
          </a:r>
          <a:r>
            <a:rPr lang="ja-JP" altLang="ja-JP" sz="1100">
              <a:solidFill>
                <a:sysClr val="windowText" lastClr="000000"/>
              </a:solidFill>
              <a:latin typeface="+mn-lt"/>
              <a:ea typeface="+mn-ea"/>
              <a:cs typeface="+mn-cs"/>
            </a:rPr>
            <a:t>道事業分は増額した。</a:t>
          </a:r>
          <a:endParaRPr lang="en-US" altLang="ja-JP" sz="1100">
            <a:solidFill>
              <a:sysClr val="windowText" lastClr="000000"/>
            </a:solidFill>
            <a:latin typeface="+mn-lt"/>
            <a:ea typeface="+mn-ea"/>
            <a:cs typeface="+mn-cs"/>
          </a:endParaRPr>
        </a:p>
        <a:p>
          <a:r>
            <a:rPr kumimoji="1" lang="ja-JP" altLang="ja-JP"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充当可能基金については</a:t>
          </a:r>
          <a:r>
            <a:rPr kumimoji="1" lang="ja-JP" altLang="en-US" sz="1100">
              <a:solidFill>
                <a:srgbClr val="FF0000"/>
              </a:solidFill>
              <a:latin typeface="+mn-lt"/>
              <a:ea typeface="+mn-ea"/>
              <a:cs typeface="+mn-cs"/>
            </a:rPr>
            <a:t>、</a:t>
          </a:r>
          <a:r>
            <a:rPr kumimoji="1" lang="ja-JP" altLang="en-US" sz="1100">
              <a:solidFill>
                <a:sysClr val="windowText" lastClr="000000"/>
              </a:solidFill>
              <a:latin typeface="+mn-lt"/>
              <a:ea typeface="+mn-ea"/>
              <a:cs typeface="+mn-cs"/>
            </a:rPr>
            <a:t>財政調整基金から３００，０００千円、教育施設及び文化施設管理基金から４７７</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５９２千円などを取り崩したことにより</a:t>
          </a:r>
          <a:r>
            <a:rPr kumimoji="1" lang="ja-JP" altLang="ja-JP" sz="1100">
              <a:solidFill>
                <a:sysClr val="windowText" lastClr="000000"/>
              </a:solidFill>
              <a:latin typeface="+mn-lt"/>
              <a:ea typeface="+mn-ea"/>
              <a:cs typeface="+mn-cs"/>
            </a:rPr>
            <a:t>充当可能基金額が対前年度で</a:t>
          </a:r>
          <a:r>
            <a:rPr kumimoji="1" lang="ja-JP" altLang="en-US" sz="1100">
              <a:solidFill>
                <a:sysClr val="windowText" lastClr="000000"/>
              </a:solidFill>
              <a:latin typeface="+mn-lt"/>
              <a:ea typeface="+mn-ea"/>
              <a:cs typeface="+mn-cs"/>
            </a:rPr>
            <a:t>９</a:t>
          </a:r>
          <a:r>
            <a:rPr kumimoji="1" lang="ja-JP" altLang="ja-JP" sz="1100">
              <a:solidFill>
                <a:sysClr val="windowText" lastClr="000000"/>
              </a:solidFill>
              <a:latin typeface="+mn-lt"/>
              <a:ea typeface="+mn-ea"/>
              <a:cs typeface="+mn-cs"/>
            </a:rPr>
            <a:t>億円ほど減額となった。</a:t>
          </a:r>
          <a:endParaRPr kumimoji="1" lang="en-US" altLang="ja-JP" sz="1100">
            <a:solidFill>
              <a:sysClr val="windowText" lastClr="000000"/>
            </a:solidFill>
            <a:latin typeface="+mn-lt"/>
            <a:ea typeface="+mn-ea"/>
            <a:cs typeface="+mn-cs"/>
          </a:endParaRPr>
        </a:p>
        <a:p>
          <a:r>
            <a:rPr kumimoji="1" lang="ja-JP" altLang="ja-JP"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結果、将来負担額が前年度比</a:t>
          </a:r>
          <a:r>
            <a:rPr kumimoji="1" lang="ja-JP" altLang="en-US" sz="1100">
              <a:solidFill>
                <a:sysClr val="windowText" lastClr="000000"/>
              </a:solidFill>
              <a:latin typeface="+mn-lt"/>
              <a:ea typeface="+mn-ea"/>
              <a:cs typeface="+mn-cs"/>
            </a:rPr>
            <a:t>１６．１％</a:t>
          </a:r>
          <a:r>
            <a:rPr kumimoji="1" lang="ja-JP" altLang="ja-JP" sz="1100">
              <a:solidFill>
                <a:sysClr val="windowText" lastClr="000000"/>
              </a:solidFill>
              <a:latin typeface="+mn-lt"/>
              <a:ea typeface="+mn-ea"/>
              <a:cs typeface="+mn-cs"/>
            </a:rPr>
            <a:t>増（</a:t>
          </a:r>
          <a:r>
            <a:rPr kumimoji="1" lang="ja-JP" altLang="en-US" sz="1100">
              <a:solidFill>
                <a:sysClr val="windowText" lastClr="000000"/>
              </a:solidFill>
              <a:latin typeface="+mn-lt"/>
              <a:ea typeface="+mn-ea"/>
              <a:cs typeface="+mn-cs"/>
            </a:rPr>
            <a:t>５，６２９</a:t>
          </a:r>
          <a:r>
            <a:rPr kumimoji="1" lang="ja-JP" altLang="ja-JP" sz="1100">
              <a:solidFill>
                <a:sysClr val="windowText" lastClr="000000"/>
              </a:solidFill>
              <a:latin typeface="+mn-lt"/>
              <a:ea typeface="+mn-ea"/>
              <a:cs typeface="+mn-cs"/>
            </a:rPr>
            <a:t>百万円）とな</a:t>
          </a:r>
          <a:r>
            <a:rPr kumimoji="1" lang="ja-JP" altLang="en-US" sz="1100">
              <a:solidFill>
                <a:sysClr val="windowText" lastClr="000000"/>
              </a:solidFill>
              <a:latin typeface="+mn-lt"/>
              <a:ea typeface="+mn-ea"/>
              <a:cs typeface="+mn-cs"/>
            </a:rPr>
            <a:t>り、</a:t>
          </a:r>
          <a:r>
            <a:rPr lang="ja-JP" altLang="ja-JP" sz="1100" b="0" i="0" baseline="0">
              <a:solidFill>
                <a:schemeClr val="dk1"/>
              </a:solidFill>
              <a:latin typeface="+mn-lt"/>
              <a:ea typeface="+mn-ea"/>
              <a:cs typeface="+mn-cs"/>
            </a:rPr>
            <a:t>将来負担額と充当可能財源等の差し引きである将来負担比率の分子については、将来負担額の増が充当可能財源等の増を上回ったことから増となり、将来負担比率が４６．６ポイント悪化したものである。</a:t>
          </a:r>
          <a:endParaRPr kumimoji="1" lang="en-US" altLang="ja-JP" sz="1100">
            <a:solidFill>
              <a:srgbClr val="FF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62,413
62,028
19.69
52,604,277
49,987,074
147,354
12,156,522
26,061,451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62,413
62,028
19.69
52,604,277
49,987,074
147,354
12,156,522
26,061,451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62,413
62,028
19.69
52,604,277
49,987,074
147,354
12,156,522
26,061,451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62,413
62,028
19.69
52,604,277
49,987,074
147,354
12,156,522
26,061,451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長引く景気低迷の影響による税収の減少などから、単年度でみると</a:t>
          </a:r>
          <a:r>
            <a:rPr kumimoji="1" lang="en-US" altLang="ja-JP" sz="1100">
              <a:solidFill>
                <a:schemeClr val="dk1"/>
              </a:solidFill>
              <a:latin typeface="+mn-lt"/>
              <a:ea typeface="+mn-ea"/>
              <a:cs typeface="+mn-cs"/>
            </a:rPr>
            <a:t>H24</a:t>
          </a:r>
          <a:r>
            <a:rPr kumimoji="1" lang="ja-JP" altLang="ja-JP" sz="1100">
              <a:solidFill>
                <a:schemeClr val="dk1"/>
              </a:solidFill>
              <a:latin typeface="+mn-lt"/>
              <a:ea typeface="+mn-ea"/>
              <a:cs typeface="+mn-cs"/>
            </a:rPr>
            <a:t>年度以降</a:t>
          </a:r>
          <a:r>
            <a:rPr kumimoji="1" lang="ja-JP" altLang="en-US" sz="1100">
              <a:solidFill>
                <a:schemeClr val="dk1"/>
              </a:solidFill>
              <a:latin typeface="+mn-lt"/>
              <a:ea typeface="+mn-ea"/>
              <a:cs typeface="+mn-cs"/>
            </a:rPr>
            <a:t>の財政力指数は</a:t>
          </a:r>
          <a:r>
            <a:rPr kumimoji="1" lang="ja-JP" altLang="ja-JP" sz="1100">
              <a:solidFill>
                <a:schemeClr val="dk1"/>
              </a:solidFill>
              <a:latin typeface="+mn-lt"/>
              <a:ea typeface="+mn-ea"/>
              <a:cs typeface="+mn-cs"/>
            </a:rPr>
            <a:t>０．７を下回る状況となっている。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市税については震災以降、納税義務者数、新築家屋の増加により回復傾向にあるが、津波</a:t>
          </a:r>
          <a:r>
            <a:rPr lang="ja-JP" altLang="ja-JP" sz="1100">
              <a:solidFill>
                <a:schemeClr val="dk1"/>
              </a:solidFill>
              <a:latin typeface="+mn-lt"/>
              <a:ea typeface="+mn-ea"/>
              <a:cs typeface="+mn-cs"/>
            </a:rPr>
            <a:t>被害を受けた市域に対する固定資産税の</a:t>
          </a:r>
          <a:r>
            <a:rPr lang="ja-JP" altLang="en-US" sz="1100">
              <a:solidFill>
                <a:schemeClr val="dk1"/>
              </a:solidFill>
              <a:latin typeface="+mn-lt"/>
              <a:ea typeface="+mn-ea"/>
              <a:cs typeface="+mn-cs"/>
            </a:rPr>
            <a:t>２分の１減額課税により東日本大震災以前との比較では依然として減少した状況にある。</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企業誘致や既存企業の事業拡大等を推進し、自主財源の回復に努めるとともに、集中改革プラン等に基づき、適正な定員管理による人件費の削減や事務事業の見直しによる歳出削減に取り組む。</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3810</xdr:rowOff>
    </xdr:from>
    <xdr:to>
      <xdr:col>7</xdr:col>
      <xdr:colOff>152400</xdr:colOff>
      <xdr:row>41</xdr:row>
      <xdr:rowOff>27940</xdr:rowOff>
    </xdr:to>
    <xdr:cxnSp macro="">
      <xdr:nvCxnSpPr>
        <xdr:cNvPr id="66" name="直線コネクタ 65"/>
        <xdr:cNvCxnSpPr/>
      </xdr:nvCxnSpPr>
      <xdr:spPr>
        <a:xfrm flipV="1">
          <a:off x="4114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3810</xdr:rowOff>
    </xdr:from>
    <xdr:to>
      <xdr:col>6</xdr:col>
      <xdr:colOff>0</xdr:colOff>
      <xdr:row>41</xdr:row>
      <xdr:rowOff>27940</xdr:rowOff>
    </xdr:to>
    <xdr:cxnSp macro="">
      <xdr:nvCxnSpPr>
        <xdr:cNvPr id="69" name="直線コネクタ 68"/>
        <xdr:cNvCxnSpPr/>
      </xdr:nvCxnSpPr>
      <xdr:spPr>
        <a:xfrm>
          <a:off x="3225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3810</xdr:rowOff>
    </xdr:from>
    <xdr:to>
      <xdr:col>4</xdr:col>
      <xdr:colOff>482600</xdr:colOff>
      <xdr:row>41</xdr:row>
      <xdr:rowOff>3810</xdr:rowOff>
    </xdr:to>
    <xdr:cxnSp macro="">
      <xdr:nvCxnSpPr>
        <xdr:cNvPr id="72" name="直線コネクタ 71"/>
        <xdr:cNvCxnSpPr/>
      </xdr:nvCxnSpPr>
      <xdr:spPr>
        <a:xfrm>
          <a:off x="2336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78740</xdr:rowOff>
    </xdr:from>
    <xdr:to>
      <xdr:col>3</xdr:col>
      <xdr:colOff>279400</xdr:colOff>
      <xdr:row>41</xdr:row>
      <xdr:rowOff>3810</xdr:rowOff>
    </xdr:to>
    <xdr:cxnSp macro="">
      <xdr:nvCxnSpPr>
        <xdr:cNvPr id="75" name="直線コネクタ 74"/>
        <xdr:cNvCxnSpPr/>
      </xdr:nvCxnSpPr>
      <xdr:spPr>
        <a:xfrm>
          <a:off x="1447800" y="69367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124460</xdr:rowOff>
    </xdr:from>
    <xdr:to>
      <xdr:col>7</xdr:col>
      <xdr:colOff>203200</xdr:colOff>
      <xdr:row>41</xdr:row>
      <xdr:rowOff>54610</xdr:rowOff>
    </xdr:to>
    <xdr:sp macro="" textlink="">
      <xdr:nvSpPr>
        <xdr:cNvPr id="85" name="円/楕円 84"/>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96537</xdr:rowOff>
    </xdr:from>
    <xdr:ext cx="762000" cy="259045"/>
    <xdr:sp macro="" textlink="">
      <xdr:nvSpPr>
        <xdr:cNvPr id="86" name="財政力該当値テキスト"/>
        <xdr:cNvSpPr txBox="1"/>
      </xdr:nvSpPr>
      <xdr:spPr>
        <a:xfrm>
          <a:off x="5041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148590</xdr:rowOff>
    </xdr:from>
    <xdr:to>
      <xdr:col>6</xdr:col>
      <xdr:colOff>50800</xdr:colOff>
      <xdr:row>41</xdr:row>
      <xdr:rowOff>78740</xdr:rowOff>
    </xdr:to>
    <xdr:sp macro="" textlink="">
      <xdr:nvSpPr>
        <xdr:cNvPr id="87" name="円/楕円 86"/>
        <xdr:cNvSpPr/>
      </xdr:nvSpPr>
      <xdr:spPr>
        <a:xfrm>
          <a:off x="4064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88917</xdr:rowOff>
    </xdr:from>
    <xdr:ext cx="736600" cy="259045"/>
    <xdr:sp macro="" textlink="">
      <xdr:nvSpPr>
        <xdr:cNvPr id="88" name="テキスト ボックス 87"/>
        <xdr:cNvSpPr txBox="1"/>
      </xdr:nvSpPr>
      <xdr:spPr>
        <a:xfrm>
          <a:off x="3733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124460</xdr:rowOff>
    </xdr:from>
    <xdr:to>
      <xdr:col>4</xdr:col>
      <xdr:colOff>533400</xdr:colOff>
      <xdr:row>41</xdr:row>
      <xdr:rowOff>54610</xdr:rowOff>
    </xdr:to>
    <xdr:sp macro="" textlink="">
      <xdr:nvSpPr>
        <xdr:cNvPr id="89" name="円/楕円 88"/>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90" name="テキスト ボックス 89"/>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124460</xdr:rowOff>
    </xdr:from>
    <xdr:to>
      <xdr:col>3</xdr:col>
      <xdr:colOff>330200</xdr:colOff>
      <xdr:row>41</xdr:row>
      <xdr:rowOff>54610</xdr:rowOff>
    </xdr:to>
    <xdr:sp macro="" textlink="">
      <xdr:nvSpPr>
        <xdr:cNvPr id="91" name="円/楕円 90"/>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64787</xdr:rowOff>
    </xdr:from>
    <xdr:ext cx="762000" cy="259045"/>
    <xdr:sp macro="" textlink="">
      <xdr:nvSpPr>
        <xdr:cNvPr id="92" name="テキスト ボックス 91"/>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93" name="円/楕円 92"/>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139717</xdr:rowOff>
    </xdr:from>
    <xdr:ext cx="762000" cy="259045"/>
    <xdr:sp macro="" textlink="">
      <xdr:nvSpPr>
        <xdr:cNvPr id="94" name="テキスト ボックス 93"/>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津波被災地区に対する固定資産税の２分の１減額課税としている</a:t>
          </a:r>
          <a:r>
            <a:rPr lang="ja-JP" altLang="ja-JP" sz="1100">
              <a:solidFill>
                <a:schemeClr val="dk1"/>
              </a:solidFill>
              <a:latin typeface="+mn-lt"/>
              <a:ea typeface="+mn-ea"/>
              <a:cs typeface="+mn-cs"/>
            </a:rPr>
            <a:t>ほか、保育施設利用料等の減免等措置を行っていること</a:t>
          </a:r>
          <a:r>
            <a:rPr lang="ja-JP" altLang="en-US" sz="1100">
              <a:solidFill>
                <a:schemeClr val="dk1"/>
              </a:solidFill>
              <a:latin typeface="+mn-lt"/>
              <a:ea typeface="+mn-ea"/>
              <a:cs typeface="+mn-cs"/>
            </a:rPr>
            <a:t>から</a:t>
          </a:r>
          <a:r>
            <a:rPr kumimoji="1" lang="ja-JP" altLang="en-US" sz="1100">
              <a:latin typeface="ＭＳ Ｐゴシック"/>
            </a:rPr>
            <a:t>、経常一般財源が減少しており、その歳入の欠陥を震災復興特別交付税で補填していることなどから、経常収支比率が高い状態となっている。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kumimoji="0" lang="ja-JP" altLang="en-US" sz="1100">
              <a:solidFill>
                <a:schemeClr val="dk1"/>
              </a:solidFill>
              <a:latin typeface="+mn-lt"/>
              <a:ea typeface="+mn-ea"/>
              <a:cs typeface="+mn-cs"/>
            </a:rPr>
            <a:t>市税や地方消費税交付金の増額により、対前年度比２．８ポイント改善されたが</a:t>
          </a:r>
          <a:r>
            <a:rPr lang="ja-JP" altLang="ja-JP" sz="1100" b="0" i="0" baseline="0">
              <a:solidFill>
                <a:schemeClr val="dk1"/>
              </a:solidFill>
              <a:latin typeface="+mn-lt"/>
              <a:ea typeface="+mn-ea"/>
              <a:cs typeface="+mn-cs"/>
            </a:rPr>
            <a:t>類似団体内最下位である状況を踏まえ、企業誘致や既存企業の事業拡大等を推進し、自主財源の回復に努めるとともに、集中改革プラン等に基づき、適正な定員管理による人件費の削減やプライマリーバランスを意識した市債の発行を行うなど、義務的経費の削減を図り、改善に努める</a:t>
          </a:r>
          <a:r>
            <a:rPr lang="ja-JP" altLang="ja-JP" sz="1300" b="0" i="0" baseline="0">
              <a:solidFill>
                <a:schemeClr val="dk1"/>
              </a:solidFill>
              <a:latin typeface="+mn-lt"/>
              <a:ea typeface="+mn-ea"/>
              <a:cs typeface="+mn-cs"/>
            </a:rPr>
            <a:t>。</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147108</xdr:rowOff>
    </xdr:from>
    <xdr:to>
      <xdr:col>7</xdr:col>
      <xdr:colOff>152400</xdr:colOff>
      <xdr:row>63</xdr:row>
      <xdr:rowOff>57996</xdr:rowOff>
    </xdr:to>
    <xdr:cxnSp macro="">
      <xdr:nvCxnSpPr>
        <xdr:cNvPr id="124" name="直線コネクタ 123"/>
        <xdr:cNvCxnSpPr/>
      </xdr:nvCxnSpPr>
      <xdr:spPr>
        <a:xfrm flipV="1">
          <a:off x="4953000" y="10091208"/>
          <a:ext cx="0" cy="768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30073</xdr:rowOff>
    </xdr:from>
    <xdr:ext cx="762000" cy="259045"/>
    <xdr:sp macro="" textlink="">
      <xdr:nvSpPr>
        <xdr:cNvPr id="125" name="財政構造の弾力性最小値テキスト"/>
        <xdr:cNvSpPr txBox="1"/>
      </xdr:nvSpPr>
      <xdr:spPr>
        <a:xfrm>
          <a:off x="5041900" y="108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63</xdr:row>
      <xdr:rowOff>57996</xdr:rowOff>
    </xdr:from>
    <xdr:to>
      <xdr:col>7</xdr:col>
      <xdr:colOff>241300</xdr:colOff>
      <xdr:row>63</xdr:row>
      <xdr:rowOff>57996</xdr:rowOff>
    </xdr:to>
    <xdr:cxnSp macro="">
      <xdr:nvCxnSpPr>
        <xdr:cNvPr id="126" name="直線コネクタ 125"/>
        <xdr:cNvCxnSpPr/>
      </xdr:nvCxnSpPr>
      <xdr:spPr>
        <a:xfrm>
          <a:off x="4864100" y="1085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62035</xdr:rowOff>
    </xdr:from>
    <xdr:ext cx="762000" cy="259045"/>
    <xdr:sp macro="" textlink="">
      <xdr:nvSpPr>
        <xdr:cNvPr id="127" name="財政構造の弾力性最大値テキスト"/>
        <xdr:cNvSpPr txBox="1"/>
      </xdr:nvSpPr>
      <xdr:spPr>
        <a:xfrm>
          <a:off x="5041900" y="983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147108</xdr:rowOff>
    </xdr:from>
    <xdr:to>
      <xdr:col>7</xdr:col>
      <xdr:colOff>241300</xdr:colOff>
      <xdr:row>58</xdr:row>
      <xdr:rowOff>147108</xdr:rowOff>
    </xdr:to>
    <xdr:cxnSp macro="">
      <xdr:nvCxnSpPr>
        <xdr:cNvPr id="128" name="直線コネクタ 127"/>
        <xdr:cNvCxnSpPr/>
      </xdr:nvCxnSpPr>
      <xdr:spPr>
        <a:xfrm>
          <a:off x="4864100" y="1009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57996</xdr:rowOff>
    </xdr:from>
    <xdr:to>
      <xdr:col>7</xdr:col>
      <xdr:colOff>152400</xdr:colOff>
      <xdr:row>63</xdr:row>
      <xdr:rowOff>170604</xdr:rowOff>
    </xdr:to>
    <xdr:cxnSp macro="">
      <xdr:nvCxnSpPr>
        <xdr:cNvPr id="129" name="直線コネクタ 128"/>
        <xdr:cNvCxnSpPr/>
      </xdr:nvCxnSpPr>
      <xdr:spPr>
        <a:xfrm flipV="1">
          <a:off x="4114800" y="1085934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139929</xdr:rowOff>
    </xdr:from>
    <xdr:ext cx="762000" cy="259045"/>
    <xdr:sp macro="" textlink="">
      <xdr:nvSpPr>
        <xdr:cNvPr id="130" name="財政構造の弾力性平均値テキスト"/>
        <xdr:cNvSpPr txBox="1"/>
      </xdr:nvSpPr>
      <xdr:spPr>
        <a:xfrm>
          <a:off x="5041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123402</xdr:rowOff>
    </xdr:from>
    <xdr:to>
      <xdr:col>7</xdr:col>
      <xdr:colOff>203200</xdr:colOff>
      <xdr:row>61</xdr:row>
      <xdr:rowOff>53552</xdr:rowOff>
    </xdr:to>
    <xdr:sp macro="" textlink="">
      <xdr:nvSpPr>
        <xdr:cNvPr id="131" name="フローチャート : 判断 130"/>
        <xdr:cNvSpPr/>
      </xdr:nvSpPr>
      <xdr:spPr>
        <a:xfrm>
          <a:off x="4902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170604</xdr:rowOff>
    </xdr:from>
    <xdr:to>
      <xdr:col>6</xdr:col>
      <xdr:colOff>0</xdr:colOff>
      <xdr:row>64</xdr:row>
      <xdr:rowOff>107738</xdr:rowOff>
    </xdr:to>
    <xdr:cxnSp macro="">
      <xdr:nvCxnSpPr>
        <xdr:cNvPr id="132" name="直線コネクタ 131"/>
        <xdr:cNvCxnSpPr/>
      </xdr:nvCxnSpPr>
      <xdr:spPr>
        <a:xfrm flipV="1">
          <a:off x="3225800" y="10971954"/>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91229</xdr:rowOff>
    </xdr:from>
    <xdr:to>
      <xdr:col>6</xdr:col>
      <xdr:colOff>50800</xdr:colOff>
      <xdr:row>61</xdr:row>
      <xdr:rowOff>21379</xdr:rowOff>
    </xdr:to>
    <xdr:sp macro="" textlink="">
      <xdr:nvSpPr>
        <xdr:cNvPr id="133" name="フローチャート : 判断 132"/>
        <xdr:cNvSpPr/>
      </xdr:nvSpPr>
      <xdr:spPr>
        <a:xfrm>
          <a:off x="4064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31556</xdr:rowOff>
    </xdr:from>
    <xdr:ext cx="736600" cy="259045"/>
    <xdr:sp macro="" textlink="">
      <xdr:nvSpPr>
        <xdr:cNvPr id="134" name="テキスト ボックス 133"/>
        <xdr:cNvSpPr txBox="1"/>
      </xdr:nvSpPr>
      <xdr:spPr>
        <a:xfrm>
          <a:off x="3733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107738</xdr:rowOff>
    </xdr:from>
    <xdr:to>
      <xdr:col>4</xdr:col>
      <xdr:colOff>482600</xdr:colOff>
      <xdr:row>65</xdr:row>
      <xdr:rowOff>169545</xdr:rowOff>
    </xdr:to>
    <xdr:cxnSp macro="">
      <xdr:nvCxnSpPr>
        <xdr:cNvPr id="135" name="直線コネクタ 134"/>
        <xdr:cNvCxnSpPr/>
      </xdr:nvCxnSpPr>
      <xdr:spPr>
        <a:xfrm flipV="1">
          <a:off x="2336800" y="11080538"/>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38946</xdr:rowOff>
    </xdr:from>
    <xdr:to>
      <xdr:col>4</xdr:col>
      <xdr:colOff>533400</xdr:colOff>
      <xdr:row>60</xdr:row>
      <xdr:rowOff>140546</xdr:rowOff>
    </xdr:to>
    <xdr:sp macro="" textlink="">
      <xdr:nvSpPr>
        <xdr:cNvPr id="136" name="フローチャート : 判断 135"/>
        <xdr:cNvSpPr/>
      </xdr:nvSpPr>
      <xdr:spPr>
        <a:xfrm>
          <a:off x="3175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150723</xdr:rowOff>
    </xdr:from>
    <xdr:ext cx="762000" cy="259045"/>
    <xdr:sp macro="" textlink="">
      <xdr:nvSpPr>
        <xdr:cNvPr id="137" name="テキスト ボックス 136"/>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169545</xdr:rowOff>
    </xdr:from>
    <xdr:to>
      <xdr:col>3</xdr:col>
      <xdr:colOff>279400</xdr:colOff>
      <xdr:row>67</xdr:row>
      <xdr:rowOff>116205</xdr:rowOff>
    </xdr:to>
    <xdr:cxnSp macro="">
      <xdr:nvCxnSpPr>
        <xdr:cNvPr id="138" name="直線コネクタ 137"/>
        <xdr:cNvCxnSpPr/>
      </xdr:nvCxnSpPr>
      <xdr:spPr>
        <a:xfrm flipV="1">
          <a:off x="1447800" y="1131379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63077</xdr:rowOff>
    </xdr:from>
    <xdr:to>
      <xdr:col>3</xdr:col>
      <xdr:colOff>330200</xdr:colOff>
      <xdr:row>60</xdr:row>
      <xdr:rowOff>164677</xdr:rowOff>
    </xdr:to>
    <xdr:sp macro="" textlink="">
      <xdr:nvSpPr>
        <xdr:cNvPr id="139" name="フローチャート : 判断 138"/>
        <xdr:cNvSpPr/>
      </xdr:nvSpPr>
      <xdr:spPr>
        <a:xfrm>
          <a:off x="2286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40" name="テキスト ボックス 139"/>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38946</xdr:rowOff>
    </xdr:from>
    <xdr:to>
      <xdr:col>2</xdr:col>
      <xdr:colOff>127000</xdr:colOff>
      <xdr:row>60</xdr:row>
      <xdr:rowOff>140546</xdr:rowOff>
    </xdr:to>
    <xdr:sp macro="" textlink="">
      <xdr:nvSpPr>
        <xdr:cNvPr id="141" name="フローチャート : 判断 140"/>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150723</xdr:rowOff>
    </xdr:from>
    <xdr:ext cx="762000" cy="259045"/>
    <xdr:sp macro="" textlink="">
      <xdr:nvSpPr>
        <xdr:cNvPr id="142" name="テキスト ボックス 141"/>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7196</xdr:rowOff>
    </xdr:from>
    <xdr:to>
      <xdr:col>7</xdr:col>
      <xdr:colOff>203200</xdr:colOff>
      <xdr:row>63</xdr:row>
      <xdr:rowOff>108796</xdr:rowOff>
    </xdr:to>
    <xdr:sp macro="" textlink="">
      <xdr:nvSpPr>
        <xdr:cNvPr id="148" name="円/楕円 147"/>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74523</xdr:rowOff>
    </xdr:from>
    <xdr:ext cx="762000" cy="259045"/>
    <xdr:sp macro="" textlink="">
      <xdr:nvSpPr>
        <xdr:cNvPr id="149" name="財政構造の弾力性該当値テキスト"/>
        <xdr:cNvSpPr txBox="1"/>
      </xdr:nvSpPr>
      <xdr:spPr>
        <a:xfrm>
          <a:off x="5041900" y="107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119804</xdr:rowOff>
    </xdr:from>
    <xdr:to>
      <xdr:col>6</xdr:col>
      <xdr:colOff>50800</xdr:colOff>
      <xdr:row>64</xdr:row>
      <xdr:rowOff>49954</xdr:rowOff>
    </xdr:to>
    <xdr:sp macro="" textlink="">
      <xdr:nvSpPr>
        <xdr:cNvPr id="150" name="円/楕円 149"/>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34731</xdr:rowOff>
    </xdr:from>
    <xdr:ext cx="736600" cy="259045"/>
    <xdr:sp macro="" textlink="">
      <xdr:nvSpPr>
        <xdr:cNvPr id="151" name="テキスト ボックス 150"/>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56938</xdr:rowOff>
    </xdr:from>
    <xdr:to>
      <xdr:col>4</xdr:col>
      <xdr:colOff>533400</xdr:colOff>
      <xdr:row>64</xdr:row>
      <xdr:rowOff>158538</xdr:rowOff>
    </xdr:to>
    <xdr:sp macro="" textlink="">
      <xdr:nvSpPr>
        <xdr:cNvPr id="152" name="円/楕円 151"/>
        <xdr:cNvSpPr/>
      </xdr:nvSpPr>
      <xdr:spPr>
        <a:xfrm>
          <a:off x="3175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143315</xdr:rowOff>
    </xdr:from>
    <xdr:ext cx="762000" cy="259045"/>
    <xdr:sp macro="" textlink="">
      <xdr:nvSpPr>
        <xdr:cNvPr id="153" name="テキスト ボックス 152"/>
        <xdr:cNvSpPr txBox="1"/>
      </xdr:nvSpPr>
      <xdr:spPr>
        <a:xfrm>
          <a:off x="2844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118745</xdr:rowOff>
    </xdr:from>
    <xdr:to>
      <xdr:col>3</xdr:col>
      <xdr:colOff>330200</xdr:colOff>
      <xdr:row>66</xdr:row>
      <xdr:rowOff>48895</xdr:rowOff>
    </xdr:to>
    <xdr:sp macro="" textlink="">
      <xdr:nvSpPr>
        <xdr:cNvPr id="154" name="円/楕円 153"/>
        <xdr:cNvSpPr/>
      </xdr:nvSpPr>
      <xdr:spPr>
        <a:xfrm>
          <a:off x="2286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33672</xdr:rowOff>
    </xdr:from>
    <xdr:ext cx="762000" cy="259045"/>
    <xdr:sp macro="" textlink="">
      <xdr:nvSpPr>
        <xdr:cNvPr id="155" name="テキスト ボックス 154"/>
        <xdr:cNvSpPr txBox="1"/>
      </xdr:nvSpPr>
      <xdr:spPr>
        <a:xfrm>
          <a:off x="1955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65405</xdr:rowOff>
    </xdr:from>
    <xdr:to>
      <xdr:col>2</xdr:col>
      <xdr:colOff>127000</xdr:colOff>
      <xdr:row>67</xdr:row>
      <xdr:rowOff>167005</xdr:rowOff>
    </xdr:to>
    <xdr:sp macro="" textlink="">
      <xdr:nvSpPr>
        <xdr:cNvPr id="156" name="円/楕円 155"/>
        <xdr:cNvSpPr/>
      </xdr:nvSpPr>
      <xdr:spPr>
        <a:xfrm>
          <a:off x="1397000" y="115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151782</xdr:rowOff>
    </xdr:from>
    <xdr:ext cx="762000" cy="259045"/>
    <xdr:sp macro="" textlink="">
      <xdr:nvSpPr>
        <xdr:cNvPr id="157" name="テキスト ボックス 156"/>
        <xdr:cNvSpPr txBox="1"/>
      </xdr:nvSpPr>
      <xdr:spPr>
        <a:xfrm>
          <a:off x="1066800" y="1163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[115,926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人件費については</a:t>
          </a:r>
          <a:r>
            <a:rPr lang="ja-JP" altLang="en-US" sz="1100"/>
            <a:t>、国家公務員に対する平成</a:t>
          </a:r>
          <a:r>
            <a:rPr lang="en-US" altLang="ja-JP" sz="1100"/>
            <a:t>27</a:t>
          </a:r>
          <a:r>
            <a:rPr lang="ja-JP" altLang="en-US" sz="1100"/>
            <a:t>年人事院勧告を準拠したことにより給料月額において平均</a:t>
          </a:r>
          <a:r>
            <a:rPr lang="en-US" altLang="ja-JP" sz="1100"/>
            <a:t>0.4</a:t>
          </a:r>
          <a:r>
            <a:rPr lang="ja-JP" altLang="en-US" sz="1100"/>
            <a:t>％の引き上げがなされたことと、勤勉手当と地域手当がそれぞれ増額改定されたことに伴い１．８％の増となった。</a:t>
          </a:r>
          <a:endParaRPr lang="en-US" altLang="ja-JP" sz="1100"/>
        </a:p>
        <a:p>
          <a:r>
            <a:rPr kumimoji="1" lang="ja-JP" altLang="en-US" sz="1100">
              <a:latin typeface="ＭＳ Ｐゴシック"/>
            </a:rPr>
            <a:t>　物件費については図書館移転事業や子育てサポートセンター移転整備事業などにより対前年度比で１７．９％の増となった。</a:t>
          </a:r>
          <a:endParaRPr kumimoji="1" lang="en-US" altLang="ja-JP" sz="1100">
            <a:latin typeface="ＭＳ Ｐゴシック"/>
          </a:endParaRPr>
        </a:p>
        <a:p>
          <a:r>
            <a:rPr kumimoji="1" lang="ja-JP" altLang="en-US" sz="1100">
              <a:latin typeface="ＭＳ Ｐゴシック"/>
            </a:rPr>
            <a:t>　これらの理由により対前年度比で９，８２５円の増となった。この状況を踏まえ適正な定員管理による人件費の抑制等により改善に努める。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43070</xdr:rowOff>
    </xdr:from>
    <xdr:to>
      <xdr:col>7</xdr:col>
      <xdr:colOff>152400</xdr:colOff>
      <xdr:row>88</xdr:row>
      <xdr:rowOff>18672</xdr:rowOff>
    </xdr:to>
    <xdr:cxnSp macro="">
      <xdr:nvCxnSpPr>
        <xdr:cNvPr id="189" name="直線コネクタ 188"/>
        <xdr:cNvCxnSpPr/>
      </xdr:nvCxnSpPr>
      <xdr:spPr>
        <a:xfrm flipV="1">
          <a:off x="4953000" y="13930520"/>
          <a:ext cx="0" cy="11757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162199</xdr:rowOff>
    </xdr:from>
    <xdr:ext cx="762000" cy="259045"/>
    <xdr:sp macro="" textlink="">
      <xdr:nvSpPr>
        <xdr:cNvPr id="190" name="人件費・物件費等の状況最小値テキスト"/>
        <xdr:cNvSpPr txBox="1"/>
      </xdr:nvSpPr>
      <xdr:spPr>
        <a:xfrm>
          <a:off x="5041900" y="150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88</xdr:row>
      <xdr:rowOff>18672</xdr:rowOff>
    </xdr:from>
    <xdr:to>
      <xdr:col>7</xdr:col>
      <xdr:colOff>241300</xdr:colOff>
      <xdr:row>88</xdr:row>
      <xdr:rowOff>18672</xdr:rowOff>
    </xdr:to>
    <xdr:cxnSp macro="">
      <xdr:nvCxnSpPr>
        <xdr:cNvPr id="191" name="直線コネクタ 190"/>
        <xdr:cNvCxnSpPr/>
      </xdr:nvCxnSpPr>
      <xdr:spPr>
        <a:xfrm>
          <a:off x="4864100" y="151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129447</xdr:rowOff>
    </xdr:from>
    <xdr:ext cx="762000" cy="259045"/>
    <xdr:sp macro="" textlink="">
      <xdr:nvSpPr>
        <xdr:cNvPr id="192" name="人件費・物件費等の状況最大値テキスト"/>
        <xdr:cNvSpPr txBox="1"/>
      </xdr:nvSpPr>
      <xdr:spPr>
        <a:xfrm>
          <a:off x="5041900" y="1367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43070</xdr:rowOff>
    </xdr:from>
    <xdr:to>
      <xdr:col>7</xdr:col>
      <xdr:colOff>241300</xdr:colOff>
      <xdr:row>81</xdr:row>
      <xdr:rowOff>43070</xdr:rowOff>
    </xdr:to>
    <xdr:cxnSp macro="">
      <xdr:nvCxnSpPr>
        <xdr:cNvPr id="193" name="直線コネクタ 192"/>
        <xdr:cNvCxnSpPr/>
      </xdr:nvCxnSpPr>
      <xdr:spPr>
        <a:xfrm>
          <a:off x="4864100" y="139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42587</xdr:rowOff>
    </xdr:from>
    <xdr:to>
      <xdr:col>7</xdr:col>
      <xdr:colOff>152400</xdr:colOff>
      <xdr:row>83</xdr:row>
      <xdr:rowOff>155480</xdr:rowOff>
    </xdr:to>
    <xdr:cxnSp macro="">
      <xdr:nvCxnSpPr>
        <xdr:cNvPr id="194" name="直線コネクタ 193"/>
        <xdr:cNvCxnSpPr/>
      </xdr:nvCxnSpPr>
      <xdr:spPr>
        <a:xfrm>
          <a:off x="4114800" y="14272937"/>
          <a:ext cx="838200" cy="1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7326</xdr:rowOff>
    </xdr:from>
    <xdr:ext cx="762000" cy="259045"/>
    <xdr:sp macro="" textlink="">
      <xdr:nvSpPr>
        <xdr:cNvPr id="195" name="人件費・物件費等の状況平均値テキスト"/>
        <xdr:cNvSpPr txBox="1"/>
      </xdr:nvSpPr>
      <xdr:spPr>
        <a:xfrm>
          <a:off x="5041900" y="1406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162249</xdr:rowOff>
    </xdr:from>
    <xdr:to>
      <xdr:col>7</xdr:col>
      <xdr:colOff>203200</xdr:colOff>
      <xdr:row>83</xdr:row>
      <xdr:rowOff>92399</xdr:rowOff>
    </xdr:to>
    <xdr:sp macro="" textlink="">
      <xdr:nvSpPr>
        <xdr:cNvPr id="196" name="フローチャート : 判断 195"/>
        <xdr:cNvSpPr/>
      </xdr:nvSpPr>
      <xdr:spPr>
        <a:xfrm>
          <a:off x="4902200" y="1422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42587</xdr:rowOff>
    </xdr:from>
    <xdr:to>
      <xdr:col>6</xdr:col>
      <xdr:colOff>0</xdr:colOff>
      <xdr:row>83</xdr:row>
      <xdr:rowOff>51332</xdr:rowOff>
    </xdr:to>
    <xdr:cxnSp macro="">
      <xdr:nvCxnSpPr>
        <xdr:cNvPr id="197" name="直線コネクタ 196"/>
        <xdr:cNvCxnSpPr/>
      </xdr:nvCxnSpPr>
      <xdr:spPr>
        <a:xfrm flipV="1">
          <a:off x="3225800" y="14272937"/>
          <a:ext cx="8890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166568</xdr:rowOff>
    </xdr:from>
    <xdr:to>
      <xdr:col>6</xdr:col>
      <xdr:colOff>50800</xdr:colOff>
      <xdr:row>84</xdr:row>
      <xdr:rowOff>96718</xdr:rowOff>
    </xdr:to>
    <xdr:sp macro="" textlink="">
      <xdr:nvSpPr>
        <xdr:cNvPr id="198" name="フローチャート : 判断 197"/>
        <xdr:cNvSpPr/>
      </xdr:nvSpPr>
      <xdr:spPr>
        <a:xfrm>
          <a:off x="4064000" y="1439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81495</xdr:rowOff>
    </xdr:from>
    <xdr:ext cx="736600" cy="259045"/>
    <xdr:sp macro="" textlink="">
      <xdr:nvSpPr>
        <xdr:cNvPr id="199" name="テキスト ボックス 198"/>
        <xdr:cNvSpPr txBox="1"/>
      </xdr:nvSpPr>
      <xdr:spPr>
        <a:xfrm>
          <a:off x="3733800" y="14483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51332</xdr:rowOff>
    </xdr:from>
    <xdr:to>
      <xdr:col>4</xdr:col>
      <xdr:colOff>482600</xdr:colOff>
      <xdr:row>88</xdr:row>
      <xdr:rowOff>31207</xdr:rowOff>
    </xdr:to>
    <xdr:cxnSp macro="">
      <xdr:nvCxnSpPr>
        <xdr:cNvPr id="200" name="直線コネクタ 199"/>
        <xdr:cNvCxnSpPr/>
      </xdr:nvCxnSpPr>
      <xdr:spPr>
        <a:xfrm flipV="1">
          <a:off x="2336800" y="14281682"/>
          <a:ext cx="889000" cy="8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155251</xdr:rowOff>
    </xdr:from>
    <xdr:to>
      <xdr:col>4</xdr:col>
      <xdr:colOff>533400</xdr:colOff>
      <xdr:row>84</xdr:row>
      <xdr:rowOff>85401</xdr:rowOff>
    </xdr:to>
    <xdr:sp macro="" textlink="">
      <xdr:nvSpPr>
        <xdr:cNvPr id="201" name="フローチャート : 判断 200"/>
        <xdr:cNvSpPr/>
      </xdr:nvSpPr>
      <xdr:spPr>
        <a:xfrm>
          <a:off x="3175000" y="1438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70178</xdr:rowOff>
    </xdr:from>
    <xdr:ext cx="762000" cy="259045"/>
    <xdr:sp macro="" textlink="">
      <xdr:nvSpPr>
        <xdr:cNvPr id="202" name="テキスト ボックス 201"/>
        <xdr:cNvSpPr txBox="1"/>
      </xdr:nvSpPr>
      <xdr:spPr>
        <a:xfrm>
          <a:off x="2844800" y="1447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31207</xdr:rowOff>
    </xdr:from>
    <xdr:to>
      <xdr:col>3</xdr:col>
      <xdr:colOff>279400</xdr:colOff>
      <xdr:row>90</xdr:row>
      <xdr:rowOff>90647</xdr:rowOff>
    </xdr:to>
    <xdr:cxnSp macro="">
      <xdr:nvCxnSpPr>
        <xdr:cNvPr id="203" name="直線コネクタ 202"/>
        <xdr:cNvCxnSpPr/>
      </xdr:nvCxnSpPr>
      <xdr:spPr>
        <a:xfrm flipV="1">
          <a:off x="1447800" y="15118807"/>
          <a:ext cx="889000" cy="40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137923</xdr:rowOff>
    </xdr:from>
    <xdr:to>
      <xdr:col>3</xdr:col>
      <xdr:colOff>330200</xdr:colOff>
      <xdr:row>84</xdr:row>
      <xdr:rowOff>68073</xdr:rowOff>
    </xdr:to>
    <xdr:sp macro="" textlink="">
      <xdr:nvSpPr>
        <xdr:cNvPr id="204" name="フローチャート : 判断 203"/>
        <xdr:cNvSpPr/>
      </xdr:nvSpPr>
      <xdr:spPr>
        <a:xfrm>
          <a:off x="2286000" y="1436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78250</xdr:rowOff>
    </xdr:from>
    <xdr:ext cx="762000" cy="259045"/>
    <xdr:sp macro="" textlink="">
      <xdr:nvSpPr>
        <xdr:cNvPr id="205" name="テキスト ボックス 204"/>
        <xdr:cNvSpPr txBox="1"/>
      </xdr:nvSpPr>
      <xdr:spPr>
        <a:xfrm>
          <a:off x="1955800" y="1413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151952</xdr:rowOff>
    </xdr:from>
    <xdr:to>
      <xdr:col>2</xdr:col>
      <xdr:colOff>127000</xdr:colOff>
      <xdr:row>84</xdr:row>
      <xdr:rowOff>82102</xdr:rowOff>
    </xdr:to>
    <xdr:sp macro="" textlink="">
      <xdr:nvSpPr>
        <xdr:cNvPr id="206" name="フローチャート : 判断 205"/>
        <xdr:cNvSpPr/>
      </xdr:nvSpPr>
      <xdr:spPr>
        <a:xfrm>
          <a:off x="1397000" y="1438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92279</xdr:rowOff>
    </xdr:from>
    <xdr:ext cx="762000" cy="259045"/>
    <xdr:sp macro="" textlink="">
      <xdr:nvSpPr>
        <xdr:cNvPr id="207" name="テキスト ボックス 206"/>
        <xdr:cNvSpPr txBox="1"/>
      </xdr:nvSpPr>
      <xdr:spPr>
        <a:xfrm>
          <a:off x="1066800" y="1415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104680</xdr:rowOff>
    </xdr:from>
    <xdr:to>
      <xdr:col>7</xdr:col>
      <xdr:colOff>203200</xdr:colOff>
      <xdr:row>84</xdr:row>
      <xdr:rowOff>34830</xdr:rowOff>
    </xdr:to>
    <xdr:sp macro="" textlink="">
      <xdr:nvSpPr>
        <xdr:cNvPr id="213" name="円/楕円 212"/>
        <xdr:cNvSpPr/>
      </xdr:nvSpPr>
      <xdr:spPr>
        <a:xfrm>
          <a:off x="4902200" y="143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76757</xdr:rowOff>
    </xdr:from>
    <xdr:ext cx="762000" cy="259045"/>
    <xdr:sp macro="" textlink="">
      <xdr:nvSpPr>
        <xdr:cNvPr id="214" name="人件費・物件費等の状況該当値テキスト"/>
        <xdr:cNvSpPr txBox="1"/>
      </xdr:nvSpPr>
      <xdr:spPr>
        <a:xfrm>
          <a:off x="5041900" y="1430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115,926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163237</xdr:rowOff>
    </xdr:from>
    <xdr:to>
      <xdr:col>6</xdr:col>
      <xdr:colOff>50800</xdr:colOff>
      <xdr:row>83</xdr:row>
      <xdr:rowOff>93387</xdr:rowOff>
    </xdr:to>
    <xdr:sp macro="" textlink="">
      <xdr:nvSpPr>
        <xdr:cNvPr id="215" name="円/楕円 214"/>
        <xdr:cNvSpPr/>
      </xdr:nvSpPr>
      <xdr:spPr>
        <a:xfrm>
          <a:off x="4064000" y="142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103564</xdr:rowOff>
    </xdr:from>
    <xdr:ext cx="736600" cy="259045"/>
    <xdr:sp macro="" textlink="">
      <xdr:nvSpPr>
        <xdr:cNvPr id="216" name="テキスト ボックス 215"/>
        <xdr:cNvSpPr txBox="1"/>
      </xdr:nvSpPr>
      <xdr:spPr>
        <a:xfrm>
          <a:off x="3733800" y="1399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106,101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532</xdr:rowOff>
    </xdr:from>
    <xdr:to>
      <xdr:col>4</xdr:col>
      <xdr:colOff>533400</xdr:colOff>
      <xdr:row>83</xdr:row>
      <xdr:rowOff>102132</xdr:rowOff>
    </xdr:to>
    <xdr:sp macro="" textlink="">
      <xdr:nvSpPr>
        <xdr:cNvPr id="217" name="円/楕円 216"/>
        <xdr:cNvSpPr/>
      </xdr:nvSpPr>
      <xdr:spPr>
        <a:xfrm>
          <a:off x="3175000" y="142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112309</xdr:rowOff>
    </xdr:from>
    <xdr:ext cx="762000" cy="259045"/>
    <xdr:sp macro="" textlink="">
      <xdr:nvSpPr>
        <xdr:cNvPr id="218" name="テキスト ボックス 217"/>
        <xdr:cNvSpPr txBox="1"/>
      </xdr:nvSpPr>
      <xdr:spPr>
        <a:xfrm>
          <a:off x="2844800" y="1399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106,862</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151857</xdr:rowOff>
    </xdr:from>
    <xdr:to>
      <xdr:col>3</xdr:col>
      <xdr:colOff>330200</xdr:colOff>
      <xdr:row>88</xdr:row>
      <xdr:rowOff>82007</xdr:rowOff>
    </xdr:to>
    <xdr:sp macro="" textlink="">
      <xdr:nvSpPr>
        <xdr:cNvPr id="219" name="円/楕円 218"/>
        <xdr:cNvSpPr/>
      </xdr:nvSpPr>
      <xdr:spPr>
        <a:xfrm>
          <a:off x="2286000" y="150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66784</xdr:rowOff>
    </xdr:from>
    <xdr:ext cx="762000" cy="259045"/>
    <xdr:sp macro="" textlink="">
      <xdr:nvSpPr>
        <xdr:cNvPr id="220" name="テキスト ボックス 219"/>
        <xdr:cNvSpPr txBox="1"/>
      </xdr:nvSpPr>
      <xdr:spPr>
        <a:xfrm>
          <a:off x="1955800" y="1515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179,716</a:t>
          </a:r>
          <a:endParaRPr kumimoji="1" lang="ja-JP" altLang="en-US" sz="1000" b="1">
            <a:solidFill>
              <a:srgbClr val="FF0000"/>
            </a:solidFill>
            <a:latin typeface="ＭＳ Ｐゴシック"/>
          </a:endParaRPr>
        </a:p>
      </xdr:txBody>
    </xdr:sp>
    <xdr:clientData/>
  </xdr:oneCellAnchor>
  <xdr:twoCellAnchor>
    <xdr:from>
      <xdr:col>2</xdr:col>
      <xdr:colOff>25400</xdr:colOff>
      <xdr:row>90</xdr:row>
      <xdr:rowOff>39847</xdr:rowOff>
    </xdr:from>
    <xdr:to>
      <xdr:col>2</xdr:col>
      <xdr:colOff>127000</xdr:colOff>
      <xdr:row>90</xdr:row>
      <xdr:rowOff>141447</xdr:rowOff>
    </xdr:to>
    <xdr:sp macro="" textlink="">
      <xdr:nvSpPr>
        <xdr:cNvPr id="221" name="円/楕円 220"/>
        <xdr:cNvSpPr/>
      </xdr:nvSpPr>
      <xdr:spPr>
        <a:xfrm>
          <a:off x="1397000" y="154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90</xdr:row>
      <xdr:rowOff>126224</xdr:rowOff>
    </xdr:from>
    <xdr:ext cx="762000" cy="259045"/>
    <xdr:sp macro="" textlink="">
      <xdr:nvSpPr>
        <xdr:cNvPr id="222" name="テキスト ボックス 221"/>
        <xdr:cNvSpPr txBox="1"/>
      </xdr:nvSpPr>
      <xdr:spPr>
        <a:xfrm>
          <a:off x="1066800" y="1555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fontAlgn="base"/>
          <a:r>
            <a:rPr lang="ja-JP" altLang="en-US" sz="13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人事院勧告の遵守による給与の削減や職員削減による人件費抑制</a:t>
          </a:r>
          <a:r>
            <a:rPr lang="ja-JP" altLang="en-US" sz="1100" b="0" i="0" baseline="0">
              <a:solidFill>
                <a:schemeClr val="dk1"/>
              </a:solidFill>
              <a:latin typeface="+mn-lt"/>
              <a:ea typeface="+mn-ea"/>
              <a:cs typeface="+mn-cs"/>
            </a:rPr>
            <a:t>などにより、</a:t>
          </a:r>
          <a:r>
            <a:rPr lang="ja-JP" altLang="ja-JP" sz="1100" b="0" i="0" baseline="0">
              <a:solidFill>
                <a:schemeClr val="dk1"/>
              </a:solidFill>
              <a:latin typeface="+mn-lt"/>
              <a:ea typeface="+mn-ea"/>
              <a:cs typeface="+mn-cs"/>
            </a:rPr>
            <a:t>類似団体の中でも低い水準となっている。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今後も適正な給与水準の保持に努める。</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27214</xdr:rowOff>
    </xdr:from>
    <xdr:to>
      <xdr:col>24</xdr:col>
      <xdr:colOff>558800</xdr:colOff>
      <xdr:row>80</xdr:row>
      <xdr:rowOff>61686</xdr:rowOff>
    </xdr:to>
    <xdr:cxnSp macro="">
      <xdr:nvCxnSpPr>
        <xdr:cNvPr id="258" name="直線コネクタ 257"/>
        <xdr:cNvCxnSpPr/>
      </xdr:nvCxnSpPr>
      <xdr:spPr>
        <a:xfrm>
          <a:off x="16179800" y="137432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27214</xdr:rowOff>
    </xdr:from>
    <xdr:to>
      <xdr:col>23</xdr:col>
      <xdr:colOff>406400</xdr:colOff>
      <xdr:row>80</xdr:row>
      <xdr:rowOff>84666</xdr:rowOff>
    </xdr:to>
    <xdr:cxnSp macro="">
      <xdr:nvCxnSpPr>
        <xdr:cNvPr id="261" name="直線コネクタ 260"/>
        <xdr:cNvCxnSpPr/>
      </xdr:nvCxnSpPr>
      <xdr:spPr>
        <a:xfrm flipV="1">
          <a:off x="15290800" y="137432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84666</xdr:rowOff>
    </xdr:from>
    <xdr:to>
      <xdr:col>22</xdr:col>
      <xdr:colOff>203200</xdr:colOff>
      <xdr:row>85</xdr:row>
      <xdr:rowOff>43241</xdr:rowOff>
    </xdr:to>
    <xdr:cxnSp macro="">
      <xdr:nvCxnSpPr>
        <xdr:cNvPr id="264" name="直線コネクタ 263"/>
        <xdr:cNvCxnSpPr/>
      </xdr:nvCxnSpPr>
      <xdr:spPr>
        <a:xfrm flipV="1">
          <a:off x="14401800" y="13800666"/>
          <a:ext cx="889000" cy="8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43241</xdr:rowOff>
    </xdr:from>
    <xdr:to>
      <xdr:col>21</xdr:col>
      <xdr:colOff>0</xdr:colOff>
      <xdr:row>85</xdr:row>
      <xdr:rowOff>100693</xdr:rowOff>
    </xdr:to>
    <xdr:cxnSp macro="">
      <xdr:nvCxnSpPr>
        <xdr:cNvPr id="267" name="直線コネクタ 266"/>
        <xdr:cNvCxnSpPr/>
      </xdr:nvCxnSpPr>
      <xdr:spPr>
        <a:xfrm flipV="1">
          <a:off x="13512800" y="1461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10886</xdr:rowOff>
    </xdr:from>
    <xdr:to>
      <xdr:col>24</xdr:col>
      <xdr:colOff>609600</xdr:colOff>
      <xdr:row>80</xdr:row>
      <xdr:rowOff>112486</xdr:rowOff>
    </xdr:to>
    <xdr:sp macro="" textlink="">
      <xdr:nvSpPr>
        <xdr:cNvPr id="277" name="円/楕円 276"/>
        <xdr:cNvSpPr/>
      </xdr:nvSpPr>
      <xdr:spPr>
        <a:xfrm>
          <a:off x="169672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103613</xdr:rowOff>
    </xdr:from>
    <xdr:ext cx="762000" cy="259045"/>
    <xdr:sp macro="" textlink="">
      <xdr:nvSpPr>
        <xdr:cNvPr id="278" name="給与水準   （国との比較）該当値テキスト"/>
        <xdr:cNvSpPr txBox="1"/>
      </xdr:nvSpPr>
      <xdr:spPr>
        <a:xfrm>
          <a:off x="17106900" y="1364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147864</xdr:rowOff>
    </xdr:from>
    <xdr:to>
      <xdr:col>23</xdr:col>
      <xdr:colOff>457200</xdr:colOff>
      <xdr:row>80</xdr:row>
      <xdr:rowOff>78014</xdr:rowOff>
    </xdr:to>
    <xdr:sp macro="" textlink="">
      <xdr:nvSpPr>
        <xdr:cNvPr id="279" name="円/楕円 278"/>
        <xdr:cNvSpPr/>
      </xdr:nvSpPr>
      <xdr:spPr>
        <a:xfrm>
          <a:off x="16129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88191</xdr:rowOff>
    </xdr:from>
    <xdr:ext cx="736600" cy="259045"/>
    <xdr:sp macro="" textlink="">
      <xdr:nvSpPr>
        <xdr:cNvPr id="280" name="テキスト ボックス 279"/>
        <xdr:cNvSpPr txBox="1"/>
      </xdr:nvSpPr>
      <xdr:spPr>
        <a:xfrm>
          <a:off x="15798800" y="1346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33866</xdr:rowOff>
    </xdr:from>
    <xdr:to>
      <xdr:col>22</xdr:col>
      <xdr:colOff>254000</xdr:colOff>
      <xdr:row>80</xdr:row>
      <xdr:rowOff>135466</xdr:rowOff>
    </xdr:to>
    <xdr:sp macro="" textlink="">
      <xdr:nvSpPr>
        <xdr:cNvPr id="281" name="円/楕円 280"/>
        <xdr:cNvSpPr/>
      </xdr:nvSpPr>
      <xdr:spPr>
        <a:xfrm>
          <a:off x="15240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145643</xdr:rowOff>
    </xdr:from>
    <xdr:ext cx="762000" cy="259045"/>
    <xdr:sp macro="" textlink="">
      <xdr:nvSpPr>
        <xdr:cNvPr id="282" name="テキスト ボックス 281"/>
        <xdr:cNvSpPr txBox="1"/>
      </xdr:nvSpPr>
      <xdr:spPr>
        <a:xfrm>
          <a:off x="14909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163891</xdr:rowOff>
    </xdr:from>
    <xdr:to>
      <xdr:col>21</xdr:col>
      <xdr:colOff>50800</xdr:colOff>
      <xdr:row>85</xdr:row>
      <xdr:rowOff>94041</xdr:rowOff>
    </xdr:to>
    <xdr:sp macro="" textlink="">
      <xdr:nvSpPr>
        <xdr:cNvPr id="283" name="円/楕円 282"/>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104218</xdr:rowOff>
    </xdr:from>
    <xdr:ext cx="762000" cy="259045"/>
    <xdr:sp macro="" textlink="">
      <xdr:nvSpPr>
        <xdr:cNvPr id="284" name="テキスト ボックス 283"/>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49893</xdr:rowOff>
    </xdr:from>
    <xdr:to>
      <xdr:col>19</xdr:col>
      <xdr:colOff>533400</xdr:colOff>
      <xdr:row>85</xdr:row>
      <xdr:rowOff>151493</xdr:rowOff>
    </xdr:to>
    <xdr:sp macro="" textlink="">
      <xdr:nvSpPr>
        <xdr:cNvPr id="285" name="円/楕円 284"/>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161670</xdr:rowOff>
    </xdr:from>
    <xdr:ext cx="762000" cy="259045"/>
    <xdr:sp macro="" textlink="">
      <xdr:nvSpPr>
        <xdr:cNvPr id="286" name="テキスト ボックス 285"/>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業務のアウトソーシング化や、退職者の一部不補充などに努め</a:t>
          </a:r>
          <a:r>
            <a:rPr lang="ja-JP" altLang="en-US" sz="1100" b="0" i="0" baseline="0">
              <a:solidFill>
                <a:schemeClr val="dk1"/>
              </a:solidFill>
              <a:latin typeface="+mn-lt"/>
              <a:ea typeface="+mn-ea"/>
              <a:cs typeface="+mn-cs"/>
            </a:rPr>
            <a:t>ているものの、</a:t>
          </a:r>
          <a:r>
            <a:rPr lang="ja-JP" altLang="ja-JP" sz="1100" b="0" i="0" baseline="0">
              <a:solidFill>
                <a:schemeClr val="dk1"/>
              </a:solidFill>
              <a:latin typeface="+mn-lt"/>
              <a:ea typeface="+mn-ea"/>
              <a:cs typeface="+mn-cs"/>
            </a:rPr>
            <a:t>類似団体平均を</a:t>
          </a:r>
          <a:r>
            <a:rPr lang="ja-JP" altLang="en-US" sz="1100" b="0" i="0" baseline="0">
              <a:solidFill>
                <a:schemeClr val="dk1"/>
              </a:solidFill>
              <a:latin typeface="+mn-lt"/>
              <a:ea typeface="+mn-ea"/>
              <a:cs typeface="+mn-cs"/>
            </a:rPr>
            <a:t>上</a:t>
          </a:r>
          <a:r>
            <a:rPr lang="ja-JP" altLang="ja-JP" sz="1100" b="0" i="0" baseline="0">
              <a:solidFill>
                <a:schemeClr val="dk1"/>
              </a:solidFill>
              <a:latin typeface="+mn-lt"/>
              <a:ea typeface="+mn-ea"/>
              <a:cs typeface="+mn-cs"/>
            </a:rPr>
            <a:t>回る水準になっている。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a:t>
          </a:r>
          <a:r>
            <a:rPr lang="ja-JP" altLang="en-US" sz="1100" b="0" i="0" baseline="0">
              <a:solidFill>
                <a:schemeClr val="dk1"/>
              </a:solidFill>
              <a:latin typeface="+mn-lt"/>
              <a:ea typeface="+mn-ea"/>
              <a:cs typeface="+mn-cs"/>
            </a:rPr>
            <a:t>事務事業の見直しを行いながら</a:t>
          </a:r>
          <a:r>
            <a:rPr lang="ja-JP" altLang="ja-JP" sz="1100" b="0" i="0" baseline="0">
              <a:solidFill>
                <a:schemeClr val="dk1"/>
              </a:solidFill>
              <a:latin typeface="+mn-lt"/>
              <a:ea typeface="+mn-ea"/>
              <a:cs typeface="+mn-cs"/>
            </a:rPr>
            <a:t>、公共サービスの低下を招くことのないよう、適正な定員管理に努める。</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135996</xdr:rowOff>
    </xdr:from>
    <xdr:to>
      <xdr:col>24</xdr:col>
      <xdr:colOff>558800</xdr:colOff>
      <xdr:row>60</xdr:row>
      <xdr:rowOff>140018</xdr:rowOff>
    </xdr:to>
    <xdr:cxnSp macro="">
      <xdr:nvCxnSpPr>
        <xdr:cNvPr id="321" name="直線コネクタ 320"/>
        <xdr:cNvCxnSpPr/>
      </xdr:nvCxnSpPr>
      <xdr:spPr>
        <a:xfrm>
          <a:off x="16179800" y="1042299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105833</xdr:rowOff>
    </xdr:from>
    <xdr:to>
      <xdr:col>23</xdr:col>
      <xdr:colOff>406400</xdr:colOff>
      <xdr:row>60</xdr:row>
      <xdr:rowOff>135996</xdr:rowOff>
    </xdr:to>
    <xdr:cxnSp macro="">
      <xdr:nvCxnSpPr>
        <xdr:cNvPr id="324" name="直線コネクタ 323"/>
        <xdr:cNvCxnSpPr/>
      </xdr:nvCxnSpPr>
      <xdr:spPr>
        <a:xfrm>
          <a:off x="15290800" y="1039283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105833</xdr:rowOff>
    </xdr:from>
    <xdr:to>
      <xdr:col>22</xdr:col>
      <xdr:colOff>203200</xdr:colOff>
      <xdr:row>60</xdr:row>
      <xdr:rowOff>121920</xdr:rowOff>
    </xdr:to>
    <xdr:cxnSp macro="">
      <xdr:nvCxnSpPr>
        <xdr:cNvPr id="327" name="直線コネクタ 326"/>
        <xdr:cNvCxnSpPr/>
      </xdr:nvCxnSpPr>
      <xdr:spPr>
        <a:xfrm flipV="1">
          <a:off x="14401800" y="103928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121920</xdr:rowOff>
    </xdr:from>
    <xdr:to>
      <xdr:col>21</xdr:col>
      <xdr:colOff>0</xdr:colOff>
      <xdr:row>60</xdr:row>
      <xdr:rowOff>127953</xdr:rowOff>
    </xdr:to>
    <xdr:cxnSp macro="">
      <xdr:nvCxnSpPr>
        <xdr:cNvPr id="330" name="直線コネクタ 329"/>
        <xdr:cNvCxnSpPr/>
      </xdr:nvCxnSpPr>
      <xdr:spPr>
        <a:xfrm flipV="1">
          <a:off x="13512800" y="104089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89218</xdr:rowOff>
    </xdr:from>
    <xdr:to>
      <xdr:col>24</xdr:col>
      <xdr:colOff>609600</xdr:colOff>
      <xdr:row>61</xdr:row>
      <xdr:rowOff>19368</xdr:rowOff>
    </xdr:to>
    <xdr:sp macro="" textlink="">
      <xdr:nvSpPr>
        <xdr:cNvPr id="340" name="円/楕円 339"/>
        <xdr:cNvSpPr/>
      </xdr:nvSpPr>
      <xdr:spPr>
        <a:xfrm>
          <a:off x="169672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61295</xdr:rowOff>
    </xdr:from>
    <xdr:ext cx="762000" cy="259045"/>
    <xdr:sp macro="" textlink="">
      <xdr:nvSpPr>
        <xdr:cNvPr id="341" name="定員管理の状況該当値テキスト"/>
        <xdr:cNvSpPr txBox="1"/>
      </xdr:nvSpPr>
      <xdr:spPr>
        <a:xfrm>
          <a:off x="17106900" y="103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85196</xdr:rowOff>
    </xdr:from>
    <xdr:to>
      <xdr:col>23</xdr:col>
      <xdr:colOff>457200</xdr:colOff>
      <xdr:row>61</xdr:row>
      <xdr:rowOff>15346</xdr:rowOff>
    </xdr:to>
    <xdr:sp macro="" textlink="">
      <xdr:nvSpPr>
        <xdr:cNvPr id="342" name="円/楕円 341"/>
        <xdr:cNvSpPr/>
      </xdr:nvSpPr>
      <xdr:spPr>
        <a:xfrm>
          <a:off x="16129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25523</xdr:rowOff>
    </xdr:from>
    <xdr:ext cx="736600" cy="259045"/>
    <xdr:sp macro="" textlink="">
      <xdr:nvSpPr>
        <xdr:cNvPr id="343" name="テキスト ボックス 342"/>
        <xdr:cNvSpPr txBox="1"/>
      </xdr:nvSpPr>
      <xdr:spPr>
        <a:xfrm>
          <a:off x="15798800" y="1014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55033</xdr:rowOff>
    </xdr:from>
    <xdr:to>
      <xdr:col>22</xdr:col>
      <xdr:colOff>254000</xdr:colOff>
      <xdr:row>60</xdr:row>
      <xdr:rowOff>156633</xdr:rowOff>
    </xdr:to>
    <xdr:sp macro="" textlink="">
      <xdr:nvSpPr>
        <xdr:cNvPr id="344" name="円/楕円 343"/>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166810</xdr:rowOff>
    </xdr:from>
    <xdr:ext cx="762000" cy="259045"/>
    <xdr:sp macro="" textlink="">
      <xdr:nvSpPr>
        <xdr:cNvPr id="345" name="テキスト ボックス 344"/>
        <xdr:cNvSpPr txBox="1"/>
      </xdr:nvSpPr>
      <xdr:spPr>
        <a:xfrm>
          <a:off x="14909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71120</xdr:rowOff>
    </xdr:from>
    <xdr:to>
      <xdr:col>21</xdr:col>
      <xdr:colOff>50800</xdr:colOff>
      <xdr:row>61</xdr:row>
      <xdr:rowOff>1270</xdr:rowOff>
    </xdr:to>
    <xdr:sp macro="" textlink="">
      <xdr:nvSpPr>
        <xdr:cNvPr id="346" name="円/楕円 345"/>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47" name="テキスト ボックス 346"/>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77153</xdr:rowOff>
    </xdr:from>
    <xdr:to>
      <xdr:col>19</xdr:col>
      <xdr:colOff>533400</xdr:colOff>
      <xdr:row>61</xdr:row>
      <xdr:rowOff>7303</xdr:rowOff>
    </xdr:to>
    <xdr:sp macro="" textlink="">
      <xdr:nvSpPr>
        <xdr:cNvPr id="348" name="円/楕円 347"/>
        <xdr:cNvSpPr/>
      </xdr:nvSpPr>
      <xdr:spPr>
        <a:xfrm>
          <a:off x="13462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17480</xdr:rowOff>
    </xdr:from>
    <xdr:ext cx="762000" cy="259045"/>
    <xdr:sp macro="" textlink="">
      <xdr:nvSpPr>
        <xdr:cNvPr id="349" name="テキスト ボックス 348"/>
        <xdr:cNvSpPr txBox="1"/>
      </xdr:nvSpPr>
      <xdr:spPr>
        <a:xfrm>
          <a:off x="13131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a:t>
          </a:r>
          <a:r>
            <a:rPr kumimoji="1" lang="ja-JP" altLang="ja-JP" sz="1100" b="0" i="0" baseline="0">
              <a:solidFill>
                <a:schemeClr val="dk1"/>
              </a:solidFill>
              <a:latin typeface="+mn-lt"/>
              <a:ea typeface="+mn-ea"/>
              <a:cs typeface="+mn-cs"/>
            </a:rPr>
            <a:t>平成２７年度</a:t>
          </a:r>
          <a:r>
            <a:rPr kumimoji="1" lang="ja-JP" altLang="ja-JP" sz="1100">
              <a:solidFill>
                <a:schemeClr val="dk1"/>
              </a:solidFill>
              <a:latin typeface="+mn-lt"/>
              <a:ea typeface="+mn-ea"/>
              <a:cs typeface="+mn-cs"/>
            </a:rPr>
            <a:t>地方債現在高は、</a:t>
          </a:r>
          <a:r>
            <a:rPr lang="ja-JP" altLang="ja-JP" sz="1100">
              <a:solidFill>
                <a:schemeClr val="dk1"/>
              </a:solidFill>
              <a:latin typeface="+mn-lt"/>
              <a:ea typeface="+mn-ea"/>
              <a:cs typeface="+mn-cs"/>
            </a:rPr>
            <a:t>多賀城駅周辺土地区画整理事業や</a:t>
          </a:r>
          <a:r>
            <a:rPr kumimoji="1" lang="ja-JP" altLang="ja-JP" sz="1100">
              <a:solidFill>
                <a:schemeClr val="dk1"/>
              </a:solidFill>
              <a:latin typeface="+mn-lt"/>
              <a:ea typeface="+mn-ea"/>
              <a:cs typeface="+mn-cs"/>
            </a:rPr>
            <a:t>災害公営住宅整備事業による借入が多くなり</a:t>
          </a:r>
          <a:r>
            <a:rPr lang="ja-JP" altLang="ja-JP" sz="1100">
              <a:solidFill>
                <a:schemeClr val="dk1"/>
              </a:solidFill>
              <a:latin typeface="+mn-lt"/>
              <a:ea typeface="+mn-ea"/>
              <a:cs typeface="+mn-cs"/>
            </a:rPr>
            <a:t>、地方債現在高が増加したものの、</a:t>
          </a:r>
          <a:r>
            <a:rPr lang="ja-JP" altLang="ja-JP" sz="1100">
              <a:solidFill>
                <a:sysClr val="windowText" lastClr="000000"/>
              </a:solidFill>
              <a:latin typeface="+mn-lt"/>
              <a:ea typeface="+mn-ea"/>
              <a:cs typeface="+mn-cs"/>
            </a:rPr>
            <a:t>据置期間を設けたため元利償還金が前年度を</a:t>
          </a:r>
          <a:r>
            <a:rPr lang="ja-JP" altLang="en-US" sz="1100">
              <a:solidFill>
                <a:sysClr val="windowText" lastClr="000000"/>
              </a:solidFill>
              <a:latin typeface="+mn-lt"/>
              <a:ea typeface="+mn-ea"/>
              <a:cs typeface="+mn-cs"/>
            </a:rPr>
            <a:t>下回ったことや、多賀城公園整備事業債などに係る元利償還金が平成２６年度をもって完済したことなどにより</a:t>
          </a:r>
          <a:r>
            <a:rPr lang="ja-JP" altLang="ja-JP" sz="1100">
              <a:solidFill>
                <a:sysClr val="windowText" lastClr="000000"/>
              </a:solidFill>
              <a:latin typeface="+mn-lt"/>
              <a:ea typeface="+mn-ea"/>
              <a:cs typeface="+mn-cs"/>
            </a:rPr>
            <a:t>、</a:t>
          </a:r>
          <a:r>
            <a:rPr lang="ja-JP" altLang="ja-JP" sz="1100" b="0" i="0" baseline="0">
              <a:solidFill>
                <a:schemeClr val="dk1"/>
              </a:solidFill>
              <a:latin typeface="+mn-lt"/>
              <a:ea typeface="+mn-ea"/>
              <a:cs typeface="+mn-cs"/>
            </a:rPr>
            <a:t>対前年比</a:t>
          </a:r>
          <a:r>
            <a:rPr lang="ja-JP" altLang="en-US" sz="1100" b="0" i="0" baseline="0">
              <a:solidFill>
                <a:schemeClr val="dk1"/>
              </a:solidFill>
              <a:latin typeface="+mn-lt"/>
              <a:ea typeface="+mn-ea"/>
              <a:cs typeface="+mn-cs"/>
            </a:rPr>
            <a:t>１．１</a:t>
          </a:r>
          <a:r>
            <a:rPr kumimoji="1" lang="ja-JP" altLang="ja-JP" sz="1100">
              <a:solidFill>
                <a:schemeClr val="dk1"/>
              </a:solidFill>
              <a:latin typeface="+mn-lt"/>
              <a:ea typeface="+mn-ea"/>
              <a:cs typeface="+mn-cs"/>
            </a:rPr>
            <a:t>ポイント改善した。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依然として、</a:t>
          </a:r>
          <a:r>
            <a:rPr lang="ja-JP" altLang="ja-JP" sz="1100" b="0" i="0" baseline="0">
              <a:solidFill>
                <a:schemeClr val="dk1"/>
              </a:solidFill>
              <a:latin typeface="+mn-lt"/>
              <a:ea typeface="+mn-ea"/>
              <a:cs typeface="+mn-cs"/>
            </a:rPr>
            <a:t>類似団体の平均を上回る水準となっていることから、今後もプライマリーバランスを意識した市債の発行をすることで地方債残高の減少に努め、改善を図る。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163195</xdr:rowOff>
    </xdr:from>
    <xdr:to>
      <xdr:col>24</xdr:col>
      <xdr:colOff>558800</xdr:colOff>
      <xdr:row>41</xdr:row>
      <xdr:rowOff>58103</xdr:rowOff>
    </xdr:to>
    <xdr:cxnSp macro="">
      <xdr:nvCxnSpPr>
        <xdr:cNvPr id="379" name="直線コネクタ 378"/>
        <xdr:cNvCxnSpPr/>
      </xdr:nvCxnSpPr>
      <xdr:spPr>
        <a:xfrm flipV="1">
          <a:off x="16179800" y="702119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58103</xdr:rowOff>
    </xdr:from>
    <xdr:to>
      <xdr:col>23</xdr:col>
      <xdr:colOff>406400</xdr:colOff>
      <xdr:row>41</xdr:row>
      <xdr:rowOff>82232</xdr:rowOff>
    </xdr:to>
    <xdr:cxnSp macro="">
      <xdr:nvCxnSpPr>
        <xdr:cNvPr id="382" name="直線コネクタ 381"/>
        <xdr:cNvCxnSpPr/>
      </xdr:nvCxnSpPr>
      <xdr:spPr>
        <a:xfrm flipV="1">
          <a:off x="15290800" y="70875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15875</xdr:rowOff>
    </xdr:from>
    <xdr:to>
      <xdr:col>22</xdr:col>
      <xdr:colOff>203200</xdr:colOff>
      <xdr:row>41</xdr:row>
      <xdr:rowOff>82232</xdr:rowOff>
    </xdr:to>
    <xdr:cxnSp macro="">
      <xdr:nvCxnSpPr>
        <xdr:cNvPr id="385" name="直線コネクタ 384"/>
        <xdr:cNvCxnSpPr/>
      </xdr:nvCxnSpPr>
      <xdr:spPr>
        <a:xfrm>
          <a:off x="14401800" y="704532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41</xdr:row>
      <xdr:rowOff>15875</xdr:rowOff>
    </xdr:to>
    <xdr:cxnSp macro="">
      <xdr:nvCxnSpPr>
        <xdr:cNvPr id="388" name="直線コネクタ 387"/>
        <xdr:cNvCxnSpPr/>
      </xdr:nvCxnSpPr>
      <xdr:spPr>
        <a:xfrm>
          <a:off x="13512800" y="69548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398" name="円/楕円 397"/>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399" name="公債費負担の状況該当値テキスト"/>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7303</xdr:rowOff>
    </xdr:from>
    <xdr:to>
      <xdr:col>23</xdr:col>
      <xdr:colOff>457200</xdr:colOff>
      <xdr:row>41</xdr:row>
      <xdr:rowOff>108903</xdr:rowOff>
    </xdr:to>
    <xdr:sp macro="" textlink="">
      <xdr:nvSpPr>
        <xdr:cNvPr id="400" name="円/楕円 399"/>
        <xdr:cNvSpPr/>
      </xdr:nvSpPr>
      <xdr:spPr>
        <a:xfrm>
          <a:off x="16129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401" name="テキスト ボックス 400"/>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31432</xdr:rowOff>
    </xdr:from>
    <xdr:to>
      <xdr:col>22</xdr:col>
      <xdr:colOff>254000</xdr:colOff>
      <xdr:row>41</xdr:row>
      <xdr:rowOff>133032</xdr:rowOff>
    </xdr:to>
    <xdr:sp macro="" textlink="">
      <xdr:nvSpPr>
        <xdr:cNvPr id="402" name="円/楕円 401"/>
        <xdr:cNvSpPr/>
      </xdr:nvSpPr>
      <xdr:spPr>
        <a:xfrm>
          <a:off x="15240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117809</xdr:rowOff>
    </xdr:from>
    <xdr:ext cx="762000" cy="259045"/>
    <xdr:sp macro="" textlink="">
      <xdr:nvSpPr>
        <xdr:cNvPr id="403" name="テキスト ボックス 402"/>
        <xdr:cNvSpPr txBox="1"/>
      </xdr:nvSpPr>
      <xdr:spPr>
        <a:xfrm>
          <a:off x="14909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136525</xdr:rowOff>
    </xdr:from>
    <xdr:to>
      <xdr:col>21</xdr:col>
      <xdr:colOff>50800</xdr:colOff>
      <xdr:row>41</xdr:row>
      <xdr:rowOff>66675</xdr:rowOff>
    </xdr:to>
    <xdr:sp macro="" textlink="">
      <xdr:nvSpPr>
        <xdr:cNvPr id="404" name="円/楕円 403"/>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51452</xdr:rowOff>
    </xdr:from>
    <xdr:ext cx="762000" cy="259045"/>
    <xdr:sp macro="" textlink="">
      <xdr:nvSpPr>
        <xdr:cNvPr id="405" name="テキスト ボックス 404"/>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406" name="円/楕円 405"/>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407" name="テキスト ボックス 406"/>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latin typeface="+mn-lt"/>
              <a:ea typeface="+mn-ea"/>
              <a:cs typeface="+mn-cs"/>
            </a:rPr>
            <a:t>　</a:t>
          </a:r>
          <a:r>
            <a:rPr kumimoji="1" lang="ja-JP" altLang="ja-JP" sz="1300" b="0" i="0" baseline="0">
              <a:solidFill>
                <a:schemeClr val="dk1"/>
              </a:solidFill>
              <a:latin typeface="+mn-lt"/>
              <a:ea typeface="+mn-ea"/>
              <a:cs typeface="+mn-cs"/>
            </a:rPr>
            <a:t>平成２</a:t>
          </a:r>
          <a:r>
            <a:rPr kumimoji="1" lang="ja-JP" altLang="en-US" sz="1300" b="0" i="0" baseline="0">
              <a:solidFill>
                <a:schemeClr val="dk1"/>
              </a:solidFill>
              <a:latin typeface="+mn-lt"/>
              <a:ea typeface="+mn-ea"/>
              <a:cs typeface="+mn-cs"/>
            </a:rPr>
            <a:t>７</a:t>
          </a:r>
          <a:r>
            <a:rPr kumimoji="1" lang="ja-JP" altLang="ja-JP" sz="1300" b="0" i="0" baseline="0">
              <a:solidFill>
                <a:schemeClr val="dk1"/>
              </a:solidFill>
              <a:latin typeface="+mn-lt"/>
              <a:ea typeface="+mn-ea"/>
              <a:cs typeface="+mn-cs"/>
            </a:rPr>
            <a:t>年度</a:t>
          </a:r>
          <a:r>
            <a:rPr kumimoji="1" lang="ja-JP" altLang="ja-JP" sz="1300">
              <a:solidFill>
                <a:schemeClr val="dk1"/>
              </a:solidFill>
              <a:latin typeface="+mn-lt"/>
              <a:ea typeface="+mn-ea"/>
              <a:cs typeface="+mn-cs"/>
            </a:rPr>
            <a:t>地方債現在高は、</a:t>
          </a:r>
          <a:r>
            <a:rPr lang="ja-JP" altLang="ja-JP" sz="1300">
              <a:solidFill>
                <a:schemeClr val="dk1"/>
              </a:solidFill>
              <a:latin typeface="+mn-lt"/>
              <a:ea typeface="+mn-ea"/>
              <a:cs typeface="+mn-cs"/>
            </a:rPr>
            <a:t>多賀城駅周辺土地区画整理事業</a:t>
          </a:r>
          <a:r>
            <a:rPr lang="ja-JP" altLang="en-US" sz="1300">
              <a:solidFill>
                <a:schemeClr val="dk1"/>
              </a:solidFill>
              <a:latin typeface="+mn-lt"/>
              <a:ea typeface="+mn-ea"/>
              <a:cs typeface="+mn-cs"/>
            </a:rPr>
            <a:t>や</a:t>
          </a:r>
          <a:r>
            <a:rPr kumimoji="1" lang="ja-JP" altLang="en-US" sz="1300">
              <a:solidFill>
                <a:schemeClr val="dk1"/>
              </a:solidFill>
              <a:latin typeface="+mn-lt"/>
              <a:ea typeface="+mn-ea"/>
              <a:cs typeface="+mn-cs"/>
            </a:rPr>
            <a:t>災害公営住宅整備事業による借入が多くなり</a:t>
          </a:r>
          <a:r>
            <a:rPr lang="ja-JP" altLang="ja-JP" sz="1300">
              <a:solidFill>
                <a:schemeClr val="dk1"/>
              </a:solidFill>
              <a:latin typeface="+mn-lt"/>
              <a:ea typeface="+mn-ea"/>
              <a:cs typeface="+mn-cs"/>
            </a:rPr>
            <a:t>、対前年比</a:t>
          </a:r>
          <a:r>
            <a:rPr lang="en-US" altLang="ja-JP" sz="1300">
              <a:solidFill>
                <a:schemeClr val="dk1"/>
              </a:solidFill>
              <a:latin typeface="+mn-lt"/>
              <a:ea typeface="+mn-ea"/>
              <a:cs typeface="+mn-cs"/>
            </a:rPr>
            <a:t>4,031</a:t>
          </a:r>
          <a:r>
            <a:rPr lang="ja-JP" altLang="ja-JP" sz="1300">
              <a:solidFill>
                <a:schemeClr val="dk1"/>
              </a:solidFill>
              <a:latin typeface="+mn-lt"/>
              <a:ea typeface="+mn-ea"/>
              <a:cs typeface="+mn-cs"/>
            </a:rPr>
            <a:t>百万円増の</a:t>
          </a:r>
          <a:r>
            <a:rPr lang="en-US" altLang="ja-JP" sz="1300">
              <a:solidFill>
                <a:schemeClr val="dk1"/>
              </a:solidFill>
              <a:latin typeface="+mn-lt"/>
              <a:ea typeface="+mn-ea"/>
              <a:cs typeface="+mn-cs"/>
            </a:rPr>
            <a:t>26,061</a:t>
          </a:r>
          <a:r>
            <a:rPr lang="ja-JP" altLang="ja-JP" sz="1300">
              <a:solidFill>
                <a:schemeClr val="dk1"/>
              </a:solidFill>
              <a:latin typeface="+mn-lt"/>
              <a:ea typeface="+mn-ea"/>
              <a:cs typeface="+mn-cs"/>
            </a:rPr>
            <a:t>百万円となった。</a:t>
          </a:r>
          <a:endParaRPr lang="en-US" altLang="ja-JP" sz="1300">
            <a:solidFill>
              <a:schemeClr val="dk1"/>
            </a:solidFill>
            <a:latin typeface="+mn-lt"/>
            <a:ea typeface="+mn-ea"/>
            <a:cs typeface="+mn-cs"/>
          </a:endParaRPr>
        </a:p>
        <a:p>
          <a:pPr eaLnBrk="1" fontAlgn="auto" latinLnBrk="0" hangingPunct="1"/>
          <a:r>
            <a:rPr lang="ja-JP" altLang="ja-JP" sz="1300">
              <a:solidFill>
                <a:schemeClr val="dk1"/>
              </a:solidFill>
              <a:latin typeface="+mn-lt"/>
              <a:ea typeface="+mn-ea"/>
              <a:cs typeface="+mn-cs"/>
            </a:rPr>
            <a:t>　</a:t>
          </a:r>
          <a:r>
            <a:rPr lang="ja-JP" altLang="ja-JP" sz="1300" baseline="0">
              <a:solidFill>
                <a:schemeClr val="dk1"/>
              </a:solidFill>
              <a:latin typeface="+mn-lt"/>
              <a:ea typeface="+mn-ea"/>
              <a:cs typeface="+mn-cs"/>
            </a:rPr>
            <a:t> </a:t>
          </a:r>
          <a:r>
            <a:rPr kumimoji="1" lang="ja-JP" altLang="ja-JP" sz="1300">
              <a:solidFill>
                <a:schemeClr val="dk1"/>
              </a:solidFill>
              <a:latin typeface="+mn-lt"/>
              <a:ea typeface="+mn-ea"/>
              <a:cs typeface="+mn-cs"/>
            </a:rPr>
            <a:t>今後もより一層、新規発行の抑制や、入札等による低利での調達に努める等、継続した取り組みを行うとともに、プライマリーバランスを意識した市債の発行を行い、適正な地方債管理に努める。</a:t>
          </a:r>
          <a:endParaRPr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1"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2" name="フローチャート : 判断 441"/>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5" name="フローチャート : 判断 444"/>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6" name="テキスト ボックス 445"/>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0" name="テキスト ボックス 449"/>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81238</xdr:rowOff>
    </xdr:from>
    <xdr:to>
      <xdr:col>24</xdr:col>
      <xdr:colOff>609600</xdr:colOff>
      <xdr:row>15</xdr:row>
      <xdr:rowOff>11388</xdr:rowOff>
    </xdr:to>
    <xdr:sp macro="" textlink="">
      <xdr:nvSpPr>
        <xdr:cNvPr id="456" name="円/楕円 455"/>
        <xdr:cNvSpPr/>
      </xdr:nvSpPr>
      <xdr:spPr>
        <a:xfrm>
          <a:off x="169672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97765</xdr:rowOff>
    </xdr:from>
    <xdr:ext cx="762000" cy="259045"/>
    <xdr:sp macro="" textlink="">
      <xdr:nvSpPr>
        <xdr:cNvPr id="457" name="将来負担の状況該当値テキスト"/>
        <xdr:cNvSpPr txBox="1"/>
      </xdr:nvSpPr>
      <xdr:spPr>
        <a:xfrm>
          <a:off x="17106900" y="23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49064</xdr:rowOff>
    </xdr:from>
    <xdr:to>
      <xdr:col>19</xdr:col>
      <xdr:colOff>533400</xdr:colOff>
      <xdr:row>14</xdr:row>
      <xdr:rowOff>150664</xdr:rowOff>
    </xdr:to>
    <xdr:sp macro="" textlink="">
      <xdr:nvSpPr>
        <xdr:cNvPr id="458" name="円/楕円 457"/>
        <xdr:cNvSpPr/>
      </xdr:nvSpPr>
      <xdr:spPr>
        <a:xfrm>
          <a:off x="134620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160841</xdr:rowOff>
    </xdr:from>
    <xdr:ext cx="762000" cy="259045"/>
    <xdr:sp macro="" textlink="">
      <xdr:nvSpPr>
        <xdr:cNvPr id="459" name="テキスト ボックス 458"/>
        <xdr:cNvSpPr txBox="1"/>
      </xdr:nvSpPr>
      <xdr:spPr>
        <a:xfrm>
          <a:off x="13131800" y="22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62,413
62,028
19.69
52,604,277
49,987,074
147,354
12,156,522
26,061,451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lang="ja-JP" altLang="ja-JP" sz="1100">
              <a:solidFill>
                <a:schemeClr val="dk1"/>
              </a:solidFill>
              <a:latin typeface="+mn-lt"/>
              <a:ea typeface="+mn-ea"/>
              <a:cs typeface="+mn-cs"/>
            </a:rPr>
            <a:t>国家公務員に対する平成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年人事院勧告を準拠したことにより給料月額において平均</a:t>
          </a:r>
          <a:r>
            <a:rPr lang="en-US" altLang="ja-JP" sz="1100">
              <a:solidFill>
                <a:schemeClr val="dk1"/>
              </a:solidFill>
              <a:latin typeface="+mn-lt"/>
              <a:ea typeface="+mn-ea"/>
              <a:cs typeface="+mn-cs"/>
            </a:rPr>
            <a:t>0.4</a:t>
          </a:r>
          <a:r>
            <a:rPr lang="ja-JP" altLang="ja-JP" sz="1100">
              <a:solidFill>
                <a:schemeClr val="dk1"/>
              </a:solidFill>
              <a:latin typeface="+mn-lt"/>
              <a:ea typeface="+mn-ea"/>
              <a:cs typeface="+mn-cs"/>
            </a:rPr>
            <a:t>％の引き上げがなされたことと、勤勉手当と地域手当がそれぞれ増額改定されたことに伴い</a:t>
          </a:r>
          <a:r>
            <a:rPr lang="ja-JP" altLang="en-US" sz="1100">
              <a:solidFill>
                <a:schemeClr val="dk1"/>
              </a:solidFill>
              <a:latin typeface="+mn-lt"/>
              <a:ea typeface="+mn-ea"/>
              <a:cs typeface="+mn-cs"/>
            </a:rPr>
            <a:t>、人件費は対前年度比で</a:t>
          </a:r>
          <a:r>
            <a:rPr lang="ja-JP" altLang="ja-JP" sz="1100">
              <a:solidFill>
                <a:schemeClr val="dk1"/>
              </a:solidFill>
              <a:latin typeface="+mn-lt"/>
              <a:ea typeface="+mn-ea"/>
              <a:cs typeface="+mn-cs"/>
            </a:rPr>
            <a:t>１．８％の増となった。</a:t>
          </a:r>
          <a:r>
            <a:rPr lang="ja-JP" altLang="en-US" sz="1100">
              <a:solidFill>
                <a:schemeClr val="dk1"/>
              </a:solidFill>
              <a:latin typeface="+mn-lt"/>
              <a:ea typeface="+mn-ea"/>
              <a:cs typeface="+mn-cs"/>
            </a:rPr>
            <a:t>しかし、</a:t>
          </a:r>
          <a:r>
            <a:rPr kumimoji="1" lang="ja-JP" altLang="ja-JP" sz="1100">
              <a:solidFill>
                <a:schemeClr val="dk1"/>
              </a:solidFill>
              <a:latin typeface="+mn-lt"/>
              <a:ea typeface="+mn-ea"/>
              <a:cs typeface="+mn-cs"/>
            </a:rPr>
            <a:t>納税義務者数、新築家屋の増加により</a:t>
          </a:r>
          <a:r>
            <a:rPr kumimoji="1" lang="ja-JP" altLang="en-US" sz="1100">
              <a:solidFill>
                <a:schemeClr val="dk1"/>
              </a:solidFill>
              <a:latin typeface="+mn-lt"/>
              <a:ea typeface="+mn-ea"/>
              <a:cs typeface="+mn-cs"/>
            </a:rPr>
            <a:t>市税が</a:t>
          </a:r>
          <a:r>
            <a:rPr kumimoji="1" lang="ja-JP" altLang="ja-JP" sz="1100">
              <a:solidFill>
                <a:schemeClr val="dk1"/>
              </a:solidFill>
              <a:latin typeface="+mn-lt"/>
              <a:ea typeface="+mn-ea"/>
              <a:cs typeface="+mn-cs"/>
            </a:rPr>
            <a:t>回復傾向</a:t>
          </a:r>
          <a:r>
            <a:rPr kumimoji="1" lang="ja-JP" altLang="en-US" sz="1100">
              <a:solidFill>
                <a:schemeClr val="dk1"/>
              </a:solidFill>
              <a:latin typeface="+mn-lt"/>
              <a:ea typeface="+mn-ea"/>
              <a:cs typeface="+mn-cs"/>
            </a:rPr>
            <a:t>にあることから、人件費に係る経常収支比率は改善した。</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ja-JP" sz="1100" baseline="0">
              <a:solidFill>
                <a:schemeClr val="dk1"/>
              </a:solidFill>
              <a:latin typeface="+mn-lt"/>
              <a:ea typeface="+mn-ea"/>
              <a:cs typeface="+mn-cs"/>
            </a:rPr>
            <a:t> </a:t>
          </a:r>
          <a:r>
            <a:rPr kumimoji="1" lang="ja-JP" altLang="ja-JP" sz="1100">
              <a:solidFill>
                <a:schemeClr val="dk1"/>
              </a:solidFill>
              <a:latin typeface="+mn-lt"/>
              <a:ea typeface="+mn-ea"/>
              <a:cs typeface="+mn-cs"/>
            </a:rPr>
            <a:t>今後も事務事業改善による時間外勤務手当の削減や、退職者の一部不補充等の実施により改善を図る</a:t>
          </a:r>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162923</xdr:rowOff>
    </xdr:from>
    <xdr:to>
      <xdr:col>7</xdr:col>
      <xdr:colOff>15875</xdr:colOff>
      <xdr:row>37</xdr:row>
      <xdr:rowOff>50256</xdr:rowOff>
    </xdr:to>
    <xdr:cxnSp macro="">
      <xdr:nvCxnSpPr>
        <xdr:cNvPr id="68" name="直線コネクタ 67"/>
        <xdr:cNvCxnSpPr/>
      </xdr:nvCxnSpPr>
      <xdr:spPr>
        <a:xfrm flipV="1">
          <a:off x="3987800" y="633512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50256</xdr:rowOff>
    </xdr:from>
    <xdr:to>
      <xdr:col>5</xdr:col>
      <xdr:colOff>549275</xdr:colOff>
      <xdr:row>37</xdr:row>
      <xdr:rowOff>115570</xdr:rowOff>
    </xdr:to>
    <xdr:cxnSp macro="">
      <xdr:nvCxnSpPr>
        <xdr:cNvPr id="71" name="直線コネクタ 70"/>
        <xdr:cNvCxnSpPr/>
      </xdr:nvCxnSpPr>
      <xdr:spPr>
        <a:xfrm flipV="1">
          <a:off x="3098800" y="63939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15966</xdr:rowOff>
    </xdr:to>
    <xdr:cxnSp macro="">
      <xdr:nvCxnSpPr>
        <xdr:cNvPr id="74" name="直線コネクタ 73"/>
        <xdr:cNvCxnSpPr/>
      </xdr:nvCxnSpPr>
      <xdr:spPr>
        <a:xfrm flipV="1">
          <a:off x="2209800" y="64592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15966</xdr:rowOff>
    </xdr:from>
    <xdr:to>
      <xdr:col>3</xdr:col>
      <xdr:colOff>142875</xdr:colOff>
      <xdr:row>39</xdr:row>
      <xdr:rowOff>92710</xdr:rowOff>
    </xdr:to>
    <xdr:cxnSp macro="">
      <xdr:nvCxnSpPr>
        <xdr:cNvPr id="77" name="直線コネクタ 76"/>
        <xdr:cNvCxnSpPr/>
      </xdr:nvCxnSpPr>
      <xdr:spPr>
        <a:xfrm flipV="1">
          <a:off x="1320800" y="6531066"/>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112123</xdr:rowOff>
    </xdr:from>
    <xdr:to>
      <xdr:col>7</xdr:col>
      <xdr:colOff>66675</xdr:colOff>
      <xdr:row>37</xdr:row>
      <xdr:rowOff>42273</xdr:rowOff>
    </xdr:to>
    <xdr:sp macro="" textlink="">
      <xdr:nvSpPr>
        <xdr:cNvPr id="87" name="円/楕円 86"/>
        <xdr:cNvSpPr/>
      </xdr:nvSpPr>
      <xdr:spPr>
        <a:xfrm>
          <a:off x="47752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84200</xdr:rowOff>
    </xdr:from>
    <xdr:ext cx="762000" cy="259045"/>
    <xdr:sp macro="" textlink="">
      <xdr:nvSpPr>
        <xdr:cNvPr id="88" name="人件費該当値テキスト"/>
        <xdr:cNvSpPr txBox="1"/>
      </xdr:nvSpPr>
      <xdr:spPr>
        <a:xfrm>
          <a:off x="4914900" y="62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170906</xdr:rowOff>
    </xdr:from>
    <xdr:to>
      <xdr:col>5</xdr:col>
      <xdr:colOff>600075</xdr:colOff>
      <xdr:row>37</xdr:row>
      <xdr:rowOff>101056</xdr:rowOff>
    </xdr:to>
    <xdr:sp macro="" textlink="">
      <xdr:nvSpPr>
        <xdr:cNvPr id="89" name="円/楕円 88"/>
        <xdr:cNvSpPr/>
      </xdr:nvSpPr>
      <xdr:spPr>
        <a:xfrm>
          <a:off x="3937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85833</xdr:rowOff>
    </xdr:from>
    <xdr:ext cx="736600" cy="259045"/>
    <xdr:sp macro="" textlink="">
      <xdr:nvSpPr>
        <xdr:cNvPr id="90" name="テキスト ボックス 89"/>
        <xdr:cNvSpPr txBox="1"/>
      </xdr:nvSpPr>
      <xdr:spPr>
        <a:xfrm>
          <a:off x="3606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91" name="円/楕円 90"/>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2" name="テキスト ボックス 91"/>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136616</xdr:rowOff>
    </xdr:from>
    <xdr:to>
      <xdr:col>3</xdr:col>
      <xdr:colOff>193675</xdr:colOff>
      <xdr:row>38</xdr:row>
      <xdr:rowOff>66766</xdr:rowOff>
    </xdr:to>
    <xdr:sp macro="" textlink="">
      <xdr:nvSpPr>
        <xdr:cNvPr id="93" name="円/楕円 92"/>
        <xdr:cNvSpPr/>
      </xdr:nvSpPr>
      <xdr:spPr>
        <a:xfrm>
          <a:off x="2159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51543</xdr:rowOff>
    </xdr:from>
    <xdr:ext cx="762000" cy="259045"/>
    <xdr:sp macro="" textlink="">
      <xdr:nvSpPr>
        <xdr:cNvPr id="94" name="テキスト ボックス 93"/>
        <xdr:cNvSpPr txBox="1"/>
      </xdr:nvSpPr>
      <xdr:spPr>
        <a:xfrm>
          <a:off x="1828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95" name="円/楕円 94"/>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96" name="テキスト ボックス 95"/>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baseline="0">
              <a:solidFill>
                <a:schemeClr val="dk1"/>
              </a:solidFill>
              <a:latin typeface="+mn-lt"/>
              <a:ea typeface="+mn-ea"/>
              <a:cs typeface="+mn-cs"/>
            </a:rPr>
            <a:t>物件費に係る経常収支比率が類似団体平均と比較して高くなっている</a:t>
          </a:r>
          <a:r>
            <a:rPr lang="ja-JP" altLang="ja-JP" sz="1100" b="0" i="0" baseline="0">
              <a:solidFill>
                <a:schemeClr val="dk1"/>
              </a:solidFill>
              <a:latin typeface="+mn-lt"/>
              <a:ea typeface="+mn-ea"/>
              <a:cs typeface="+mn-cs"/>
            </a:rPr>
            <a:t>主な要因は</a:t>
          </a:r>
          <a:r>
            <a:rPr lang="ja-JP" altLang="ja-JP" sz="1100">
              <a:solidFill>
                <a:schemeClr val="dk1"/>
              </a:solidFill>
              <a:latin typeface="+mn-lt"/>
              <a:ea typeface="+mn-ea"/>
              <a:cs typeface="+mn-cs"/>
            </a:rPr>
            <a:t>津波被災地区に対する固定資産税の２分の１減額課税によ</a:t>
          </a:r>
          <a:r>
            <a:rPr lang="ja-JP" altLang="en-US" sz="1100">
              <a:solidFill>
                <a:schemeClr val="dk1"/>
              </a:solidFill>
              <a:latin typeface="+mn-lt"/>
              <a:ea typeface="+mn-ea"/>
              <a:cs typeface="+mn-cs"/>
            </a:rPr>
            <a:t>る</a:t>
          </a:r>
          <a:r>
            <a:rPr lang="ja-JP" altLang="ja-JP" sz="1100" b="0" i="0" baseline="0">
              <a:solidFill>
                <a:schemeClr val="dk1"/>
              </a:solidFill>
              <a:latin typeface="+mn-lt"/>
              <a:ea typeface="+mn-ea"/>
              <a:cs typeface="+mn-cs"/>
            </a:rPr>
            <a:t>経常的な</a:t>
          </a:r>
          <a:r>
            <a:rPr lang="ja-JP" altLang="en-US" sz="1100" b="0" i="0" baseline="0">
              <a:solidFill>
                <a:schemeClr val="dk1"/>
              </a:solidFill>
              <a:latin typeface="+mn-lt"/>
              <a:ea typeface="+mn-ea"/>
              <a:cs typeface="+mn-cs"/>
            </a:rPr>
            <a:t>収入の減であり、経常的な</a:t>
          </a:r>
          <a:r>
            <a:rPr lang="ja-JP" altLang="ja-JP" sz="1100" b="0" i="0" baseline="0">
              <a:solidFill>
                <a:schemeClr val="dk1"/>
              </a:solidFill>
              <a:latin typeface="+mn-lt"/>
              <a:ea typeface="+mn-ea"/>
              <a:cs typeface="+mn-cs"/>
            </a:rPr>
            <a:t>物件費については、前年度と同程度である。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今後も、事業の効率化を図り、現在の水準を維持するよう努める。</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146050</xdr:rowOff>
    </xdr:to>
    <xdr:cxnSp macro="">
      <xdr:nvCxnSpPr>
        <xdr:cNvPr id="129" name="直線コネクタ 128"/>
        <xdr:cNvCxnSpPr/>
      </xdr:nvCxnSpPr>
      <xdr:spPr>
        <a:xfrm>
          <a:off x="15671800" y="3030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85090</xdr:rowOff>
    </xdr:from>
    <xdr:to>
      <xdr:col>22</xdr:col>
      <xdr:colOff>565150</xdr:colOff>
      <xdr:row>17</xdr:row>
      <xdr:rowOff>115570</xdr:rowOff>
    </xdr:to>
    <xdr:cxnSp macro="">
      <xdr:nvCxnSpPr>
        <xdr:cNvPr id="132" name="直線コネクタ 131"/>
        <xdr:cNvCxnSpPr/>
      </xdr:nvCxnSpPr>
      <xdr:spPr>
        <a:xfrm>
          <a:off x="14782800" y="299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85090</xdr:rowOff>
    </xdr:from>
    <xdr:to>
      <xdr:col>21</xdr:col>
      <xdr:colOff>361950</xdr:colOff>
      <xdr:row>17</xdr:row>
      <xdr:rowOff>100330</xdr:rowOff>
    </xdr:to>
    <xdr:cxnSp macro="">
      <xdr:nvCxnSpPr>
        <xdr:cNvPr id="135" name="直線コネクタ 134"/>
        <xdr:cNvCxnSpPr/>
      </xdr:nvCxnSpPr>
      <xdr:spPr>
        <a:xfrm flipV="1">
          <a:off x="13893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100330</xdr:rowOff>
    </xdr:from>
    <xdr:to>
      <xdr:col>20</xdr:col>
      <xdr:colOff>158750</xdr:colOff>
      <xdr:row>17</xdr:row>
      <xdr:rowOff>100330</xdr:rowOff>
    </xdr:to>
    <xdr:cxnSp macro="">
      <xdr:nvCxnSpPr>
        <xdr:cNvPr id="138" name="直線コネクタ 137"/>
        <xdr:cNvCxnSpPr/>
      </xdr:nvCxnSpPr>
      <xdr:spPr>
        <a:xfrm>
          <a:off x="13004800" y="3014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50" name="円/楕円 149"/>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51" name="テキスト ボックス 150"/>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52" name="円/楕円 151"/>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120667</xdr:rowOff>
    </xdr:from>
    <xdr:ext cx="762000" cy="259045"/>
    <xdr:sp macro="" textlink="">
      <xdr:nvSpPr>
        <xdr:cNvPr id="153" name="テキスト ボックス 152"/>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49530</xdr:rowOff>
    </xdr:from>
    <xdr:to>
      <xdr:col>20</xdr:col>
      <xdr:colOff>209550</xdr:colOff>
      <xdr:row>17</xdr:row>
      <xdr:rowOff>151130</xdr:rowOff>
    </xdr:to>
    <xdr:sp macro="" textlink="">
      <xdr:nvSpPr>
        <xdr:cNvPr id="154" name="円/楕円 153"/>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135907</xdr:rowOff>
    </xdr:from>
    <xdr:ext cx="762000" cy="259045"/>
    <xdr:sp macro="" textlink="">
      <xdr:nvSpPr>
        <xdr:cNvPr id="155" name="テキスト ボックス 154"/>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6" name="円/楕円 155"/>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135907</xdr:rowOff>
    </xdr:from>
    <xdr:ext cx="762000" cy="259045"/>
    <xdr:sp macro="" textlink="">
      <xdr:nvSpPr>
        <xdr:cNvPr id="157" name="テキスト ボックス 156"/>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b="0" i="0" baseline="0">
              <a:solidFill>
                <a:schemeClr val="dk1"/>
              </a:solidFill>
              <a:latin typeface="+mn-lt"/>
              <a:ea typeface="+mn-ea"/>
              <a:cs typeface="+mn-cs"/>
            </a:rPr>
            <a:t>前年度に対し悪化しているが、主な要因は</a:t>
          </a:r>
          <a:r>
            <a:rPr lang="ja-JP" altLang="en-US" sz="1100" b="0" i="0" baseline="0">
              <a:solidFill>
                <a:schemeClr val="dk1"/>
              </a:solidFill>
              <a:latin typeface="+mn-lt"/>
              <a:ea typeface="+mn-ea"/>
              <a:cs typeface="+mn-cs"/>
            </a:rPr>
            <a:t>、</a:t>
          </a:r>
          <a:r>
            <a:rPr lang="ja-JP" altLang="ja-JP" sz="1100">
              <a:solidFill>
                <a:schemeClr val="dk1"/>
              </a:solidFill>
              <a:latin typeface="+mn-lt"/>
              <a:ea typeface="+mn-ea"/>
              <a:cs typeface="+mn-cs"/>
            </a:rPr>
            <a:t>津波被災地区に対する固定資産税の２分の１減額課税により、市税が東日本大震災以前の水準まで回復していないことに加え</a:t>
          </a:r>
          <a:r>
            <a:rPr kumimoji="1" lang="ja-JP" altLang="ja-JP" sz="1100">
              <a:solidFill>
                <a:schemeClr val="dk1"/>
              </a:solidFill>
              <a:latin typeface="+mn-lt"/>
              <a:ea typeface="+mn-ea"/>
              <a:cs typeface="+mn-cs"/>
            </a:rPr>
            <a:t>、障害者自立支援給付費</a:t>
          </a:r>
          <a:r>
            <a:rPr kumimoji="1" lang="ja-JP" altLang="en-US" sz="1100">
              <a:solidFill>
                <a:schemeClr val="dk1"/>
              </a:solidFill>
              <a:latin typeface="+mn-lt"/>
              <a:ea typeface="+mn-ea"/>
              <a:cs typeface="+mn-cs"/>
            </a:rPr>
            <a:t>及び施設型給付費等支給事業、生活保護費</a:t>
          </a:r>
          <a:r>
            <a:rPr kumimoji="1" lang="ja-JP" altLang="ja-JP" sz="1100">
              <a:solidFill>
                <a:schemeClr val="dk1"/>
              </a:solidFill>
              <a:latin typeface="+mn-lt"/>
              <a:ea typeface="+mn-ea"/>
              <a:cs typeface="+mn-cs"/>
            </a:rPr>
            <a:t>の増</a:t>
          </a:r>
          <a:r>
            <a:rPr kumimoji="1" lang="ja-JP" altLang="en-US" sz="1100">
              <a:solidFill>
                <a:schemeClr val="dk1"/>
              </a:solidFill>
              <a:latin typeface="+mn-lt"/>
              <a:ea typeface="+mn-ea"/>
              <a:cs typeface="+mn-cs"/>
            </a:rPr>
            <a:t>等によるものである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今後とも、</a:t>
          </a:r>
          <a:r>
            <a:rPr lang="ja-JP" altLang="ja-JP" sz="1100" b="0" i="0" baseline="0">
              <a:solidFill>
                <a:schemeClr val="dk1"/>
              </a:solidFill>
              <a:latin typeface="+mn-lt"/>
              <a:ea typeface="+mn-ea"/>
              <a:cs typeface="+mn-cs"/>
            </a:rPr>
            <a:t>引き続き生活保護受給者の自立支援や医療費の適正化を図る。</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55</xdr:row>
      <xdr:rowOff>31750</xdr:rowOff>
    </xdr:to>
    <xdr:cxnSp macro="">
      <xdr:nvCxnSpPr>
        <xdr:cNvPr id="194" name="直線コネクタ 193"/>
        <xdr:cNvCxnSpPr/>
      </xdr:nvCxnSpPr>
      <xdr:spPr>
        <a:xfrm>
          <a:off x="3987800" y="9347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117475</xdr:rowOff>
    </xdr:to>
    <xdr:cxnSp macro="">
      <xdr:nvCxnSpPr>
        <xdr:cNvPr id="197" name="直線コネクタ 196"/>
        <xdr:cNvCxnSpPr/>
      </xdr:nvCxnSpPr>
      <xdr:spPr>
        <a:xfrm flipV="1">
          <a:off x="3098800" y="9347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117475</xdr:rowOff>
    </xdr:from>
    <xdr:to>
      <xdr:col>4</xdr:col>
      <xdr:colOff>346075</xdr:colOff>
      <xdr:row>54</xdr:row>
      <xdr:rowOff>127000</xdr:rowOff>
    </xdr:to>
    <xdr:cxnSp macro="">
      <xdr:nvCxnSpPr>
        <xdr:cNvPr id="200" name="直線コネクタ 199"/>
        <xdr:cNvCxnSpPr/>
      </xdr:nvCxnSpPr>
      <xdr:spPr>
        <a:xfrm flipV="1">
          <a:off x="2209800" y="9375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146050</xdr:rowOff>
    </xdr:to>
    <xdr:cxnSp macro="">
      <xdr:nvCxnSpPr>
        <xdr:cNvPr id="203" name="直線コネクタ 202"/>
        <xdr:cNvCxnSpPr/>
      </xdr:nvCxnSpPr>
      <xdr:spPr>
        <a:xfrm flipV="1">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13" name="円/楕円 21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5" name="円/楕円 214"/>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6" name="テキスト ボックス 21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66675</xdr:rowOff>
    </xdr:from>
    <xdr:to>
      <xdr:col>4</xdr:col>
      <xdr:colOff>396875</xdr:colOff>
      <xdr:row>54</xdr:row>
      <xdr:rowOff>168275</xdr:rowOff>
    </xdr:to>
    <xdr:sp macro="" textlink="">
      <xdr:nvSpPr>
        <xdr:cNvPr id="217" name="円/楕円 216"/>
        <xdr:cNvSpPr/>
      </xdr:nvSpPr>
      <xdr:spPr>
        <a:xfrm>
          <a:off x="3048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153052</xdr:rowOff>
    </xdr:from>
    <xdr:ext cx="762000" cy="259045"/>
    <xdr:sp macro="" textlink="">
      <xdr:nvSpPr>
        <xdr:cNvPr id="218" name="テキスト ボックス 217"/>
        <xdr:cNvSpPr txBox="1"/>
      </xdr:nvSpPr>
      <xdr:spPr>
        <a:xfrm>
          <a:off x="2717800" y="941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9" name="円/楕円 21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20" name="テキスト ボックス 219"/>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21" name="円/楕円 220"/>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22" name="テキスト ボックス 221"/>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類似団体平均を大幅に上回る要因としては、下水道事業特別会計への繰出金が挙げられる。低地・河口部といった本市の地理的条件により、水害防止のため、多額の雨水施設整備を行っている。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今後、施設の維持管理に関する経費が増加することが予想されるため、計画的な維持管理に努め経費削減を図る必要がある。</a:t>
          </a:r>
          <a:endParaRPr lang="ja-JP" altLang="ja-JP" sz="1400"/>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63319</xdr:rowOff>
    </xdr:from>
    <xdr:to>
      <xdr:col>24</xdr:col>
      <xdr:colOff>31750</xdr:colOff>
      <xdr:row>60</xdr:row>
      <xdr:rowOff>38826</xdr:rowOff>
    </xdr:to>
    <xdr:cxnSp macro="">
      <xdr:nvCxnSpPr>
        <xdr:cNvPr id="252" name="直線コネクタ 251"/>
        <xdr:cNvCxnSpPr/>
      </xdr:nvCxnSpPr>
      <xdr:spPr>
        <a:xfrm flipV="1">
          <a:off x="16510000" y="9150169"/>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10903</xdr:rowOff>
    </xdr:from>
    <xdr:ext cx="762000" cy="259045"/>
    <xdr:sp macro="" textlink="">
      <xdr:nvSpPr>
        <xdr:cNvPr id="253" name="その他最小値テキスト"/>
        <xdr:cNvSpPr txBox="1"/>
      </xdr:nvSpPr>
      <xdr:spPr>
        <a:xfrm>
          <a:off x="16598900" y="1029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60</xdr:row>
      <xdr:rowOff>38826</xdr:rowOff>
    </xdr:from>
    <xdr:to>
      <xdr:col>24</xdr:col>
      <xdr:colOff>120650</xdr:colOff>
      <xdr:row>60</xdr:row>
      <xdr:rowOff>38826</xdr:rowOff>
    </xdr:to>
    <xdr:cxnSp macro="">
      <xdr:nvCxnSpPr>
        <xdr:cNvPr id="254" name="直線コネクタ 253"/>
        <xdr:cNvCxnSpPr/>
      </xdr:nvCxnSpPr>
      <xdr:spPr>
        <a:xfrm>
          <a:off x="16421100" y="1032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149696</xdr:rowOff>
    </xdr:from>
    <xdr:ext cx="762000" cy="259045"/>
    <xdr:sp macro="" textlink="">
      <xdr:nvSpPr>
        <xdr:cNvPr id="255"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63319</xdr:rowOff>
    </xdr:from>
    <xdr:to>
      <xdr:col>24</xdr:col>
      <xdr:colOff>120650</xdr:colOff>
      <xdr:row>53</xdr:row>
      <xdr:rowOff>63319</xdr:rowOff>
    </xdr:to>
    <xdr:cxnSp macro="">
      <xdr:nvCxnSpPr>
        <xdr:cNvPr id="256" name="直線コネクタ 255"/>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73116</xdr:rowOff>
    </xdr:from>
    <xdr:to>
      <xdr:col>24</xdr:col>
      <xdr:colOff>31750</xdr:colOff>
      <xdr:row>59</xdr:row>
      <xdr:rowOff>79647</xdr:rowOff>
    </xdr:to>
    <xdr:cxnSp macro="">
      <xdr:nvCxnSpPr>
        <xdr:cNvPr id="257" name="直線コネクタ 256"/>
        <xdr:cNvCxnSpPr/>
      </xdr:nvCxnSpPr>
      <xdr:spPr>
        <a:xfrm flipV="1">
          <a:off x="15671800" y="101886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169471</xdr:rowOff>
    </xdr:from>
    <xdr:ext cx="762000" cy="259045"/>
    <xdr:sp macro="" textlink="">
      <xdr:nvSpPr>
        <xdr:cNvPr id="258" name="その他平均値テキスト"/>
        <xdr:cNvSpPr txBox="1"/>
      </xdr:nvSpPr>
      <xdr:spPr>
        <a:xfrm>
          <a:off x="16598900" y="9427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152944</xdr:rowOff>
    </xdr:from>
    <xdr:to>
      <xdr:col>24</xdr:col>
      <xdr:colOff>82550</xdr:colOff>
      <xdr:row>56</xdr:row>
      <xdr:rowOff>83094</xdr:rowOff>
    </xdr:to>
    <xdr:sp macro="" textlink="">
      <xdr:nvSpPr>
        <xdr:cNvPr id="259" name="フローチャート : 判断 258"/>
        <xdr:cNvSpPr/>
      </xdr:nvSpPr>
      <xdr:spPr>
        <a:xfrm>
          <a:off x="164592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79647</xdr:rowOff>
    </xdr:from>
    <xdr:to>
      <xdr:col>22</xdr:col>
      <xdr:colOff>565150</xdr:colOff>
      <xdr:row>59</xdr:row>
      <xdr:rowOff>105773</xdr:rowOff>
    </xdr:to>
    <xdr:cxnSp macro="">
      <xdr:nvCxnSpPr>
        <xdr:cNvPr id="260" name="直線コネクタ 259"/>
        <xdr:cNvCxnSpPr/>
      </xdr:nvCxnSpPr>
      <xdr:spPr>
        <a:xfrm flipV="1">
          <a:off x="14782800" y="101951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146413</xdr:rowOff>
    </xdr:from>
    <xdr:to>
      <xdr:col>22</xdr:col>
      <xdr:colOff>615950</xdr:colOff>
      <xdr:row>56</xdr:row>
      <xdr:rowOff>76563</xdr:rowOff>
    </xdr:to>
    <xdr:sp macro="" textlink="">
      <xdr:nvSpPr>
        <xdr:cNvPr id="261" name="フローチャート : 判断 260"/>
        <xdr:cNvSpPr/>
      </xdr:nvSpPr>
      <xdr:spPr>
        <a:xfrm>
          <a:off x="15621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86740</xdr:rowOff>
    </xdr:from>
    <xdr:ext cx="736600" cy="259045"/>
    <xdr:sp macro="" textlink="">
      <xdr:nvSpPr>
        <xdr:cNvPr id="262" name="テキスト ボックス 261"/>
        <xdr:cNvSpPr txBox="1"/>
      </xdr:nvSpPr>
      <xdr:spPr>
        <a:xfrm>
          <a:off x="15290800" y="93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105773</xdr:rowOff>
    </xdr:from>
    <xdr:to>
      <xdr:col>21</xdr:col>
      <xdr:colOff>361950</xdr:colOff>
      <xdr:row>60</xdr:row>
      <xdr:rowOff>84546</xdr:rowOff>
    </xdr:to>
    <xdr:cxnSp macro="">
      <xdr:nvCxnSpPr>
        <xdr:cNvPr id="263" name="直線コネクタ 262"/>
        <xdr:cNvCxnSpPr/>
      </xdr:nvCxnSpPr>
      <xdr:spPr>
        <a:xfrm flipV="1">
          <a:off x="13893800" y="1022132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4" name="フローチャート : 判断 263"/>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5" name="テキスト ボックス 26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84546</xdr:rowOff>
    </xdr:from>
    <xdr:to>
      <xdr:col>20</xdr:col>
      <xdr:colOff>158750</xdr:colOff>
      <xdr:row>60</xdr:row>
      <xdr:rowOff>169454</xdr:rowOff>
    </xdr:to>
    <xdr:cxnSp macro="">
      <xdr:nvCxnSpPr>
        <xdr:cNvPr id="266" name="直線コネクタ 265"/>
        <xdr:cNvCxnSpPr/>
      </xdr:nvCxnSpPr>
      <xdr:spPr>
        <a:xfrm flipV="1">
          <a:off x="13004800" y="1037154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8" name="テキスト ボックス 26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41020</xdr:rowOff>
    </xdr:from>
    <xdr:ext cx="762000" cy="259045"/>
    <xdr:sp macro="" textlink="">
      <xdr:nvSpPr>
        <xdr:cNvPr id="270" name="テキスト ボックス 269"/>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22316</xdr:rowOff>
    </xdr:from>
    <xdr:to>
      <xdr:col>24</xdr:col>
      <xdr:colOff>82550</xdr:colOff>
      <xdr:row>59</xdr:row>
      <xdr:rowOff>123916</xdr:rowOff>
    </xdr:to>
    <xdr:sp macro="" textlink="">
      <xdr:nvSpPr>
        <xdr:cNvPr id="276" name="円/楕円 275"/>
        <xdr:cNvSpPr/>
      </xdr:nvSpPr>
      <xdr:spPr>
        <a:xfrm>
          <a:off x="164592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165843</xdr:rowOff>
    </xdr:from>
    <xdr:ext cx="762000" cy="259045"/>
    <xdr:sp macro="" textlink="">
      <xdr:nvSpPr>
        <xdr:cNvPr id="277" name="その他該当値テキスト"/>
        <xdr:cNvSpPr txBox="1"/>
      </xdr:nvSpPr>
      <xdr:spPr>
        <a:xfrm>
          <a:off x="16598900" y="1010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28847</xdr:rowOff>
    </xdr:from>
    <xdr:to>
      <xdr:col>22</xdr:col>
      <xdr:colOff>615950</xdr:colOff>
      <xdr:row>59</xdr:row>
      <xdr:rowOff>130447</xdr:rowOff>
    </xdr:to>
    <xdr:sp macro="" textlink="">
      <xdr:nvSpPr>
        <xdr:cNvPr id="278" name="円/楕円 277"/>
        <xdr:cNvSpPr/>
      </xdr:nvSpPr>
      <xdr:spPr>
        <a:xfrm>
          <a:off x="15621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115224</xdr:rowOff>
    </xdr:from>
    <xdr:ext cx="736600" cy="259045"/>
    <xdr:sp macro="" textlink="">
      <xdr:nvSpPr>
        <xdr:cNvPr id="279" name="テキスト ボックス 278"/>
        <xdr:cNvSpPr txBox="1"/>
      </xdr:nvSpPr>
      <xdr:spPr>
        <a:xfrm>
          <a:off x="15290800" y="1023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54973</xdr:rowOff>
    </xdr:from>
    <xdr:to>
      <xdr:col>21</xdr:col>
      <xdr:colOff>412750</xdr:colOff>
      <xdr:row>59</xdr:row>
      <xdr:rowOff>156573</xdr:rowOff>
    </xdr:to>
    <xdr:sp macro="" textlink="">
      <xdr:nvSpPr>
        <xdr:cNvPr id="280" name="円/楕円 279"/>
        <xdr:cNvSpPr/>
      </xdr:nvSpPr>
      <xdr:spPr>
        <a:xfrm>
          <a:off x="147320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141350</xdr:rowOff>
    </xdr:from>
    <xdr:ext cx="762000" cy="259045"/>
    <xdr:sp macro="" textlink="">
      <xdr:nvSpPr>
        <xdr:cNvPr id="281" name="テキスト ボックス 280"/>
        <xdr:cNvSpPr txBox="1"/>
      </xdr:nvSpPr>
      <xdr:spPr>
        <a:xfrm>
          <a:off x="14401800" y="1025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33746</xdr:rowOff>
    </xdr:from>
    <xdr:to>
      <xdr:col>20</xdr:col>
      <xdr:colOff>209550</xdr:colOff>
      <xdr:row>60</xdr:row>
      <xdr:rowOff>135346</xdr:rowOff>
    </xdr:to>
    <xdr:sp macro="" textlink="">
      <xdr:nvSpPr>
        <xdr:cNvPr id="282" name="円/楕円 281"/>
        <xdr:cNvSpPr/>
      </xdr:nvSpPr>
      <xdr:spPr>
        <a:xfrm>
          <a:off x="13843000" y="103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120123</xdr:rowOff>
    </xdr:from>
    <xdr:ext cx="762000" cy="259045"/>
    <xdr:sp macro="" textlink="">
      <xdr:nvSpPr>
        <xdr:cNvPr id="283" name="テキスト ボックス 282"/>
        <xdr:cNvSpPr txBox="1"/>
      </xdr:nvSpPr>
      <xdr:spPr>
        <a:xfrm>
          <a:off x="13512800" y="1040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118654</xdr:rowOff>
    </xdr:from>
    <xdr:to>
      <xdr:col>19</xdr:col>
      <xdr:colOff>6350</xdr:colOff>
      <xdr:row>61</xdr:row>
      <xdr:rowOff>48804</xdr:rowOff>
    </xdr:to>
    <xdr:sp macro="" textlink="">
      <xdr:nvSpPr>
        <xdr:cNvPr id="284" name="円/楕円 283"/>
        <xdr:cNvSpPr/>
      </xdr:nvSpPr>
      <xdr:spPr>
        <a:xfrm>
          <a:off x="12954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33581</xdr:rowOff>
    </xdr:from>
    <xdr:ext cx="762000" cy="259045"/>
    <xdr:sp macro="" textlink="">
      <xdr:nvSpPr>
        <xdr:cNvPr id="285" name="テキスト ボックス 284"/>
        <xdr:cNvSpPr txBox="1"/>
      </xdr:nvSpPr>
      <xdr:spPr>
        <a:xfrm>
          <a:off x="12623800" y="104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100" baseline="0">
              <a:solidFill>
                <a:schemeClr val="dk1"/>
              </a:solidFill>
              <a:latin typeface="+mn-lt"/>
              <a:ea typeface="+mn-ea"/>
              <a:cs typeface="+mn-cs"/>
            </a:rPr>
            <a:t>　</a:t>
          </a:r>
          <a:r>
            <a:rPr lang="ja-JP" altLang="ja-JP" sz="1100" b="0" i="0" baseline="0">
              <a:solidFill>
                <a:schemeClr val="dk1"/>
              </a:solidFill>
              <a:latin typeface="+mn-lt"/>
              <a:ea typeface="+mn-ea"/>
              <a:cs typeface="+mn-cs"/>
            </a:rPr>
            <a:t>経常的な補助費等については、</a:t>
          </a:r>
          <a:r>
            <a:rPr lang="ja-JP" altLang="en-US" sz="1100" b="0" i="0" baseline="0">
              <a:solidFill>
                <a:schemeClr val="dk1"/>
              </a:solidFill>
              <a:latin typeface="+mn-lt"/>
              <a:ea typeface="+mn-ea"/>
              <a:cs typeface="+mn-cs"/>
            </a:rPr>
            <a:t>被災者住宅再建補助事業補助金の減に伴い</a:t>
          </a:r>
          <a:r>
            <a:rPr lang="ja-JP" altLang="ja-JP" sz="1100" b="0" i="0" baseline="0">
              <a:solidFill>
                <a:schemeClr val="dk1"/>
              </a:solidFill>
              <a:latin typeface="+mn-lt"/>
              <a:ea typeface="+mn-ea"/>
              <a:cs typeface="+mn-cs"/>
            </a:rPr>
            <a:t>前年度に比べ</a:t>
          </a:r>
          <a:r>
            <a:rPr lang="ja-JP" altLang="en-US" sz="1100" b="0" i="0" baseline="0">
              <a:solidFill>
                <a:schemeClr val="dk1"/>
              </a:solidFill>
              <a:latin typeface="+mn-lt"/>
              <a:ea typeface="+mn-ea"/>
              <a:cs typeface="+mn-cs"/>
            </a:rPr>
            <a:t>０．６ポイント</a:t>
          </a:r>
          <a:r>
            <a:rPr lang="ja-JP" altLang="ja-JP" sz="1100" b="0" i="0" baseline="0">
              <a:solidFill>
                <a:schemeClr val="dk1"/>
              </a:solidFill>
              <a:latin typeface="+mn-lt"/>
              <a:ea typeface="+mn-ea"/>
              <a:cs typeface="+mn-cs"/>
            </a:rPr>
            <a:t>減少している。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今後も、各種団体への補助金の適正化を推進し、一層の改善に努める。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10" name="直線コネクタ 309"/>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11"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2" name="直線コネクタ 311"/>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3"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4" name="直線コネクタ 313"/>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21844</xdr:rowOff>
    </xdr:to>
    <xdr:cxnSp macro="">
      <xdr:nvCxnSpPr>
        <xdr:cNvPr id="315" name="直線コネクタ 314"/>
        <xdr:cNvCxnSpPr/>
      </xdr:nvCxnSpPr>
      <xdr:spPr>
        <a:xfrm flipV="1">
          <a:off x="15671800" y="61666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6"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7" name="フローチャート : 判断 316"/>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35560</xdr:rowOff>
    </xdr:to>
    <xdr:cxnSp macro="">
      <xdr:nvCxnSpPr>
        <xdr:cNvPr id="318" name="直線コネクタ 317"/>
        <xdr:cNvCxnSpPr/>
      </xdr:nvCxnSpPr>
      <xdr:spPr>
        <a:xfrm flipV="1">
          <a:off x="14782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9" name="フローチャート : 判断 31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20" name="テキスト ボックス 31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62992</xdr:rowOff>
    </xdr:to>
    <xdr:cxnSp macro="">
      <xdr:nvCxnSpPr>
        <xdr:cNvPr id="321" name="直線コネクタ 320"/>
        <xdr:cNvCxnSpPr/>
      </xdr:nvCxnSpPr>
      <xdr:spPr>
        <a:xfrm flipV="1">
          <a:off x="13893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2" name="フローチャート : 判断 321"/>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3" name="テキスト ボックス 322"/>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90424</xdr:rowOff>
    </xdr:to>
    <xdr:cxnSp macro="">
      <xdr:nvCxnSpPr>
        <xdr:cNvPr id="324" name="直線コネクタ 323"/>
        <xdr:cNvCxnSpPr/>
      </xdr:nvCxnSpPr>
      <xdr:spPr>
        <a:xfrm flipV="1">
          <a:off x="13004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5" name="フローチャート : 判断 324"/>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6" name="テキスト ボックス 325"/>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7" name="フローチャート : 判断 32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8" name="テキスト ボックス 32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34" name="円/楕円 333"/>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35"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36" name="円/楕円 335"/>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37" name="テキスト ボックス 336"/>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8" name="円/楕円 337"/>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71137</xdr:rowOff>
    </xdr:from>
    <xdr:ext cx="762000" cy="259045"/>
    <xdr:sp macro="" textlink="">
      <xdr:nvSpPr>
        <xdr:cNvPr id="339" name="テキスト ボックス 338"/>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40" name="円/楕円 339"/>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98569</xdr:rowOff>
    </xdr:from>
    <xdr:ext cx="762000" cy="259045"/>
    <xdr:sp macro="" textlink="">
      <xdr:nvSpPr>
        <xdr:cNvPr id="341" name="テキスト ボックス 340"/>
        <xdr:cNvSpPr txBox="1"/>
      </xdr:nvSpPr>
      <xdr:spPr>
        <a:xfrm>
          <a:off x="13512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42" name="円/楕円 341"/>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126001</xdr:rowOff>
    </xdr:from>
    <xdr:ext cx="762000" cy="259045"/>
    <xdr:sp macro="" textlink="">
      <xdr:nvSpPr>
        <xdr:cNvPr id="343" name="テキスト ボックス 342"/>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a:t>
          </a:r>
          <a:r>
            <a:rPr kumimoji="1" lang="en-US" altLang="ja-JP" sz="1100" baseline="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ja-JP" altLang="ja-JP" sz="1100" b="0" i="0" baseline="0">
              <a:solidFill>
                <a:schemeClr val="dk1"/>
              </a:solidFill>
              <a:latin typeface="+mn-lt"/>
              <a:ea typeface="+mn-ea"/>
              <a:cs typeface="+mn-cs"/>
            </a:rPr>
            <a:t>平成２７年度</a:t>
          </a:r>
          <a:r>
            <a:rPr kumimoji="1" lang="ja-JP" altLang="ja-JP" sz="1100">
              <a:solidFill>
                <a:schemeClr val="dk1"/>
              </a:solidFill>
              <a:latin typeface="+mn-lt"/>
              <a:ea typeface="+mn-ea"/>
              <a:cs typeface="+mn-cs"/>
            </a:rPr>
            <a:t>地方債現在高は、</a:t>
          </a:r>
          <a:r>
            <a:rPr lang="ja-JP" altLang="ja-JP" sz="1100">
              <a:solidFill>
                <a:schemeClr val="dk1"/>
              </a:solidFill>
              <a:latin typeface="+mn-lt"/>
              <a:ea typeface="+mn-ea"/>
              <a:cs typeface="+mn-cs"/>
            </a:rPr>
            <a:t>多賀城駅周辺土地区画整理事業や</a:t>
          </a:r>
          <a:r>
            <a:rPr kumimoji="1" lang="ja-JP" altLang="ja-JP" sz="1100">
              <a:solidFill>
                <a:schemeClr val="dk1"/>
              </a:solidFill>
              <a:latin typeface="+mn-lt"/>
              <a:ea typeface="+mn-ea"/>
              <a:cs typeface="+mn-cs"/>
            </a:rPr>
            <a:t>災害公営住宅整備事業による借入が多くなり</a:t>
          </a:r>
          <a:r>
            <a:rPr lang="ja-JP" altLang="ja-JP" sz="1100">
              <a:solidFill>
                <a:schemeClr val="dk1"/>
              </a:solidFill>
              <a:latin typeface="+mn-lt"/>
              <a:ea typeface="+mn-ea"/>
              <a:cs typeface="+mn-cs"/>
            </a:rPr>
            <a:t>、地方債現在高が増加したものの、据置期間を設けたため元利償還金が前年度を下回り、</a:t>
          </a:r>
          <a:r>
            <a:rPr lang="ja-JP" altLang="ja-JP" sz="1100" b="0" i="0" baseline="0">
              <a:solidFill>
                <a:schemeClr val="dk1"/>
              </a:solidFill>
              <a:latin typeface="+mn-lt"/>
              <a:ea typeface="+mn-ea"/>
              <a:cs typeface="+mn-cs"/>
            </a:rPr>
            <a:t>対前年比１．１</a:t>
          </a:r>
          <a:r>
            <a:rPr kumimoji="1" lang="ja-JP" altLang="ja-JP" sz="1100">
              <a:solidFill>
                <a:schemeClr val="dk1"/>
              </a:solidFill>
              <a:latin typeface="+mn-lt"/>
              <a:ea typeface="+mn-ea"/>
              <a:cs typeface="+mn-cs"/>
            </a:rPr>
            <a:t>ポイント改善した。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一方、臨時財政対策債の発行は継続的に行われ、地方債現在高の約</a:t>
          </a: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を占めており、臨時財政対策債の元利償還金は増加傾向となっている。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今後もより一層、新規発行の抑制や、入札等による低利での調達に努める等、継続した取り組みを行うとともに、プライマリーバランスを意識した市債の発行を行い、適正な地方債管理に努める。</a:t>
          </a:r>
          <a:endParaRPr lang="ja-JP" altLang="ja-JP" sz="1400"/>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8" name="直線コネクタ 367"/>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7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2" name="直線コネクタ 37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78</xdr:row>
      <xdr:rowOff>67563</xdr:rowOff>
    </xdr:to>
    <xdr:cxnSp macro="">
      <xdr:nvCxnSpPr>
        <xdr:cNvPr id="373" name="直線コネクタ 372"/>
        <xdr:cNvCxnSpPr/>
      </xdr:nvCxnSpPr>
      <xdr:spPr>
        <a:xfrm flipV="1">
          <a:off x="3987800" y="13312648"/>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4"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5" name="フローチャート : 判断 374"/>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78</xdr:row>
      <xdr:rowOff>117856</xdr:rowOff>
    </xdr:to>
    <xdr:cxnSp macro="">
      <xdr:nvCxnSpPr>
        <xdr:cNvPr id="376" name="直線コネクタ 375"/>
        <xdr:cNvCxnSpPr/>
      </xdr:nvCxnSpPr>
      <xdr:spPr>
        <a:xfrm flipV="1">
          <a:off x="3098800" y="134406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7" name="フローチャート : 判断 376"/>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8" name="テキスト ボックス 377"/>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79</xdr:row>
      <xdr:rowOff>14987</xdr:rowOff>
    </xdr:to>
    <xdr:cxnSp macro="">
      <xdr:nvCxnSpPr>
        <xdr:cNvPr id="379" name="直線コネクタ 378"/>
        <xdr:cNvCxnSpPr/>
      </xdr:nvCxnSpPr>
      <xdr:spPr>
        <a:xfrm flipV="1">
          <a:off x="2209800" y="134909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80" name="フローチャート : 判断 379"/>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81" name="テキスト ボックス 380"/>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14987</xdr:rowOff>
    </xdr:from>
    <xdr:to>
      <xdr:col>3</xdr:col>
      <xdr:colOff>142875</xdr:colOff>
      <xdr:row>79</xdr:row>
      <xdr:rowOff>74422</xdr:rowOff>
    </xdr:to>
    <xdr:cxnSp macro="">
      <xdr:nvCxnSpPr>
        <xdr:cNvPr id="382" name="直線コネクタ 381"/>
        <xdr:cNvCxnSpPr/>
      </xdr:nvCxnSpPr>
      <xdr:spPr>
        <a:xfrm flipV="1">
          <a:off x="1320800" y="135595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3" name="フローチャート : 判断 38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4" name="テキスト ボックス 383"/>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5" name="フローチャート : 判断 384"/>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6" name="テキスト ボックス 385"/>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60198</xdr:rowOff>
    </xdr:from>
    <xdr:to>
      <xdr:col>7</xdr:col>
      <xdr:colOff>66675</xdr:colOff>
      <xdr:row>77</xdr:row>
      <xdr:rowOff>161798</xdr:rowOff>
    </xdr:to>
    <xdr:sp macro="" textlink="">
      <xdr:nvSpPr>
        <xdr:cNvPr id="392" name="円/楕円 391"/>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32275</xdr:rowOff>
    </xdr:from>
    <xdr:ext cx="762000" cy="259045"/>
    <xdr:sp macro="" textlink="">
      <xdr:nvSpPr>
        <xdr:cNvPr id="393" name="公債費該当値テキスト"/>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94" name="円/楕円 393"/>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95" name="テキスト ボックス 39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96" name="円/楕円 395"/>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97" name="テキスト ボックス 396"/>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135637</xdr:rowOff>
    </xdr:from>
    <xdr:to>
      <xdr:col>3</xdr:col>
      <xdr:colOff>193675</xdr:colOff>
      <xdr:row>79</xdr:row>
      <xdr:rowOff>65787</xdr:rowOff>
    </xdr:to>
    <xdr:sp macro="" textlink="">
      <xdr:nvSpPr>
        <xdr:cNvPr id="398" name="円/楕円 397"/>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99" name="テキスト ボックス 398"/>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23622</xdr:rowOff>
    </xdr:from>
    <xdr:to>
      <xdr:col>1</xdr:col>
      <xdr:colOff>676275</xdr:colOff>
      <xdr:row>79</xdr:row>
      <xdr:rowOff>125222</xdr:rowOff>
    </xdr:to>
    <xdr:sp macro="" textlink="">
      <xdr:nvSpPr>
        <xdr:cNvPr id="400" name="円/楕円 399"/>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109999</xdr:rowOff>
    </xdr:from>
    <xdr:ext cx="762000" cy="259045"/>
    <xdr:sp macro="" textlink="">
      <xdr:nvSpPr>
        <xdr:cNvPr id="401" name="テキスト ボックス 400"/>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a:t>
          </a:r>
          <a:r>
            <a:rPr kumimoji="1" lang="en-US" altLang="ja-JP" sz="1100" baseline="0">
              <a:solidFill>
                <a:schemeClr val="dk1"/>
              </a:solidFill>
              <a:latin typeface="+mn-lt"/>
              <a:ea typeface="+mn-ea"/>
              <a:cs typeface="+mn-cs"/>
            </a:rPr>
            <a:t> </a:t>
          </a:r>
          <a:r>
            <a:rPr kumimoji="1" lang="ja-JP" altLang="ja-JP" sz="1100">
              <a:solidFill>
                <a:schemeClr val="dk1"/>
              </a:solidFill>
              <a:latin typeface="+mn-lt"/>
              <a:ea typeface="+mn-ea"/>
              <a:cs typeface="+mn-cs"/>
            </a:rPr>
            <a:t>類似団体平均を上回る要因としては、</a:t>
          </a:r>
          <a:r>
            <a:rPr lang="ja-JP" altLang="ja-JP" sz="1100">
              <a:solidFill>
                <a:schemeClr val="dk1"/>
              </a:solidFill>
              <a:latin typeface="+mn-lt"/>
              <a:ea typeface="+mn-ea"/>
              <a:cs typeface="+mn-cs"/>
            </a:rPr>
            <a:t>津波被災地区に対する固定資産税の２分の１減額課税により、市税が東日本大震災以前の水準まで回復していないこと</a:t>
          </a:r>
          <a:r>
            <a:rPr kumimoji="1" lang="ja-JP" altLang="ja-JP" sz="1100">
              <a:solidFill>
                <a:schemeClr val="dk1"/>
              </a:solidFill>
              <a:latin typeface="+mn-lt"/>
              <a:ea typeface="+mn-ea"/>
              <a:cs typeface="+mn-cs"/>
            </a:rPr>
            <a:t>に加え、本市の地理的条件による雨水対策事業への下水道事業繰出金が多額となっていることが挙げられる。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今後も事務事業の見直しや適正な定員管理等による歳出削減を図るとともに、計画的な施設維持管理を推進し、行財政運営の改善に努める。</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79</xdr:row>
      <xdr:rowOff>130811</xdr:rowOff>
    </xdr:to>
    <xdr:cxnSp macro="">
      <xdr:nvCxnSpPr>
        <xdr:cNvPr id="429" name="直線コネクタ 428"/>
        <xdr:cNvCxnSpPr/>
      </xdr:nvCxnSpPr>
      <xdr:spPr>
        <a:xfrm flipV="1">
          <a:off x="16510000" y="12661900"/>
          <a:ext cx="0"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102888</xdr:rowOff>
    </xdr:from>
    <xdr:ext cx="762000" cy="259045"/>
    <xdr:sp macro="" textlink="">
      <xdr:nvSpPr>
        <xdr:cNvPr id="430" name="公債費以外最小値テキスト"/>
        <xdr:cNvSpPr txBox="1"/>
      </xdr:nvSpPr>
      <xdr:spPr>
        <a:xfrm>
          <a:off x="165989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79</xdr:row>
      <xdr:rowOff>130811</xdr:rowOff>
    </xdr:from>
    <xdr:to>
      <xdr:col>24</xdr:col>
      <xdr:colOff>120650</xdr:colOff>
      <xdr:row>79</xdr:row>
      <xdr:rowOff>130811</xdr:rowOff>
    </xdr:to>
    <xdr:cxnSp macro="">
      <xdr:nvCxnSpPr>
        <xdr:cNvPr id="431" name="直線コネクタ 430"/>
        <xdr:cNvCxnSpPr/>
      </xdr:nvCxnSpPr>
      <xdr:spPr>
        <a:xfrm>
          <a:off x="16421100" y="1367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32"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33" name="直線コネクタ 432"/>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115570</xdr:rowOff>
    </xdr:from>
    <xdr:to>
      <xdr:col>24</xdr:col>
      <xdr:colOff>31750</xdr:colOff>
      <xdr:row>78</xdr:row>
      <xdr:rowOff>115570</xdr:rowOff>
    </xdr:to>
    <xdr:cxnSp macro="">
      <xdr:nvCxnSpPr>
        <xdr:cNvPr id="434" name="直線コネクタ 433"/>
        <xdr:cNvCxnSpPr/>
      </xdr:nvCxnSpPr>
      <xdr:spPr>
        <a:xfrm>
          <a:off x="15671800" y="13488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73677</xdr:rowOff>
    </xdr:from>
    <xdr:ext cx="762000" cy="259045"/>
    <xdr:sp macro="" textlink="">
      <xdr:nvSpPr>
        <xdr:cNvPr id="435" name="公債費以外平均値テキスト"/>
        <xdr:cNvSpPr txBox="1"/>
      </xdr:nvSpPr>
      <xdr:spPr>
        <a:xfrm>
          <a:off x="16598900" y="12932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57150</xdr:rowOff>
    </xdr:from>
    <xdr:to>
      <xdr:col>24</xdr:col>
      <xdr:colOff>82550</xdr:colOff>
      <xdr:row>76</xdr:row>
      <xdr:rowOff>158750</xdr:rowOff>
    </xdr:to>
    <xdr:sp macro="" textlink="">
      <xdr:nvSpPr>
        <xdr:cNvPr id="436" name="フローチャート : 判断 435"/>
        <xdr:cNvSpPr/>
      </xdr:nvSpPr>
      <xdr:spPr>
        <a:xfrm>
          <a:off x="164592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115570</xdr:rowOff>
    </xdr:from>
    <xdr:to>
      <xdr:col>22</xdr:col>
      <xdr:colOff>565150</xdr:colOff>
      <xdr:row>79</xdr:row>
      <xdr:rowOff>5080</xdr:rowOff>
    </xdr:to>
    <xdr:cxnSp macro="">
      <xdr:nvCxnSpPr>
        <xdr:cNvPr id="437" name="直線コネクタ 436"/>
        <xdr:cNvCxnSpPr/>
      </xdr:nvCxnSpPr>
      <xdr:spPr>
        <a:xfrm flipV="1">
          <a:off x="14782800" y="134886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110490</xdr:rowOff>
    </xdr:from>
    <xdr:to>
      <xdr:col>22</xdr:col>
      <xdr:colOff>615950</xdr:colOff>
      <xdr:row>76</xdr:row>
      <xdr:rowOff>40639</xdr:rowOff>
    </xdr:to>
    <xdr:sp macro="" textlink="">
      <xdr:nvSpPr>
        <xdr:cNvPr id="438" name="フローチャート : 判断 437"/>
        <xdr:cNvSpPr/>
      </xdr:nvSpPr>
      <xdr:spPr>
        <a:xfrm>
          <a:off x="15621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39" name="テキスト ボックス 438"/>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5080</xdr:rowOff>
    </xdr:from>
    <xdr:to>
      <xdr:col>21</xdr:col>
      <xdr:colOff>361950</xdr:colOff>
      <xdr:row>79</xdr:row>
      <xdr:rowOff>168911</xdr:rowOff>
    </xdr:to>
    <xdr:cxnSp macro="">
      <xdr:nvCxnSpPr>
        <xdr:cNvPr id="440" name="直線コネクタ 439"/>
        <xdr:cNvCxnSpPr/>
      </xdr:nvCxnSpPr>
      <xdr:spPr>
        <a:xfrm flipV="1">
          <a:off x="13893800" y="135496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168911</xdr:rowOff>
    </xdr:from>
    <xdr:to>
      <xdr:col>20</xdr:col>
      <xdr:colOff>158750</xdr:colOff>
      <xdr:row>81</xdr:row>
      <xdr:rowOff>50800</xdr:rowOff>
    </xdr:to>
    <xdr:cxnSp macro="">
      <xdr:nvCxnSpPr>
        <xdr:cNvPr id="443" name="直線コネクタ 442"/>
        <xdr:cNvCxnSpPr/>
      </xdr:nvCxnSpPr>
      <xdr:spPr>
        <a:xfrm flipV="1">
          <a:off x="13004800" y="1371346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72390</xdr:rowOff>
    </xdr:from>
    <xdr:to>
      <xdr:col>20</xdr:col>
      <xdr:colOff>209550</xdr:colOff>
      <xdr:row>76</xdr:row>
      <xdr:rowOff>2539</xdr:rowOff>
    </xdr:to>
    <xdr:sp macro="" textlink="">
      <xdr:nvSpPr>
        <xdr:cNvPr id="444" name="フローチャート : 判断 443"/>
        <xdr:cNvSpPr/>
      </xdr:nvSpPr>
      <xdr:spPr>
        <a:xfrm>
          <a:off x="13843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12717</xdr:rowOff>
    </xdr:from>
    <xdr:ext cx="762000" cy="259045"/>
    <xdr:sp macro="" textlink="">
      <xdr:nvSpPr>
        <xdr:cNvPr id="445" name="テキスト ボックス 444"/>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38100</xdr:rowOff>
    </xdr:from>
    <xdr:to>
      <xdr:col>19</xdr:col>
      <xdr:colOff>6350</xdr:colOff>
      <xdr:row>75</xdr:row>
      <xdr:rowOff>139700</xdr:rowOff>
    </xdr:to>
    <xdr:sp macro="" textlink="">
      <xdr:nvSpPr>
        <xdr:cNvPr id="446" name="フローチャート : 判断 445"/>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149877</xdr:rowOff>
    </xdr:from>
    <xdr:ext cx="762000" cy="259045"/>
    <xdr:sp macro="" textlink="">
      <xdr:nvSpPr>
        <xdr:cNvPr id="447" name="テキスト ボックス 446"/>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64770</xdr:rowOff>
    </xdr:from>
    <xdr:to>
      <xdr:col>24</xdr:col>
      <xdr:colOff>82550</xdr:colOff>
      <xdr:row>78</xdr:row>
      <xdr:rowOff>166370</xdr:rowOff>
    </xdr:to>
    <xdr:sp macro="" textlink="">
      <xdr:nvSpPr>
        <xdr:cNvPr id="453" name="円/楕円 452"/>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36847</xdr:rowOff>
    </xdr:from>
    <xdr:ext cx="762000" cy="259045"/>
    <xdr:sp macro="" textlink="">
      <xdr:nvSpPr>
        <xdr:cNvPr id="454"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64770</xdr:rowOff>
    </xdr:from>
    <xdr:to>
      <xdr:col>22</xdr:col>
      <xdr:colOff>615950</xdr:colOff>
      <xdr:row>78</xdr:row>
      <xdr:rowOff>166370</xdr:rowOff>
    </xdr:to>
    <xdr:sp macro="" textlink="">
      <xdr:nvSpPr>
        <xdr:cNvPr id="455" name="円/楕円 454"/>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151147</xdr:rowOff>
    </xdr:from>
    <xdr:ext cx="736600" cy="259045"/>
    <xdr:sp macro="" textlink="">
      <xdr:nvSpPr>
        <xdr:cNvPr id="456" name="テキスト ボックス 455"/>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125730</xdr:rowOff>
    </xdr:from>
    <xdr:to>
      <xdr:col>21</xdr:col>
      <xdr:colOff>412750</xdr:colOff>
      <xdr:row>79</xdr:row>
      <xdr:rowOff>55880</xdr:rowOff>
    </xdr:to>
    <xdr:sp macro="" textlink="">
      <xdr:nvSpPr>
        <xdr:cNvPr id="457" name="円/楕円 456"/>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40657</xdr:rowOff>
    </xdr:from>
    <xdr:ext cx="762000" cy="259045"/>
    <xdr:sp macro="" textlink="">
      <xdr:nvSpPr>
        <xdr:cNvPr id="458" name="テキスト ボックス 457"/>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118111</xdr:rowOff>
    </xdr:from>
    <xdr:to>
      <xdr:col>20</xdr:col>
      <xdr:colOff>209550</xdr:colOff>
      <xdr:row>80</xdr:row>
      <xdr:rowOff>48261</xdr:rowOff>
    </xdr:to>
    <xdr:sp macro="" textlink="">
      <xdr:nvSpPr>
        <xdr:cNvPr id="459" name="円/楕円 458"/>
        <xdr:cNvSpPr/>
      </xdr:nvSpPr>
      <xdr:spPr>
        <a:xfrm>
          <a:off x="13843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33038</xdr:rowOff>
    </xdr:from>
    <xdr:ext cx="762000" cy="259045"/>
    <xdr:sp macro="" textlink="">
      <xdr:nvSpPr>
        <xdr:cNvPr id="460" name="テキスト ボックス 459"/>
        <xdr:cNvSpPr txBox="1"/>
      </xdr:nvSpPr>
      <xdr:spPr>
        <a:xfrm>
          <a:off x="13512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0</xdr:rowOff>
    </xdr:from>
    <xdr:to>
      <xdr:col>19</xdr:col>
      <xdr:colOff>6350</xdr:colOff>
      <xdr:row>81</xdr:row>
      <xdr:rowOff>101600</xdr:rowOff>
    </xdr:to>
    <xdr:sp macro="" textlink="">
      <xdr:nvSpPr>
        <xdr:cNvPr id="461" name="円/楕円 460"/>
        <xdr:cNvSpPr/>
      </xdr:nvSpPr>
      <xdr:spPr>
        <a:xfrm>
          <a:off x="12954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86377</xdr:rowOff>
    </xdr:from>
    <xdr:ext cx="762000" cy="259045"/>
    <xdr:sp macro="" textlink="">
      <xdr:nvSpPr>
        <xdr:cNvPr id="462" name="テキスト ボックス 461"/>
        <xdr:cNvSpPr txBox="1"/>
      </xdr:nvSpPr>
      <xdr:spPr>
        <a:xfrm>
          <a:off x="12623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宮城県多賀城市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21501</xdr:rowOff>
    </xdr:from>
    <xdr:to>
      <xdr:col>4</xdr:col>
      <xdr:colOff>1117600</xdr:colOff>
      <xdr:row>17</xdr:row>
      <xdr:rowOff>54572</xdr:rowOff>
    </xdr:to>
    <xdr:cxnSp macro="">
      <xdr:nvCxnSpPr>
        <xdr:cNvPr id="50" name="直線コネクタ 49"/>
        <xdr:cNvCxnSpPr/>
      </xdr:nvCxnSpPr>
      <xdr:spPr bwMode="auto">
        <a:xfrm flipV="1">
          <a:off x="5003800" y="2983776"/>
          <a:ext cx="6477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6278</xdr:rowOff>
    </xdr:from>
    <xdr:ext cx="762000" cy="259045"/>
    <xdr:sp macro="" textlink="">
      <xdr:nvSpPr>
        <xdr:cNvPr id="51" name="人口1人当たり決算額の推移平均値テキスト130"/>
        <xdr:cNvSpPr txBox="1"/>
      </xdr:nvSpPr>
      <xdr:spPr>
        <a:xfrm>
          <a:off x="5740400" y="2968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54572</xdr:rowOff>
    </xdr:from>
    <xdr:to>
      <xdr:col>4</xdr:col>
      <xdr:colOff>469900</xdr:colOff>
      <xdr:row>17</xdr:row>
      <xdr:rowOff>68116</xdr:rowOff>
    </xdr:to>
    <xdr:cxnSp macro="">
      <xdr:nvCxnSpPr>
        <xdr:cNvPr id="53" name="直線コネクタ 52"/>
        <xdr:cNvCxnSpPr/>
      </xdr:nvCxnSpPr>
      <xdr:spPr bwMode="auto">
        <a:xfrm flipV="1">
          <a:off x="4305300" y="3016847"/>
          <a:ext cx="698500" cy="1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53372</xdr:rowOff>
    </xdr:from>
    <xdr:to>
      <xdr:col>3</xdr:col>
      <xdr:colOff>904875</xdr:colOff>
      <xdr:row>17</xdr:row>
      <xdr:rowOff>68116</xdr:rowOff>
    </xdr:to>
    <xdr:cxnSp macro="">
      <xdr:nvCxnSpPr>
        <xdr:cNvPr id="56" name="直線コネクタ 55"/>
        <xdr:cNvCxnSpPr/>
      </xdr:nvCxnSpPr>
      <xdr:spPr bwMode="auto">
        <a:xfrm>
          <a:off x="3606800" y="3015647"/>
          <a:ext cx="698500" cy="1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28492</xdr:rowOff>
    </xdr:from>
    <xdr:to>
      <xdr:col>3</xdr:col>
      <xdr:colOff>206375</xdr:colOff>
      <xdr:row>17</xdr:row>
      <xdr:rowOff>53372</xdr:rowOff>
    </xdr:to>
    <xdr:cxnSp macro="">
      <xdr:nvCxnSpPr>
        <xdr:cNvPr id="59" name="直線コネクタ 58"/>
        <xdr:cNvCxnSpPr/>
      </xdr:nvCxnSpPr>
      <xdr:spPr bwMode="auto">
        <a:xfrm>
          <a:off x="2908300" y="2990767"/>
          <a:ext cx="698500" cy="24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142151</xdr:rowOff>
    </xdr:from>
    <xdr:to>
      <xdr:col>5</xdr:col>
      <xdr:colOff>34925</xdr:colOff>
      <xdr:row>17</xdr:row>
      <xdr:rowOff>72301</xdr:rowOff>
    </xdr:to>
    <xdr:sp macro="" textlink="">
      <xdr:nvSpPr>
        <xdr:cNvPr id="69" name="円/楕円 68"/>
        <xdr:cNvSpPr/>
      </xdr:nvSpPr>
      <xdr:spPr bwMode="auto">
        <a:xfrm>
          <a:off x="5600700" y="29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158678</xdr:rowOff>
    </xdr:from>
    <xdr:ext cx="762000" cy="259045"/>
    <xdr:sp macro="" textlink="">
      <xdr:nvSpPr>
        <xdr:cNvPr id="70" name="人口1人当たり決算額の推移該当値テキスト130"/>
        <xdr:cNvSpPr txBox="1"/>
      </xdr:nvSpPr>
      <xdr:spPr>
        <a:xfrm>
          <a:off x="5740400" y="277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70,038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3772</xdr:rowOff>
    </xdr:from>
    <xdr:to>
      <xdr:col>4</xdr:col>
      <xdr:colOff>520700</xdr:colOff>
      <xdr:row>17</xdr:row>
      <xdr:rowOff>105372</xdr:rowOff>
    </xdr:to>
    <xdr:sp macro="" textlink="">
      <xdr:nvSpPr>
        <xdr:cNvPr id="71" name="円/楕円 70"/>
        <xdr:cNvSpPr/>
      </xdr:nvSpPr>
      <xdr:spPr bwMode="auto">
        <a:xfrm>
          <a:off x="4953000" y="296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90149</xdr:rowOff>
    </xdr:from>
    <xdr:ext cx="736600" cy="259045"/>
    <xdr:sp macro="" textlink="">
      <xdr:nvSpPr>
        <xdr:cNvPr id="72" name="テキスト ボックス 71"/>
        <xdr:cNvSpPr txBox="1"/>
      </xdr:nvSpPr>
      <xdr:spPr>
        <a:xfrm>
          <a:off x="4622800" y="3052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68,302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17316</xdr:rowOff>
    </xdr:from>
    <xdr:to>
      <xdr:col>3</xdr:col>
      <xdr:colOff>955675</xdr:colOff>
      <xdr:row>17</xdr:row>
      <xdr:rowOff>118916</xdr:rowOff>
    </xdr:to>
    <xdr:sp macro="" textlink="">
      <xdr:nvSpPr>
        <xdr:cNvPr id="73" name="円/楕円 72"/>
        <xdr:cNvSpPr/>
      </xdr:nvSpPr>
      <xdr:spPr bwMode="auto">
        <a:xfrm>
          <a:off x="4254500" y="297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103693</xdr:rowOff>
    </xdr:from>
    <xdr:ext cx="762000" cy="259045"/>
    <xdr:sp macro="" textlink="">
      <xdr:nvSpPr>
        <xdr:cNvPr id="74" name="テキスト ボックス 73"/>
        <xdr:cNvSpPr txBox="1"/>
      </xdr:nvSpPr>
      <xdr:spPr>
        <a:xfrm>
          <a:off x="3924300" y="30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2572</xdr:rowOff>
    </xdr:from>
    <xdr:to>
      <xdr:col>3</xdr:col>
      <xdr:colOff>257175</xdr:colOff>
      <xdr:row>17</xdr:row>
      <xdr:rowOff>104172</xdr:rowOff>
    </xdr:to>
    <xdr:sp macro="" textlink="">
      <xdr:nvSpPr>
        <xdr:cNvPr id="75" name="円/楕円 74"/>
        <xdr:cNvSpPr/>
      </xdr:nvSpPr>
      <xdr:spPr bwMode="auto">
        <a:xfrm>
          <a:off x="3556000" y="296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88949</xdr:rowOff>
    </xdr:from>
    <xdr:ext cx="762000" cy="259045"/>
    <xdr:sp macro="" textlink="">
      <xdr:nvSpPr>
        <xdr:cNvPr id="76" name="テキスト ボックス 75"/>
        <xdr:cNvSpPr txBox="1"/>
      </xdr:nvSpPr>
      <xdr:spPr>
        <a:xfrm>
          <a:off x="3225800" y="305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68,365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149142</xdr:rowOff>
    </xdr:from>
    <xdr:to>
      <xdr:col>2</xdr:col>
      <xdr:colOff>692150</xdr:colOff>
      <xdr:row>17</xdr:row>
      <xdr:rowOff>79292</xdr:rowOff>
    </xdr:to>
    <xdr:sp macro="" textlink="">
      <xdr:nvSpPr>
        <xdr:cNvPr id="77" name="円/楕円 76"/>
        <xdr:cNvSpPr/>
      </xdr:nvSpPr>
      <xdr:spPr bwMode="auto">
        <a:xfrm>
          <a:off x="2857500" y="293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64069</xdr:rowOff>
    </xdr:from>
    <xdr:ext cx="762000" cy="259045"/>
    <xdr:sp macro="" textlink="">
      <xdr:nvSpPr>
        <xdr:cNvPr id="78" name="テキスト ボックス 77"/>
        <xdr:cNvSpPr txBox="1"/>
      </xdr:nvSpPr>
      <xdr:spPr>
        <a:xfrm>
          <a:off x="2527300" y="302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321396</xdr:rowOff>
    </xdr:from>
    <xdr:to>
      <xdr:col>4</xdr:col>
      <xdr:colOff>1117600</xdr:colOff>
      <xdr:row>35</xdr:row>
      <xdr:rowOff>332969</xdr:rowOff>
    </xdr:to>
    <xdr:cxnSp macro="">
      <xdr:nvCxnSpPr>
        <xdr:cNvPr id="115" name="直線コネクタ 114"/>
        <xdr:cNvCxnSpPr/>
      </xdr:nvCxnSpPr>
      <xdr:spPr bwMode="auto">
        <a:xfrm>
          <a:off x="5003800" y="6931746"/>
          <a:ext cx="647700" cy="11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180292</xdr:rowOff>
    </xdr:from>
    <xdr:to>
      <xdr:col>4</xdr:col>
      <xdr:colOff>469900</xdr:colOff>
      <xdr:row>35</xdr:row>
      <xdr:rowOff>321396</xdr:rowOff>
    </xdr:to>
    <xdr:cxnSp macro="">
      <xdr:nvCxnSpPr>
        <xdr:cNvPr id="118" name="直線コネクタ 117"/>
        <xdr:cNvCxnSpPr/>
      </xdr:nvCxnSpPr>
      <xdr:spPr bwMode="auto">
        <a:xfrm>
          <a:off x="4305300" y="6790642"/>
          <a:ext cx="698500" cy="141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168777</xdr:rowOff>
    </xdr:from>
    <xdr:to>
      <xdr:col>3</xdr:col>
      <xdr:colOff>904875</xdr:colOff>
      <xdr:row>35</xdr:row>
      <xdr:rowOff>180292</xdr:rowOff>
    </xdr:to>
    <xdr:cxnSp macro="">
      <xdr:nvCxnSpPr>
        <xdr:cNvPr id="121" name="直線コネクタ 120"/>
        <xdr:cNvCxnSpPr/>
      </xdr:nvCxnSpPr>
      <xdr:spPr bwMode="auto">
        <a:xfrm>
          <a:off x="3606800" y="6779127"/>
          <a:ext cx="698500" cy="11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168777</xdr:rowOff>
    </xdr:from>
    <xdr:to>
      <xdr:col>3</xdr:col>
      <xdr:colOff>206375</xdr:colOff>
      <xdr:row>35</xdr:row>
      <xdr:rowOff>272561</xdr:rowOff>
    </xdr:to>
    <xdr:cxnSp macro="">
      <xdr:nvCxnSpPr>
        <xdr:cNvPr id="124" name="直線コネクタ 123"/>
        <xdr:cNvCxnSpPr/>
      </xdr:nvCxnSpPr>
      <xdr:spPr bwMode="auto">
        <a:xfrm flipV="1">
          <a:off x="2908300" y="6779127"/>
          <a:ext cx="698500" cy="103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282169</xdr:rowOff>
    </xdr:from>
    <xdr:to>
      <xdr:col>5</xdr:col>
      <xdr:colOff>34925</xdr:colOff>
      <xdr:row>36</xdr:row>
      <xdr:rowOff>40869</xdr:rowOff>
    </xdr:to>
    <xdr:sp macro="" textlink="">
      <xdr:nvSpPr>
        <xdr:cNvPr id="134" name="円/楕円 133"/>
        <xdr:cNvSpPr/>
      </xdr:nvSpPr>
      <xdr:spPr bwMode="auto">
        <a:xfrm>
          <a:off x="5600700" y="689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127246</xdr:rowOff>
    </xdr:from>
    <xdr:ext cx="762000" cy="259045"/>
    <xdr:sp macro="" textlink="">
      <xdr:nvSpPr>
        <xdr:cNvPr id="135" name="人口1人当たり決算額の推移該当値テキスト445"/>
        <xdr:cNvSpPr txBox="1"/>
      </xdr:nvSpPr>
      <xdr:spPr>
        <a:xfrm>
          <a:off x="5740400" y="673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270596</xdr:rowOff>
    </xdr:from>
    <xdr:to>
      <xdr:col>4</xdr:col>
      <xdr:colOff>520700</xdr:colOff>
      <xdr:row>36</xdr:row>
      <xdr:rowOff>29296</xdr:rowOff>
    </xdr:to>
    <xdr:sp macro="" textlink="">
      <xdr:nvSpPr>
        <xdr:cNvPr id="136" name="円/楕円 135"/>
        <xdr:cNvSpPr/>
      </xdr:nvSpPr>
      <xdr:spPr bwMode="auto">
        <a:xfrm>
          <a:off x="4953000" y="688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14073</xdr:rowOff>
    </xdr:from>
    <xdr:ext cx="736600" cy="259045"/>
    <xdr:sp macro="" textlink="">
      <xdr:nvSpPr>
        <xdr:cNvPr id="137" name="テキスト ボックス 136"/>
        <xdr:cNvSpPr txBox="1"/>
      </xdr:nvSpPr>
      <xdr:spPr>
        <a:xfrm>
          <a:off x="4622800" y="6967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129492</xdr:rowOff>
    </xdr:from>
    <xdr:to>
      <xdr:col>3</xdr:col>
      <xdr:colOff>955675</xdr:colOff>
      <xdr:row>35</xdr:row>
      <xdr:rowOff>231092</xdr:rowOff>
    </xdr:to>
    <xdr:sp macro="" textlink="">
      <xdr:nvSpPr>
        <xdr:cNvPr id="138" name="円/楕円 137"/>
        <xdr:cNvSpPr/>
      </xdr:nvSpPr>
      <xdr:spPr bwMode="auto">
        <a:xfrm>
          <a:off x="4254500" y="673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241269</xdr:rowOff>
    </xdr:from>
    <xdr:ext cx="762000" cy="259045"/>
    <xdr:sp macro="" textlink="">
      <xdr:nvSpPr>
        <xdr:cNvPr id="139" name="テキスト ボックス 138"/>
        <xdr:cNvSpPr txBox="1"/>
      </xdr:nvSpPr>
      <xdr:spPr>
        <a:xfrm>
          <a:off x="3924300" y="650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117977</xdr:rowOff>
    </xdr:from>
    <xdr:to>
      <xdr:col>3</xdr:col>
      <xdr:colOff>257175</xdr:colOff>
      <xdr:row>35</xdr:row>
      <xdr:rowOff>219577</xdr:rowOff>
    </xdr:to>
    <xdr:sp macro="" textlink="">
      <xdr:nvSpPr>
        <xdr:cNvPr id="140" name="円/楕円 139"/>
        <xdr:cNvSpPr/>
      </xdr:nvSpPr>
      <xdr:spPr bwMode="auto">
        <a:xfrm>
          <a:off x="3556000" y="6728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229754</xdr:rowOff>
    </xdr:from>
    <xdr:ext cx="762000" cy="259045"/>
    <xdr:sp macro="" textlink="">
      <xdr:nvSpPr>
        <xdr:cNvPr id="141" name="テキスト ボックス 140"/>
        <xdr:cNvSpPr txBox="1"/>
      </xdr:nvSpPr>
      <xdr:spPr>
        <a:xfrm>
          <a:off x="3225800" y="64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221761</xdr:rowOff>
    </xdr:from>
    <xdr:to>
      <xdr:col>2</xdr:col>
      <xdr:colOff>692150</xdr:colOff>
      <xdr:row>35</xdr:row>
      <xdr:rowOff>323361</xdr:rowOff>
    </xdr:to>
    <xdr:sp macro="" textlink="">
      <xdr:nvSpPr>
        <xdr:cNvPr id="142" name="円/楕円 141"/>
        <xdr:cNvSpPr/>
      </xdr:nvSpPr>
      <xdr:spPr bwMode="auto">
        <a:xfrm>
          <a:off x="2857500" y="6832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308138</xdr:rowOff>
    </xdr:from>
    <xdr:ext cx="762000" cy="259045"/>
    <xdr:sp macro="" textlink="">
      <xdr:nvSpPr>
        <xdr:cNvPr id="143" name="テキスト ボックス 142"/>
        <xdr:cNvSpPr txBox="1"/>
      </xdr:nvSpPr>
      <xdr:spPr>
        <a:xfrm>
          <a:off x="2527300" y="691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62,413
62,028
19.69
52,604,277
49,987,074
147,354
12,156,522
26,061,451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20851</xdr:rowOff>
    </xdr:from>
    <xdr:to>
      <xdr:col>6</xdr:col>
      <xdr:colOff>511175</xdr:colOff>
      <xdr:row>36</xdr:row>
      <xdr:rowOff>46225</xdr:rowOff>
    </xdr:to>
    <xdr:cxnSp macro="">
      <xdr:nvCxnSpPr>
        <xdr:cNvPr id="59" name="直線コネクタ 58"/>
        <xdr:cNvCxnSpPr/>
      </xdr:nvCxnSpPr>
      <xdr:spPr>
        <a:xfrm flipV="1">
          <a:off x="3797300" y="6193051"/>
          <a:ext cx="8382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34727</xdr:rowOff>
    </xdr:from>
    <xdr:to>
      <xdr:col>5</xdr:col>
      <xdr:colOff>358775</xdr:colOff>
      <xdr:row>36</xdr:row>
      <xdr:rowOff>46225</xdr:rowOff>
    </xdr:to>
    <xdr:cxnSp macro="">
      <xdr:nvCxnSpPr>
        <xdr:cNvPr id="62" name="直線コネクタ 61"/>
        <xdr:cNvCxnSpPr/>
      </xdr:nvCxnSpPr>
      <xdr:spPr>
        <a:xfrm>
          <a:off x="2908300" y="6206927"/>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34727</xdr:rowOff>
    </xdr:from>
    <xdr:to>
      <xdr:col>4</xdr:col>
      <xdr:colOff>155575</xdr:colOff>
      <xdr:row>36</xdr:row>
      <xdr:rowOff>59690</xdr:rowOff>
    </xdr:to>
    <xdr:cxnSp macro="">
      <xdr:nvCxnSpPr>
        <xdr:cNvPr id="65" name="直線コネクタ 64"/>
        <xdr:cNvCxnSpPr/>
      </xdr:nvCxnSpPr>
      <xdr:spPr>
        <a:xfrm flipV="1">
          <a:off x="2019300" y="6206927"/>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30932</xdr:rowOff>
    </xdr:from>
    <xdr:to>
      <xdr:col>2</xdr:col>
      <xdr:colOff>638175</xdr:colOff>
      <xdr:row>36</xdr:row>
      <xdr:rowOff>59690</xdr:rowOff>
    </xdr:to>
    <xdr:cxnSp macro="">
      <xdr:nvCxnSpPr>
        <xdr:cNvPr id="68" name="直線コネクタ 67"/>
        <xdr:cNvCxnSpPr/>
      </xdr:nvCxnSpPr>
      <xdr:spPr>
        <a:xfrm>
          <a:off x="1130300" y="6203132"/>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141501</xdr:rowOff>
    </xdr:from>
    <xdr:to>
      <xdr:col>6</xdr:col>
      <xdr:colOff>561975</xdr:colOff>
      <xdr:row>36</xdr:row>
      <xdr:rowOff>71651</xdr:rowOff>
    </xdr:to>
    <xdr:sp macro="" textlink="">
      <xdr:nvSpPr>
        <xdr:cNvPr id="78" name="円/楕円 77"/>
        <xdr:cNvSpPr/>
      </xdr:nvSpPr>
      <xdr:spPr>
        <a:xfrm>
          <a:off x="4584700" y="614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164378</xdr:rowOff>
    </xdr:from>
    <xdr:ext cx="534377" cy="259045"/>
    <xdr:sp macro="" textlink="">
      <xdr:nvSpPr>
        <xdr:cNvPr id="79" name="人件費該当値テキスト"/>
        <xdr:cNvSpPr txBox="1"/>
      </xdr:nvSpPr>
      <xdr:spPr>
        <a:xfrm>
          <a:off x="4686300" y="599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60,199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166875</xdr:rowOff>
    </xdr:from>
    <xdr:to>
      <xdr:col>5</xdr:col>
      <xdr:colOff>409575</xdr:colOff>
      <xdr:row>36</xdr:row>
      <xdr:rowOff>97025</xdr:rowOff>
    </xdr:to>
    <xdr:sp macro="" textlink="">
      <xdr:nvSpPr>
        <xdr:cNvPr id="80" name="円/楕円 79"/>
        <xdr:cNvSpPr/>
      </xdr:nvSpPr>
      <xdr:spPr>
        <a:xfrm>
          <a:off x="3746500" y="61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88152</xdr:rowOff>
    </xdr:from>
    <xdr:ext cx="534377" cy="259045"/>
    <xdr:sp macro="" textlink="">
      <xdr:nvSpPr>
        <xdr:cNvPr id="81" name="テキスト ボックス 80"/>
        <xdr:cNvSpPr txBox="1"/>
      </xdr:nvSpPr>
      <xdr:spPr>
        <a:xfrm>
          <a:off x="3530111" y="62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155377</xdr:rowOff>
    </xdr:from>
    <xdr:to>
      <xdr:col>4</xdr:col>
      <xdr:colOff>206375</xdr:colOff>
      <xdr:row>36</xdr:row>
      <xdr:rowOff>85527</xdr:rowOff>
    </xdr:to>
    <xdr:sp macro="" textlink="">
      <xdr:nvSpPr>
        <xdr:cNvPr id="82" name="円/楕円 81"/>
        <xdr:cNvSpPr/>
      </xdr:nvSpPr>
      <xdr:spPr>
        <a:xfrm>
          <a:off x="2857500" y="61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76654</xdr:rowOff>
    </xdr:from>
    <xdr:ext cx="534377" cy="259045"/>
    <xdr:sp macro="" textlink="">
      <xdr:nvSpPr>
        <xdr:cNvPr id="83" name="テキスト ボックス 82"/>
        <xdr:cNvSpPr txBox="1"/>
      </xdr:nvSpPr>
      <xdr:spPr>
        <a:xfrm>
          <a:off x="2641111" y="62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8890</xdr:rowOff>
    </xdr:from>
    <xdr:to>
      <xdr:col>3</xdr:col>
      <xdr:colOff>3175</xdr:colOff>
      <xdr:row>36</xdr:row>
      <xdr:rowOff>110490</xdr:rowOff>
    </xdr:to>
    <xdr:sp macro="" textlink="">
      <xdr:nvSpPr>
        <xdr:cNvPr id="84" name="円/楕円 83"/>
        <xdr:cNvSpPr/>
      </xdr:nvSpPr>
      <xdr:spPr>
        <a:xfrm>
          <a:off x="196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101617</xdr:rowOff>
    </xdr:from>
    <xdr:ext cx="534377" cy="259045"/>
    <xdr:sp macro="" textlink="">
      <xdr:nvSpPr>
        <xdr:cNvPr id="85" name="テキスト ボックス 84"/>
        <xdr:cNvSpPr txBox="1"/>
      </xdr:nvSpPr>
      <xdr:spPr>
        <a:xfrm>
          <a:off x="1752111" y="62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151582</xdr:rowOff>
    </xdr:from>
    <xdr:to>
      <xdr:col>1</xdr:col>
      <xdr:colOff>485775</xdr:colOff>
      <xdr:row>36</xdr:row>
      <xdr:rowOff>81732</xdr:rowOff>
    </xdr:to>
    <xdr:sp macro="" textlink="">
      <xdr:nvSpPr>
        <xdr:cNvPr id="86" name="円/楕円 85"/>
        <xdr:cNvSpPr/>
      </xdr:nvSpPr>
      <xdr:spPr>
        <a:xfrm>
          <a:off x="1079500" y="61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72859</xdr:rowOff>
    </xdr:from>
    <xdr:ext cx="534377" cy="259045"/>
    <xdr:sp macro="" textlink="">
      <xdr:nvSpPr>
        <xdr:cNvPr id="87" name="テキスト ボックス 86"/>
        <xdr:cNvSpPr txBox="1"/>
      </xdr:nvSpPr>
      <xdr:spPr>
        <a:xfrm>
          <a:off x="863111" y="62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597</xdr:rowOff>
    </xdr:from>
    <xdr:to>
      <xdr:col>6</xdr:col>
      <xdr:colOff>510540</xdr:colOff>
      <xdr:row>58</xdr:row>
      <xdr:rowOff>162306</xdr:rowOff>
    </xdr:to>
    <xdr:cxnSp macro="">
      <xdr:nvCxnSpPr>
        <xdr:cNvPr id="112" name="直線コネクタ 111"/>
        <xdr:cNvCxnSpPr/>
      </xdr:nvCxnSpPr>
      <xdr:spPr>
        <a:xfrm flipV="1">
          <a:off x="4633595" y="9601797"/>
          <a:ext cx="1270" cy="5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166133</xdr:rowOff>
    </xdr:from>
    <xdr:ext cx="534377" cy="259045"/>
    <xdr:sp macro="" textlink="">
      <xdr:nvSpPr>
        <xdr:cNvPr id="113" name="物件費最小値テキスト"/>
        <xdr:cNvSpPr txBox="1"/>
      </xdr:nvSpPr>
      <xdr:spPr>
        <a:xfrm>
          <a:off x="4686300" y="1011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162306</xdr:rowOff>
    </xdr:from>
    <xdr:to>
      <xdr:col>6</xdr:col>
      <xdr:colOff>600075</xdr:colOff>
      <xdr:row>58</xdr:row>
      <xdr:rowOff>162306</xdr:rowOff>
    </xdr:to>
    <xdr:cxnSp macro="">
      <xdr:nvCxnSpPr>
        <xdr:cNvPr id="114" name="直線コネクタ 113"/>
        <xdr:cNvCxnSpPr/>
      </xdr:nvCxnSpPr>
      <xdr:spPr>
        <a:xfrm>
          <a:off x="4546600" y="1010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118724</xdr:rowOff>
    </xdr:from>
    <xdr:ext cx="534377" cy="259045"/>
    <xdr:sp macro="" textlink="">
      <xdr:nvSpPr>
        <xdr:cNvPr id="115" name="物件費最大値テキスト"/>
        <xdr:cNvSpPr txBox="1"/>
      </xdr:nvSpPr>
      <xdr:spPr>
        <a:xfrm>
          <a:off x="4686300" y="937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56</xdr:row>
      <xdr:rowOff>597</xdr:rowOff>
    </xdr:from>
    <xdr:to>
      <xdr:col>6</xdr:col>
      <xdr:colOff>600075</xdr:colOff>
      <xdr:row>56</xdr:row>
      <xdr:rowOff>597</xdr:rowOff>
    </xdr:to>
    <xdr:cxnSp macro="">
      <xdr:nvCxnSpPr>
        <xdr:cNvPr id="116" name="直線コネクタ 115"/>
        <xdr:cNvCxnSpPr/>
      </xdr:nvCxnSpPr>
      <xdr:spPr>
        <a:xfrm>
          <a:off x="4546600" y="960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55016</xdr:rowOff>
    </xdr:from>
    <xdr:to>
      <xdr:col>6</xdr:col>
      <xdr:colOff>511175</xdr:colOff>
      <xdr:row>57</xdr:row>
      <xdr:rowOff>163767</xdr:rowOff>
    </xdr:to>
    <xdr:cxnSp macro="">
      <xdr:nvCxnSpPr>
        <xdr:cNvPr id="117" name="直線コネクタ 116"/>
        <xdr:cNvCxnSpPr/>
      </xdr:nvCxnSpPr>
      <xdr:spPr>
        <a:xfrm flipV="1">
          <a:off x="3797300" y="9827666"/>
          <a:ext cx="838200" cy="10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76217</xdr:rowOff>
    </xdr:from>
    <xdr:ext cx="534377" cy="259045"/>
    <xdr:sp macro="" textlink="">
      <xdr:nvSpPr>
        <xdr:cNvPr id="118" name="物件費平均値テキスト"/>
        <xdr:cNvSpPr txBox="1"/>
      </xdr:nvSpPr>
      <xdr:spPr>
        <a:xfrm>
          <a:off x="4686300" y="9848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97790</xdr:rowOff>
    </xdr:from>
    <xdr:to>
      <xdr:col>6</xdr:col>
      <xdr:colOff>561975</xdr:colOff>
      <xdr:row>58</xdr:row>
      <xdr:rowOff>27940</xdr:rowOff>
    </xdr:to>
    <xdr:sp macro="" textlink="">
      <xdr:nvSpPr>
        <xdr:cNvPr id="119" name="フローチャート : 判断 118"/>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145961</xdr:rowOff>
    </xdr:from>
    <xdr:to>
      <xdr:col>5</xdr:col>
      <xdr:colOff>358775</xdr:colOff>
      <xdr:row>57</xdr:row>
      <xdr:rowOff>163767</xdr:rowOff>
    </xdr:to>
    <xdr:cxnSp macro="">
      <xdr:nvCxnSpPr>
        <xdr:cNvPr id="120" name="直線コネクタ 119"/>
        <xdr:cNvCxnSpPr/>
      </xdr:nvCxnSpPr>
      <xdr:spPr>
        <a:xfrm>
          <a:off x="2908300" y="9918611"/>
          <a:ext cx="889000" cy="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165570</xdr:rowOff>
    </xdr:from>
    <xdr:to>
      <xdr:col>5</xdr:col>
      <xdr:colOff>409575</xdr:colOff>
      <xdr:row>57</xdr:row>
      <xdr:rowOff>95720</xdr:rowOff>
    </xdr:to>
    <xdr:sp macro="" textlink="">
      <xdr:nvSpPr>
        <xdr:cNvPr id="121" name="フローチャート : 判断 120"/>
        <xdr:cNvSpPr/>
      </xdr:nvSpPr>
      <xdr:spPr>
        <a:xfrm>
          <a:off x="3746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112247</xdr:rowOff>
    </xdr:from>
    <xdr:ext cx="534377" cy="259045"/>
    <xdr:sp macro="" textlink="">
      <xdr:nvSpPr>
        <xdr:cNvPr id="122" name="テキスト ボックス 121"/>
        <xdr:cNvSpPr txBox="1"/>
      </xdr:nvSpPr>
      <xdr:spPr>
        <a:xfrm>
          <a:off x="3530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70612</xdr:rowOff>
    </xdr:from>
    <xdr:to>
      <xdr:col>4</xdr:col>
      <xdr:colOff>155575</xdr:colOff>
      <xdr:row>57</xdr:row>
      <xdr:rowOff>145961</xdr:rowOff>
    </xdr:to>
    <xdr:cxnSp macro="">
      <xdr:nvCxnSpPr>
        <xdr:cNvPr id="123" name="直線コネクタ 122"/>
        <xdr:cNvCxnSpPr/>
      </xdr:nvCxnSpPr>
      <xdr:spPr>
        <a:xfrm>
          <a:off x="2019300" y="8986012"/>
          <a:ext cx="889000" cy="93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159614</xdr:rowOff>
    </xdr:from>
    <xdr:to>
      <xdr:col>4</xdr:col>
      <xdr:colOff>206375</xdr:colOff>
      <xdr:row>57</xdr:row>
      <xdr:rowOff>89764</xdr:rowOff>
    </xdr:to>
    <xdr:sp macro="" textlink="">
      <xdr:nvSpPr>
        <xdr:cNvPr id="124" name="フローチャート : 判断 123"/>
        <xdr:cNvSpPr/>
      </xdr:nvSpPr>
      <xdr:spPr>
        <a:xfrm>
          <a:off x="2857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106291</xdr:rowOff>
    </xdr:from>
    <xdr:ext cx="534377" cy="259045"/>
    <xdr:sp macro="" textlink="">
      <xdr:nvSpPr>
        <xdr:cNvPr id="125" name="テキスト ボックス 124"/>
        <xdr:cNvSpPr txBox="1"/>
      </xdr:nvSpPr>
      <xdr:spPr>
        <a:xfrm>
          <a:off x="2641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49</xdr:row>
      <xdr:rowOff>151702</xdr:rowOff>
    </xdr:from>
    <xdr:to>
      <xdr:col>2</xdr:col>
      <xdr:colOff>638175</xdr:colOff>
      <xdr:row>52</xdr:row>
      <xdr:rowOff>70612</xdr:rowOff>
    </xdr:to>
    <xdr:cxnSp macro="">
      <xdr:nvCxnSpPr>
        <xdr:cNvPr id="126" name="直線コネクタ 125"/>
        <xdr:cNvCxnSpPr/>
      </xdr:nvCxnSpPr>
      <xdr:spPr>
        <a:xfrm>
          <a:off x="1130300" y="8552752"/>
          <a:ext cx="889000" cy="43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31229</xdr:rowOff>
    </xdr:from>
    <xdr:to>
      <xdr:col>3</xdr:col>
      <xdr:colOff>3175</xdr:colOff>
      <xdr:row>57</xdr:row>
      <xdr:rowOff>132829</xdr:rowOff>
    </xdr:to>
    <xdr:sp macro="" textlink="">
      <xdr:nvSpPr>
        <xdr:cNvPr id="127" name="フローチャート : 判断 126"/>
        <xdr:cNvSpPr/>
      </xdr:nvSpPr>
      <xdr:spPr>
        <a:xfrm>
          <a:off x="1968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123956</xdr:rowOff>
    </xdr:from>
    <xdr:ext cx="534377" cy="259045"/>
    <xdr:sp macro="" textlink="">
      <xdr:nvSpPr>
        <xdr:cNvPr id="128" name="テキスト ボックス 127"/>
        <xdr:cNvSpPr txBox="1"/>
      </xdr:nvSpPr>
      <xdr:spPr>
        <a:xfrm>
          <a:off x="1752111" y="98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37744</xdr:rowOff>
    </xdr:from>
    <xdr:to>
      <xdr:col>1</xdr:col>
      <xdr:colOff>485775</xdr:colOff>
      <xdr:row>57</xdr:row>
      <xdr:rowOff>139344</xdr:rowOff>
    </xdr:to>
    <xdr:sp macro="" textlink="">
      <xdr:nvSpPr>
        <xdr:cNvPr id="129" name="フローチャート : 判断 128"/>
        <xdr:cNvSpPr/>
      </xdr:nvSpPr>
      <xdr:spPr>
        <a:xfrm>
          <a:off x="1079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130471</xdr:rowOff>
    </xdr:from>
    <xdr:ext cx="534377" cy="259045"/>
    <xdr:sp macro="" textlink="">
      <xdr:nvSpPr>
        <xdr:cNvPr id="130" name="テキスト ボックス 129"/>
        <xdr:cNvSpPr txBox="1"/>
      </xdr:nvSpPr>
      <xdr:spPr>
        <a:xfrm>
          <a:off x="863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4216</xdr:rowOff>
    </xdr:from>
    <xdr:to>
      <xdr:col>6</xdr:col>
      <xdr:colOff>561975</xdr:colOff>
      <xdr:row>57</xdr:row>
      <xdr:rowOff>105816</xdr:rowOff>
    </xdr:to>
    <xdr:sp macro="" textlink="">
      <xdr:nvSpPr>
        <xdr:cNvPr id="136" name="円/楕円 135"/>
        <xdr:cNvSpPr/>
      </xdr:nvSpPr>
      <xdr:spPr>
        <a:xfrm>
          <a:off x="4584700" y="97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27093</xdr:rowOff>
    </xdr:from>
    <xdr:ext cx="534377" cy="259045"/>
    <xdr:sp macro="" textlink="">
      <xdr:nvSpPr>
        <xdr:cNvPr id="137" name="物件費該当値テキスト"/>
        <xdr:cNvSpPr txBox="1"/>
      </xdr:nvSpPr>
      <xdr:spPr>
        <a:xfrm>
          <a:off x="4686300" y="96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112967</xdr:rowOff>
    </xdr:from>
    <xdr:to>
      <xdr:col>5</xdr:col>
      <xdr:colOff>409575</xdr:colOff>
      <xdr:row>58</xdr:row>
      <xdr:rowOff>43117</xdr:rowOff>
    </xdr:to>
    <xdr:sp macro="" textlink="">
      <xdr:nvSpPr>
        <xdr:cNvPr id="138" name="円/楕円 137"/>
        <xdr:cNvSpPr/>
      </xdr:nvSpPr>
      <xdr:spPr>
        <a:xfrm>
          <a:off x="3746500" y="98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34244</xdr:rowOff>
    </xdr:from>
    <xdr:ext cx="534377" cy="259045"/>
    <xdr:sp macro="" textlink="">
      <xdr:nvSpPr>
        <xdr:cNvPr id="139" name="テキスト ボックス 138"/>
        <xdr:cNvSpPr txBox="1"/>
      </xdr:nvSpPr>
      <xdr:spPr>
        <a:xfrm>
          <a:off x="3530111" y="99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95161</xdr:rowOff>
    </xdr:from>
    <xdr:to>
      <xdr:col>4</xdr:col>
      <xdr:colOff>206375</xdr:colOff>
      <xdr:row>58</xdr:row>
      <xdr:rowOff>25311</xdr:rowOff>
    </xdr:to>
    <xdr:sp macro="" textlink="">
      <xdr:nvSpPr>
        <xdr:cNvPr id="140" name="円/楕円 139"/>
        <xdr:cNvSpPr/>
      </xdr:nvSpPr>
      <xdr:spPr>
        <a:xfrm>
          <a:off x="2857500" y="98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16438</xdr:rowOff>
    </xdr:from>
    <xdr:ext cx="534377" cy="259045"/>
    <xdr:sp macro="" textlink="">
      <xdr:nvSpPr>
        <xdr:cNvPr id="141" name="テキスト ボックス 140"/>
        <xdr:cNvSpPr txBox="1"/>
      </xdr:nvSpPr>
      <xdr:spPr>
        <a:xfrm>
          <a:off x="2641111" y="99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49,007</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19812</xdr:rowOff>
    </xdr:from>
    <xdr:to>
      <xdr:col>3</xdr:col>
      <xdr:colOff>3175</xdr:colOff>
      <xdr:row>52</xdr:row>
      <xdr:rowOff>121412</xdr:rowOff>
    </xdr:to>
    <xdr:sp macro="" textlink="">
      <xdr:nvSpPr>
        <xdr:cNvPr id="142" name="円/楕円 141"/>
        <xdr:cNvSpPr/>
      </xdr:nvSpPr>
      <xdr:spPr>
        <a:xfrm>
          <a:off x="1968500" y="89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137939</xdr:rowOff>
    </xdr:from>
    <xdr:ext cx="599010" cy="259045"/>
    <xdr:sp macro="" textlink="">
      <xdr:nvSpPr>
        <xdr:cNvPr id="143" name="テキスト ボックス 142"/>
        <xdr:cNvSpPr txBox="1"/>
      </xdr:nvSpPr>
      <xdr:spPr>
        <a:xfrm>
          <a:off x="1719794" y="871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122,440</a:t>
          </a:r>
          <a:endParaRPr kumimoji="1" lang="ja-JP" altLang="en-US" sz="1000" b="1">
            <a:solidFill>
              <a:srgbClr val="FF0000"/>
            </a:solidFill>
            <a:latin typeface="ＭＳ Ｐゴシック"/>
          </a:endParaRPr>
        </a:p>
      </xdr:txBody>
    </xdr:sp>
    <xdr:clientData/>
  </xdr:oneCellAnchor>
  <xdr:twoCellAnchor>
    <xdr:from>
      <xdr:col>1</xdr:col>
      <xdr:colOff>384175</xdr:colOff>
      <xdr:row>49</xdr:row>
      <xdr:rowOff>100902</xdr:rowOff>
    </xdr:from>
    <xdr:to>
      <xdr:col>1</xdr:col>
      <xdr:colOff>485775</xdr:colOff>
      <xdr:row>50</xdr:row>
      <xdr:rowOff>31052</xdr:rowOff>
    </xdr:to>
    <xdr:sp macro="" textlink="">
      <xdr:nvSpPr>
        <xdr:cNvPr id="144" name="円/楕円 143"/>
        <xdr:cNvSpPr/>
      </xdr:nvSpPr>
      <xdr:spPr>
        <a:xfrm>
          <a:off x="1079500" y="85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48</xdr:row>
      <xdr:rowOff>47579</xdr:rowOff>
    </xdr:from>
    <xdr:ext cx="599010" cy="259045"/>
    <xdr:sp macro="" textlink="">
      <xdr:nvSpPr>
        <xdr:cNvPr id="145" name="テキスト ボックス 144"/>
        <xdr:cNvSpPr txBox="1"/>
      </xdr:nvSpPr>
      <xdr:spPr>
        <a:xfrm>
          <a:off x="830794" y="827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69" name="直線コネクタ 168"/>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0"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1" name="直線コネクタ 170"/>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2"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3" name="直線コネクタ 172"/>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141300</xdr:rowOff>
    </xdr:from>
    <xdr:to>
      <xdr:col>6</xdr:col>
      <xdr:colOff>511175</xdr:colOff>
      <xdr:row>77</xdr:row>
      <xdr:rowOff>150064</xdr:rowOff>
    </xdr:to>
    <xdr:cxnSp macro="">
      <xdr:nvCxnSpPr>
        <xdr:cNvPr id="174" name="直線コネクタ 173"/>
        <xdr:cNvCxnSpPr/>
      </xdr:nvCxnSpPr>
      <xdr:spPr>
        <a:xfrm flipV="1">
          <a:off x="3797300" y="13342950"/>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5"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6" name="フローチャート : 判断 175"/>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144120</xdr:rowOff>
    </xdr:from>
    <xdr:to>
      <xdr:col>5</xdr:col>
      <xdr:colOff>358775</xdr:colOff>
      <xdr:row>77</xdr:row>
      <xdr:rowOff>150064</xdr:rowOff>
    </xdr:to>
    <xdr:cxnSp macro="">
      <xdr:nvCxnSpPr>
        <xdr:cNvPr id="177" name="直線コネクタ 176"/>
        <xdr:cNvCxnSpPr/>
      </xdr:nvCxnSpPr>
      <xdr:spPr>
        <a:xfrm>
          <a:off x="2908300" y="1334577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78" name="フローチャート : 判断 177"/>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79" name="テキスト ボックス 178"/>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144120</xdr:rowOff>
    </xdr:from>
    <xdr:to>
      <xdr:col>4</xdr:col>
      <xdr:colOff>155575</xdr:colOff>
      <xdr:row>77</xdr:row>
      <xdr:rowOff>149301</xdr:rowOff>
    </xdr:to>
    <xdr:cxnSp macro="">
      <xdr:nvCxnSpPr>
        <xdr:cNvPr id="180" name="直線コネクタ 179"/>
        <xdr:cNvCxnSpPr/>
      </xdr:nvCxnSpPr>
      <xdr:spPr>
        <a:xfrm flipV="1">
          <a:off x="2019300" y="13345770"/>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1" name="フローチャート : 判断 180"/>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2" name="テキスト ボックス 181"/>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149301</xdr:rowOff>
    </xdr:from>
    <xdr:to>
      <xdr:col>2</xdr:col>
      <xdr:colOff>638175</xdr:colOff>
      <xdr:row>77</xdr:row>
      <xdr:rowOff>152121</xdr:rowOff>
    </xdr:to>
    <xdr:cxnSp macro="">
      <xdr:nvCxnSpPr>
        <xdr:cNvPr id="183" name="直線コネクタ 182"/>
        <xdr:cNvCxnSpPr/>
      </xdr:nvCxnSpPr>
      <xdr:spPr>
        <a:xfrm flipV="1">
          <a:off x="1130300" y="1335095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4" name="フローチャート : 判断 183"/>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5" name="テキスト ボックス 184"/>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6" name="フローチャート : 判断 185"/>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7" name="テキスト ボックス 186"/>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90500</xdr:rowOff>
    </xdr:from>
    <xdr:to>
      <xdr:col>6</xdr:col>
      <xdr:colOff>561975</xdr:colOff>
      <xdr:row>78</xdr:row>
      <xdr:rowOff>20650</xdr:rowOff>
    </xdr:to>
    <xdr:sp macro="" textlink="">
      <xdr:nvSpPr>
        <xdr:cNvPr id="193" name="円/楕円 192"/>
        <xdr:cNvSpPr/>
      </xdr:nvSpPr>
      <xdr:spPr>
        <a:xfrm>
          <a:off x="4584700" y="13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68927</xdr:rowOff>
    </xdr:from>
    <xdr:ext cx="469744" cy="259045"/>
    <xdr:sp macro="" textlink="">
      <xdr:nvSpPr>
        <xdr:cNvPr id="194" name="維持補修費該当値テキスト"/>
        <xdr:cNvSpPr txBox="1"/>
      </xdr:nvSpPr>
      <xdr:spPr>
        <a:xfrm>
          <a:off x="4686300" y="132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99264</xdr:rowOff>
    </xdr:from>
    <xdr:to>
      <xdr:col>5</xdr:col>
      <xdr:colOff>409575</xdr:colOff>
      <xdr:row>78</xdr:row>
      <xdr:rowOff>29414</xdr:rowOff>
    </xdr:to>
    <xdr:sp macro="" textlink="">
      <xdr:nvSpPr>
        <xdr:cNvPr id="195" name="円/楕円 194"/>
        <xdr:cNvSpPr/>
      </xdr:nvSpPr>
      <xdr:spPr>
        <a:xfrm>
          <a:off x="3746500" y="133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20541</xdr:rowOff>
    </xdr:from>
    <xdr:ext cx="469744" cy="259045"/>
    <xdr:sp macro="" textlink="">
      <xdr:nvSpPr>
        <xdr:cNvPr id="196" name="テキスト ボックス 195"/>
        <xdr:cNvSpPr txBox="1"/>
      </xdr:nvSpPr>
      <xdr:spPr>
        <a:xfrm>
          <a:off x="3562427" y="1339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93320</xdr:rowOff>
    </xdr:from>
    <xdr:to>
      <xdr:col>4</xdr:col>
      <xdr:colOff>206375</xdr:colOff>
      <xdr:row>78</xdr:row>
      <xdr:rowOff>23470</xdr:rowOff>
    </xdr:to>
    <xdr:sp macro="" textlink="">
      <xdr:nvSpPr>
        <xdr:cNvPr id="197" name="円/楕円 196"/>
        <xdr:cNvSpPr/>
      </xdr:nvSpPr>
      <xdr:spPr>
        <a:xfrm>
          <a:off x="2857500" y="132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14597</xdr:rowOff>
    </xdr:from>
    <xdr:ext cx="469744" cy="259045"/>
    <xdr:sp macro="" textlink="">
      <xdr:nvSpPr>
        <xdr:cNvPr id="198" name="テキスト ボックス 197"/>
        <xdr:cNvSpPr txBox="1"/>
      </xdr:nvSpPr>
      <xdr:spPr>
        <a:xfrm>
          <a:off x="2673427" y="1338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98501</xdr:rowOff>
    </xdr:from>
    <xdr:to>
      <xdr:col>3</xdr:col>
      <xdr:colOff>3175</xdr:colOff>
      <xdr:row>78</xdr:row>
      <xdr:rowOff>28651</xdr:rowOff>
    </xdr:to>
    <xdr:sp macro="" textlink="">
      <xdr:nvSpPr>
        <xdr:cNvPr id="199" name="円/楕円 198"/>
        <xdr:cNvSpPr/>
      </xdr:nvSpPr>
      <xdr:spPr>
        <a:xfrm>
          <a:off x="1968500" y="13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19778</xdr:rowOff>
    </xdr:from>
    <xdr:ext cx="469744" cy="259045"/>
    <xdr:sp macro="" textlink="">
      <xdr:nvSpPr>
        <xdr:cNvPr id="200" name="テキスト ボックス 199"/>
        <xdr:cNvSpPr txBox="1"/>
      </xdr:nvSpPr>
      <xdr:spPr>
        <a:xfrm>
          <a:off x="1784427" y="1339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101321</xdr:rowOff>
    </xdr:from>
    <xdr:to>
      <xdr:col>1</xdr:col>
      <xdr:colOff>485775</xdr:colOff>
      <xdr:row>78</xdr:row>
      <xdr:rowOff>31471</xdr:rowOff>
    </xdr:to>
    <xdr:sp macro="" textlink="">
      <xdr:nvSpPr>
        <xdr:cNvPr id="201" name="円/楕円 200"/>
        <xdr:cNvSpPr/>
      </xdr:nvSpPr>
      <xdr:spPr>
        <a:xfrm>
          <a:off x="1079500" y="133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22598</xdr:rowOff>
    </xdr:from>
    <xdr:ext cx="469744" cy="259045"/>
    <xdr:sp macro="" textlink="">
      <xdr:nvSpPr>
        <xdr:cNvPr id="202" name="テキスト ボックス 201"/>
        <xdr:cNvSpPr txBox="1"/>
      </xdr:nvSpPr>
      <xdr:spPr>
        <a:xfrm>
          <a:off x="895427" y="133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7" name="直線コネクタ 226"/>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28"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29" name="直線コネクタ 228"/>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0"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1" name="直線コネクタ 230"/>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4953</xdr:rowOff>
    </xdr:from>
    <xdr:to>
      <xdr:col>6</xdr:col>
      <xdr:colOff>511175</xdr:colOff>
      <xdr:row>96</xdr:row>
      <xdr:rowOff>81090</xdr:rowOff>
    </xdr:to>
    <xdr:cxnSp macro="">
      <xdr:nvCxnSpPr>
        <xdr:cNvPr id="232" name="直線コネクタ 231"/>
        <xdr:cNvCxnSpPr/>
      </xdr:nvCxnSpPr>
      <xdr:spPr>
        <a:xfrm flipV="1">
          <a:off x="3797300" y="16464153"/>
          <a:ext cx="838200" cy="7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3"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4" name="フローチャート : 判断 233"/>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81090</xdr:rowOff>
    </xdr:from>
    <xdr:to>
      <xdr:col>5</xdr:col>
      <xdr:colOff>358775</xdr:colOff>
      <xdr:row>96</xdr:row>
      <xdr:rowOff>119063</xdr:rowOff>
    </xdr:to>
    <xdr:cxnSp macro="">
      <xdr:nvCxnSpPr>
        <xdr:cNvPr id="235" name="直線コネクタ 234"/>
        <xdr:cNvCxnSpPr/>
      </xdr:nvCxnSpPr>
      <xdr:spPr>
        <a:xfrm flipV="1">
          <a:off x="2908300" y="16540290"/>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6" name="フローチャート : 判断 235"/>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7" name="テキスト ボックス 236"/>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119063</xdr:rowOff>
    </xdr:from>
    <xdr:to>
      <xdr:col>4</xdr:col>
      <xdr:colOff>155575</xdr:colOff>
      <xdr:row>96</xdr:row>
      <xdr:rowOff>153555</xdr:rowOff>
    </xdr:to>
    <xdr:cxnSp macro="">
      <xdr:nvCxnSpPr>
        <xdr:cNvPr id="238" name="直線コネクタ 237"/>
        <xdr:cNvCxnSpPr/>
      </xdr:nvCxnSpPr>
      <xdr:spPr>
        <a:xfrm flipV="1">
          <a:off x="2019300" y="16578263"/>
          <a:ext cx="889000" cy="3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39" name="フローチャート : 判断 238"/>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0" name="テキスト ボックス 239"/>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39205</xdr:rowOff>
    </xdr:from>
    <xdr:to>
      <xdr:col>2</xdr:col>
      <xdr:colOff>638175</xdr:colOff>
      <xdr:row>96</xdr:row>
      <xdr:rowOff>153555</xdr:rowOff>
    </xdr:to>
    <xdr:cxnSp macro="">
      <xdr:nvCxnSpPr>
        <xdr:cNvPr id="241" name="直線コネクタ 240"/>
        <xdr:cNvCxnSpPr/>
      </xdr:nvCxnSpPr>
      <xdr:spPr>
        <a:xfrm>
          <a:off x="1130300" y="16498405"/>
          <a:ext cx="889000" cy="1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2" name="フローチャート : 判断 241"/>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3" name="テキスト ボックス 242"/>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4" name="フローチャート : 判断 243"/>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5" name="テキスト ボックス 244"/>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125603</xdr:rowOff>
    </xdr:from>
    <xdr:to>
      <xdr:col>6</xdr:col>
      <xdr:colOff>561975</xdr:colOff>
      <xdr:row>96</xdr:row>
      <xdr:rowOff>55753</xdr:rowOff>
    </xdr:to>
    <xdr:sp macro="" textlink="">
      <xdr:nvSpPr>
        <xdr:cNvPr id="251" name="円/楕円 250"/>
        <xdr:cNvSpPr/>
      </xdr:nvSpPr>
      <xdr:spPr>
        <a:xfrm>
          <a:off x="4584700" y="164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104030</xdr:rowOff>
    </xdr:from>
    <xdr:ext cx="534377" cy="259045"/>
    <xdr:sp macro="" textlink="">
      <xdr:nvSpPr>
        <xdr:cNvPr id="252" name="扶助費該当値テキスト"/>
        <xdr:cNvSpPr txBox="1"/>
      </xdr:nvSpPr>
      <xdr:spPr>
        <a:xfrm>
          <a:off x="4686300" y="163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30290</xdr:rowOff>
    </xdr:from>
    <xdr:to>
      <xdr:col>5</xdr:col>
      <xdr:colOff>409575</xdr:colOff>
      <xdr:row>96</xdr:row>
      <xdr:rowOff>131890</xdr:rowOff>
    </xdr:to>
    <xdr:sp macro="" textlink="">
      <xdr:nvSpPr>
        <xdr:cNvPr id="253" name="円/楕円 252"/>
        <xdr:cNvSpPr/>
      </xdr:nvSpPr>
      <xdr:spPr>
        <a:xfrm>
          <a:off x="3746500" y="164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123017</xdr:rowOff>
    </xdr:from>
    <xdr:ext cx="534377" cy="259045"/>
    <xdr:sp macro="" textlink="">
      <xdr:nvSpPr>
        <xdr:cNvPr id="254" name="テキスト ボックス 253"/>
        <xdr:cNvSpPr txBox="1"/>
      </xdr:nvSpPr>
      <xdr:spPr>
        <a:xfrm>
          <a:off x="3530111" y="1658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68263</xdr:rowOff>
    </xdr:from>
    <xdr:to>
      <xdr:col>4</xdr:col>
      <xdr:colOff>206375</xdr:colOff>
      <xdr:row>96</xdr:row>
      <xdr:rowOff>169863</xdr:rowOff>
    </xdr:to>
    <xdr:sp macro="" textlink="">
      <xdr:nvSpPr>
        <xdr:cNvPr id="255" name="円/楕円 254"/>
        <xdr:cNvSpPr/>
      </xdr:nvSpPr>
      <xdr:spPr>
        <a:xfrm>
          <a:off x="2857500" y="165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160990</xdr:rowOff>
    </xdr:from>
    <xdr:ext cx="534377" cy="259045"/>
    <xdr:sp macro="" textlink="">
      <xdr:nvSpPr>
        <xdr:cNvPr id="256" name="テキスト ボックス 255"/>
        <xdr:cNvSpPr txBox="1"/>
      </xdr:nvSpPr>
      <xdr:spPr>
        <a:xfrm>
          <a:off x="2641111" y="166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102755</xdr:rowOff>
    </xdr:from>
    <xdr:to>
      <xdr:col>3</xdr:col>
      <xdr:colOff>3175</xdr:colOff>
      <xdr:row>97</xdr:row>
      <xdr:rowOff>32905</xdr:rowOff>
    </xdr:to>
    <xdr:sp macro="" textlink="">
      <xdr:nvSpPr>
        <xdr:cNvPr id="257" name="円/楕円 256"/>
        <xdr:cNvSpPr/>
      </xdr:nvSpPr>
      <xdr:spPr>
        <a:xfrm>
          <a:off x="1968500" y="16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24032</xdr:rowOff>
    </xdr:from>
    <xdr:ext cx="534377" cy="259045"/>
    <xdr:sp macro="" textlink="">
      <xdr:nvSpPr>
        <xdr:cNvPr id="258" name="テキスト ボックス 257"/>
        <xdr:cNvSpPr txBox="1"/>
      </xdr:nvSpPr>
      <xdr:spPr>
        <a:xfrm>
          <a:off x="1752111" y="1665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159855</xdr:rowOff>
    </xdr:from>
    <xdr:to>
      <xdr:col>1</xdr:col>
      <xdr:colOff>485775</xdr:colOff>
      <xdr:row>96</xdr:row>
      <xdr:rowOff>90005</xdr:rowOff>
    </xdr:to>
    <xdr:sp macro="" textlink="">
      <xdr:nvSpPr>
        <xdr:cNvPr id="259" name="円/楕円 258"/>
        <xdr:cNvSpPr/>
      </xdr:nvSpPr>
      <xdr:spPr>
        <a:xfrm>
          <a:off x="1079500" y="164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81132</xdr:rowOff>
    </xdr:from>
    <xdr:ext cx="534377" cy="259045"/>
    <xdr:sp macro="" textlink="">
      <xdr:nvSpPr>
        <xdr:cNvPr id="260" name="テキスト ボックス 259"/>
        <xdr:cNvSpPr txBox="1"/>
      </xdr:nvSpPr>
      <xdr:spPr>
        <a:xfrm>
          <a:off x="863111" y="165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4" name="直線コネクタ 283"/>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5"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6" name="直線コネクタ 285"/>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7"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88" name="直線コネクタ 287"/>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62052</xdr:rowOff>
    </xdr:from>
    <xdr:to>
      <xdr:col>15</xdr:col>
      <xdr:colOff>180975</xdr:colOff>
      <xdr:row>35</xdr:row>
      <xdr:rowOff>122746</xdr:rowOff>
    </xdr:to>
    <xdr:cxnSp macro="">
      <xdr:nvCxnSpPr>
        <xdr:cNvPr id="289" name="直線コネクタ 288"/>
        <xdr:cNvCxnSpPr/>
      </xdr:nvCxnSpPr>
      <xdr:spPr>
        <a:xfrm>
          <a:off x="9639300" y="6062802"/>
          <a:ext cx="8382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0"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1" name="フローチャート : 判断 290"/>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17386</xdr:rowOff>
    </xdr:from>
    <xdr:to>
      <xdr:col>14</xdr:col>
      <xdr:colOff>28575</xdr:colOff>
      <xdr:row>35</xdr:row>
      <xdr:rowOff>62052</xdr:rowOff>
    </xdr:to>
    <xdr:cxnSp macro="">
      <xdr:nvCxnSpPr>
        <xdr:cNvPr id="292" name="直線コネクタ 291"/>
        <xdr:cNvCxnSpPr/>
      </xdr:nvCxnSpPr>
      <xdr:spPr>
        <a:xfrm>
          <a:off x="8750300" y="5675236"/>
          <a:ext cx="889000" cy="38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3" name="フローチャート : 判断 292"/>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4" name="テキスト ボックス 293"/>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17386</xdr:rowOff>
    </xdr:from>
    <xdr:to>
      <xdr:col>12</xdr:col>
      <xdr:colOff>511175</xdr:colOff>
      <xdr:row>35</xdr:row>
      <xdr:rowOff>56743</xdr:rowOff>
    </xdr:to>
    <xdr:cxnSp macro="">
      <xdr:nvCxnSpPr>
        <xdr:cNvPr id="295" name="直線コネクタ 294"/>
        <xdr:cNvCxnSpPr/>
      </xdr:nvCxnSpPr>
      <xdr:spPr>
        <a:xfrm flipV="1">
          <a:off x="7861300" y="5675236"/>
          <a:ext cx="889000" cy="38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6" name="フローチャート : 判断 295"/>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7" name="テキスト ボックス 296"/>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56743</xdr:rowOff>
    </xdr:from>
    <xdr:to>
      <xdr:col>11</xdr:col>
      <xdr:colOff>307975</xdr:colOff>
      <xdr:row>37</xdr:row>
      <xdr:rowOff>356</xdr:rowOff>
    </xdr:to>
    <xdr:cxnSp macro="">
      <xdr:nvCxnSpPr>
        <xdr:cNvPr id="298" name="直線コネクタ 297"/>
        <xdr:cNvCxnSpPr/>
      </xdr:nvCxnSpPr>
      <xdr:spPr>
        <a:xfrm flipV="1">
          <a:off x="6972300" y="6057493"/>
          <a:ext cx="889000" cy="28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299" name="フローチャート : 判断 298"/>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0" name="テキスト ボックス 299"/>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1" name="フローチャート : 判断 300"/>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2" name="テキスト ボックス 301"/>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71946</xdr:rowOff>
    </xdr:from>
    <xdr:to>
      <xdr:col>15</xdr:col>
      <xdr:colOff>231775</xdr:colOff>
      <xdr:row>36</xdr:row>
      <xdr:rowOff>2096</xdr:rowOff>
    </xdr:to>
    <xdr:sp macro="" textlink="">
      <xdr:nvSpPr>
        <xdr:cNvPr id="308" name="円/楕円 307"/>
        <xdr:cNvSpPr/>
      </xdr:nvSpPr>
      <xdr:spPr>
        <a:xfrm>
          <a:off x="104267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94823</xdr:rowOff>
    </xdr:from>
    <xdr:ext cx="534377" cy="259045"/>
    <xdr:sp macro="" textlink="">
      <xdr:nvSpPr>
        <xdr:cNvPr id="309" name="補助費等該当値テキスト"/>
        <xdr:cNvSpPr txBox="1"/>
      </xdr:nvSpPr>
      <xdr:spPr>
        <a:xfrm>
          <a:off x="10528300" y="59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47,835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11252</xdr:rowOff>
    </xdr:from>
    <xdr:to>
      <xdr:col>14</xdr:col>
      <xdr:colOff>79375</xdr:colOff>
      <xdr:row>35</xdr:row>
      <xdr:rowOff>112852</xdr:rowOff>
    </xdr:to>
    <xdr:sp macro="" textlink="">
      <xdr:nvSpPr>
        <xdr:cNvPr id="310" name="円/楕円 309"/>
        <xdr:cNvSpPr/>
      </xdr:nvSpPr>
      <xdr:spPr>
        <a:xfrm>
          <a:off x="9588500" y="60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129379</xdr:rowOff>
    </xdr:from>
    <xdr:ext cx="534377" cy="259045"/>
    <xdr:sp macro="" textlink="">
      <xdr:nvSpPr>
        <xdr:cNvPr id="311" name="テキスト ボックス 310"/>
        <xdr:cNvSpPr txBox="1"/>
      </xdr:nvSpPr>
      <xdr:spPr>
        <a:xfrm>
          <a:off x="9372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138036</xdr:rowOff>
    </xdr:from>
    <xdr:to>
      <xdr:col>12</xdr:col>
      <xdr:colOff>561975</xdr:colOff>
      <xdr:row>33</xdr:row>
      <xdr:rowOff>68186</xdr:rowOff>
    </xdr:to>
    <xdr:sp macro="" textlink="">
      <xdr:nvSpPr>
        <xdr:cNvPr id="312" name="円/楕円 311"/>
        <xdr:cNvSpPr/>
      </xdr:nvSpPr>
      <xdr:spPr>
        <a:xfrm>
          <a:off x="8699500" y="56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84713</xdr:rowOff>
    </xdr:from>
    <xdr:ext cx="534377" cy="259045"/>
    <xdr:sp macro="" textlink="">
      <xdr:nvSpPr>
        <xdr:cNvPr id="313" name="テキスト ボックス 312"/>
        <xdr:cNvSpPr txBox="1"/>
      </xdr:nvSpPr>
      <xdr:spPr>
        <a:xfrm>
          <a:off x="8483111" y="539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83,131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5943</xdr:rowOff>
    </xdr:from>
    <xdr:to>
      <xdr:col>11</xdr:col>
      <xdr:colOff>358775</xdr:colOff>
      <xdr:row>35</xdr:row>
      <xdr:rowOff>107543</xdr:rowOff>
    </xdr:to>
    <xdr:sp macro="" textlink="">
      <xdr:nvSpPr>
        <xdr:cNvPr id="314" name="円/楕円 313"/>
        <xdr:cNvSpPr/>
      </xdr:nvSpPr>
      <xdr:spPr>
        <a:xfrm>
          <a:off x="7810500" y="60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124070</xdr:rowOff>
    </xdr:from>
    <xdr:ext cx="534377" cy="259045"/>
    <xdr:sp macro="" textlink="">
      <xdr:nvSpPr>
        <xdr:cNvPr id="315" name="テキスト ボックス 314"/>
        <xdr:cNvSpPr txBox="1"/>
      </xdr:nvSpPr>
      <xdr:spPr>
        <a:xfrm>
          <a:off x="7594111" y="57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121006</xdr:rowOff>
    </xdr:from>
    <xdr:to>
      <xdr:col>10</xdr:col>
      <xdr:colOff>155575</xdr:colOff>
      <xdr:row>37</xdr:row>
      <xdr:rowOff>51156</xdr:rowOff>
    </xdr:to>
    <xdr:sp macro="" textlink="">
      <xdr:nvSpPr>
        <xdr:cNvPr id="316" name="円/楕円 315"/>
        <xdr:cNvSpPr/>
      </xdr:nvSpPr>
      <xdr:spPr>
        <a:xfrm>
          <a:off x="6921500" y="62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42283</xdr:rowOff>
    </xdr:from>
    <xdr:ext cx="534377" cy="259045"/>
    <xdr:sp macro="" textlink="">
      <xdr:nvSpPr>
        <xdr:cNvPr id="317" name="テキスト ボックス 316"/>
        <xdr:cNvSpPr txBox="1"/>
      </xdr:nvSpPr>
      <xdr:spPr>
        <a:xfrm>
          <a:off x="6705111" y="63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1" name="直線コネクタ 340"/>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2"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3" name="直線コネクタ 342"/>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4"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5" name="直線コネクタ 344"/>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94631</xdr:rowOff>
    </xdr:from>
    <xdr:to>
      <xdr:col>15</xdr:col>
      <xdr:colOff>180975</xdr:colOff>
      <xdr:row>54</xdr:row>
      <xdr:rowOff>163779</xdr:rowOff>
    </xdr:to>
    <xdr:cxnSp macro="">
      <xdr:nvCxnSpPr>
        <xdr:cNvPr id="346" name="直線コネクタ 345"/>
        <xdr:cNvCxnSpPr/>
      </xdr:nvCxnSpPr>
      <xdr:spPr>
        <a:xfrm flipV="1">
          <a:off x="9639300" y="8838581"/>
          <a:ext cx="838200" cy="58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7"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48" name="フローチャート : 判断 347"/>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163779</xdr:rowOff>
    </xdr:from>
    <xdr:to>
      <xdr:col>14</xdr:col>
      <xdr:colOff>28575</xdr:colOff>
      <xdr:row>57</xdr:row>
      <xdr:rowOff>166214</xdr:rowOff>
    </xdr:to>
    <xdr:cxnSp macro="">
      <xdr:nvCxnSpPr>
        <xdr:cNvPr id="349" name="直線コネクタ 348"/>
        <xdr:cNvCxnSpPr/>
      </xdr:nvCxnSpPr>
      <xdr:spPr>
        <a:xfrm flipV="1">
          <a:off x="8750300" y="9422079"/>
          <a:ext cx="889000" cy="5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0" name="フローチャート : 判断 349"/>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5395</xdr:rowOff>
    </xdr:from>
    <xdr:ext cx="534377" cy="259045"/>
    <xdr:sp macro="" textlink="">
      <xdr:nvSpPr>
        <xdr:cNvPr id="351" name="テキスト ボックス 350"/>
        <xdr:cNvSpPr txBox="1"/>
      </xdr:nvSpPr>
      <xdr:spPr>
        <a:xfrm>
          <a:off x="9372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166214</xdr:rowOff>
    </xdr:from>
    <xdr:to>
      <xdr:col>12</xdr:col>
      <xdr:colOff>511175</xdr:colOff>
      <xdr:row>58</xdr:row>
      <xdr:rowOff>51209</xdr:rowOff>
    </xdr:to>
    <xdr:cxnSp macro="">
      <xdr:nvCxnSpPr>
        <xdr:cNvPr id="352" name="直線コネクタ 351"/>
        <xdr:cNvCxnSpPr/>
      </xdr:nvCxnSpPr>
      <xdr:spPr>
        <a:xfrm flipV="1">
          <a:off x="7861300" y="9938864"/>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3" name="フローチャート : 判断 352"/>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4" name="テキスト ボックス 353"/>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154445</xdr:rowOff>
    </xdr:from>
    <xdr:to>
      <xdr:col>11</xdr:col>
      <xdr:colOff>307975</xdr:colOff>
      <xdr:row>58</xdr:row>
      <xdr:rowOff>51209</xdr:rowOff>
    </xdr:to>
    <xdr:cxnSp macro="">
      <xdr:nvCxnSpPr>
        <xdr:cNvPr id="355" name="直線コネクタ 354"/>
        <xdr:cNvCxnSpPr/>
      </xdr:nvCxnSpPr>
      <xdr:spPr>
        <a:xfrm>
          <a:off x="6972300" y="9927095"/>
          <a:ext cx="889000" cy="6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6" name="フローチャート : 判断 355"/>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7" name="テキスト ボックス 356"/>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58" name="フローチャート : 判断 357"/>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59" name="テキスト ボックス 358"/>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43831</xdr:rowOff>
    </xdr:from>
    <xdr:to>
      <xdr:col>15</xdr:col>
      <xdr:colOff>231775</xdr:colOff>
      <xdr:row>51</xdr:row>
      <xdr:rowOff>145431</xdr:rowOff>
    </xdr:to>
    <xdr:sp macro="" textlink="">
      <xdr:nvSpPr>
        <xdr:cNvPr id="365" name="円/楕円 364"/>
        <xdr:cNvSpPr/>
      </xdr:nvSpPr>
      <xdr:spPr>
        <a:xfrm>
          <a:off x="10426700" y="8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168308</xdr:rowOff>
    </xdr:from>
    <xdr:ext cx="599010" cy="259045"/>
    <xdr:sp macro="" textlink="">
      <xdr:nvSpPr>
        <xdr:cNvPr id="366" name="普通建設事業費該当値テキスト"/>
        <xdr:cNvSpPr txBox="1"/>
      </xdr:nvSpPr>
      <xdr:spPr>
        <a:xfrm>
          <a:off x="10528300" y="874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346,829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112979</xdr:rowOff>
    </xdr:from>
    <xdr:to>
      <xdr:col>14</xdr:col>
      <xdr:colOff>79375</xdr:colOff>
      <xdr:row>55</xdr:row>
      <xdr:rowOff>43129</xdr:rowOff>
    </xdr:to>
    <xdr:sp macro="" textlink="">
      <xdr:nvSpPr>
        <xdr:cNvPr id="367" name="円/楕円 366"/>
        <xdr:cNvSpPr/>
      </xdr:nvSpPr>
      <xdr:spPr>
        <a:xfrm>
          <a:off x="9588500" y="93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59656</xdr:rowOff>
    </xdr:from>
    <xdr:ext cx="599010" cy="259045"/>
    <xdr:sp macro="" textlink="">
      <xdr:nvSpPr>
        <xdr:cNvPr id="368" name="テキスト ボックス 367"/>
        <xdr:cNvSpPr txBox="1"/>
      </xdr:nvSpPr>
      <xdr:spPr>
        <a:xfrm>
          <a:off x="9339794" y="91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115414</xdr:rowOff>
    </xdr:from>
    <xdr:to>
      <xdr:col>12</xdr:col>
      <xdr:colOff>561975</xdr:colOff>
      <xdr:row>58</xdr:row>
      <xdr:rowOff>45564</xdr:rowOff>
    </xdr:to>
    <xdr:sp macro="" textlink="">
      <xdr:nvSpPr>
        <xdr:cNvPr id="369" name="円/楕円 368"/>
        <xdr:cNvSpPr/>
      </xdr:nvSpPr>
      <xdr:spPr>
        <a:xfrm>
          <a:off x="8699500" y="98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36691</xdr:rowOff>
    </xdr:from>
    <xdr:ext cx="534377" cy="259045"/>
    <xdr:sp macro="" textlink="">
      <xdr:nvSpPr>
        <xdr:cNvPr id="370" name="テキスト ボックス 369"/>
        <xdr:cNvSpPr txBox="1"/>
      </xdr:nvSpPr>
      <xdr:spPr>
        <a:xfrm>
          <a:off x="8483111" y="99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409</xdr:rowOff>
    </xdr:from>
    <xdr:to>
      <xdr:col>11</xdr:col>
      <xdr:colOff>358775</xdr:colOff>
      <xdr:row>58</xdr:row>
      <xdr:rowOff>102009</xdr:rowOff>
    </xdr:to>
    <xdr:sp macro="" textlink="">
      <xdr:nvSpPr>
        <xdr:cNvPr id="371" name="円/楕円 370"/>
        <xdr:cNvSpPr/>
      </xdr:nvSpPr>
      <xdr:spPr>
        <a:xfrm>
          <a:off x="7810500" y="99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93136</xdr:rowOff>
    </xdr:from>
    <xdr:ext cx="534377" cy="259045"/>
    <xdr:sp macro="" textlink="">
      <xdr:nvSpPr>
        <xdr:cNvPr id="372" name="テキスト ボックス 371"/>
        <xdr:cNvSpPr txBox="1"/>
      </xdr:nvSpPr>
      <xdr:spPr>
        <a:xfrm>
          <a:off x="7594111" y="1003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103645</xdr:rowOff>
    </xdr:from>
    <xdr:to>
      <xdr:col>10</xdr:col>
      <xdr:colOff>155575</xdr:colOff>
      <xdr:row>58</xdr:row>
      <xdr:rowOff>33795</xdr:rowOff>
    </xdr:to>
    <xdr:sp macro="" textlink="">
      <xdr:nvSpPr>
        <xdr:cNvPr id="373" name="円/楕円 372"/>
        <xdr:cNvSpPr/>
      </xdr:nvSpPr>
      <xdr:spPr>
        <a:xfrm>
          <a:off x="6921500" y="98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50322</xdr:rowOff>
    </xdr:from>
    <xdr:ext cx="534377" cy="259045"/>
    <xdr:sp macro="" textlink="">
      <xdr:nvSpPr>
        <xdr:cNvPr id="374" name="テキスト ボックス 373"/>
        <xdr:cNvSpPr txBox="1"/>
      </xdr:nvSpPr>
      <xdr:spPr>
        <a:xfrm>
          <a:off x="6705111" y="96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4" name="直線コネクタ 393"/>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7"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398" name="直線コネクタ 397"/>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147307</xdr:rowOff>
    </xdr:from>
    <xdr:to>
      <xdr:col>15</xdr:col>
      <xdr:colOff>180975</xdr:colOff>
      <xdr:row>74</xdr:row>
      <xdr:rowOff>20268</xdr:rowOff>
    </xdr:to>
    <xdr:cxnSp macro="">
      <xdr:nvCxnSpPr>
        <xdr:cNvPr id="399" name="直線コネクタ 398"/>
        <xdr:cNvCxnSpPr/>
      </xdr:nvCxnSpPr>
      <xdr:spPr>
        <a:xfrm flipV="1">
          <a:off x="9639300" y="12148807"/>
          <a:ext cx="838200" cy="55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0"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1" name="フローチャート : 判断 400"/>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2" name="フローチャート : 判断 401"/>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78585</xdr:rowOff>
    </xdr:from>
    <xdr:ext cx="534377" cy="259045"/>
    <xdr:sp macro="" textlink="">
      <xdr:nvSpPr>
        <xdr:cNvPr id="403" name="テキスト ボックス 402"/>
        <xdr:cNvSpPr txBox="1"/>
      </xdr:nvSpPr>
      <xdr:spPr>
        <a:xfrm>
          <a:off x="9372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96507</xdr:rowOff>
    </xdr:from>
    <xdr:to>
      <xdr:col>15</xdr:col>
      <xdr:colOff>231775</xdr:colOff>
      <xdr:row>71</xdr:row>
      <xdr:rowOff>26657</xdr:rowOff>
    </xdr:to>
    <xdr:sp macro="" textlink="">
      <xdr:nvSpPr>
        <xdr:cNvPr id="409" name="円/楕円 408"/>
        <xdr:cNvSpPr/>
      </xdr:nvSpPr>
      <xdr:spPr>
        <a:xfrm>
          <a:off x="10426700" y="120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49534</xdr:rowOff>
    </xdr:from>
    <xdr:ext cx="599010" cy="259045"/>
    <xdr:sp macro="" textlink="">
      <xdr:nvSpPr>
        <xdr:cNvPr id="410" name="普通建設事業費 （ うち新規整備　）該当値テキスト"/>
        <xdr:cNvSpPr txBox="1"/>
      </xdr:nvSpPr>
      <xdr:spPr>
        <a:xfrm>
          <a:off x="10528300" y="1205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218,669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140918</xdr:rowOff>
    </xdr:from>
    <xdr:to>
      <xdr:col>14</xdr:col>
      <xdr:colOff>79375</xdr:colOff>
      <xdr:row>74</xdr:row>
      <xdr:rowOff>71068</xdr:rowOff>
    </xdr:to>
    <xdr:sp macro="" textlink="">
      <xdr:nvSpPr>
        <xdr:cNvPr id="411" name="円/楕円 410"/>
        <xdr:cNvSpPr/>
      </xdr:nvSpPr>
      <xdr:spPr>
        <a:xfrm>
          <a:off x="9588500" y="126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87595</xdr:rowOff>
    </xdr:from>
    <xdr:ext cx="599010" cy="259045"/>
    <xdr:sp macro="" textlink="">
      <xdr:nvSpPr>
        <xdr:cNvPr id="412" name="テキスト ボックス 411"/>
        <xdr:cNvSpPr txBox="1"/>
      </xdr:nvSpPr>
      <xdr:spPr>
        <a:xfrm>
          <a:off x="9339794" y="1243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4" name="正方形/長方形 41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5" name="正方形/長方形 41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6" name="正方形/長方形 41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7" name="正方形/長方形 41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8" name="正方形/長方形 41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9" name="正方形/長方形 41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3" name="直線コネクタ 42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4" name="テキスト ボックス 42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5" name="直線コネクタ 42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6" name="テキスト ボックス 42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7" name="直線コネクタ 42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28" name="テキスト ボックス 42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9" name="直線コネクタ 42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0" name="テキスト ボックス 42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1" name="直線コネクタ 43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2" name="テキスト ボックス 43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3" name="直線コネクタ 43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4" name="テキスト ボックス 433"/>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6" name="テキスト ボックス 43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38" name="直線コネクタ 437"/>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39"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0" name="直線コネクタ 439"/>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1"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2" name="直線コネクタ 441"/>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24682</xdr:rowOff>
    </xdr:from>
    <xdr:to>
      <xdr:col>15</xdr:col>
      <xdr:colOff>180975</xdr:colOff>
      <xdr:row>98</xdr:row>
      <xdr:rowOff>146656</xdr:rowOff>
    </xdr:to>
    <xdr:cxnSp macro="">
      <xdr:nvCxnSpPr>
        <xdr:cNvPr id="443" name="直線コネクタ 442"/>
        <xdr:cNvCxnSpPr/>
      </xdr:nvCxnSpPr>
      <xdr:spPr>
        <a:xfrm flipV="1">
          <a:off x="9639300" y="16140982"/>
          <a:ext cx="838200" cy="80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4"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5" name="フローチャート : 判断 444"/>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6" name="フローチャート : 判断 445"/>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7" name="テキスト ボックス 446"/>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145332</xdr:rowOff>
    </xdr:from>
    <xdr:to>
      <xdr:col>15</xdr:col>
      <xdr:colOff>231775</xdr:colOff>
      <xdr:row>94</xdr:row>
      <xdr:rowOff>75482</xdr:rowOff>
    </xdr:to>
    <xdr:sp macro="" textlink="">
      <xdr:nvSpPr>
        <xdr:cNvPr id="453" name="円/楕円 452"/>
        <xdr:cNvSpPr/>
      </xdr:nvSpPr>
      <xdr:spPr>
        <a:xfrm>
          <a:off x="10426700" y="160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168209</xdr:rowOff>
    </xdr:from>
    <xdr:ext cx="534377" cy="259045"/>
    <xdr:sp macro="" textlink="">
      <xdr:nvSpPr>
        <xdr:cNvPr id="454" name="普通建設事業費 （ うち更新整備　）該当値テキスト"/>
        <xdr:cNvSpPr txBox="1"/>
      </xdr:nvSpPr>
      <xdr:spPr>
        <a:xfrm>
          <a:off x="10528300" y="1594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95856</xdr:rowOff>
    </xdr:from>
    <xdr:to>
      <xdr:col>14</xdr:col>
      <xdr:colOff>79375</xdr:colOff>
      <xdr:row>99</xdr:row>
      <xdr:rowOff>26006</xdr:rowOff>
    </xdr:to>
    <xdr:sp macro="" textlink="">
      <xdr:nvSpPr>
        <xdr:cNvPr id="455" name="円/楕円 454"/>
        <xdr:cNvSpPr/>
      </xdr:nvSpPr>
      <xdr:spPr>
        <a:xfrm>
          <a:off x="9588500" y="168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17133</xdr:rowOff>
    </xdr:from>
    <xdr:ext cx="469744" cy="259045"/>
    <xdr:sp macro="" textlink="">
      <xdr:nvSpPr>
        <xdr:cNvPr id="456" name="テキスト ボックス 455"/>
        <xdr:cNvSpPr txBox="1"/>
      </xdr:nvSpPr>
      <xdr:spPr>
        <a:xfrm>
          <a:off x="9404427" y="1699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7" name="直線コネクタ 46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8" name="テキスト ボックス 46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9" name="直線コネクタ 46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0" name="テキスト ボックス 46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1" name="直線コネクタ 47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2" name="テキスト ボックス 47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3" name="直線コネクタ 47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4" name="テキスト ボックス 47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5" name="直線コネクタ 47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6" name="テキスト ボックス 47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133848</xdr:rowOff>
    </xdr:from>
    <xdr:to>
      <xdr:col>23</xdr:col>
      <xdr:colOff>516889</xdr:colOff>
      <xdr:row>38</xdr:row>
      <xdr:rowOff>139700</xdr:rowOff>
    </xdr:to>
    <xdr:cxnSp macro="">
      <xdr:nvCxnSpPr>
        <xdr:cNvPr id="478" name="直線コネクタ 477"/>
        <xdr:cNvCxnSpPr/>
      </xdr:nvCxnSpPr>
      <xdr:spPr>
        <a:xfrm flipV="1">
          <a:off x="16317595" y="6134598"/>
          <a:ext cx="1269" cy="520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2989</xdr:rowOff>
    </xdr:from>
    <xdr:ext cx="249299" cy="259045"/>
    <xdr:sp macro="" textlink="">
      <xdr:nvSpPr>
        <xdr:cNvPr id="479" name="災害復旧事業費最小値テキスト"/>
        <xdr:cNvSpPr txBox="1"/>
      </xdr:nvSpPr>
      <xdr:spPr>
        <a:xfrm>
          <a:off x="16370300" y="6689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0" name="直線コネクタ 47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80525</xdr:rowOff>
    </xdr:from>
    <xdr:ext cx="534377" cy="259045"/>
    <xdr:sp macro="" textlink="">
      <xdr:nvSpPr>
        <xdr:cNvPr id="481" name="災害復旧事業費最大値テキスト"/>
        <xdr:cNvSpPr txBox="1"/>
      </xdr:nvSpPr>
      <xdr:spPr>
        <a:xfrm>
          <a:off x="16370300" y="590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35</xdr:row>
      <xdr:rowOff>133848</xdr:rowOff>
    </xdr:from>
    <xdr:to>
      <xdr:col>23</xdr:col>
      <xdr:colOff>606425</xdr:colOff>
      <xdr:row>35</xdr:row>
      <xdr:rowOff>133848</xdr:rowOff>
    </xdr:to>
    <xdr:cxnSp macro="">
      <xdr:nvCxnSpPr>
        <xdr:cNvPr id="482" name="直線コネクタ 481"/>
        <xdr:cNvCxnSpPr/>
      </xdr:nvCxnSpPr>
      <xdr:spPr>
        <a:xfrm>
          <a:off x="16230600" y="613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125801</xdr:rowOff>
    </xdr:from>
    <xdr:to>
      <xdr:col>23</xdr:col>
      <xdr:colOff>517525</xdr:colOff>
      <xdr:row>38</xdr:row>
      <xdr:rowOff>139700</xdr:rowOff>
    </xdr:to>
    <xdr:cxnSp macro="">
      <xdr:nvCxnSpPr>
        <xdr:cNvPr id="483" name="直線コネクタ 482"/>
        <xdr:cNvCxnSpPr/>
      </xdr:nvCxnSpPr>
      <xdr:spPr>
        <a:xfrm>
          <a:off x="15481300" y="6640901"/>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91889</xdr:rowOff>
    </xdr:from>
    <xdr:ext cx="378565" cy="259045"/>
    <xdr:sp macro="" textlink="">
      <xdr:nvSpPr>
        <xdr:cNvPr id="484" name="災害復旧事業費平均値テキスト"/>
        <xdr:cNvSpPr txBox="1"/>
      </xdr:nvSpPr>
      <xdr:spPr>
        <a:xfrm>
          <a:off x="16370300" y="64355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69012</xdr:rowOff>
    </xdr:from>
    <xdr:to>
      <xdr:col>23</xdr:col>
      <xdr:colOff>568325</xdr:colOff>
      <xdr:row>38</xdr:row>
      <xdr:rowOff>170612</xdr:rowOff>
    </xdr:to>
    <xdr:sp macro="" textlink="">
      <xdr:nvSpPr>
        <xdr:cNvPr id="485" name="フローチャート : 判断 484"/>
        <xdr:cNvSpPr/>
      </xdr:nvSpPr>
      <xdr:spPr>
        <a:xfrm>
          <a:off x="162687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62525</xdr:rowOff>
    </xdr:from>
    <xdr:to>
      <xdr:col>22</xdr:col>
      <xdr:colOff>365125</xdr:colOff>
      <xdr:row>38</xdr:row>
      <xdr:rowOff>125801</xdr:rowOff>
    </xdr:to>
    <xdr:cxnSp macro="">
      <xdr:nvCxnSpPr>
        <xdr:cNvPr id="486" name="直線コネクタ 485"/>
        <xdr:cNvCxnSpPr/>
      </xdr:nvCxnSpPr>
      <xdr:spPr>
        <a:xfrm>
          <a:off x="14592300" y="6577625"/>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82545</xdr:rowOff>
    </xdr:from>
    <xdr:to>
      <xdr:col>22</xdr:col>
      <xdr:colOff>415925</xdr:colOff>
      <xdr:row>38</xdr:row>
      <xdr:rowOff>12695</xdr:rowOff>
    </xdr:to>
    <xdr:sp macro="" textlink="">
      <xdr:nvSpPr>
        <xdr:cNvPr id="487" name="フローチャート : 判断 486"/>
        <xdr:cNvSpPr/>
      </xdr:nvSpPr>
      <xdr:spPr>
        <a:xfrm>
          <a:off x="1543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29222</xdr:rowOff>
    </xdr:from>
    <xdr:ext cx="469744" cy="259045"/>
    <xdr:sp macro="" textlink="">
      <xdr:nvSpPr>
        <xdr:cNvPr id="488" name="テキスト ボックス 487"/>
        <xdr:cNvSpPr txBox="1"/>
      </xdr:nvSpPr>
      <xdr:spPr>
        <a:xfrm>
          <a:off x="15246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18131</xdr:rowOff>
    </xdr:from>
    <xdr:to>
      <xdr:col>21</xdr:col>
      <xdr:colOff>161925</xdr:colOff>
      <xdr:row>38</xdr:row>
      <xdr:rowOff>62525</xdr:rowOff>
    </xdr:to>
    <xdr:cxnSp macro="">
      <xdr:nvCxnSpPr>
        <xdr:cNvPr id="489" name="直線コネクタ 488"/>
        <xdr:cNvCxnSpPr/>
      </xdr:nvCxnSpPr>
      <xdr:spPr>
        <a:xfrm>
          <a:off x="13703300" y="5847431"/>
          <a:ext cx="889000" cy="7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69332</xdr:rowOff>
    </xdr:from>
    <xdr:to>
      <xdr:col>21</xdr:col>
      <xdr:colOff>212725</xdr:colOff>
      <xdr:row>37</xdr:row>
      <xdr:rowOff>170932</xdr:rowOff>
    </xdr:to>
    <xdr:sp macro="" textlink="">
      <xdr:nvSpPr>
        <xdr:cNvPr id="490" name="フローチャート : 判断 489"/>
        <xdr:cNvSpPr/>
      </xdr:nvSpPr>
      <xdr:spPr>
        <a:xfrm>
          <a:off x="14541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16009</xdr:rowOff>
    </xdr:from>
    <xdr:ext cx="469744" cy="259045"/>
    <xdr:sp macro="" textlink="">
      <xdr:nvSpPr>
        <xdr:cNvPr id="491" name="テキスト ボックス 490"/>
        <xdr:cNvSpPr txBox="1"/>
      </xdr:nvSpPr>
      <xdr:spPr>
        <a:xfrm>
          <a:off x="14357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144363</xdr:rowOff>
    </xdr:from>
    <xdr:to>
      <xdr:col>19</xdr:col>
      <xdr:colOff>644525</xdr:colOff>
      <xdr:row>34</xdr:row>
      <xdr:rowOff>18131</xdr:rowOff>
    </xdr:to>
    <xdr:cxnSp macro="">
      <xdr:nvCxnSpPr>
        <xdr:cNvPr id="492" name="直線コネクタ 491"/>
        <xdr:cNvCxnSpPr/>
      </xdr:nvCxnSpPr>
      <xdr:spPr>
        <a:xfrm>
          <a:off x="12814300" y="5459313"/>
          <a:ext cx="889000" cy="38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40254</xdr:rowOff>
    </xdr:from>
    <xdr:to>
      <xdr:col>20</xdr:col>
      <xdr:colOff>9525</xdr:colOff>
      <xdr:row>37</xdr:row>
      <xdr:rowOff>141854</xdr:rowOff>
    </xdr:to>
    <xdr:sp macro="" textlink="">
      <xdr:nvSpPr>
        <xdr:cNvPr id="493" name="フローチャート : 判断 492"/>
        <xdr:cNvSpPr/>
      </xdr:nvSpPr>
      <xdr:spPr>
        <a:xfrm>
          <a:off x="13652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132981</xdr:rowOff>
    </xdr:from>
    <xdr:ext cx="469744" cy="259045"/>
    <xdr:sp macro="" textlink="">
      <xdr:nvSpPr>
        <xdr:cNvPr id="494" name="テキスト ボックス 493"/>
        <xdr:cNvSpPr txBox="1"/>
      </xdr:nvSpPr>
      <xdr:spPr>
        <a:xfrm>
          <a:off x="13468427" y="64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90637</xdr:rowOff>
    </xdr:from>
    <xdr:to>
      <xdr:col>18</xdr:col>
      <xdr:colOff>492125</xdr:colOff>
      <xdr:row>38</xdr:row>
      <xdr:rowOff>20788</xdr:rowOff>
    </xdr:to>
    <xdr:sp macro="" textlink="">
      <xdr:nvSpPr>
        <xdr:cNvPr id="495" name="フローチャート : 判断 494"/>
        <xdr:cNvSpPr/>
      </xdr:nvSpPr>
      <xdr:spPr>
        <a:xfrm>
          <a:off x="12763500" y="64342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11914</xdr:rowOff>
    </xdr:from>
    <xdr:ext cx="469744" cy="259045"/>
    <xdr:sp macro="" textlink="">
      <xdr:nvSpPr>
        <xdr:cNvPr id="496" name="テキスト ボックス 495"/>
        <xdr:cNvSpPr txBox="1"/>
      </xdr:nvSpPr>
      <xdr:spPr>
        <a:xfrm>
          <a:off x="12579427" y="65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7" name="テキスト ボックス 49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8" name="テキスト ボックス 49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9" name="テキスト ボックス 49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0" name="テキスト ボックス 49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1" name="テキスト ボックス 50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2" name="円/楕円 50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47439</xdr:rowOff>
    </xdr:from>
    <xdr:ext cx="249299" cy="259045"/>
    <xdr:sp macro="" textlink="">
      <xdr:nvSpPr>
        <xdr:cNvPr id="503" name="災害復旧事業費該当値テキスト"/>
        <xdr:cNvSpPr txBox="1"/>
      </xdr:nvSpPr>
      <xdr:spPr>
        <a:xfrm>
          <a:off x="16370300" y="6562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75001</xdr:rowOff>
    </xdr:from>
    <xdr:to>
      <xdr:col>22</xdr:col>
      <xdr:colOff>415925</xdr:colOff>
      <xdr:row>39</xdr:row>
      <xdr:rowOff>5151</xdr:rowOff>
    </xdr:to>
    <xdr:sp macro="" textlink="">
      <xdr:nvSpPr>
        <xdr:cNvPr id="504" name="円/楕円 503"/>
        <xdr:cNvSpPr/>
      </xdr:nvSpPr>
      <xdr:spPr>
        <a:xfrm>
          <a:off x="15430500" y="65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167728</xdr:rowOff>
    </xdr:from>
    <xdr:ext cx="378565" cy="259045"/>
    <xdr:sp macro="" textlink="">
      <xdr:nvSpPr>
        <xdr:cNvPr id="505" name="テキスト ボックス 504"/>
        <xdr:cNvSpPr txBox="1"/>
      </xdr:nvSpPr>
      <xdr:spPr>
        <a:xfrm>
          <a:off x="15292017" y="668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11725</xdr:rowOff>
    </xdr:from>
    <xdr:to>
      <xdr:col>21</xdr:col>
      <xdr:colOff>212725</xdr:colOff>
      <xdr:row>38</xdr:row>
      <xdr:rowOff>113325</xdr:rowOff>
    </xdr:to>
    <xdr:sp macro="" textlink="">
      <xdr:nvSpPr>
        <xdr:cNvPr id="506" name="円/楕円 505"/>
        <xdr:cNvSpPr/>
      </xdr:nvSpPr>
      <xdr:spPr>
        <a:xfrm>
          <a:off x="14541500" y="65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104452</xdr:rowOff>
    </xdr:from>
    <xdr:ext cx="469744" cy="259045"/>
    <xdr:sp macro="" textlink="">
      <xdr:nvSpPr>
        <xdr:cNvPr id="507" name="テキスト ボックス 506"/>
        <xdr:cNvSpPr txBox="1"/>
      </xdr:nvSpPr>
      <xdr:spPr>
        <a:xfrm>
          <a:off x="14357427" y="661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138781</xdr:rowOff>
    </xdr:from>
    <xdr:to>
      <xdr:col>20</xdr:col>
      <xdr:colOff>9525</xdr:colOff>
      <xdr:row>34</xdr:row>
      <xdr:rowOff>68931</xdr:rowOff>
    </xdr:to>
    <xdr:sp macro="" textlink="">
      <xdr:nvSpPr>
        <xdr:cNvPr id="508" name="円/楕円 507"/>
        <xdr:cNvSpPr/>
      </xdr:nvSpPr>
      <xdr:spPr>
        <a:xfrm>
          <a:off x="13652500" y="579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85458</xdr:rowOff>
    </xdr:from>
    <xdr:ext cx="534377" cy="259045"/>
    <xdr:sp macro="" textlink="">
      <xdr:nvSpPr>
        <xdr:cNvPr id="509" name="テキスト ボックス 508"/>
        <xdr:cNvSpPr txBox="1"/>
      </xdr:nvSpPr>
      <xdr:spPr>
        <a:xfrm>
          <a:off x="13436111" y="557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93563</xdr:rowOff>
    </xdr:from>
    <xdr:to>
      <xdr:col>18</xdr:col>
      <xdr:colOff>492125</xdr:colOff>
      <xdr:row>32</xdr:row>
      <xdr:rowOff>23713</xdr:rowOff>
    </xdr:to>
    <xdr:sp macro="" textlink="">
      <xdr:nvSpPr>
        <xdr:cNvPr id="510" name="円/楕円 509"/>
        <xdr:cNvSpPr/>
      </xdr:nvSpPr>
      <xdr:spPr>
        <a:xfrm>
          <a:off x="12763500" y="540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40240</xdr:rowOff>
    </xdr:from>
    <xdr:ext cx="534377" cy="259045"/>
    <xdr:sp macro="" textlink="">
      <xdr:nvSpPr>
        <xdr:cNvPr id="511" name="テキスト ボックス 510"/>
        <xdr:cNvSpPr txBox="1"/>
      </xdr:nvSpPr>
      <xdr:spPr>
        <a:xfrm>
          <a:off x="12547111" y="518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2" name="正方形/長方形 51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3" name="正方形/長方形 51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4" name="正方形/長方形 51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5" name="正方形/長方形 51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6" name="正方形/長方形 51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7" name="正方形/長方形 51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8" name="正方形/長方形 51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9" name="正方形/長方形 51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0" name="テキスト ボックス 51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1" name="直線コネクタ 52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2" name="直線コネクタ 52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3" name="テキスト ボックス 52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4" name="直線コネクタ 52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5" name="テキスト ボックス 52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7" name="直線コネクタ 52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2" name="直線コネクタ 53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4" name="フローチャート : 判断 53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5" name="直線コネクタ 53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6" name="フローチャート : 判断 53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7" name="テキスト ボックス 53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8" name="直線コネクタ 53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9" name="フローチャート : 判断 53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0" name="テキスト ボックス 53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1" name="直線コネクタ 54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2" name="フローチャート : 判断 54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3" name="テキスト ボックス 54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4" name="フローチャート : 判断 54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5" name="テキスト ボックス 54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6" name="テキスト ボックス 54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7" name="テキスト ボックス 54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8" name="テキスト ボックス 54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9" name="テキスト ボックス 54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0" name="テキスト ボックス 54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円/楕円 55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3" name="円/楕円 55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4" name="テキスト ボックス 55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5" name="円/楕円 55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6" name="テキスト ボックス 55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7" name="円/楕円 55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8" name="テキスト ボックス 55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円/楕円 55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0" name="テキスト ボックス 55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1" name="正方形/長方形 56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2" name="正方形/長方形 56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3" name="正方形/長方形 56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4" name="正方形/長方形 56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5" name="正方形/長方形 56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6" name="正方形/長方形 56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7" name="正方形/長方形 56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8" name="正方形/長方形 56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9" name="テキスト ボックス 56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0" name="直線コネクタ 56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1" name="直線コネクタ 57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2" name="テキスト ボックス 57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3" name="直線コネクタ 57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4" name="テキスト ボックス 57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5" name="直線コネクタ 57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6" name="テキスト ボックス 57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7" name="直線コネクタ 57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78" name="テキスト ボックス 57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9" name="直線コネクタ 57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0" name="テキスト ボックス 57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1" name="直線コネクタ 58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2" name="テキスト ボックス 58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86" name="直線コネクタ 585"/>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87"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88" name="直線コネクタ 587"/>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89"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0" name="直線コネクタ 589"/>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17627</xdr:rowOff>
    </xdr:from>
    <xdr:to>
      <xdr:col>23</xdr:col>
      <xdr:colOff>517525</xdr:colOff>
      <xdr:row>76</xdr:row>
      <xdr:rowOff>62271</xdr:rowOff>
    </xdr:to>
    <xdr:cxnSp macro="">
      <xdr:nvCxnSpPr>
        <xdr:cNvPr id="591" name="直線コネクタ 590"/>
        <xdr:cNvCxnSpPr/>
      </xdr:nvCxnSpPr>
      <xdr:spPr>
        <a:xfrm>
          <a:off x="15481300" y="13047827"/>
          <a:ext cx="838200" cy="4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2"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3" name="フローチャート : 判断 592"/>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160421</xdr:rowOff>
    </xdr:from>
    <xdr:to>
      <xdr:col>22</xdr:col>
      <xdr:colOff>365125</xdr:colOff>
      <xdr:row>76</xdr:row>
      <xdr:rowOff>17627</xdr:rowOff>
    </xdr:to>
    <xdr:cxnSp macro="">
      <xdr:nvCxnSpPr>
        <xdr:cNvPr id="594" name="直線コネクタ 593"/>
        <xdr:cNvCxnSpPr/>
      </xdr:nvCxnSpPr>
      <xdr:spPr>
        <a:xfrm>
          <a:off x="14592300" y="13019171"/>
          <a:ext cx="889000" cy="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5" name="フローチャート : 判断 594"/>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596" name="テキスト ボックス 595"/>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160421</xdr:rowOff>
    </xdr:from>
    <xdr:to>
      <xdr:col>21</xdr:col>
      <xdr:colOff>161925</xdr:colOff>
      <xdr:row>75</xdr:row>
      <xdr:rowOff>167475</xdr:rowOff>
    </xdr:to>
    <xdr:cxnSp macro="">
      <xdr:nvCxnSpPr>
        <xdr:cNvPr id="597" name="直線コネクタ 596"/>
        <xdr:cNvCxnSpPr/>
      </xdr:nvCxnSpPr>
      <xdr:spPr>
        <a:xfrm flipV="1">
          <a:off x="13703300" y="13019171"/>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598" name="フローチャート : 判断 597"/>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599" name="テキスト ボックス 598"/>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167475</xdr:rowOff>
    </xdr:from>
    <xdr:to>
      <xdr:col>19</xdr:col>
      <xdr:colOff>644525</xdr:colOff>
      <xdr:row>76</xdr:row>
      <xdr:rowOff>3356</xdr:rowOff>
    </xdr:to>
    <xdr:cxnSp macro="">
      <xdr:nvCxnSpPr>
        <xdr:cNvPr id="600" name="直線コネクタ 599"/>
        <xdr:cNvCxnSpPr/>
      </xdr:nvCxnSpPr>
      <xdr:spPr>
        <a:xfrm flipV="1">
          <a:off x="12814300" y="13026225"/>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1" name="フローチャート : 判断 600"/>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2" name="テキスト ボックス 601"/>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3" name="フローチャート : 判断 602"/>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4" name="テキスト ボックス 603"/>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11471</xdr:rowOff>
    </xdr:from>
    <xdr:to>
      <xdr:col>23</xdr:col>
      <xdr:colOff>568325</xdr:colOff>
      <xdr:row>76</xdr:row>
      <xdr:rowOff>113071</xdr:rowOff>
    </xdr:to>
    <xdr:sp macro="" textlink="">
      <xdr:nvSpPr>
        <xdr:cNvPr id="610" name="円/楕円 609"/>
        <xdr:cNvSpPr/>
      </xdr:nvSpPr>
      <xdr:spPr>
        <a:xfrm>
          <a:off x="16268700" y="130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161348</xdr:rowOff>
    </xdr:from>
    <xdr:ext cx="534377" cy="259045"/>
    <xdr:sp macro="" textlink="">
      <xdr:nvSpPr>
        <xdr:cNvPr id="611" name="公債費該当値テキスト"/>
        <xdr:cNvSpPr txBox="1"/>
      </xdr:nvSpPr>
      <xdr:spPr>
        <a:xfrm>
          <a:off x="16370300" y="130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138278</xdr:rowOff>
    </xdr:from>
    <xdr:to>
      <xdr:col>22</xdr:col>
      <xdr:colOff>415925</xdr:colOff>
      <xdr:row>76</xdr:row>
      <xdr:rowOff>68427</xdr:rowOff>
    </xdr:to>
    <xdr:sp macro="" textlink="">
      <xdr:nvSpPr>
        <xdr:cNvPr id="612" name="円/楕円 611"/>
        <xdr:cNvSpPr/>
      </xdr:nvSpPr>
      <xdr:spPr>
        <a:xfrm>
          <a:off x="15430500" y="12997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59554</xdr:rowOff>
    </xdr:from>
    <xdr:ext cx="534377" cy="259045"/>
    <xdr:sp macro="" textlink="">
      <xdr:nvSpPr>
        <xdr:cNvPr id="613" name="テキスト ボックス 612"/>
        <xdr:cNvSpPr txBox="1"/>
      </xdr:nvSpPr>
      <xdr:spPr>
        <a:xfrm>
          <a:off x="15214111" y="1308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109621</xdr:rowOff>
    </xdr:from>
    <xdr:to>
      <xdr:col>21</xdr:col>
      <xdr:colOff>212725</xdr:colOff>
      <xdr:row>76</xdr:row>
      <xdr:rowOff>39771</xdr:rowOff>
    </xdr:to>
    <xdr:sp macro="" textlink="">
      <xdr:nvSpPr>
        <xdr:cNvPr id="614" name="円/楕円 613"/>
        <xdr:cNvSpPr/>
      </xdr:nvSpPr>
      <xdr:spPr>
        <a:xfrm>
          <a:off x="14541500" y="129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30898</xdr:rowOff>
    </xdr:from>
    <xdr:ext cx="534377" cy="259045"/>
    <xdr:sp macro="" textlink="">
      <xdr:nvSpPr>
        <xdr:cNvPr id="615" name="テキスト ボックス 614"/>
        <xdr:cNvSpPr txBox="1"/>
      </xdr:nvSpPr>
      <xdr:spPr>
        <a:xfrm>
          <a:off x="14325111" y="130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116675</xdr:rowOff>
    </xdr:from>
    <xdr:to>
      <xdr:col>20</xdr:col>
      <xdr:colOff>9525</xdr:colOff>
      <xdr:row>76</xdr:row>
      <xdr:rowOff>46825</xdr:rowOff>
    </xdr:to>
    <xdr:sp macro="" textlink="">
      <xdr:nvSpPr>
        <xdr:cNvPr id="616" name="円/楕円 615"/>
        <xdr:cNvSpPr/>
      </xdr:nvSpPr>
      <xdr:spPr>
        <a:xfrm>
          <a:off x="13652500" y="129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37952</xdr:rowOff>
    </xdr:from>
    <xdr:ext cx="534377" cy="259045"/>
    <xdr:sp macro="" textlink="">
      <xdr:nvSpPr>
        <xdr:cNvPr id="617" name="テキスト ボックス 616"/>
        <xdr:cNvSpPr txBox="1"/>
      </xdr:nvSpPr>
      <xdr:spPr>
        <a:xfrm>
          <a:off x="13436111" y="130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124006</xdr:rowOff>
    </xdr:from>
    <xdr:to>
      <xdr:col>18</xdr:col>
      <xdr:colOff>492125</xdr:colOff>
      <xdr:row>76</xdr:row>
      <xdr:rowOff>54156</xdr:rowOff>
    </xdr:to>
    <xdr:sp macro="" textlink="">
      <xdr:nvSpPr>
        <xdr:cNvPr id="618" name="円/楕円 617"/>
        <xdr:cNvSpPr/>
      </xdr:nvSpPr>
      <xdr:spPr>
        <a:xfrm>
          <a:off x="12763500" y="129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45283</xdr:rowOff>
    </xdr:from>
    <xdr:ext cx="534377" cy="259045"/>
    <xdr:sp macro="" textlink="">
      <xdr:nvSpPr>
        <xdr:cNvPr id="619" name="テキスト ボックス 618"/>
        <xdr:cNvSpPr txBox="1"/>
      </xdr:nvSpPr>
      <xdr:spPr>
        <a:xfrm>
          <a:off x="12547111" y="13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0" name="直線コネクタ 62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1" name="テキスト ボックス 63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2" name="直線コネクタ 63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3" name="テキスト ボックス 63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4" name="直線コネクタ 63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5" name="テキスト ボックス 63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6" name="直線コネクタ 63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7" name="テキスト ボックス 63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39" name="直線コネクタ 638"/>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0"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1" name="直線コネクタ 640"/>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2"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3" name="直線コネクタ 642"/>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47912</xdr:rowOff>
    </xdr:from>
    <xdr:to>
      <xdr:col>23</xdr:col>
      <xdr:colOff>517525</xdr:colOff>
      <xdr:row>94</xdr:row>
      <xdr:rowOff>96048</xdr:rowOff>
    </xdr:to>
    <xdr:cxnSp macro="">
      <xdr:nvCxnSpPr>
        <xdr:cNvPr id="644" name="直線コネクタ 643"/>
        <xdr:cNvCxnSpPr/>
      </xdr:nvCxnSpPr>
      <xdr:spPr>
        <a:xfrm>
          <a:off x="15481300" y="15649862"/>
          <a:ext cx="838200" cy="56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48085</xdr:rowOff>
    </xdr:from>
    <xdr:ext cx="534377" cy="259045"/>
    <xdr:sp macro="" textlink="">
      <xdr:nvSpPr>
        <xdr:cNvPr id="645" name="積立金平均値テキスト"/>
        <xdr:cNvSpPr txBox="1"/>
      </xdr:nvSpPr>
      <xdr:spPr>
        <a:xfrm>
          <a:off x="16370300" y="1667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46" name="フローチャート : 判断 645"/>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47912</xdr:rowOff>
    </xdr:from>
    <xdr:to>
      <xdr:col>22</xdr:col>
      <xdr:colOff>365125</xdr:colOff>
      <xdr:row>92</xdr:row>
      <xdr:rowOff>8072</xdr:rowOff>
    </xdr:to>
    <xdr:cxnSp macro="">
      <xdr:nvCxnSpPr>
        <xdr:cNvPr id="647" name="直線コネクタ 646"/>
        <xdr:cNvCxnSpPr/>
      </xdr:nvCxnSpPr>
      <xdr:spPr>
        <a:xfrm flipV="1">
          <a:off x="14592300" y="15649862"/>
          <a:ext cx="889000" cy="1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48" name="フローチャート : 判断 647"/>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140028</xdr:rowOff>
    </xdr:from>
    <xdr:ext cx="534377" cy="259045"/>
    <xdr:sp macro="" textlink="">
      <xdr:nvSpPr>
        <xdr:cNvPr id="649" name="テキスト ボックス 648"/>
        <xdr:cNvSpPr txBox="1"/>
      </xdr:nvSpPr>
      <xdr:spPr>
        <a:xfrm>
          <a:off x="15214111" y="167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164612</xdr:rowOff>
    </xdr:from>
    <xdr:to>
      <xdr:col>21</xdr:col>
      <xdr:colOff>161925</xdr:colOff>
      <xdr:row>92</xdr:row>
      <xdr:rowOff>8072</xdr:rowOff>
    </xdr:to>
    <xdr:cxnSp macro="">
      <xdr:nvCxnSpPr>
        <xdr:cNvPr id="650" name="直線コネクタ 649"/>
        <xdr:cNvCxnSpPr/>
      </xdr:nvCxnSpPr>
      <xdr:spPr>
        <a:xfrm>
          <a:off x="13703300" y="15766562"/>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1" name="フローチャート : 判断 650"/>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125375</xdr:rowOff>
    </xdr:from>
    <xdr:ext cx="534377" cy="259045"/>
    <xdr:sp macro="" textlink="">
      <xdr:nvSpPr>
        <xdr:cNvPr id="652" name="テキスト ボックス 651"/>
        <xdr:cNvSpPr txBox="1"/>
      </xdr:nvSpPr>
      <xdr:spPr>
        <a:xfrm>
          <a:off x="14325111" y="167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164612</xdr:rowOff>
    </xdr:from>
    <xdr:to>
      <xdr:col>19</xdr:col>
      <xdr:colOff>644525</xdr:colOff>
      <xdr:row>94</xdr:row>
      <xdr:rowOff>119280</xdr:rowOff>
    </xdr:to>
    <xdr:cxnSp macro="">
      <xdr:nvCxnSpPr>
        <xdr:cNvPr id="653" name="直線コネクタ 652"/>
        <xdr:cNvCxnSpPr/>
      </xdr:nvCxnSpPr>
      <xdr:spPr>
        <a:xfrm flipV="1">
          <a:off x="12814300" y="15766562"/>
          <a:ext cx="889000" cy="46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4" name="フローチャート : 判断 653"/>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85769</xdr:rowOff>
    </xdr:from>
    <xdr:ext cx="534377" cy="259045"/>
    <xdr:sp macro="" textlink="">
      <xdr:nvSpPr>
        <xdr:cNvPr id="655" name="テキスト ボックス 654"/>
        <xdr:cNvSpPr txBox="1"/>
      </xdr:nvSpPr>
      <xdr:spPr>
        <a:xfrm>
          <a:off x="13436111" y="167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56" name="フローチャート : 判断 655"/>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147348</xdr:rowOff>
    </xdr:from>
    <xdr:ext cx="534377" cy="259045"/>
    <xdr:sp macro="" textlink="">
      <xdr:nvSpPr>
        <xdr:cNvPr id="657" name="テキスト ボックス 656"/>
        <xdr:cNvSpPr txBox="1"/>
      </xdr:nvSpPr>
      <xdr:spPr>
        <a:xfrm>
          <a:off x="12547111" y="167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8" name="テキスト ボックス 65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9" name="テキスト ボックス 65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0" name="テキスト ボックス 65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1" name="テキスト ボックス 66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2" name="テキスト ボックス 66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45248</xdr:rowOff>
    </xdr:from>
    <xdr:to>
      <xdr:col>23</xdr:col>
      <xdr:colOff>568325</xdr:colOff>
      <xdr:row>94</xdr:row>
      <xdr:rowOff>146848</xdr:rowOff>
    </xdr:to>
    <xdr:sp macro="" textlink="">
      <xdr:nvSpPr>
        <xdr:cNvPr id="663" name="円/楕円 662"/>
        <xdr:cNvSpPr/>
      </xdr:nvSpPr>
      <xdr:spPr>
        <a:xfrm>
          <a:off x="16268700" y="161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68125</xdr:rowOff>
    </xdr:from>
    <xdr:ext cx="599010" cy="259045"/>
    <xdr:sp macro="" textlink="">
      <xdr:nvSpPr>
        <xdr:cNvPr id="664" name="積立金該当値テキスト"/>
        <xdr:cNvSpPr txBox="1"/>
      </xdr:nvSpPr>
      <xdr:spPr>
        <a:xfrm>
          <a:off x="16370300" y="1601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107,638</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168562</xdr:rowOff>
    </xdr:from>
    <xdr:to>
      <xdr:col>22</xdr:col>
      <xdr:colOff>415925</xdr:colOff>
      <xdr:row>91</xdr:row>
      <xdr:rowOff>98712</xdr:rowOff>
    </xdr:to>
    <xdr:sp macro="" textlink="">
      <xdr:nvSpPr>
        <xdr:cNvPr id="665" name="円/楕円 664"/>
        <xdr:cNvSpPr/>
      </xdr:nvSpPr>
      <xdr:spPr>
        <a:xfrm>
          <a:off x="15430500" y="15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115239</xdr:rowOff>
    </xdr:from>
    <xdr:ext cx="599010" cy="259045"/>
    <xdr:sp macro="" textlink="">
      <xdr:nvSpPr>
        <xdr:cNvPr id="666" name="テキスト ボックス 665"/>
        <xdr:cNvSpPr txBox="1"/>
      </xdr:nvSpPr>
      <xdr:spPr>
        <a:xfrm>
          <a:off x="15181794" y="153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206,061</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128722</xdr:rowOff>
    </xdr:from>
    <xdr:to>
      <xdr:col>21</xdr:col>
      <xdr:colOff>212725</xdr:colOff>
      <xdr:row>92</xdr:row>
      <xdr:rowOff>58872</xdr:rowOff>
    </xdr:to>
    <xdr:sp macro="" textlink="">
      <xdr:nvSpPr>
        <xdr:cNvPr id="667" name="円/楕円 666"/>
        <xdr:cNvSpPr/>
      </xdr:nvSpPr>
      <xdr:spPr>
        <a:xfrm>
          <a:off x="14541500" y="157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75399</xdr:rowOff>
    </xdr:from>
    <xdr:ext cx="599010" cy="259045"/>
    <xdr:sp macro="" textlink="">
      <xdr:nvSpPr>
        <xdr:cNvPr id="668" name="テキスト ボックス 667"/>
        <xdr:cNvSpPr txBox="1"/>
      </xdr:nvSpPr>
      <xdr:spPr>
        <a:xfrm>
          <a:off x="14292794" y="1550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183,032</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113812</xdr:rowOff>
    </xdr:from>
    <xdr:to>
      <xdr:col>20</xdr:col>
      <xdr:colOff>9525</xdr:colOff>
      <xdr:row>92</xdr:row>
      <xdr:rowOff>43962</xdr:rowOff>
    </xdr:to>
    <xdr:sp macro="" textlink="">
      <xdr:nvSpPr>
        <xdr:cNvPr id="669" name="円/楕円 668"/>
        <xdr:cNvSpPr/>
      </xdr:nvSpPr>
      <xdr:spPr>
        <a:xfrm>
          <a:off x="13652500" y="1571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60489</xdr:rowOff>
    </xdr:from>
    <xdr:ext cx="599010" cy="259045"/>
    <xdr:sp macro="" textlink="">
      <xdr:nvSpPr>
        <xdr:cNvPr id="670" name="テキスト ボックス 669"/>
        <xdr:cNvSpPr txBox="1"/>
      </xdr:nvSpPr>
      <xdr:spPr>
        <a:xfrm>
          <a:off x="13403794" y="1549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185,641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68480</xdr:rowOff>
    </xdr:from>
    <xdr:to>
      <xdr:col>18</xdr:col>
      <xdr:colOff>492125</xdr:colOff>
      <xdr:row>94</xdr:row>
      <xdr:rowOff>170080</xdr:rowOff>
    </xdr:to>
    <xdr:sp macro="" textlink="">
      <xdr:nvSpPr>
        <xdr:cNvPr id="671" name="円/楕円 670"/>
        <xdr:cNvSpPr/>
      </xdr:nvSpPr>
      <xdr:spPr>
        <a:xfrm>
          <a:off x="12763500" y="161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15157</xdr:rowOff>
    </xdr:from>
    <xdr:ext cx="599010" cy="259045"/>
    <xdr:sp macro="" textlink="">
      <xdr:nvSpPr>
        <xdr:cNvPr id="672" name="テキスト ボックス 671"/>
        <xdr:cNvSpPr txBox="1"/>
      </xdr:nvSpPr>
      <xdr:spPr>
        <a:xfrm>
          <a:off x="12514794" y="1596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3" name="正方形/長方形 67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4" name="正方形/長方形 67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5" name="正方形/長方形 67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6" name="正方形/長方形 67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7" name="正方形/長方形 67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8" name="正方形/長方形 67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9" name="正方形/長方形 67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0" name="正方形/長方形 67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1" name="テキスト ボックス 68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2" name="直線コネクタ 68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3" name="直線コネクタ 68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4" name="テキスト ボックス 68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5" name="直線コネクタ 68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6" name="テキスト ボックス 68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7" name="直線コネクタ 68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8" name="テキスト ボックス 68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9" name="直線コネクタ 68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0" name="テキスト ボックス 68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1" name="直線コネクタ 69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2" name="テキスト ボックス 69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3" name="直線コネクタ 69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4" name="テキスト ボックス 69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696" name="直線コネクタ 695"/>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8" name="直線コネクタ 69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699"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0" name="直線コネクタ 699"/>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120498</xdr:rowOff>
    </xdr:from>
    <xdr:to>
      <xdr:col>32</xdr:col>
      <xdr:colOff>187325</xdr:colOff>
      <xdr:row>39</xdr:row>
      <xdr:rowOff>44450</xdr:rowOff>
    </xdr:to>
    <xdr:cxnSp macro="">
      <xdr:nvCxnSpPr>
        <xdr:cNvPr id="701" name="直線コネクタ 700"/>
        <xdr:cNvCxnSpPr/>
      </xdr:nvCxnSpPr>
      <xdr:spPr>
        <a:xfrm flipV="1">
          <a:off x="21323300" y="6292698"/>
          <a:ext cx="838200" cy="4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78681</xdr:rowOff>
    </xdr:from>
    <xdr:ext cx="378565" cy="259045"/>
    <xdr:sp macro="" textlink="">
      <xdr:nvSpPr>
        <xdr:cNvPr id="702" name="投資及び出資金平均値テキスト"/>
        <xdr:cNvSpPr txBox="1"/>
      </xdr:nvSpPr>
      <xdr:spPr>
        <a:xfrm>
          <a:off x="22212300" y="6593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3" name="フローチャート : 判断 702"/>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4" name="直線コネクタ 70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5" name="フローチャート : 判断 704"/>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06" name="テキスト ボックス 705"/>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7" name="直線コネクタ 70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08" name="フローチャート : 判断 707"/>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09" name="テキスト ボックス 708"/>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0" name="直線コネクタ 70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1" name="フローチャート : 判断 710"/>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2" name="テキスト ボックス 711"/>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3" name="フローチャート : 判断 712"/>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4" name="テキスト ボックス 713"/>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5" name="テキスト ボックス 71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6" name="テキスト ボックス 71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7" name="テキスト ボックス 71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8" name="テキスト ボックス 71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9" name="テキスト ボックス 71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69698</xdr:rowOff>
    </xdr:from>
    <xdr:to>
      <xdr:col>32</xdr:col>
      <xdr:colOff>238125</xdr:colOff>
      <xdr:row>36</xdr:row>
      <xdr:rowOff>171298</xdr:rowOff>
    </xdr:to>
    <xdr:sp macro="" textlink="">
      <xdr:nvSpPr>
        <xdr:cNvPr id="720" name="円/楕円 719"/>
        <xdr:cNvSpPr/>
      </xdr:nvSpPr>
      <xdr:spPr>
        <a:xfrm>
          <a:off x="22110700" y="62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92575</xdr:rowOff>
    </xdr:from>
    <xdr:ext cx="469744" cy="259045"/>
    <xdr:sp macro="" textlink="">
      <xdr:nvSpPr>
        <xdr:cNvPr id="721" name="投資及び出資金該当値テキスト"/>
        <xdr:cNvSpPr txBox="1"/>
      </xdr:nvSpPr>
      <xdr:spPr>
        <a:xfrm>
          <a:off x="22212300" y="609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2" name="円/楕円 72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3" name="テキスト ボックス 72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4" name="円/楕円 72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5" name="テキスト ボックス 72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6" name="円/楕円 72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7" name="テキスト ボックス 72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8" name="円/楕円 72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9" name="テキスト ボックス 72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0" name="正方形/長方形 72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1" name="正方形/長方形 73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2" name="正方形/長方形 73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3" name="正方形/長方形 73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4" name="正方形/長方形 73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5" name="正方形/長方形 73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6" name="正方形/長方形 73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7" name="正方形/長方形 73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8" name="テキスト ボックス 73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9" name="直線コネクタ 73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0" name="直線コネクタ 73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1" name="テキスト ボックス 74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2" name="直線コネクタ 74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3" name="テキスト ボックス 74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4" name="直線コネクタ 74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5" name="テキスト ボックス 74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46" name="直線コネクタ 74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47" name="テキスト ボックス 74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48" name="直線コネクタ 74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49" name="テキスト ボックス 74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0" name="直線コネクタ 74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1" name="テキスト ボックス 75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5" name="直線コネクタ 754"/>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5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57" name="直線コネクタ 75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58"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59" name="直線コネクタ 758"/>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28698</xdr:rowOff>
    </xdr:from>
    <xdr:to>
      <xdr:col>32</xdr:col>
      <xdr:colOff>187325</xdr:colOff>
      <xdr:row>58</xdr:row>
      <xdr:rowOff>163115</xdr:rowOff>
    </xdr:to>
    <xdr:cxnSp macro="">
      <xdr:nvCxnSpPr>
        <xdr:cNvPr id="760" name="直線コネクタ 759"/>
        <xdr:cNvCxnSpPr/>
      </xdr:nvCxnSpPr>
      <xdr:spPr>
        <a:xfrm flipV="1">
          <a:off x="21323300" y="9972798"/>
          <a:ext cx="8382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1"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2" name="フローチャート : 判断 761"/>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157727</xdr:rowOff>
    </xdr:from>
    <xdr:to>
      <xdr:col>31</xdr:col>
      <xdr:colOff>34925</xdr:colOff>
      <xdr:row>58</xdr:row>
      <xdr:rowOff>163115</xdr:rowOff>
    </xdr:to>
    <xdr:cxnSp macro="">
      <xdr:nvCxnSpPr>
        <xdr:cNvPr id="763" name="直線コネクタ 762"/>
        <xdr:cNvCxnSpPr/>
      </xdr:nvCxnSpPr>
      <xdr:spPr>
        <a:xfrm>
          <a:off x="20434300" y="10101827"/>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4" name="フローチャート : 判断 763"/>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5" name="テキスト ボックス 764"/>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62988</xdr:rowOff>
    </xdr:from>
    <xdr:to>
      <xdr:col>29</xdr:col>
      <xdr:colOff>517525</xdr:colOff>
      <xdr:row>58</xdr:row>
      <xdr:rowOff>157727</xdr:rowOff>
    </xdr:to>
    <xdr:cxnSp macro="">
      <xdr:nvCxnSpPr>
        <xdr:cNvPr id="766" name="直線コネクタ 765"/>
        <xdr:cNvCxnSpPr/>
      </xdr:nvCxnSpPr>
      <xdr:spPr>
        <a:xfrm>
          <a:off x="19545300" y="10007088"/>
          <a:ext cx="8890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67" name="フローチャート : 判断 766"/>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68" name="テキスト ボックス 767"/>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88885</xdr:rowOff>
    </xdr:from>
    <xdr:to>
      <xdr:col>28</xdr:col>
      <xdr:colOff>314325</xdr:colOff>
      <xdr:row>58</xdr:row>
      <xdr:rowOff>62988</xdr:rowOff>
    </xdr:to>
    <xdr:cxnSp macro="">
      <xdr:nvCxnSpPr>
        <xdr:cNvPr id="769" name="直線コネクタ 768"/>
        <xdr:cNvCxnSpPr/>
      </xdr:nvCxnSpPr>
      <xdr:spPr>
        <a:xfrm>
          <a:off x="18656300" y="9690085"/>
          <a:ext cx="889000" cy="3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0" name="フローチャート : 判断 769"/>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106450</xdr:rowOff>
    </xdr:from>
    <xdr:ext cx="469744" cy="259045"/>
    <xdr:sp macro="" textlink="">
      <xdr:nvSpPr>
        <xdr:cNvPr id="771" name="テキスト ボックス 770"/>
        <xdr:cNvSpPr txBox="1"/>
      </xdr:nvSpPr>
      <xdr:spPr>
        <a:xfrm>
          <a:off x="19310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2" name="フローチャート : 判断 771"/>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83525</xdr:rowOff>
    </xdr:from>
    <xdr:ext cx="469744" cy="259045"/>
    <xdr:sp macro="" textlink="">
      <xdr:nvSpPr>
        <xdr:cNvPr id="773" name="テキスト ボックス 772"/>
        <xdr:cNvSpPr txBox="1"/>
      </xdr:nvSpPr>
      <xdr:spPr>
        <a:xfrm>
          <a:off x="18421427" y="100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149348</xdr:rowOff>
    </xdr:from>
    <xdr:to>
      <xdr:col>32</xdr:col>
      <xdr:colOff>238125</xdr:colOff>
      <xdr:row>58</xdr:row>
      <xdr:rowOff>79498</xdr:rowOff>
    </xdr:to>
    <xdr:sp macro="" textlink="">
      <xdr:nvSpPr>
        <xdr:cNvPr id="779" name="円/楕円 778"/>
        <xdr:cNvSpPr/>
      </xdr:nvSpPr>
      <xdr:spPr>
        <a:xfrm>
          <a:off x="22110700" y="99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775</xdr:rowOff>
    </xdr:from>
    <xdr:ext cx="469744" cy="259045"/>
    <xdr:sp macro="" textlink="">
      <xdr:nvSpPr>
        <xdr:cNvPr id="780" name="貸付金該当値テキスト"/>
        <xdr:cNvSpPr txBox="1"/>
      </xdr:nvSpPr>
      <xdr:spPr>
        <a:xfrm>
          <a:off x="22212300" y="977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112315</xdr:rowOff>
    </xdr:from>
    <xdr:to>
      <xdr:col>31</xdr:col>
      <xdr:colOff>85725</xdr:colOff>
      <xdr:row>59</xdr:row>
      <xdr:rowOff>42465</xdr:rowOff>
    </xdr:to>
    <xdr:sp macro="" textlink="">
      <xdr:nvSpPr>
        <xdr:cNvPr id="781" name="円/楕円 780"/>
        <xdr:cNvSpPr/>
      </xdr:nvSpPr>
      <xdr:spPr>
        <a:xfrm>
          <a:off x="21272500" y="1005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33592</xdr:rowOff>
    </xdr:from>
    <xdr:ext cx="469744" cy="259045"/>
    <xdr:sp macro="" textlink="">
      <xdr:nvSpPr>
        <xdr:cNvPr id="782" name="テキスト ボックス 781"/>
        <xdr:cNvSpPr txBox="1"/>
      </xdr:nvSpPr>
      <xdr:spPr>
        <a:xfrm>
          <a:off x="21088427" y="1014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106927</xdr:rowOff>
    </xdr:from>
    <xdr:to>
      <xdr:col>29</xdr:col>
      <xdr:colOff>568325</xdr:colOff>
      <xdr:row>59</xdr:row>
      <xdr:rowOff>37077</xdr:rowOff>
    </xdr:to>
    <xdr:sp macro="" textlink="">
      <xdr:nvSpPr>
        <xdr:cNvPr id="783" name="円/楕円 782"/>
        <xdr:cNvSpPr/>
      </xdr:nvSpPr>
      <xdr:spPr>
        <a:xfrm>
          <a:off x="20383500" y="100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28204</xdr:rowOff>
    </xdr:from>
    <xdr:ext cx="469744" cy="259045"/>
    <xdr:sp macro="" textlink="">
      <xdr:nvSpPr>
        <xdr:cNvPr id="784" name="テキスト ボックス 783"/>
        <xdr:cNvSpPr txBox="1"/>
      </xdr:nvSpPr>
      <xdr:spPr>
        <a:xfrm>
          <a:off x="20199427" y="101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12188</xdr:rowOff>
    </xdr:from>
    <xdr:to>
      <xdr:col>28</xdr:col>
      <xdr:colOff>365125</xdr:colOff>
      <xdr:row>58</xdr:row>
      <xdr:rowOff>113788</xdr:rowOff>
    </xdr:to>
    <xdr:sp macro="" textlink="">
      <xdr:nvSpPr>
        <xdr:cNvPr id="785" name="円/楕円 784"/>
        <xdr:cNvSpPr/>
      </xdr:nvSpPr>
      <xdr:spPr>
        <a:xfrm>
          <a:off x="19494500" y="99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130315</xdr:rowOff>
    </xdr:from>
    <xdr:ext cx="469744" cy="259045"/>
    <xdr:sp macro="" textlink="">
      <xdr:nvSpPr>
        <xdr:cNvPr id="786" name="テキスト ボックス 785"/>
        <xdr:cNvSpPr txBox="1"/>
      </xdr:nvSpPr>
      <xdr:spPr>
        <a:xfrm>
          <a:off x="19310427" y="973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38085</xdr:rowOff>
    </xdr:from>
    <xdr:to>
      <xdr:col>27</xdr:col>
      <xdr:colOff>161925</xdr:colOff>
      <xdr:row>56</xdr:row>
      <xdr:rowOff>139685</xdr:rowOff>
    </xdr:to>
    <xdr:sp macro="" textlink="">
      <xdr:nvSpPr>
        <xdr:cNvPr id="787" name="円/楕円 786"/>
        <xdr:cNvSpPr/>
      </xdr:nvSpPr>
      <xdr:spPr>
        <a:xfrm>
          <a:off x="18605500" y="96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156212</xdr:rowOff>
    </xdr:from>
    <xdr:ext cx="534377" cy="259045"/>
    <xdr:sp macro="" textlink="">
      <xdr:nvSpPr>
        <xdr:cNvPr id="788" name="テキスト ボックス 787"/>
        <xdr:cNvSpPr txBox="1"/>
      </xdr:nvSpPr>
      <xdr:spPr>
        <a:xfrm>
          <a:off x="18389111" y="94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9" name="直線コネクタ 79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0" name="テキスト ボックス 799"/>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1" name="直線コネクタ 80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2" name="テキスト ボックス 80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3" name="直線コネクタ 80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4" name="テキスト ボックス 803"/>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5" name="直線コネクタ 80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6" name="テキスト ボックス 80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7" name="直線コネクタ 80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8" name="テキスト ボックス 80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9" name="直線コネクタ 80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0" name="テキスト ボックス 80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2" name="直線コネクタ 811"/>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3"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4" name="直線コネクタ 813"/>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5"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16" name="直線コネクタ 815"/>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112992</xdr:rowOff>
    </xdr:from>
    <xdr:to>
      <xdr:col>32</xdr:col>
      <xdr:colOff>187325</xdr:colOff>
      <xdr:row>76</xdr:row>
      <xdr:rowOff>171004</xdr:rowOff>
    </xdr:to>
    <xdr:cxnSp macro="">
      <xdr:nvCxnSpPr>
        <xdr:cNvPr id="817" name="直線コネクタ 816"/>
        <xdr:cNvCxnSpPr/>
      </xdr:nvCxnSpPr>
      <xdr:spPr>
        <a:xfrm flipV="1">
          <a:off x="21323300" y="13143192"/>
          <a:ext cx="838200" cy="5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18"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19" name="フローチャート : 判断 818"/>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171004</xdr:rowOff>
    </xdr:from>
    <xdr:to>
      <xdr:col>31</xdr:col>
      <xdr:colOff>34925</xdr:colOff>
      <xdr:row>77</xdr:row>
      <xdr:rowOff>6342</xdr:rowOff>
    </xdr:to>
    <xdr:cxnSp macro="">
      <xdr:nvCxnSpPr>
        <xdr:cNvPr id="820" name="直線コネクタ 819"/>
        <xdr:cNvCxnSpPr/>
      </xdr:nvCxnSpPr>
      <xdr:spPr>
        <a:xfrm flipV="1">
          <a:off x="20434300" y="13201204"/>
          <a:ext cx="889000" cy="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1" name="フローチャート : 判断 820"/>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2" name="テキスト ボックス 821"/>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110545</xdr:rowOff>
    </xdr:from>
    <xdr:to>
      <xdr:col>29</xdr:col>
      <xdr:colOff>517525</xdr:colOff>
      <xdr:row>77</xdr:row>
      <xdr:rowOff>6342</xdr:rowOff>
    </xdr:to>
    <xdr:cxnSp macro="">
      <xdr:nvCxnSpPr>
        <xdr:cNvPr id="823" name="直線コネクタ 822"/>
        <xdr:cNvCxnSpPr/>
      </xdr:nvCxnSpPr>
      <xdr:spPr>
        <a:xfrm>
          <a:off x="19545300" y="13140745"/>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4" name="フローチャート : 判断 823"/>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5" name="テキスト ボックス 824"/>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110545</xdr:rowOff>
    </xdr:from>
    <xdr:to>
      <xdr:col>28</xdr:col>
      <xdr:colOff>314325</xdr:colOff>
      <xdr:row>77</xdr:row>
      <xdr:rowOff>24119</xdr:rowOff>
    </xdr:to>
    <xdr:cxnSp macro="">
      <xdr:nvCxnSpPr>
        <xdr:cNvPr id="826" name="直線コネクタ 825"/>
        <xdr:cNvCxnSpPr/>
      </xdr:nvCxnSpPr>
      <xdr:spPr>
        <a:xfrm flipV="1">
          <a:off x="18656300" y="13140745"/>
          <a:ext cx="889000" cy="8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27" name="フローチャート : 判断 826"/>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28" name="テキスト ボックス 827"/>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29" name="フローチャート : 判断 828"/>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0" name="テキスト ボックス 829"/>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1" name="テキスト ボックス 83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2" name="テキスト ボックス 83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3" name="テキスト ボックス 83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4" name="テキスト ボックス 83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5" name="テキスト ボックス 83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62192</xdr:rowOff>
    </xdr:from>
    <xdr:to>
      <xdr:col>32</xdr:col>
      <xdr:colOff>238125</xdr:colOff>
      <xdr:row>76</xdr:row>
      <xdr:rowOff>163792</xdr:rowOff>
    </xdr:to>
    <xdr:sp macro="" textlink="">
      <xdr:nvSpPr>
        <xdr:cNvPr id="836" name="円/楕円 835"/>
        <xdr:cNvSpPr/>
      </xdr:nvSpPr>
      <xdr:spPr>
        <a:xfrm>
          <a:off x="22110700" y="130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85069</xdr:rowOff>
    </xdr:from>
    <xdr:ext cx="534377" cy="259045"/>
    <xdr:sp macro="" textlink="">
      <xdr:nvSpPr>
        <xdr:cNvPr id="837" name="繰出金該当値テキスト"/>
        <xdr:cNvSpPr txBox="1"/>
      </xdr:nvSpPr>
      <xdr:spPr>
        <a:xfrm>
          <a:off x="22212300"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58,505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120204</xdr:rowOff>
    </xdr:from>
    <xdr:to>
      <xdr:col>31</xdr:col>
      <xdr:colOff>85725</xdr:colOff>
      <xdr:row>77</xdr:row>
      <xdr:rowOff>50354</xdr:rowOff>
    </xdr:to>
    <xdr:sp macro="" textlink="">
      <xdr:nvSpPr>
        <xdr:cNvPr id="838" name="円/楕円 837"/>
        <xdr:cNvSpPr/>
      </xdr:nvSpPr>
      <xdr:spPr>
        <a:xfrm>
          <a:off x="21272500" y="1315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66880</xdr:rowOff>
    </xdr:from>
    <xdr:ext cx="534377" cy="259045"/>
    <xdr:sp macro="" textlink="">
      <xdr:nvSpPr>
        <xdr:cNvPr id="839" name="テキスト ボックス 838"/>
        <xdr:cNvSpPr txBox="1"/>
      </xdr:nvSpPr>
      <xdr:spPr>
        <a:xfrm>
          <a:off x="21056111" y="1292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126992</xdr:rowOff>
    </xdr:from>
    <xdr:to>
      <xdr:col>29</xdr:col>
      <xdr:colOff>568325</xdr:colOff>
      <xdr:row>77</xdr:row>
      <xdr:rowOff>57142</xdr:rowOff>
    </xdr:to>
    <xdr:sp macro="" textlink="">
      <xdr:nvSpPr>
        <xdr:cNvPr id="840" name="円/楕円 839"/>
        <xdr:cNvSpPr/>
      </xdr:nvSpPr>
      <xdr:spPr>
        <a:xfrm>
          <a:off x="20383500" y="1315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73669</xdr:rowOff>
    </xdr:from>
    <xdr:ext cx="534377" cy="259045"/>
    <xdr:sp macro="" textlink="">
      <xdr:nvSpPr>
        <xdr:cNvPr id="841" name="テキスト ボックス 840"/>
        <xdr:cNvSpPr txBox="1"/>
      </xdr:nvSpPr>
      <xdr:spPr>
        <a:xfrm>
          <a:off x="20167111" y="1293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59745</xdr:rowOff>
    </xdr:from>
    <xdr:to>
      <xdr:col>28</xdr:col>
      <xdr:colOff>365125</xdr:colOff>
      <xdr:row>76</xdr:row>
      <xdr:rowOff>161345</xdr:rowOff>
    </xdr:to>
    <xdr:sp macro="" textlink="">
      <xdr:nvSpPr>
        <xdr:cNvPr id="842" name="円/楕円 841"/>
        <xdr:cNvSpPr/>
      </xdr:nvSpPr>
      <xdr:spPr>
        <a:xfrm>
          <a:off x="19494500" y="130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6423</xdr:rowOff>
    </xdr:from>
    <xdr:ext cx="534377" cy="259045"/>
    <xdr:sp macro="" textlink="">
      <xdr:nvSpPr>
        <xdr:cNvPr id="843" name="テキスト ボックス 842"/>
        <xdr:cNvSpPr txBox="1"/>
      </xdr:nvSpPr>
      <xdr:spPr>
        <a:xfrm>
          <a:off x="19278111" y="128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144769</xdr:rowOff>
    </xdr:from>
    <xdr:to>
      <xdr:col>27</xdr:col>
      <xdr:colOff>161925</xdr:colOff>
      <xdr:row>77</xdr:row>
      <xdr:rowOff>74919</xdr:rowOff>
    </xdr:to>
    <xdr:sp macro="" textlink="">
      <xdr:nvSpPr>
        <xdr:cNvPr id="844" name="円/楕円 843"/>
        <xdr:cNvSpPr/>
      </xdr:nvSpPr>
      <xdr:spPr>
        <a:xfrm>
          <a:off x="18605500" y="131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91446</xdr:rowOff>
    </xdr:from>
    <xdr:ext cx="534377" cy="259045"/>
    <xdr:sp macro="" textlink="">
      <xdr:nvSpPr>
        <xdr:cNvPr id="845" name="テキスト ボックス 844"/>
        <xdr:cNvSpPr txBox="1"/>
      </xdr:nvSpPr>
      <xdr:spPr>
        <a:xfrm>
          <a:off x="18389111" y="1295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6" name="正方形/長方形 84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7" name="正方形/長方形 84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8" name="正方形/長方形 84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9" name="正方形/長方形 84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0" name="正方形/長方形 84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1" name="正方形/長方形 85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2" name="正方形/長方形 85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3" name="正方形/長方形 85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4" name="テキスト ボックス 85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5" name="直線コネクタ 85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6" name="直線コネクタ 855"/>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7" name="テキスト ボックス 856"/>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8" name="直線コネクタ 857"/>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59" name="テキスト ボックス 858"/>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0" name="直線コネクタ 859"/>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1" name="テキスト ボックス 860"/>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2" name="直線コネクタ 861"/>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3" name="テキスト ボックス 862"/>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4" name="直線コネクタ 863"/>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5" name="テキスト ボックス 864"/>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6" name="直線コネクタ 865"/>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7" name="テキスト ボックス 866"/>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9" name="テキスト ボックス 86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1" name="直線コネクタ 870"/>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2"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3" name="直線コネクタ 872"/>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4"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5" name="直線コネクタ 87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6" name="直線コネクタ 875"/>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7"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8" name="フローチャート : 判断 877"/>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79" name="直線コネクタ 878"/>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0" name="フローチャート : 判断 879"/>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1" name="テキスト ボックス 88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2" name="直線コネクタ 881"/>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3" name="フローチャート : 判断 882"/>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4" name="テキスト ボックス 88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5" name="直線コネクタ 884"/>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6" name="フローチャート : 判断 885"/>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7" name="テキスト ボックス 886"/>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8" name="フローチャート : 判断 887"/>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89" name="テキスト ボックス 888"/>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5" name="円/楕円 894"/>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6"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7" name="円/楕円 896"/>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8" name="テキスト ボックス 897"/>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899" name="円/楕円 898"/>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0" name="テキスト ボックス 899"/>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1" name="円/楕円 900"/>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2" name="テキスト ボックス 901"/>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3" name="円/楕円 902"/>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4" name="テキスト ボックス 903"/>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義務的経費については公債費が</a:t>
          </a:r>
          <a:r>
            <a:rPr kumimoji="1" lang="en-US" altLang="ja-JP" sz="1300">
              <a:latin typeface="ＭＳ Ｐゴシック"/>
            </a:rPr>
            <a:t>7.5</a:t>
          </a:r>
          <a:r>
            <a:rPr kumimoji="1" lang="ja-JP" altLang="en-US" sz="1300">
              <a:latin typeface="ＭＳ Ｐゴシック"/>
            </a:rPr>
            <a:t>％減となったものの、給与改定による人件費の</a:t>
          </a:r>
          <a:r>
            <a:rPr kumimoji="1" lang="en-US" altLang="ja-JP" sz="1300">
              <a:latin typeface="ＭＳ Ｐゴシック"/>
            </a:rPr>
            <a:t>1.8</a:t>
          </a:r>
          <a:r>
            <a:rPr kumimoji="1" lang="ja-JP" altLang="en-US" sz="1300">
              <a:latin typeface="ＭＳ Ｐゴシック"/>
            </a:rPr>
            <a:t>％増、</a:t>
          </a:r>
          <a:r>
            <a:rPr kumimoji="1" lang="ja-JP" altLang="ja-JP" sz="1300">
              <a:solidFill>
                <a:schemeClr val="dk1"/>
              </a:solidFill>
              <a:latin typeface="+mn-lt"/>
              <a:ea typeface="+mn-ea"/>
              <a:cs typeface="+mn-cs"/>
            </a:rPr>
            <a:t>障害者自立支援給付費及び施設型給付費等支給事業、生活保護費によ</a:t>
          </a:r>
          <a:r>
            <a:rPr kumimoji="1" lang="ja-JP" altLang="en-US" sz="1300">
              <a:solidFill>
                <a:schemeClr val="dk1"/>
              </a:solidFill>
              <a:latin typeface="+mn-lt"/>
              <a:ea typeface="+mn-ea"/>
              <a:cs typeface="+mn-cs"/>
            </a:rPr>
            <a:t>る</a:t>
          </a:r>
          <a:r>
            <a:rPr kumimoji="1" lang="ja-JP" altLang="en-US" sz="1300">
              <a:latin typeface="ＭＳ Ｐゴシック"/>
            </a:rPr>
            <a:t>扶助費が</a:t>
          </a:r>
          <a:r>
            <a:rPr kumimoji="1" lang="en-US" altLang="ja-JP" sz="1300">
              <a:latin typeface="ＭＳ Ｐゴシック"/>
            </a:rPr>
            <a:t>8.8</a:t>
          </a:r>
          <a:r>
            <a:rPr kumimoji="1" lang="ja-JP" altLang="en-US" sz="1300">
              <a:latin typeface="ＭＳ Ｐゴシック"/>
            </a:rPr>
            <a:t>％の増により前年度と比較して２．６％の増加となった。</a:t>
          </a:r>
          <a:endParaRPr kumimoji="1" lang="en-US" altLang="ja-JP" sz="1300">
            <a:latin typeface="ＭＳ Ｐゴシック"/>
          </a:endParaRPr>
        </a:p>
        <a:p>
          <a:r>
            <a:rPr kumimoji="1" lang="ja-JP" altLang="en-US" sz="1300">
              <a:latin typeface="ＭＳ Ｐゴシック"/>
            </a:rPr>
            <a:t>　投資的経費については前年度と比較して</a:t>
          </a:r>
          <a:r>
            <a:rPr kumimoji="1" lang="en-US" altLang="ja-JP" sz="1300">
              <a:latin typeface="ＭＳ Ｐゴシック"/>
            </a:rPr>
            <a:t>78.7</a:t>
          </a:r>
          <a:r>
            <a:rPr kumimoji="1" lang="ja-JP" altLang="en-US" sz="1300">
              <a:latin typeface="ＭＳ Ｐゴシック"/>
            </a:rPr>
            <a:t>％の大幅な増加となった。このうち普通建設事業について補助事業費では復興交付金事業の進捗により災害公営住宅整備事業や緊急避難路・物流路整備事業などにより</a:t>
          </a:r>
          <a:r>
            <a:rPr kumimoji="1" lang="en-US" altLang="ja-JP" sz="1300">
              <a:latin typeface="ＭＳ Ｐゴシック"/>
            </a:rPr>
            <a:t>65.8</a:t>
          </a:r>
          <a:r>
            <a:rPr kumimoji="1" lang="ja-JP" altLang="en-US" sz="1300">
              <a:latin typeface="ＭＳ Ｐゴシック"/>
            </a:rPr>
            <a:t>％の増となり、単独事業費では</a:t>
          </a:r>
          <a:r>
            <a:rPr kumimoji="1" lang="ja-JP" altLang="ja-JP" sz="1300">
              <a:solidFill>
                <a:schemeClr val="dk1"/>
              </a:solidFill>
              <a:latin typeface="+mn-lt"/>
              <a:ea typeface="+mn-ea"/>
              <a:cs typeface="+mn-cs"/>
            </a:rPr>
            <a:t>、中心市街地形成に係る事業</a:t>
          </a:r>
          <a:r>
            <a:rPr kumimoji="1" lang="ja-JP" altLang="en-US" sz="1300">
              <a:solidFill>
                <a:schemeClr val="dk1"/>
              </a:solidFill>
              <a:latin typeface="+mn-lt"/>
              <a:ea typeface="+mn-ea"/>
              <a:cs typeface="+mn-cs"/>
            </a:rPr>
            <a:t>費などにより</a:t>
          </a:r>
          <a:r>
            <a:rPr kumimoji="1" lang="ja-JP" altLang="ja-JP" sz="1100">
              <a:solidFill>
                <a:schemeClr val="dk1"/>
              </a:solidFill>
              <a:latin typeface="+mn-lt"/>
              <a:ea typeface="+mn-ea"/>
              <a:cs typeface="+mn-cs"/>
            </a:rPr>
            <a:t>前年度に比べ</a:t>
          </a:r>
          <a:r>
            <a:rPr kumimoji="1" lang="en-US" altLang="ja-JP" sz="1300">
              <a:solidFill>
                <a:schemeClr val="dk1"/>
              </a:solidFill>
              <a:latin typeface="+mn-lt"/>
              <a:ea typeface="+mn-ea"/>
              <a:cs typeface="+mn-cs"/>
            </a:rPr>
            <a:t>316</a:t>
          </a:r>
          <a:r>
            <a:rPr kumimoji="1" lang="ja-JP" altLang="en-US" sz="1300">
              <a:solidFill>
                <a:schemeClr val="dk1"/>
              </a:solidFill>
              <a:latin typeface="+mn-lt"/>
              <a:ea typeface="+mn-ea"/>
              <a:cs typeface="+mn-cs"/>
            </a:rPr>
            <a:t>％の大幅な増となった</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物件費については</a:t>
          </a:r>
          <a:r>
            <a:rPr kumimoji="1" lang="ja-JP" altLang="ja-JP" sz="1300">
              <a:solidFill>
                <a:schemeClr val="dk1"/>
              </a:solidFill>
              <a:latin typeface="+mn-lt"/>
              <a:ea typeface="+mn-ea"/>
              <a:cs typeface="+mn-cs"/>
            </a:rPr>
            <a:t>図書館移転事業や子育てサポートセンター移転整備事業などにより対前年度比で１７．９％の増となった。</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補助費等については被災者住宅再建補助事業補助金の減に伴い、</a:t>
          </a:r>
          <a:r>
            <a:rPr kumimoji="1" lang="ja-JP" altLang="ja-JP" sz="1100">
              <a:solidFill>
                <a:schemeClr val="dk1"/>
              </a:solidFill>
              <a:latin typeface="+mn-lt"/>
              <a:ea typeface="+mn-ea"/>
              <a:cs typeface="+mn-cs"/>
            </a:rPr>
            <a:t>前年度に比べ</a:t>
          </a:r>
          <a:r>
            <a:rPr kumimoji="1" lang="en-US" altLang="ja-JP" sz="1300">
              <a:solidFill>
                <a:schemeClr val="dk1"/>
              </a:solidFill>
              <a:latin typeface="+mn-lt"/>
              <a:ea typeface="+mn-ea"/>
              <a:cs typeface="+mn-cs"/>
            </a:rPr>
            <a:t>9.1</a:t>
          </a:r>
          <a:r>
            <a:rPr kumimoji="1" lang="ja-JP" altLang="en-US" sz="1300">
              <a:solidFill>
                <a:schemeClr val="dk1"/>
              </a:solidFill>
              <a:latin typeface="+mn-lt"/>
              <a:ea typeface="+mn-ea"/>
              <a:cs typeface="+mn-cs"/>
            </a:rPr>
            <a:t>％の減少となった。</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積立金については復興交付金事業の進捗に伴う復興の財源となる復興交付金の基金への積立が減少したことなどにより</a:t>
          </a:r>
          <a:r>
            <a:rPr kumimoji="1" lang="ja-JP" altLang="ja-JP" sz="1100">
              <a:solidFill>
                <a:schemeClr val="dk1"/>
              </a:solidFill>
              <a:latin typeface="+mn-lt"/>
              <a:ea typeface="+mn-ea"/>
              <a:cs typeface="+mn-cs"/>
            </a:rPr>
            <a:t>前年度に比べ</a:t>
          </a:r>
          <a:r>
            <a:rPr kumimoji="1" lang="en-US" altLang="ja-JP" sz="1300">
              <a:solidFill>
                <a:schemeClr val="dk1"/>
              </a:solidFill>
              <a:latin typeface="+mn-lt"/>
              <a:ea typeface="+mn-ea"/>
              <a:cs typeface="+mn-cs"/>
            </a:rPr>
            <a:t>47.8</a:t>
          </a:r>
          <a:r>
            <a:rPr kumimoji="1" lang="ja-JP" altLang="en-US" sz="1300">
              <a:solidFill>
                <a:schemeClr val="dk1"/>
              </a:solidFill>
              <a:latin typeface="+mn-lt"/>
              <a:ea typeface="+mn-ea"/>
              <a:cs typeface="+mn-cs"/>
            </a:rPr>
            <a:t>％の減となった。</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貸付金については中心市街地形成に係る都市開発資金貸付金の計上により、</a:t>
          </a:r>
          <a:r>
            <a:rPr kumimoji="1" lang="ja-JP" altLang="ja-JP" sz="1100">
              <a:solidFill>
                <a:schemeClr val="dk1"/>
              </a:solidFill>
              <a:latin typeface="+mn-lt"/>
              <a:ea typeface="+mn-ea"/>
              <a:cs typeface="+mn-cs"/>
            </a:rPr>
            <a:t>前年度に比べ</a:t>
          </a:r>
          <a:r>
            <a:rPr kumimoji="1" lang="en-US" altLang="ja-JP" sz="1300">
              <a:solidFill>
                <a:schemeClr val="dk1"/>
              </a:solidFill>
              <a:latin typeface="+mn-lt"/>
              <a:ea typeface="+mn-ea"/>
              <a:cs typeface="+mn-cs"/>
            </a:rPr>
            <a:t>125.3</a:t>
          </a:r>
          <a:r>
            <a:rPr kumimoji="1" lang="ja-JP" altLang="en-US" sz="1300">
              <a:solidFill>
                <a:schemeClr val="dk1"/>
              </a:solidFill>
              <a:latin typeface="+mn-lt"/>
              <a:ea typeface="+mn-ea"/>
              <a:cs typeface="+mn-cs"/>
            </a:rPr>
            <a:t>％の増となった。</a:t>
          </a:r>
          <a:endParaRPr kumimoji="1" lang="en-US" altLang="ja-JP" sz="1300">
            <a:solidFill>
              <a:schemeClr val="dk1"/>
            </a:solidFill>
            <a:latin typeface="+mn-lt"/>
            <a:ea typeface="+mn-ea"/>
            <a:cs typeface="+mn-cs"/>
          </a:endParaRPr>
        </a:p>
        <a:p>
          <a:endParaRPr kumimoji="1" lang="en-US" altLang="ja-JP" sz="1300">
            <a:solidFill>
              <a:schemeClr val="dk1"/>
            </a:solidFill>
            <a:latin typeface="+mn-lt"/>
            <a:ea typeface="+mn-ea"/>
            <a:cs typeface="+mn-cs"/>
          </a:endParaRPr>
        </a:p>
        <a:p>
          <a:endParaRPr kumimoji="1" lang="en-US" altLang="ja-JP" sz="1300">
            <a:solidFill>
              <a:schemeClr val="dk1"/>
            </a:solidFill>
            <a:latin typeface="+mn-lt"/>
            <a:ea typeface="+mn-ea"/>
            <a:cs typeface="+mn-cs"/>
          </a:endParaRPr>
        </a:p>
        <a:p>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62,413
62,028
19.69
52,604,277
49,987,074
147,354
12,156,522
26,061,451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124613</xdr:rowOff>
    </xdr:from>
    <xdr:to>
      <xdr:col>6</xdr:col>
      <xdr:colOff>511175</xdr:colOff>
      <xdr:row>35</xdr:row>
      <xdr:rowOff>35001</xdr:rowOff>
    </xdr:to>
    <xdr:cxnSp macro="">
      <xdr:nvCxnSpPr>
        <xdr:cNvPr id="59" name="直線コネクタ 58"/>
        <xdr:cNvCxnSpPr/>
      </xdr:nvCxnSpPr>
      <xdr:spPr>
        <a:xfrm flipV="1">
          <a:off x="3797300" y="5953913"/>
          <a:ext cx="8382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35001</xdr:rowOff>
    </xdr:from>
    <xdr:to>
      <xdr:col>5</xdr:col>
      <xdr:colOff>358775</xdr:colOff>
      <xdr:row>35</xdr:row>
      <xdr:rowOff>40031</xdr:rowOff>
    </xdr:to>
    <xdr:cxnSp macro="">
      <xdr:nvCxnSpPr>
        <xdr:cNvPr id="62" name="直線コネクタ 61"/>
        <xdr:cNvCxnSpPr/>
      </xdr:nvCxnSpPr>
      <xdr:spPr>
        <a:xfrm flipV="1">
          <a:off x="2908300" y="603575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150216</xdr:rowOff>
    </xdr:from>
    <xdr:to>
      <xdr:col>4</xdr:col>
      <xdr:colOff>155575</xdr:colOff>
      <xdr:row>35</xdr:row>
      <xdr:rowOff>40031</xdr:rowOff>
    </xdr:to>
    <xdr:cxnSp macro="">
      <xdr:nvCxnSpPr>
        <xdr:cNvPr id="65" name="直線コネクタ 64"/>
        <xdr:cNvCxnSpPr/>
      </xdr:nvCxnSpPr>
      <xdr:spPr>
        <a:xfrm>
          <a:off x="2019300" y="597951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107239</xdr:rowOff>
    </xdr:from>
    <xdr:to>
      <xdr:col>2</xdr:col>
      <xdr:colOff>638175</xdr:colOff>
      <xdr:row>34</xdr:row>
      <xdr:rowOff>150216</xdr:rowOff>
    </xdr:to>
    <xdr:cxnSp macro="">
      <xdr:nvCxnSpPr>
        <xdr:cNvPr id="68" name="直線コネクタ 67"/>
        <xdr:cNvCxnSpPr/>
      </xdr:nvCxnSpPr>
      <xdr:spPr>
        <a:xfrm>
          <a:off x="1130300" y="5593639"/>
          <a:ext cx="889000" cy="38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73813</xdr:rowOff>
    </xdr:from>
    <xdr:to>
      <xdr:col>6</xdr:col>
      <xdr:colOff>561975</xdr:colOff>
      <xdr:row>35</xdr:row>
      <xdr:rowOff>3963</xdr:rowOff>
    </xdr:to>
    <xdr:sp macro="" textlink="">
      <xdr:nvSpPr>
        <xdr:cNvPr id="78" name="円/楕円 77"/>
        <xdr:cNvSpPr/>
      </xdr:nvSpPr>
      <xdr:spPr>
        <a:xfrm>
          <a:off x="45847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52240</xdr:rowOff>
    </xdr:from>
    <xdr:ext cx="469744" cy="259045"/>
    <xdr:sp macro="" textlink="">
      <xdr:nvSpPr>
        <xdr:cNvPr id="79" name="議会費該当値テキスト"/>
        <xdr:cNvSpPr txBox="1"/>
      </xdr:nvSpPr>
      <xdr:spPr>
        <a:xfrm>
          <a:off x="4686300" y="58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155651</xdr:rowOff>
    </xdr:from>
    <xdr:to>
      <xdr:col>5</xdr:col>
      <xdr:colOff>409575</xdr:colOff>
      <xdr:row>35</xdr:row>
      <xdr:rowOff>85801</xdr:rowOff>
    </xdr:to>
    <xdr:sp macro="" textlink="">
      <xdr:nvSpPr>
        <xdr:cNvPr id="80" name="円/楕円 79"/>
        <xdr:cNvSpPr/>
      </xdr:nvSpPr>
      <xdr:spPr>
        <a:xfrm>
          <a:off x="37465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76928</xdr:rowOff>
    </xdr:from>
    <xdr:ext cx="469744" cy="259045"/>
    <xdr:sp macro="" textlink="">
      <xdr:nvSpPr>
        <xdr:cNvPr id="81" name="テキスト ボックス 80"/>
        <xdr:cNvSpPr txBox="1"/>
      </xdr:nvSpPr>
      <xdr:spPr>
        <a:xfrm>
          <a:off x="3562427" y="607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160681</xdr:rowOff>
    </xdr:from>
    <xdr:to>
      <xdr:col>4</xdr:col>
      <xdr:colOff>206375</xdr:colOff>
      <xdr:row>35</xdr:row>
      <xdr:rowOff>90831</xdr:rowOff>
    </xdr:to>
    <xdr:sp macro="" textlink="">
      <xdr:nvSpPr>
        <xdr:cNvPr id="82" name="円/楕円 81"/>
        <xdr:cNvSpPr/>
      </xdr:nvSpPr>
      <xdr:spPr>
        <a:xfrm>
          <a:off x="28575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81958</xdr:rowOff>
    </xdr:from>
    <xdr:ext cx="469744" cy="259045"/>
    <xdr:sp macro="" textlink="">
      <xdr:nvSpPr>
        <xdr:cNvPr id="83" name="テキスト ボックス 82"/>
        <xdr:cNvSpPr txBox="1"/>
      </xdr:nvSpPr>
      <xdr:spPr>
        <a:xfrm>
          <a:off x="2673427"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99416</xdr:rowOff>
    </xdr:from>
    <xdr:to>
      <xdr:col>3</xdr:col>
      <xdr:colOff>3175</xdr:colOff>
      <xdr:row>35</xdr:row>
      <xdr:rowOff>29566</xdr:rowOff>
    </xdr:to>
    <xdr:sp macro="" textlink="">
      <xdr:nvSpPr>
        <xdr:cNvPr id="84" name="円/楕円 83"/>
        <xdr:cNvSpPr/>
      </xdr:nvSpPr>
      <xdr:spPr>
        <a:xfrm>
          <a:off x="19685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20693</xdr:rowOff>
    </xdr:from>
    <xdr:ext cx="469744" cy="259045"/>
    <xdr:sp macro="" textlink="">
      <xdr:nvSpPr>
        <xdr:cNvPr id="85" name="テキスト ボックス 84"/>
        <xdr:cNvSpPr txBox="1"/>
      </xdr:nvSpPr>
      <xdr:spPr>
        <a:xfrm>
          <a:off x="1784427" y="60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56439</xdr:rowOff>
    </xdr:from>
    <xdr:to>
      <xdr:col>1</xdr:col>
      <xdr:colOff>485775</xdr:colOff>
      <xdr:row>32</xdr:row>
      <xdr:rowOff>158039</xdr:rowOff>
    </xdr:to>
    <xdr:sp macro="" textlink="">
      <xdr:nvSpPr>
        <xdr:cNvPr id="86" name="円/楕円 85"/>
        <xdr:cNvSpPr/>
      </xdr:nvSpPr>
      <xdr:spPr>
        <a:xfrm>
          <a:off x="1079500" y="55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3116</xdr:rowOff>
    </xdr:from>
    <xdr:ext cx="469744" cy="259045"/>
    <xdr:sp macro="" textlink="">
      <xdr:nvSpPr>
        <xdr:cNvPr id="87" name="テキスト ボックス 86"/>
        <xdr:cNvSpPr txBox="1"/>
      </xdr:nvSpPr>
      <xdr:spPr>
        <a:xfrm>
          <a:off x="895427" y="53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135000</xdr:rowOff>
    </xdr:from>
    <xdr:to>
      <xdr:col>6</xdr:col>
      <xdr:colOff>511175</xdr:colOff>
      <xdr:row>54</xdr:row>
      <xdr:rowOff>74974</xdr:rowOff>
    </xdr:to>
    <xdr:cxnSp macro="">
      <xdr:nvCxnSpPr>
        <xdr:cNvPr id="114" name="直線コネクタ 113"/>
        <xdr:cNvCxnSpPr/>
      </xdr:nvCxnSpPr>
      <xdr:spPr>
        <a:xfrm>
          <a:off x="3797300" y="8707500"/>
          <a:ext cx="838200" cy="6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5"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135000</xdr:rowOff>
    </xdr:from>
    <xdr:to>
      <xdr:col>5</xdr:col>
      <xdr:colOff>358775</xdr:colOff>
      <xdr:row>52</xdr:row>
      <xdr:rowOff>140486</xdr:rowOff>
    </xdr:to>
    <xdr:cxnSp macro="">
      <xdr:nvCxnSpPr>
        <xdr:cNvPr id="117" name="直線コネクタ 116"/>
        <xdr:cNvCxnSpPr/>
      </xdr:nvCxnSpPr>
      <xdr:spPr>
        <a:xfrm flipV="1">
          <a:off x="2908300" y="8707500"/>
          <a:ext cx="889000" cy="3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80092</xdr:rowOff>
    </xdr:from>
    <xdr:ext cx="534377" cy="259045"/>
    <xdr:sp macro="" textlink="">
      <xdr:nvSpPr>
        <xdr:cNvPr id="119" name="テキスト ボックス 118"/>
        <xdr:cNvSpPr txBox="1"/>
      </xdr:nvSpPr>
      <xdr:spPr>
        <a:xfrm>
          <a:off x="3530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140486</xdr:rowOff>
    </xdr:from>
    <xdr:to>
      <xdr:col>4</xdr:col>
      <xdr:colOff>155575</xdr:colOff>
      <xdr:row>52</xdr:row>
      <xdr:rowOff>144153</xdr:rowOff>
    </xdr:to>
    <xdr:cxnSp macro="">
      <xdr:nvCxnSpPr>
        <xdr:cNvPr id="120" name="直線コネクタ 119"/>
        <xdr:cNvCxnSpPr/>
      </xdr:nvCxnSpPr>
      <xdr:spPr>
        <a:xfrm flipV="1">
          <a:off x="2019300" y="9055886"/>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61937</xdr:rowOff>
    </xdr:from>
    <xdr:ext cx="534377" cy="259045"/>
    <xdr:sp macro="" textlink="">
      <xdr:nvSpPr>
        <xdr:cNvPr id="122" name="テキスト ボックス 121"/>
        <xdr:cNvSpPr txBox="1"/>
      </xdr:nvSpPr>
      <xdr:spPr>
        <a:xfrm>
          <a:off x="2641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144153</xdr:rowOff>
    </xdr:from>
    <xdr:to>
      <xdr:col>2</xdr:col>
      <xdr:colOff>638175</xdr:colOff>
      <xdr:row>55</xdr:row>
      <xdr:rowOff>35737</xdr:rowOff>
    </xdr:to>
    <xdr:cxnSp macro="">
      <xdr:nvCxnSpPr>
        <xdr:cNvPr id="123" name="直線コネクタ 122"/>
        <xdr:cNvCxnSpPr/>
      </xdr:nvCxnSpPr>
      <xdr:spPr>
        <a:xfrm flipV="1">
          <a:off x="1130300" y="9059553"/>
          <a:ext cx="889000" cy="40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39853</xdr:rowOff>
    </xdr:from>
    <xdr:ext cx="534377" cy="259045"/>
    <xdr:sp macro="" textlink="">
      <xdr:nvSpPr>
        <xdr:cNvPr id="125" name="テキスト ボックス 124"/>
        <xdr:cNvSpPr txBox="1"/>
      </xdr:nvSpPr>
      <xdr:spPr>
        <a:xfrm>
          <a:off x="1752111" y="98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100291</xdr:rowOff>
    </xdr:from>
    <xdr:ext cx="534377" cy="259045"/>
    <xdr:sp macro="" textlink="">
      <xdr:nvSpPr>
        <xdr:cNvPr id="127" name="テキスト ボックス 126"/>
        <xdr:cNvSpPr txBox="1"/>
      </xdr:nvSpPr>
      <xdr:spPr>
        <a:xfrm>
          <a:off x="863111" y="98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24174</xdr:rowOff>
    </xdr:from>
    <xdr:to>
      <xdr:col>6</xdr:col>
      <xdr:colOff>561975</xdr:colOff>
      <xdr:row>54</xdr:row>
      <xdr:rowOff>125774</xdr:rowOff>
    </xdr:to>
    <xdr:sp macro="" textlink="">
      <xdr:nvSpPr>
        <xdr:cNvPr id="133" name="円/楕円 132"/>
        <xdr:cNvSpPr/>
      </xdr:nvSpPr>
      <xdr:spPr>
        <a:xfrm>
          <a:off x="4584700" y="92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47051</xdr:rowOff>
    </xdr:from>
    <xdr:ext cx="599010" cy="259045"/>
    <xdr:sp macro="" textlink="">
      <xdr:nvSpPr>
        <xdr:cNvPr id="134" name="総務費該当値テキスト"/>
        <xdr:cNvSpPr txBox="1"/>
      </xdr:nvSpPr>
      <xdr:spPr>
        <a:xfrm>
          <a:off x="4686300" y="913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164,157</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84200</xdr:rowOff>
    </xdr:from>
    <xdr:to>
      <xdr:col>5</xdr:col>
      <xdr:colOff>409575</xdr:colOff>
      <xdr:row>51</xdr:row>
      <xdr:rowOff>14350</xdr:rowOff>
    </xdr:to>
    <xdr:sp macro="" textlink="">
      <xdr:nvSpPr>
        <xdr:cNvPr id="135" name="円/楕円 134"/>
        <xdr:cNvSpPr/>
      </xdr:nvSpPr>
      <xdr:spPr>
        <a:xfrm>
          <a:off x="3746500" y="86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30877</xdr:rowOff>
    </xdr:from>
    <xdr:ext cx="599010" cy="259045"/>
    <xdr:sp macro="" textlink="">
      <xdr:nvSpPr>
        <xdr:cNvPr id="136" name="テキスト ボックス 135"/>
        <xdr:cNvSpPr txBox="1"/>
      </xdr:nvSpPr>
      <xdr:spPr>
        <a:xfrm>
          <a:off x="3497794" y="843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301,028</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89686</xdr:rowOff>
    </xdr:from>
    <xdr:to>
      <xdr:col>4</xdr:col>
      <xdr:colOff>206375</xdr:colOff>
      <xdr:row>53</xdr:row>
      <xdr:rowOff>19836</xdr:rowOff>
    </xdr:to>
    <xdr:sp macro="" textlink="">
      <xdr:nvSpPr>
        <xdr:cNvPr id="137" name="円/楕円 136"/>
        <xdr:cNvSpPr/>
      </xdr:nvSpPr>
      <xdr:spPr>
        <a:xfrm>
          <a:off x="2857500" y="90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36363</xdr:rowOff>
    </xdr:from>
    <xdr:ext cx="599010" cy="259045"/>
    <xdr:sp macro="" textlink="">
      <xdr:nvSpPr>
        <xdr:cNvPr id="138" name="テキスト ボックス 137"/>
        <xdr:cNvSpPr txBox="1"/>
      </xdr:nvSpPr>
      <xdr:spPr>
        <a:xfrm>
          <a:off x="2608794" y="878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224,828</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93353</xdr:rowOff>
    </xdr:from>
    <xdr:to>
      <xdr:col>3</xdr:col>
      <xdr:colOff>3175</xdr:colOff>
      <xdr:row>53</xdr:row>
      <xdr:rowOff>23503</xdr:rowOff>
    </xdr:to>
    <xdr:sp macro="" textlink="">
      <xdr:nvSpPr>
        <xdr:cNvPr id="139" name="円/楕円 138"/>
        <xdr:cNvSpPr/>
      </xdr:nvSpPr>
      <xdr:spPr>
        <a:xfrm>
          <a:off x="1968500" y="900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40030</xdr:rowOff>
    </xdr:from>
    <xdr:ext cx="599010" cy="259045"/>
    <xdr:sp macro="" textlink="">
      <xdr:nvSpPr>
        <xdr:cNvPr id="140" name="テキスト ボックス 139"/>
        <xdr:cNvSpPr txBox="1"/>
      </xdr:nvSpPr>
      <xdr:spPr>
        <a:xfrm>
          <a:off x="1719794" y="878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224,026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156387</xdr:rowOff>
    </xdr:from>
    <xdr:to>
      <xdr:col>1</xdr:col>
      <xdr:colOff>485775</xdr:colOff>
      <xdr:row>55</xdr:row>
      <xdr:rowOff>86537</xdr:rowOff>
    </xdr:to>
    <xdr:sp macro="" textlink="">
      <xdr:nvSpPr>
        <xdr:cNvPr id="141" name="円/楕円 140"/>
        <xdr:cNvSpPr/>
      </xdr:nvSpPr>
      <xdr:spPr>
        <a:xfrm>
          <a:off x="1079500" y="94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103064</xdr:rowOff>
    </xdr:from>
    <xdr:ext cx="599010" cy="259045"/>
    <xdr:sp macro="" textlink="">
      <xdr:nvSpPr>
        <xdr:cNvPr id="142" name="テキスト ボックス 141"/>
        <xdr:cNvSpPr txBox="1"/>
      </xdr:nvSpPr>
      <xdr:spPr>
        <a:xfrm>
          <a:off x="830794" y="918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168604</xdr:rowOff>
    </xdr:from>
    <xdr:to>
      <xdr:col>6</xdr:col>
      <xdr:colOff>510540</xdr:colOff>
      <xdr:row>79</xdr:row>
      <xdr:rowOff>17371</xdr:rowOff>
    </xdr:to>
    <xdr:cxnSp macro="">
      <xdr:nvCxnSpPr>
        <xdr:cNvPr id="165" name="直線コネクタ 164"/>
        <xdr:cNvCxnSpPr/>
      </xdr:nvCxnSpPr>
      <xdr:spPr>
        <a:xfrm flipV="1">
          <a:off x="4633595" y="12513004"/>
          <a:ext cx="1270" cy="104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21198</xdr:rowOff>
    </xdr:from>
    <xdr:ext cx="534377" cy="259045"/>
    <xdr:sp macro="" textlink="">
      <xdr:nvSpPr>
        <xdr:cNvPr id="166" name="民生費最小値テキスト"/>
        <xdr:cNvSpPr txBox="1"/>
      </xdr:nvSpPr>
      <xdr:spPr>
        <a:xfrm>
          <a:off x="4686300" y="135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79</xdr:row>
      <xdr:rowOff>17371</xdr:rowOff>
    </xdr:from>
    <xdr:to>
      <xdr:col>6</xdr:col>
      <xdr:colOff>600075</xdr:colOff>
      <xdr:row>79</xdr:row>
      <xdr:rowOff>17371</xdr:rowOff>
    </xdr:to>
    <xdr:cxnSp macro="">
      <xdr:nvCxnSpPr>
        <xdr:cNvPr id="167" name="直線コネクタ 166"/>
        <xdr:cNvCxnSpPr/>
      </xdr:nvCxnSpPr>
      <xdr:spPr>
        <a:xfrm>
          <a:off x="4546600" y="1356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115281</xdr:rowOff>
    </xdr:from>
    <xdr:ext cx="599010" cy="259045"/>
    <xdr:sp macro="" textlink="">
      <xdr:nvSpPr>
        <xdr:cNvPr id="168" name="民生費最大値テキスト"/>
        <xdr:cNvSpPr txBox="1"/>
      </xdr:nvSpPr>
      <xdr:spPr>
        <a:xfrm>
          <a:off x="4686300" y="1228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72</xdr:row>
      <xdr:rowOff>168604</xdr:rowOff>
    </xdr:from>
    <xdr:to>
      <xdr:col>6</xdr:col>
      <xdr:colOff>600075</xdr:colOff>
      <xdr:row>72</xdr:row>
      <xdr:rowOff>168604</xdr:rowOff>
    </xdr:to>
    <xdr:cxnSp macro="">
      <xdr:nvCxnSpPr>
        <xdr:cNvPr id="169" name="直線コネクタ 168"/>
        <xdr:cNvCxnSpPr/>
      </xdr:nvCxnSpPr>
      <xdr:spPr>
        <a:xfrm>
          <a:off x="4546600" y="1251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66163</xdr:rowOff>
    </xdr:from>
    <xdr:to>
      <xdr:col>6</xdr:col>
      <xdr:colOff>511175</xdr:colOff>
      <xdr:row>76</xdr:row>
      <xdr:rowOff>136409</xdr:rowOff>
    </xdr:to>
    <xdr:cxnSp macro="">
      <xdr:nvCxnSpPr>
        <xdr:cNvPr id="170" name="直線コネクタ 169"/>
        <xdr:cNvCxnSpPr/>
      </xdr:nvCxnSpPr>
      <xdr:spPr>
        <a:xfrm flipV="1">
          <a:off x="3797300" y="13096363"/>
          <a:ext cx="838200" cy="7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34628</xdr:rowOff>
    </xdr:from>
    <xdr:ext cx="599010" cy="259045"/>
    <xdr:sp macro="" textlink="">
      <xdr:nvSpPr>
        <xdr:cNvPr id="171" name="民生費平均値テキスト"/>
        <xdr:cNvSpPr txBox="1"/>
      </xdr:nvSpPr>
      <xdr:spPr>
        <a:xfrm>
          <a:off x="4686300" y="1306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56201</xdr:rowOff>
    </xdr:from>
    <xdr:to>
      <xdr:col>6</xdr:col>
      <xdr:colOff>561975</xdr:colOff>
      <xdr:row>76</xdr:row>
      <xdr:rowOff>157801</xdr:rowOff>
    </xdr:to>
    <xdr:sp macro="" textlink="">
      <xdr:nvSpPr>
        <xdr:cNvPr id="172" name="フローチャート : 判断 171"/>
        <xdr:cNvSpPr/>
      </xdr:nvSpPr>
      <xdr:spPr>
        <a:xfrm>
          <a:off x="4584700" y="1308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90487</xdr:rowOff>
    </xdr:from>
    <xdr:to>
      <xdr:col>5</xdr:col>
      <xdr:colOff>358775</xdr:colOff>
      <xdr:row>76</xdr:row>
      <xdr:rowOff>136409</xdr:rowOff>
    </xdr:to>
    <xdr:cxnSp macro="">
      <xdr:nvCxnSpPr>
        <xdr:cNvPr id="173" name="直線コネクタ 172"/>
        <xdr:cNvCxnSpPr/>
      </xdr:nvCxnSpPr>
      <xdr:spPr>
        <a:xfrm>
          <a:off x="2908300" y="12949237"/>
          <a:ext cx="889000" cy="2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27434</xdr:rowOff>
    </xdr:from>
    <xdr:to>
      <xdr:col>5</xdr:col>
      <xdr:colOff>409575</xdr:colOff>
      <xdr:row>76</xdr:row>
      <xdr:rowOff>129034</xdr:rowOff>
    </xdr:to>
    <xdr:sp macro="" textlink="">
      <xdr:nvSpPr>
        <xdr:cNvPr id="174" name="フローチャート : 判断 173"/>
        <xdr:cNvSpPr/>
      </xdr:nvSpPr>
      <xdr:spPr>
        <a:xfrm>
          <a:off x="3746500" y="130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145561</xdr:rowOff>
    </xdr:from>
    <xdr:ext cx="599010" cy="259045"/>
    <xdr:sp macro="" textlink="">
      <xdr:nvSpPr>
        <xdr:cNvPr id="175" name="テキスト ボックス 174"/>
        <xdr:cNvSpPr txBox="1"/>
      </xdr:nvSpPr>
      <xdr:spPr>
        <a:xfrm>
          <a:off x="3497794" y="1283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115770</xdr:rowOff>
    </xdr:from>
    <xdr:to>
      <xdr:col>4</xdr:col>
      <xdr:colOff>155575</xdr:colOff>
      <xdr:row>75</xdr:row>
      <xdr:rowOff>90487</xdr:rowOff>
    </xdr:to>
    <xdr:cxnSp macro="">
      <xdr:nvCxnSpPr>
        <xdr:cNvPr id="176" name="直線コネクタ 175"/>
        <xdr:cNvCxnSpPr/>
      </xdr:nvCxnSpPr>
      <xdr:spPr>
        <a:xfrm>
          <a:off x="2019300" y="12460170"/>
          <a:ext cx="889000" cy="48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87757</xdr:rowOff>
    </xdr:from>
    <xdr:to>
      <xdr:col>4</xdr:col>
      <xdr:colOff>206375</xdr:colOff>
      <xdr:row>77</xdr:row>
      <xdr:rowOff>17907</xdr:rowOff>
    </xdr:to>
    <xdr:sp macro="" textlink="">
      <xdr:nvSpPr>
        <xdr:cNvPr id="177" name="フローチャート : 判断 176"/>
        <xdr:cNvSpPr/>
      </xdr:nvSpPr>
      <xdr:spPr>
        <a:xfrm>
          <a:off x="2857500" y="1311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9034</xdr:rowOff>
    </xdr:from>
    <xdr:ext cx="599010" cy="259045"/>
    <xdr:sp macro="" textlink="">
      <xdr:nvSpPr>
        <xdr:cNvPr id="178" name="テキスト ボックス 177"/>
        <xdr:cNvSpPr txBox="1"/>
      </xdr:nvSpPr>
      <xdr:spPr>
        <a:xfrm>
          <a:off x="2608794" y="1321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108857</xdr:rowOff>
    </xdr:from>
    <xdr:to>
      <xdr:col>2</xdr:col>
      <xdr:colOff>638175</xdr:colOff>
      <xdr:row>72</xdr:row>
      <xdr:rowOff>115770</xdr:rowOff>
    </xdr:to>
    <xdr:cxnSp macro="">
      <xdr:nvCxnSpPr>
        <xdr:cNvPr id="179" name="直線コネクタ 178"/>
        <xdr:cNvCxnSpPr/>
      </xdr:nvCxnSpPr>
      <xdr:spPr>
        <a:xfrm>
          <a:off x="1130300" y="12110357"/>
          <a:ext cx="889000" cy="34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138570</xdr:rowOff>
    </xdr:from>
    <xdr:to>
      <xdr:col>3</xdr:col>
      <xdr:colOff>3175</xdr:colOff>
      <xdr:row>77</xdr:row>
      <xdr:rowOff>68720</xdr:rowOff>
    </xdr:to>
    <xdr:sp macro="" textlink="">
      <xdr:nvSpPr>
        <xdr:cNvPr id="180" name="フローチャート : 判断 179"/>
        <xdr:cNvSpPr/>
      </xdr:nvSpPr>
      <xdr:spPr>
        <a:xfrm>
          <a:off x="1968500" y="131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59847</xdr:rowOff>
    </xdr:from>
    <xdr:ext cx="599010" cy="259045"/>
    <xdr:sp macro="" textlink="">
      <xdr:nvSpPr>
        <xdr:cNvPr id="181" name="テキスト ボックス 180"/>
        <xdr:cNvSpPr txBox="1"/>
      </xdr:nvSpPr>
      <xdr:spPr>
        <a:xfrm>
          <a:off x="1719794" y="1326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149899</xdr:rowOff>
    </xdr:from>
    <xdr:to>
      <xdr:col>1</xdr:col>
      <xdr:colOff>485775</xdr:colOff>
      <xdr:row>77</xdr:row>
      <xdr:rowOff>80049</xdr:rowOff>
    </xdr:to>
    <xdr:sp macro="" textlink="">
      <xdr:nvSpPr>
        <xdr:cNvPr id="182" name="フローチャート : 判断 181"/>
        <xdr:cNvSpPr/>
      </xdr:nvSpPr>
      <xdr:spPr>
        <a:xfrm>
          <a:off x="1079500" y="1318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71176</xdr:rowOff>
    </xdr:from>
    <xdr:ext cx="599010" cy="259045"/>
    <xdr:sp macro="" textlink="">
      <xdr:nvSpPr>
        <xdr:cNvPr id="183" name="テキスト ボックス 182"/>
        <xdr:cNvSpPr txBox="1"/>
      </xdr:nvSpPr>
      <xdr:spPr>
        <a:xfrm>
          <a:off x="830794" y="1327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15363</xdr:rowOff>
    </xdr:from>
    <xdr:to>
      <xdr:col>6</xdr:col>
      <xdr:colOff>561975</xdr:colOff>
      <xdr:row>76</xdr:row>
      <xdr:rowOff>116963</xdr:rowOff>
    </xdr:to>
    <xdr:sp macro="" textlink="">
      <xdr:nvSpPr>
        <xdr:cNvPr id="189" name="円/楕円 188"/>
        <xdr:cNvSpPr/>
      </xdr:nvSpPr>
      <xdr:spPr>
        <a:xfrm>
          <a:off x="4584700" y="130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38241</xdr:rowOff>
    </xdr:from>
    <xdr:ext cx="599010" cy="259045"/>
    <xdr:sp macro="" textlink="">
      <xdr:nvSpPr>
        <xdr:cNvPr id="190" name="民生費該当値テキスト"/>
        <xdr:cNvSpPr txBox="1"/>
      </xdr:nvSpPr>
      <xdr:spPr>
        <a:xfrm>
          <a:off x="4686300" y="1289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85609</xdr:rowOff>
    </xdr:from>
    <xdr:to>
      <xdr:col>5</xdr:col>
      <xdr:colOff>409575</xdr:colOff>
      <xdr:row>77</xdr:row>
      <xdr:rowOff>15759</xdr:rowOff>
    </xdr:to>
    <xdr:sp macro="" textlink="">
      <xdr:nvSpPr>
        <xdr:cNvPr id="191" name="円/楕円 190"/>
        <xdr:cNvSpPr/>
      </xdr:nvSpPr>
      <xdr:spPr>
        <a:xfrm>
          <a:off x="3746500" y="1311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6886</xdr:rowOff>
    </xdr:from>
    <xdr:ext cx="599010" cy="259045"/>
    <xdr:sp macro="" textlink="">
      <xdr:nvSpPr>
        <xdr:cNvPr id="192" name="テキスト ボックス 191"/>
        <xdr:cNvSpPr txBox="1"/>
      </xdr:nvSpPr>
      <xdr:spPr>
        <a:xfrm>
          <a:off x="3497794" y="1320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39687</xdr:rowOff>
    </xdr:from>
    <xdr:to>
      <xdr:col>4</xdr:col>
      <xdr:colOff>206375</xdr:colOff>
      <xdr:row>75</xdr:row>
      <xdr:rowOff>141287</xdr:rowOff>
    </xdr:to>
    <xdr:sp macro="" textlink="">
      <xdr:nvSpPr>
        <xdr:cNvPr id="193" name="円/楕円 192"/>
        <xdr:cNvSpPr/>
      </xdr:nvSpPr>
      <xdr:spPr>
        <a:xfrm>
          <a:off x="2857500" y="128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157814</xdr:rowOff>
    </xdr:from>
    <xdr:ext cx="599010" cy="259045"/>
    <xdr:sp macro="" textlink="">
      <xdr:nvSpPr>
        <xdr:cNvPr id="194" name="テキスト ボックス 193"/>
        <xdr:cNvSpPr txBox="1"/>
      </xdr:nvSpPr>
      <xdr:spPr>
        <a:xfrm>
          <a:off x="2608794" y="1267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161,632</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64970</xdr:rowOff>
    </xdr:from>
    <xdr:to>
      <xdr:col>3</xdr:col>
      <xdr:colOff>3175</xdr:colOff>
      <xdr:row>72</xdr:row>
      <xdr:rowOff>166570</xdr:rowOff>
    </xdr:to>
    <xdr:sp macro="" textlink="">
      <xdr:nvSpPr>
        <xdr:cNvPr id="195" name="円/楕円 194"/>
        <xdr:cNvSpPr/>
      </xdr:nvSpPr>
      <xdr:spPr>
        <a:xfrm>
          <a:off x="1968500" y="124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11647</xdr:rowOff>
    </xdr:from>
    <xdr:ext cx="599010" cy="259045"/>
    <xdr:sp macro="" textlink="">
      <xdr:nvSpPr>
        <xdr:cNvPr id="196" name="テキスト ボックス 195"/>
        <xdr:cNvSpPr txBox="1"/>
      </xdr:nvSpPr>
      <xdr:spPr>
        <a:xfrm>
          <a:off x="1719794" y="1218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215,117</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58057</xdr:rowOff>
    </xdr:from>
    <xdr:to>
      <xdr:col>1</xdr:col>
      <xdr:colOff>485775</xdr:colOff>
      <xdr:row>70</xdr:row>
      <xdr:rowOff>159657</xdr:rowOff>
    </xdr:to>
    <xdr:sp macro="" textlink="">
      <xdr:nvSpPr>
        <xdr:cNvPr id="197" name="円/楕円 196"/>
        <xdr:cNvSpPr/>
      </xdr:nvSpPr>
      <xdr:spPr>
        <a:xfrm>
          <a:off x="1079500" y="120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4734</xdr:rowOff>
    </xdr:from>
    <xdr:ext cx="599010" cy="259045"/>
    <xdr:sp macro="" textlink="">
      <xdr:nvSpPr>
        <xdr:cNvPr id="198" name="テキスト ボックス 197"/>
        <xdr:cNvSpPr txBox="1"/>
      </xdr:nvSpPr>
      <xdr:spPr>
        <a:xfrm>
          <a:off x="830794" y="1183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1" name="テキスト ボックス 21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3" name="テキスト ボックス 21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5" name="テキスト ボックス 21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7" name="テキスト ボックス 21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1" name="直線コネクタ 220"/>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2"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3" name="直線コネクタ 222"/>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4"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5" name="直線コネクタ 224"/>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132637</xdr:rowOff>
    </xdr:from>
    <xdr:to>
      <xdr:col>6</xdr:col>
      <xdr:colOff>511175</xdr:colOff>
      <xdr:row>98</xdr:row>
      <xdr:rowOff>149439</xdr:rowOff>
    </xdr:to>
    <xdr:cxnSp macro="">
      <xdr:nvCxnSpPr>
        <xdr:cNvPr id="226" name="直線コネクタ 225"/>
        <xdr:cNvCxnSpPr/>
      </xdr:nvCxnSpPr>
      <xdr:spPr>
        <a:xfrm flipV="1">
          <a:off x="3797300" y="16934737"/>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7"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28" name="フローチャート : 判断 227"/>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145597</xdr:rowOff>
    </xdr:from>
    <xdr:to>
      <xdr:col>5</xdr:col>
      <xdr:colOff>358775</xdr:colOff>
      <xdr:row>98</xdr:row>
      <xdr:rowOff>149439</xdr:rowOff>
    </xdr:to>
    <xdr:cxnSp macro="">
      <xdr:nvCxnSpPr>
        <xdr:cNvPr id="229" name="直線コネクタ 228"/>
        <xdr:cNvCxnSpPr/>
      </xdr:nvCxnSpPr>
      <xdr:spPr>
        <a:xfrm>
          <a:off x="2908300" y="16947697"/>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0" name="フローチャート : 判断 229"/>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1" name="テキスト ボックス 230"/>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145597</xdr:rowOff>
    </xdr:from>
    <xdr:to>
      <xdr:col>4</xdr:col>
      <xdr:colOff>155575</xdr:colOff>
      <xdr:row>98</xdr:row>
      <xdr:rowOff>168869</xdr:rowOff>
    </xdr:to>
    <xdr:cxnSp macro="">
      <xdr:nvCxnSpPr>
        <xdr:cNvPr id="232" name="直線コネクタ 231"/>
        <xdr:cNvCxnSpPr/>
      </xdr:nvCxnSpPr>
      <xdr:spPr>
        <a:xfrm flipV="1">
          <a:off x="2019300" y="16947697"/>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3" name="フローチャート : 判断 232"/>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4" name="テキスト ボックス 233"/>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139677</xdr:rowOff>
    </xdr:from>
    <xdr:to>
      <xdr:col>2</xdr:col>
      <xdr:colOff>638175</xdr:colOff>
      <xdr:row>98</xdr:row>
      <xdr:rowOff>168869</xdr:rowOff>
    </xdr:to>
    <xdr:cxnSp macro="">
      <xdr:nvCxnSpPr>
        <xdr:cNvPr id="235" name="直線コネクタ 234"/>
        <xdr:cNvCxnSpPr/>
      </xdr:nvCxnSpPr>
      <xdr:spPr>
        <a:xfrm>
          <a:off x="1130300" y="16941777"/>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6" name="フローチャート : 判断 235"/>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7" name="テキスト ボックス 236"/>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38" name="フローチャート : 判断 237"/>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39" name="テキスト ボックス 238"/>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81837</xdr:rowOff>
    </xdr:from>
    <xdr:to>
      <xdr:col>6</xdr:col>
      <xdr:colOff>561975</xdr:colOff>
      <xdr:row>99</xdr:row>
      <xdr:rowOff>11987</xdr:rowOff>
    </xdr:to>
    <xdr:sp macro="" textlink="">
      <xdr:nvSpPr>
        <xdr:cNvPr id="245" name="円/楕円 244"/>
        <xdr:cNvSpPr/>
      </xdr:nvSpPr>
      <xdr:spPr>
        <a:xfrm>
          <a:off x="4584700" y="1688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168214</xdr:rowOff>
    </xdr:from>
    <xdr:ext cx="534377" cy="259045"/>
    <xdr:sp macro="" textlink="">
      <xdr:nvSpPr>
        <xdr:cNvPr id="246" name="衛生費該当値テキスト"/>
        <xdr:cNvSpPr txBox="1"/>
      </xdr:nvSpPr>
      <xdr:spPr>
        <a:xfrm>
          <a:off x="4686300" y="1679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20,309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98639</xdr:rowOff>
    </xdr:from>
    <xdr:to>
      <xdr:col>5</xdr:col>
      <xdr:colOff>409575</xdr:colOff>
      <xdr:row>99</xdr:row>
      <xdr:rowOff>28789</xdr:rowOff>
    </xdr:to>
    <xdr:sp macro="" textlink="">
      <xdr:nvSpPr>
        <xdr:cNvPr id="247" name="円/楕円 246"/>
        <xdr:cNvSpPr/>
      </xdr:nvSpPr>
      <xdr:spPr>
        <a:xfrm>
          <a:off x="3746500" y="169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19916</xdr:rowOff>
    </xdr:from>
    <xdr:ext cx="534377" cy="259045"/>
    <xdr:sp macro="" textlink="">
      <xdr:nvSpPr>
        <xdr:cNvPr id="248" name="テキスト ボックス 247"/>
        <xdr:cNvSpPr txBox="1"/>
      </xdr:nvSpPr>
      <xdr:spPr>
        <a:xfrm>
          <a:off x="3530111" y="1699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94797</xdr:rowOff>
    </xdr:from>
    <xdr:to>
      <xdr:col>4</xdr:col>
      <xdr:colOff>206375</xdr:colOff>
      <xdr:row>99</xdr:row>
      <xdr:rowOff>24947</xdr:rowOff>
    </xdr:to>
    <xdr:sp macro="" textlink="">
      <xdr:nvSpPr>
        <xdr:cNvPr id="249" name="円/楕円 248"/>
        <xdr:cNvSpPr/>
      </xdr:nvSpPr>
      <xdr:spPr>
        <a:xfrm>
          <a:off x="2857500" y="168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16074</xdr:rowOff>
    </xdr:from>
    <xdr:ext cx="534377" cy="259045"/>
    <xdr:sp macro="" textlink="">
      <xdr:nvSpPr>
        <xdr:cNvPr id="250" name="テキスト ボックス 249"/>
        <xdr:cNvSpPr txBox="1"/>
      </xdr:nvSpPr>
      <xdr:spPr>
        <a:xfrm>
          <a:off x="2641111" y="169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118069</xdr:rowOff>
    </xdr:from>
    <xdr:to>
      <xdr:col>3</xdr:col>
      <xdr:colOff>3175</xdr:colOff>
      <xdr:row>99</xdr:row>
      <xdr:rowOff>48219</xdr:rowOff>
    </xdr:to>
    <xdr:sp macro="" textlink="">
      <xdr:nvSpPr>
        <xdr:cNvPr id="251" name="円/楕円 250"/>
        <xdr:cNvSpPr/>
      </xdr:nvSpPr>
      <xdr:spPr>
        <a:xfrm>
          <a:off x="1968500" y="169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39346</xdr:rowOff>
    </xdr:from>
    <xdr:ext cx="534377" cy="259045"/>
    <xdr:sp macro="" textlink="">
      <xdr:nvSpPr>
        <xdr:cNvPr id="252" name="テキスト ボックス 251"/>
        <xdr:cNvSpPr txBox="1"/>
      </xdr:nvSpPr>
      <xdr:spPr>
        <a:xfrm>
          <a:off x="1752111" y="170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88877</xdr:rowOff>
    </xdr:from>
    <xdr:to>
      <xdr:col>1</xdr:col>
      <xdr:colOff>485775</xdr:colOff>
      <xdr:row>99</xdr:row>
      <xdr:rowOff>19027</xdr:rowOff>
    </xdr:to>
    <xdr:sp macro="" textlink="">
      <xdr:nvSpPr>
        <xdr:cNvPr id="253" name="円/楕円 252"/>
        <xdr:cNvSpPr/>
      </xdr:nvSpPr>
      <xdr:spPr>
        <a:xfrm>
          <a:off x="1079500" y="168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10154</xdr:rowOff>
    </xdr:from>
    <xdr:ext cx="534377" cy="259045"/>
    <xdr:sp macro="" textlink="">
      <xdr:nvSpPr>
        <xdr:cNvPr id="254" name="テキスト ボックス 253"/>
        <xdr:cNvSpPr txBox="1"/>
      </xdr:nvSpPr>
      <xdr:spPr>
        <a:xfrm>
          <a:off x="863111" y="169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4" name="テキスト ボックス 27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10922</xdr:rowOff>
    </xdr:from>
    <xdr:to>
      <xdr:col>15</xdr:col>
      <xdr:colOff>180340</xdr:colOff>
      <xdr:row>39</xdr:row>
      <xdr:rowOff>44450</xdr:rowOff>
    </xdr:to>
    <xdr:cxnSp macro="">
      <xdr:nvCxnSpPr>
        <xdr:cNvPr id="278" name="直線コネクタ 277"/>
        <xdr:cNvCxnSpPr/>
      </xdr:nvCxnSpPr>
      <xdr:spPr>
        <a:xfrm flipV="1">
          <a:off x="10475595" y="6011672"/>
          <a:ext cx="1270" cy="71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7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0" name="直線コネクタ 27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129049</xdr:rowOff>
    </xdr:from>
    <xdr:ext cx="469744" cy="259045"/>
    <xdr:sp macro="" textlink="">
      <xdr:nvSpPr>
        <xdr:cNvPr id="281" name="労働費最大値テキスト"/>
        <xdr:cNvSpPr txBox="1"/>
      </xdr:nvSpPr>
      <xdr:spPr>
        <a:xfrm>
          <a:off x="10528300" y="57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35</xdr:row>
      <xdr:rowOff>10922</xdr:rowOff>
    </xdr:from>
    <xdr:to>
      <xdr:col>15</xdr:col>
      <xdr:colOff>269875</xdr:colOff>
      <xdr:row>35</xdr:row>
      <xdr:rowOff>10922</xdr:rowOff>
    </xdr:to>
    <xdr:cxnSp macro="">
      <xdr:nvCxnSpPr>
        <xdr:cNvPr id="282" name="直線コネクタ 281"/>
        <xdr:cNvCxnSpPr/>
      </xdr:nvCxnSpPr>
      <xdr:spPr>
        <a:xfrm>
          <a:off x="10388600" y="601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147320</xdr:rowOff>
    </xdr:from>
    <xdr:to>
      <xdr:col>15</xdr:col>
      <xdr:colOff>180975</xdr:colOff>
      <xdr:row>37</xdr:row>
      <xdr:rowOff>66929</xdr:rowOff>
    </xdr:to>
    <xdr:cxnSp macro="">
      <xdr:nvCxnSpPr>
        <xdr:cNvPr id="283" name="直線コネクタ 282"/>
        <xdr:cNvCxnSpPr/>
      </xdr:nvCxnSpPr>
      <xdr:spPr>
        <a:xfrm>
          <a:off x="9639300" y="5805170"/>
          <a:ext cx="838200" cy="6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9224</xdr:rowOff>
    </xdr:from>
    <xdr:ext cx="378565" cy="259045"/>
    <xdr:sp macro="" textlink="">
      <xdr:nvSpPr>
        <xdr:cNvPr id="284" name="労働費平均値テキスト"/>
        <xdr:cNvSpPr txBox="1"/>
      </xdr:nvSpPr>
      <xdr:spPr>
        <a:xfrm>
          <a:off x="10528300" y="6524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30797</xdr:rowOff>
    </xdr:from>
    <xdr:to>
      <xdr:col>15</xdr:col>
      <xdr:colOff>231775</xdr:colOff>
      <xdr:row>38</xdr:row>
      <xdr:rowOff>132397</xdr:rowOff>
    </xdr:to>
    <xdr:sp macro="" textlink="">
      <xdr:nvSpPr>
        <xdr:cNvPr id="285" name="フローチャート : 判断 284"/>
        <xdr:cNvSpPr/>
      </xdr:nvSpPr>
      <xdr:spPr>
        <a:xfrm>
          <a:off x="104267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2730</xdr:rowOff>
    </xdr:from>
    <xdr:to>
      <xdr:col>14</xdr:col>
      <xdr:colOff>28575</xdr:colOff>
      <xdr:row>33</xdr:row>
      <xdr:rowOff>147320</xdr:rowOff>
    </xdr:to>
    <xdr:cxnSp macro="">
      <xdr:nvCxnSpPr>
        <xdr:cNvPr id="286" name="直線コネクタ 285"/>
        <xdr:cNvCxnSpPr/>
      </xdr:nvCxnSpPr>
      <xdr:spPr>
        <a:xfrm>
          <a:off x="8750300" y="5660580"/>
          <a:ext cx="889000" cy="1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100711</xdr:rowOff>
    </xdr:from>
    <xdr:to>
      <xdr:col>14</xdr:col>
      <xdr:colOff>79375</xdr:colOff>
      <xdr:row>38</xdr:row>
      <xdr:rowOff>30861</xdr:rowOff>
    </xdr:to>
    <xdr:sp macro="" textlink="">
      <xdr:nvSpPr>
        <xdr:cNvPr id="287" name="フローチャート : 判断 286"/>
        <xdr:cNvSpPr/>
      </xdr:nvSpPr>
      <xdr:spPr>
        <a:xfrm>
          <a:off x="9588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21988</xdr:rowOff>
    </xdr:from>
    <xdr:ext cx="469744" cy="259045"/>
    <xdr:sp macro="" textlink="">
      <xdr:nvSpPr>
        <xdr:cNvPr id="288" name="テキスト ボックス 287"/>
        <xdr:cNvSpPr txBox="1"/>
      </xdr:nvSpPr>
      <xdr:spPr>
        <a:xfrm>
          <a:off x="9404427"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13970</xdr:rowOff>
    </xdr:from>
    <xdr:to>
      <xdr:col>12</xdr:col>
      <xdr:colOff>511175</xdr:colOff>
      <xdr:row>33</xdr:row>
      <xdr:rowOff>2730</xdr:rowOff>
    </xdr:to>
    <xdr:cxnSp macro="">
      <xdr:nvCxnSpPr>
        <xdr:cNvPr id="289" name="直線コネクタ 288"/>
        <xdr:cNvCxnSpPr/>
      </xdr:nvCxnSpPr>
      <xdr:spPr>
        <a:xfrm>
          <a:off x="7861300" y="5500370"/>
          <a:ext cx="889000" cy="16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40703</xdr:rowOff>
    </xdr:from>
    <xdr:to>
      <xdr:col>12</xdr:col>
      <xdr:colOff>561975</xdr:colOff>
      <xdr:row>37</xdr:row>
      <xdr:rowOff>142303</xdr:rowOff>
    </xdr:to>
    <xdr:sp macro="" textlink="">
      <xdr:nvSpPr>
        <xdr:cNvPr id="290" name="フローチャート : 判断 289"/>
        <xdr:cNvSpPr/>
      </xdr:nvSpPr>
      <xdr:spPr>
        <a:xfrm>
          <a:off x="8699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133431</xdr:rowOff>
    </xdr:from>
    <xdr:ext cx="469744" cy="259045"/>
    <xdr:sp macro="" textlink="">
      <xdr:nvSpPr>
        <xdr:cNvPr id="291" name="テキスト ボックス 290"/>
        <xdr:cNvSpPr txBox="1"/>
      </xdr:nvSpPr>
      <xdr:spPr>
        <a:xfrm>
          <a:off x="8515427"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117030</xdr:rowOff>
    </xdr:from>
    <xdr:to>
      <xdr:col>11</xdr:col>
      <xdr:colOff>307975</xdr:colOff>
      <xdr:row>32</xdr:row>
      <xdr:rowOff>13970</xdr:rowOff>
    </xdr:to>
    <xdr:cxnSp macro="">
      <xdr:nvCxnSpPr>
        <xdr:cNvPr id="292" name="直線コネクタ 291"/>
        <xdr:cNvCxnSpPr/>
      </xdr:nvCxnSpPr>
      <xdr:spPr>
        <a:xfrm>
          <a:off x="6972300" y="5431980"/>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148146</xdr:rowOff>
    </xdr:from>
    <xdr:to>
      <xdr:col>11</xdr:col>
      <xdr:colOff>358775</xdr:colOff>
      <xdr:row>37</xdr:row>
      <xdr:rowOff>78296</xdr:rowOff>
    </xdr:to>
    <xdr:sp macro="" textlink="">
      <xdr:nvSpPr>
        <xdr:cNvPr id="293" name="フローチャート : 判断 292"/>
        <xdr:cNvSpPr/>
      </xdr:nvSpPr>
      <xdr:spPr>
        <a:xfrm>
          <a:off x="7810500" y="632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69423</xdr:rowOff>
    </xdr:from>
    <xdr:ext cx="469744" cy="259045"/>
    <xdr:sp macro="" textlink="">
      <xdr:nvSpPr>
        <xdr:cNvPr id="294" name="テキスト ボックス 293"/>
        <xdr:cNvSpPr txBox="1"/>
      </xdr:nvSpPr>
      <xdr:spPr>
        <a:xfrm>
          <a:off x="7626427" y="641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133477</xdr:rowOff>
    </xdr:from>
    <xdr:to>
      <xdr:col>10</xdr:col>
      <xdr:colOff>155575</xdr:colOff>
      <xdr:row>36</xdr:row>
      <xdr:rowOff>63627</xdr:rowOff>
    </xdr:to>
    <xdr:sp macro="" textlink="">
      <xdr:nvSpPr>
        <xdr:cNvPr id="295" name="フローチャート : 判断 294"/>
        <xdr:cNvSpPr/>
      </xdr:nvSpPr>
      <xdr:spPr>
        <a:xfrm>
          <a:off x="6921500" y="613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54754</xdr:rowOff>
    </xdr:from>
    <xdr:ext cx="469744" cy="259045"/>
    <xdr:sp macro="" textlink="">
      <xdr:nvSpPr>
        <xdr:cNvPr id="296" name="テキスト ボックス 295"/>
        <xdr:cNvSpPr txBox="1"/>
      </xdr:nvSpPr>
      <xdr:spPr>
        <a:xfrm>
          <a:off x="6737427" y="62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16129</xdr:rowOff>
    </xdr:from>
    <xdr:to>
      <xdr:col>15</xdr:col>
      <xdr:colOff>231775</xdr:colOff>
      <xdr:row>37</xdr:row>
      <xdr:rowOff>117729</xdr:rowOff>
    </xdr:to>
    <xdr:sp macro="" textlink="">
      <xdr:nvSpPr>
        <xdr:cNvPr id="302" name="円/楕円 301"/>
        <xdr:cNvSpPr/>
      </xdr:nvSpPr>
      <xdr:spPr>
        <a:xfrm>
          <a:off x="104267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39006</xdr:rowOff>
    </xdr:from>
    <xdr:ext cx="469744" cy="259045"/>
    <xdr:sp macro="" textlink="">
      <xdr:nvSpPr>
        <xdr:cNvPr id="303" name="労働費該当値テキスト"/>
        <xdr:cNvSpPr txBox="1"/>
      </xdr:nvSpPr>
      <xdr:spPr>
        <a:xfrm>
          <a:off x="10528300" y="621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96520</xdr:rowOff>
    </xdr:from>
    <xdr:to>
      <xdr:col>14</xdr:col>
      <xdr:colOff>79375</xdr:colOff>
      <xdr:row>34</xdr:row>
      <xdr:rowOff>26670</xdr:rowOff>
    </xdr:to>
    <xdr:sp macro="" textlink="">
      <xdr:nvSpPr>
        <xdr:cNvPr id="304" name="円/楕円 303"/>
        <xdr:cNvSpPr/>
      </xdr:nvSpPr>
      <xdr:spPr>
        <a:xfrm>
          <a:off x="9588500" y="5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43197</xdr:rowOff>
    </xdr:from>
    <xdr:ext cx="469744" cy="259045"/>
    <xdr:sp macro="" textlink="">
      <xdr:nvSpPr>
        <xdr:cNvPr id="305" name="テキスト ボックス 304"/>
        <xdr:cNvSpPr txBox="1"/>
      </xdr:nvSpPr>
      <xdr:spPr>
        <a:xfrm>
          <a:off x="9404427" y="55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123380</xdr:rowOff>
    </xdr:from>
    <xdr:to>
      <xdr:col>12</xdr:col>
      <xdr:colOff>561975</xdr:colOff>
      <xdr:row>33</xdr:row>
      <xdr:rowOff>53530</xdr:rowOff>
    </xdr:to>
    <xdr:sp macro="" textlink="">
      <xdr:nvSpPr>
        <xdr:cNvPr id="306" name="円/楕円 305"/>
        <xdr:cNvSpPr/>
      </xdr:nvSpPr>
      <xdr:spPr>
        <a:xfrm>
          <a:off x="8699500" y="56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70057</xdr:rowOff>
    </xdr:from>
    <xdr:ext cx="469744" cy="259045"/>
    <xdr:sp macro="" textlink="">
      <xdr:nvSpPr>
        <xdr:cNvPr id="307" name="テキスト ボックス 306"/>
        <xdr:cNvSpPr txBox="1"/>
      </xdr:nvSpPr>
      <xdr:spPr>
        <a:xfrm>
          <a:off x="8515427" y="538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134620</xdr:rowOff>
    </xdr:from>
    <xdr:to>
      <xdr:col>11</xdr:col>
      <xdr:colOff>358775</xdr:colOff>
      <xdr:row>32</xdr:row>
      <xdr:rowOff>64770</xdr:rowOff>
    </xdr:to>
    <xdr:sp macro="" textlink="">
      <xdr:nvSpPr>
        <xdr:cNvPr id="308" name="円/楕円 307"/>
        <xdr:cNvSpPr/>
      </xdr:nvSpPr>
      <xdr:spPr>
        <a:xfrm>
          <a:off x="7810500" y="54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81297</xdr:rowOff>
    </xdr:from>
    <xdr:ext cx="469744" cy="259045"/>
    <xdr:sp macro="" textlink="">
      <xdr:nvSpPr>
        <xdr:cNvPr id="309" name="テキスト ボックス 308"/>
        <xdr:cNvSpPr txBox="1"/>
      </xdr:nvSpPr>
      <xdr:spPr>
        <a:xfrm>
          <a:off x="7626427" y="52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66230</xdr:rowOff>
    </xdr:from>
    <xdr:to>
      <xdr:col>10</xdr:col>
      <xdr:colOff>155575</xdr:colOff>
      <xdr:row>31</xdr:row>
      <xdr:rowOff>167830</xdr:rowOff>
    </xdr:to>
    <xdr:sp macro="" textlink="">
      <xdr:nvSpPr>
        <xdr:cNvPr id="310" name="円/楕円 309"/>
        <xdr:cNvSpPr/>
      </xdr:nvSpPr>
      <xdr:spPr>
        <a:xfrm>
          <a:off x="6921500" y="53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12907</xdr:rowOff>
    </xdr:from>
    <xdr:ext cx="469744" cy="259045"/>
    <xdr:sp macro="" textlink="">
      <xdr:nvSpPr>
        <xdr:cNvPr id="311" name="テキスト ボックス 310"/>
        <xdr:cNvSpPr txBox="1"/>
      </xdr:nvSpPr>
      <xdr:spPr>
        <a:xfrm>
          <a:off x="6737427" y="515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3" name="テキスト ボックス 32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7" name="テキスト ボックス 32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9" name="テキスト ボックス 32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1" name="テキスト ボックス 33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5" name="直線コネクタ 334"/>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6"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7" name="直線コネクタ 336"/>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38"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39" name="直線コネクタ 338"/>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169304</xdr:rowOff>
    </xdr:from>
    <xdr:to>
      <xdr:col>15</xdr:col>
      <xdr:colOff>180975</xdr:colOff>
      <xdr:row>59</xdr:row>
      <xdr:rowOff>15507</xdr:rowOff>
    </xdr:to>
    <xdr:cxnSp macro="">
      <xdr:nvCxnSpPr>
        <xdr:cNvPr id="340" name="直線コネクタ 339"/>
        <xdr:cNvCxnSpPr/>
      </xdr:nvCxnSpPr>
      <xdr:spPr>
        <a:xfrm flipV="1">
          <a:off x="9639300" y="10113404"/>
          <a:ext cx="8382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1"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2" name="フローチャート : 判断 341"/>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15507</xdr:rowOff>
    </xdr:from>
    <xdr:to>
      <xdr:col>14</xdr:col>
      <xdr:colOff>28575</xdr:colOff>
      <xdr:row>59</xdr:row>
      <xdr:rowOff>21057</xdr:rowOff>
    </xdr:to>
    <xdr:cxnSp macro="">
      <xdr:nvCxnSpPr>
        <xdr:cNvPr id="343" name="直線コネクタ 342"/>
        <xdr:cNvCxnSpPr/>
      </xdr:nvCxnSpPr>
      <xdr:spPr>
        <a:xfrm flipV="1">
          <a:off x="8750300" y="10131057"/>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4" name="フローチャート : 判断 343"/>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5" name="テキスト ボックス 344"/>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19062</xdr:rowOff>
    </xdr:from>
    <xdr:to>
      <xdr:col>12</xdr:col>
      <xdr:colOff>511175</xdr:colOff>
      <xdr:row>59</xdr:row>
      <xdr:rowOff>21057</xdr:rowOff>
    </xdr:to>
    <xdr:cxnSp macro="">
      <xdr:nvCxnSpPr>
        <xdr:cNvPr id="346" name="直線コネクタ 345"/>
        <xdr:cNvCxnSpPr/>
      </xdr:nvCxnSpPr>
      <xdr:spPr>
        <a:xfrm>
          <a:off x="7861300" y="10134612"/>
          <a:ext cx="8890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7" name="フローチャート : 判断 346"/>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48" name="テキスト ボックス 347"/>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159131</xdr:rowOff>
    </xdr:from>
    <xdr:to>
      <xdr:col>11</xdr:col>
      <xdr:colOff>307975</xdr:colOff>
      <xdr:row>59</xdr:row>
      <xdr:rowOff>19062</xdr:rowOff>
    </xdr:to>
    <xdr:cxnSp macro="">
      <xdr:nvCxnSpPr>
        <xdr:cNvPr id="349" name="直線コネクタ 348"/>
        <xdr:cNvCxnSpPr/>
      </xdr:nvCxnSpPr>
      <xdr:spPr>
        <a:xfrm>
          <a:off x="6972300" y="10103231"/>
          <a:ext cx="889000" cy="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0" name="フローチャート : 判断 349"/>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1" name="テキスト ボックス 350"/>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2" name="フローチャート : 判断 351"/>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3" name="テキスト ボックス 352"/>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118504</xdr:rowOff>
    </xdr:from>
    <xdr:to>
      <xdr:col>15</xdr:col>
      <xdr:colOff>231775</xdr:colOff>
      <xdr:row>59</xdr:row>
      <xdr:rowOff>48654</xdr:rowOff>
    </xdr:to>
    <xdr:sp macro="" textlink="">
      <xdr:nvSpPr>
        <xdr:cNvPr id="359" name="円/楕円 358"/>
        <xdr:cNvSpPr/>
      </xdr:nvSpPr>
      <xdr:spPr>
        <a:xfrm>
          <a:off x="10426700" y="100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64940</xdr:rowOff>
    </xdr:from>
    <xdr:ext cx="469744" cy="259045"/>
    <xdr:sp macro="" textlink="">
      <xdr:nvSpPr>
        <xdr:cNvPr id="360" name="農林水産業費該当値テキスト"/>
        <xdr:cNvSpPr txBox="1"/>
      </xdr:nvSpPr>
      <xdr:spPr>
        <a:xfrm>
          <a:off x="10528300" y="10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136157</xdr:rowOff>
    </xdr:from>
    <xdr:to>
      <xdr:col>14</xdr:col>
      <xdr:colOff>79375</xdr:colOff>
      <xdr:row>59</xdr:row>
      <xdr:rowOff>66307</xdr:rowOff>
    </xdr:to>
    <xdr:sp macro="" textlink="">
      <xdr:nvSpPr>
        <xdr:cNvPr id="361" name="円/楕円 360"/>
        <xdr:cNvSpPr/>
      </xdr:nvSpPr>
      <xdr:spPr>
        <a:xfrm>
          <a:off x="9588500" y="10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57434</xdr:rowOff>
    </xdr:from>
    <xdr:ext cx="469744" cy="259045"/>
    <xdr:sp macro="" textlink="">
      <xdr:nvSpPr>
        <xdr:cNvPr id="362" name="テキスト ボックス 361"/>
        <xdr:cNvSpPr txBox="1"/>
      </xdr:nvSpPr>
      <xdr:spPr>
        <a:xfrm>
          <a:off x="9404427" y="1017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141707</xdr:rowOff>
    </xdr:from>
    <xdr:to>
      <xdr:col>12</xdr:col>
      <xdr:colOff>561975</xdr:colOff>
      <xdr:row>59</xdr:row>
      <xdr:rowOff>71857</xdr:rowOff>
    </xdr:to>
    <xdr:sp macro="" textlink="">
      <xdr:nvSpPr>
        <xdr:cNvPr id="363" name="円/楕円 362"/>
        <xdr:cNvSpPr/>
      </xdr:nvSpPr>
      <xdr:spPr>
        <a:xfrm>
          <a:off x="8699500" y="100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62984</xdr:rowOff>
    </xdr:from>
    <xdr:ext cx="469744" cy="259045"/>
    <xdr:sp macro="" textlink="">
      <xdr:nvSpPr>
        <xdr:cNvPr id="364" name="テキスト ボックス 363"/>
        <xdr:cNvSpPr txBox="1"/>
      </xdr:nvSpPr>
      <xdr:spPr>
        <a:xfrm>
          <a:off x="8515427" y="1017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139712</xdr:rowOff>
    </xdr:from>
    <xdr:to>
      <xdr:col>11</xdr:col>
      <xdr:colOff>358775</xdr:colOff>
      <xdr:row>59</xdr:row>
      <xdr:rowOff>69862</xdr:rowOff>
    </xdr:to>
    <xdr:sp macro="" textlink="">
      <xdr:nvSpPr>
        <xdr:cNvPr id="365" name="円/楕円 364"/>
        <xdr:cNvSpPr/>
      </xdr:nvSpPr>
      <xdr:spPr>
        <a:xfrm>
          <a:off x="7810500" y="1008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60989</xdr:rowOff>
    </xdr:from>
    <xdr:ext cx="469744" cy="259045"/>
    <xdr:sp macro="" textlink="">
      <xdr:nvSpPr>
        <xdr:cNvPr id="366" name="テキスト ボックス 365"/>
        <xdr:cNvSpPr txBox="1"/>
      </xdr:nvSpPr>
      <xdr:spPr>
        <a:xfrm>
          <a:off x="7626427" y="1017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108331</xdr:rowOff>
    </xdr:from>
    <xdr:to>
      <xdr:col>10</xdr:col>
      <xdr:colOff>155575</xdr:colOff>
      <xdr:row>59</xdr:row>
      <xdr:rowOff>38481</xdr:rowOff>
    </xdr:to>
    <xdr:sp macro="" textlink="">
      <xdr:nvSpPr>
        <xdr:cNvPr id="367" name="円/楕円 366"/>
        <xdr:cNvSpPr/>
      </xdr:nvSpPr>
      <xdr:spPr>
        <a:xfrm>
          <a:off x="6921500" y="100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29608</xdr:rowOff>
    </xdr:from>
    <xdr:ext cx="469744" cy="259045"/>
    <xdr:sp macro="" textlink="">
      <xdr:nvSpPr>
        <xdr:cNvPr id="368" name="テキスト ボックス 367"/>
        <xdr:cNvSpPr txBox="1"/>
      </xdr:nvSpPr>
      <xdr:spPr>
        <a:xfrm>
          <a:off x="6737427" y="1014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4" name="テキスト ボックス 38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6" name="テキスト ボックス 38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0" name="直線コネクタ 389"/>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1"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2" name="直線コネクタ 391"/>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3"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4" name="直線コネクタ 393"/>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146512</xdr:rowOff>
    </xdr:from>
    <xdr:to>
      <xdr:col>15</xdr:col>
      <xdr:colOff>180975</xdr:colOff>
      <xdr:row>77</xdr:row>
      <xdr:rowOff>86939</xdr:rowOff>
    </xdr:to>
    <xdr:cxnSp macro="">
      <xdr:nvCxnSpPr>
        <xdr:cNvPr id="395" name="直線コネクタ 394"/>
        <xdr:cNvCxnSpPr/>
      </xdr:nvCxnSpPr>
      <xdr:spPr>
        <a:xfrm flipV="1">
          <a:off x="9639300" y="13176712"/>
          <a:ext cx="838200" cy="1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6"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7" name="フローチャート : 判断 396"/>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70526</xdr:rowOff>
    </xdr:from>
    <xdr:to>
      <xdr:col>14</xdr:col>
      <xdr:colOff>28575</xdr:colOff>
      <xdr:row>77</xdr:row>
      <xdr:rowOff>86939</xdr:rowOff>
    </xdr:to>
    <xdr:cxnSp macro="">
      <xdr:nvCxnSpPr>
        <xdr:cNvPr id="398" name="直線コネクタ 397"/>
        <xdr:cNvCxnSpPr/>
      </xdr:nvCxnSpPr>
      <xdr:spPr>
        <a:xfrm>
          <a:off x="8750300" y="13272176"/>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399" name="フローチャート : 判断 398"/>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0" name="テキスト ボックス 399"/>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70526</xdr:rowOff>
    </xdr:from>
    <xdr:to>
      <xdr:col>12</xdr:col>
      <xdr:colOff>511175</xdr:colOff>
      <xdr:row>77</xdr:row>
      <xdr:rowOff>96952</xdr:rowOff>
    </xdr:to>
    <xdr:cxnSp macro="">
      <xdr:nvCxnSpPr>
        <xdr:cNvPr id="401" name="直線コネクタ 400"/>
        <xdr:cNvCxnSpPr/>
      </xdr:nvCxnSpPr>
      <xdr:spPr>
        <a:xfrm flipV="1">
          <a:off x="7861300" y="13272176"/>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2" name="フローチャート : 判断 401"/>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3" name="テキスト ボックス 402"/>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70479</xdr:rowOff>
    </xdr:from>
    <xdr:to>
      <xdr:col>11</xdr:col>
      <xdr:colOff>307975</xdr:colOff>
      <xdr:row>77</xdr:row>
      <xdr:rowOff>96952</xdr:rowOff>
    </xdr:to>
    <xdr:cxnSp macro="">
      <xdr:nvCxnSpPr>
        <xdr:cNvPr id="404" name="直線コネクタ 403"/>
        <xdr:cNvCxnSpPr/>
      </xdr:nvCxnSpPr>
      <xdr:spPr>
        <a:xfrm>
          <a:off x="6972300" y="13272129"/>
          <a:ext cx="8890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5" name="フローチャート : 判断 404"/>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6" name="テキスト ボックス 405"/>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7" name="フローチャート : 判断 406"/>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08" name="テキスト ボックス 407"/>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95712</xdr:rowOff>
    </xdr:from>
    <xdr:to>
      <xdr:col>15</xdr:col>
      <xdr:colOff>231775</xdr:colOff>
      <xdr:row>77</xdr:row>
      <xdr:rowOff>25862</xdr:rowOff>
    </xdr:to>
    <xdr:sp macro="" textlink="">
      <xdr:nvSpPr>
        <xdr:cNvPr id="414" name="円/楕円 413"/>
        <xdr:cNvSpPr/>
      </xdr:nvSpPr>
      <xdr:spPr>
        <a:xfrm>
          <a:off x="10426700" y="131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118589</xdr:rowOff>
    </xdr:from>
    <xdr:ext cx="469744" cy="259045"/>
    <xdr:sp macro="" textlink="">
      <xdr:nvSpPr>
        <xdr:cNvPr id="415" name="商工費該当値テキスト"/>
        <xdr:cNvSpPr txBox="1"/>
      </xdr:nvSpPr>
      <xdr:spPr>
        <a:xfrm>
          <a:off x="10528300" y="1297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36139</xdr:rowOff>
    </xdr:from>
    <xdr:to>
      <xdr:col>14</xdr:col>
      <xdr:colOff>79375</xdr:colOff>
      <xdr:row>77</xdr:row>
      <xdr:rowOff>137739</xdr:rowOff>
    </xdr:to>
    <xdr:sp macro="" textlink="">
      <xdr:nvSpPr>
        <xdr:cNvPr id="416" name="円/楕円 415"/>
        <xdr:cNvSpPr/>
      </xdr:nvSpPr>
      <xdr:spPr>
        <a:xfrm>
          <a:off x="9588500" y="132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128866</xdr:rowOff>
    </xdr:from>
    <xdr:ext cx="469744" cy="259045"/>
    <xdr:sp macro="" textlink="">
      <xdr:nvSpPr>
        <xdr:cNvPr id="417" name="テキスト ボックス 416"/>
        <xdr:cNvSpPr txBox="1"/>
      </xdr:nvSpPr>
      <xdr:spPr>
        <a:xfrm>
          <a:off x="9404427" y="1333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19726</xdr:rowOff>
    </xdr:from>
    <xdr:to>
      <xdr:col>12</xdr:col>
      <xdr:colOff>561975</xdr:colOff>
      <xdr:row>77</xdr:row>
      <xdr:rowOff>121326</xdr:rowOff>
    </xdr:to>
    <xdr:sp macro="" textlink="">
      <xdr:nvSpPr>
        <xdr:cNvPr id="418" name="円/楕円 417"/>
        <xdr:cNvSpPr/>
      </xdr:nvSpPr>
      <xdr:spPr>
        <a:xfrm>
          <a:off x="8699500" y="132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112453</xdr:rowOff>
    </xdr:from>
    <xdr:ext cx="469744" cy="259045"/>
    <xdr:sp macro="" textlink="">
      <xdr:nvSpPr>
        <xdr:cNvPr id="419" name="テキスト ボックス 418"/>
        <xdr:cNvSpPr txBox="1"/>
      </xdr:nvSpPr>
      <xdr:spPr>
        <a:xfrm>
          <a:off x="8515427" y="133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46152</xdr:rowOff>
    </xdr:from>
    <xdr:to>
      <xdr:col>11</xdr:col>
      <xdr:colOff>358775</xdr:colOff>
      <xdr:row>77</xdr:row>
      <xdr:rowOff>147752</xdr:rowOff>
    </xdr:to>
    <xdr:sp macro="" textlink="">
      <xdr:nvSpPr>
        <xdr:cNvPr id="420" name="円/楕円 419"/>
        <xdr:cNvSpPr/>
      </xdr:nvSpPr>
      <xdr:spPr>
        <a:xfrm>
          <a:off x="7810500" y="132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138879</xdr:rowOff>
    </xdr:from>
    <xdr:ext cx="469744" cy="259045"/>
    <xdr:sp macro="" textlink="">
      <xdr:nvSpPr>
        <xdr:cNvPr id="421" name="テキスト ボックス 420"/>
        <xdr:cNvSpPr txBox="1"/>
      </xdr:nvSpPr>
      <xdr:spPr>
        <a:xfrm>
          <a:off x="7626427" y="133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19679</xdr:rowOff>
    </xdr:from>
    <xdr:to>
      <xdr:col>10</xdr:col>
      <xdr:colOff>155575</xdr:colOff>
      <xdr:row>77</xdr:row>
      <xdr:rowOff>121279</xdr:rowOff>
    </xdr:to>
    <xdr:sp macro="" textlink="">
      <xdr:nvSpPr>
        <xdr:cNvPr id="422" name="円/楕円 421"/>
        <xdr:cNvSpPr/>
      </xdr:nvSpPr>
      <xdr:spPr>
        <a:xfrm>
          <a:off x="6921500" y="132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112406</xdr:rowOff>
    </xdr:from>
    <xdr:ext cx="469744" cy="259045"/>
    <xdr:sp macro="" textlink="">
      <xdr:nvSpPr>
        <xdr:cNvPr id="423" name="テキスト ボックス 422"/>
        <xdr:cNvSpPr txBox="1"/>
      </xdr:nvSpPr>
      <xdr:spPr>
        <a:xfrm>
          <a:off x="6737427" y="1331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5" name="直線コネクタ 444"/>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6"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7" name="直線コネクタ 446"/>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48"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49" name="直線コネクタ 448"/>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39994</xdr:rowOff>
    </xdr:from>
    <xdr:to>
      <xdr:col>15</xdr:col>
      <xdr:colOff>180975</xdr:colOff>
      <xdr:row>94</xdr:row>
      <xdr:rowOff>92974</xdr:rowOff>
    </xdr:to>
    <xdr:cxnSp macro="">
      <xdr:nvCxnSpPr>
        <xdr:cNvPr id="450" name="直線コネクタ 449"/>
        <xdr:cNvCxnSpPr/>
      </xdr:nvCxnSpPr>
      <xdr:spPr>
        <a:xfrm flipV="1">
          <a:off x="9639300" y="15470494"/>
          <a:ext cx="838200" cy="7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1"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2" name="フローチャート : 判断 451"/>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92974</xdr:rowOff>
    </xdr:from>
    <xdr:to>
      <xdr:col>14</xdr:col>
      <xdr:colOff>28575</xdr:colOff>
      <xdr:row>96</xdr:row>
      <xdr:rowOff>106302</xdr:rowOff>
    </xdr:to>
    <xdr:cxnSp macro="">
      <xdr:nvCxnSpPr>
        <xdr:cNvPr id="453" name="直線コネクタ 452"/>
        <xdr:cNvCxnSpPr/>
      </xdr:nvCxnSpPr>
      <xdr:spPr>
        <a:xfrm flipV="1">
          <a:off x="8750300" y="16209274"/>
          <a:ext cx="889000" cy="35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4" name="フローチャート : 判断 453"/>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138267</xdr:rowOff>
    </xdr:from>
    <xdr:ext cx="534377" cy="259045"/>
    <xdr:sp macro="" textlink="">
      <xdr:nvSpPr>
        <xdr:cNvPr id="455" name="テキスト ボックス 454"/>
        <xdr:cNvSpPr txBox="1"/>
      </xdr:nvSpPr>
      <xdr:spPr>
        <a:xfrm>
          <a:off x="9372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106302</xdr:rowOff>
    </xdr:from>
    <xdr:to>
      <xdr:col>12</xdr:col>
      <xdr:colOff>511175</xdr:colOff>
      <xdr:row>96</xdr:row>
      <xdr:rowOff>144236</xdr:rowOff>
    </xdr:to>
    <xdr:cxnSp macro="">
      <xdr:nvCxnSpPr>
        <xdr:cNvPr id="456" name="直線コネクタ 455"/>
        <xdr:cNvCxnSpPr/>
      </xdr:nvCxnSpPr>
      <xdr:spPr>
        <a:xfrm flipV="1">
          <a:off x="7861300" y="16565502"/>
          <a:ext cx="889000" cy="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7" name="フローチャート : 判断 456"/>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131184</xdr:rowOff>
    </xdr:from>
    <xdr:ext cx="534377" cy="259045"/>
    <xdr:sp macro="" textlink="">
      <xdr:nvSpPr>
        <xdr:cNvPr id="458" name="テキスト ボックス 457"/>
        <xdr:cNvSpPr txBox="1"/>
      </xdr:nvSpPr>
      <xdr:spPr>
        <a:xfrm>
          <a:off x="8483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144236</xdr:rowOff>
    </xdr:from>
    <xdr:to>
      <xdr:col>11</xdr:col>
      <xdr:colOff>307975</xdr:colOff>
      <xdr:row>97</xdr:row>
      <xdr:rowOff>58369</xdr:rowOff>
    </xdr:to>
    <xdr:cxnSp macro="">
      <xdr:nvCxnSpPr>
        <xdr:cNvPr id="459" name="直線コネクタ 458"/>
        <xdr:cNvCxnSpPr/>
      </xdr:nvCxnSpPr>
      <xdr:spPr>
        <a:xfrm flipV="1">
          <a:off x="6972300" y="16603436"/>
          <a:ext cx="889000" cy="8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0" name="フローチャート : 判断 459"/>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1" name="テキスト ボックス 460"/>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2" name="フローチャート : 判断 461"/>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3" name="テキスト ボックス 462"/>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89</xdr:row>
      <xdr:rowOff>160644</xdr:rowOff>
    </xdr:from>
    <xdr:to>
      <xdr:col>15</xdr:col>
      <xdr:colOff>231775</xdr:colOff>
      <xdr:row>90</xdr:row>
      <xdr:rowOff>90794</xdr:rowOff>
    </xdr:to>
    <xdr:sp macro="" textlink="">
      <xdr:nvSpPr>
        <xdr:cNvPr id="469" name="円/楕円 468"/>
        <xdr:cNvSpPr/>
      </xdr:nvSpPr>
      <xdr:spPr>
        <a:xfrm>
          <a:off x="10426700" y="154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113671</xdr:rowOff>
    </xdr:from>
    <xdr:ext cx="599010" cy="259045"/>
    <xdr:sp macro="" textlink="">
      <xdr:nvSpPr>
        <xdr:cNvPr id="470" name="土木費該当値テキスト"/>
        <xdr:cNvSpPr txBox="1"/>
      </xdr:nvSpPr>
      <xdr:spPr>
        <a:xfrm>
          <a:off x="10528300" y="1537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321,808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42174</xdr:rowOff>
    </xdr:from>
    <xdr:to>
      <xdr:col>14</xdr:col>
      <xdr:colOff>79375</xdr:colOff>
      <xdr:row>94</xdr:row>
      <xdr:rowOff>143774</xdr:rowOff>
    </xdr:to>
    <xdr:sp macro="" textlink="">
      <xdr:nvSpPr>
        <xdr:cNvPr id="471" name="円/楕円 470"/>
        <xdr:cNvSpPr/>
      </xdr:nvSpPr>
      <xdr:spPr>
        <a:xfrm>
          <a:off x="9588500" y="161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160301</xdr:rowOff>
    </xdr:from>
    <xdr:ext cx="599010" cy="259045"/>
    <xdr:sp macro="" textlink="">
      <xdr:nvSpPr>
        <xdr:cNvPr id="472" name="テキスト ボックス 471"/>
        <xdr:cNvSpPr txBox="1"/>
      </xdr:nvSpPr>
      <xdr:spPr>
        <a:xfrm>
          <a:off x="9339794" y="1593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160,220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55502</xdr:rowOff>
    </xdr:from>
    <xdr:to>
      <xdr:col>12</xdr:col>
      <xdr:colOff>561975</xdr:colOff>
      <xdr:row>96</xdr:row>
      <xdr:rowOff>157102</xdr:rowOff>
    </xdr:to>
    <xdr:sp macro="" textlink="">
      <xdr:nvSpPr>
        <xdr:cNvPr id="473" name="円/楕円 472"/>
        <xdr:cNvSpPr/>
      </xdr:nvSpPr>
      <xdr:spPr>
        <a:xfrm>
          <a:off x="8699500" y="165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2179</xdr:rowOff>
    </xdr:from>
    <xdr:ext cx="534377" cy="259045"/>
    <xdr:sp macro="" textlink="">
      <xdr:nvSpPr>
        <xdr:cNvPr id="474" name="テキスト ボックス 473"/>
        <xdr:cNvSpPr txBox="1"/>
      </xdr:nvSpPr>
      <xdr:spPr>
        <a:xfrm>
          <a:off x="8483111" y="162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93436</xdr:rowOff>
    </xdr:from>
    <xdr:to>
      <xdr:col>11</xdr:col>
      <xdr:colOff>358775</xdr:colOff>
      <xdr:row>97</xdr:row>
      <xdr:rowOff>23586</xdr:rowOff>
    </xdr:to>
    <xdr:sp macro="" textlink="">
      <xdr:nvSpPr>
        <xdr:cNvPr id="475" name="円/楕円 474"/>
        <xdr:cNvSpPr/>
      </xdr:nvSpPr>
      <xdr:spPr>
        <a:xfrm>
          <a:off x="7810500" y="165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40113</xdr:rowOff>
    </xdr:from>
    <xdr:ext cx="534377" cy="259045"/>
    <xdr:sp macro="" textlink="">
      <xdr:nvSpPr>
        <xdr:cNvPr id="476" name="テキスト ボックス 475"/>
        <xdr:cNvSpPr txBox="1"/>
      </xdr:nvSpPr>
      <xdr:spPr>
        <a:xfrm>
          <a:off x="7594111" y="163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7569</xdr:rowOff>
    </xdr:from>
    <xdr:to>
      <xdr:col>10</xdr:col>
      <xdr:colOff>155575</xdr:colOff>
      <xdr:row>97</xdr:row>
      <xdr:rowOff>109169</xdr:rowOff>
    </xdr:to>
    <xdr:sp macro="" textlink="">
      <xdr:nvSpPr>
        <xdr:cNvPr id="477" name="円/楕円 476"/>
        <xdr:cNvSpPr/>
      </xdr:nvSpPr>
      <xdr:spPr>
        <a:xfrm>
          <a:off x="6921500" y="166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125696</xdr:rowOff>
    </xdr:from>
    <xdr:ext cx="534377" cy="259045"/>
    <xdr:sp macro="" textlink="">
      <xdr:nvSpPr>
        <xdr:cNvPr id="478" name="テキスト ボックス 477"/>
        <xdr:cNvSpPr txBox="1"/>
      </xdr:nvSpPr>
      <xdr:spPr>
        <a:xfrm>
          <a:off x="6705111" y="164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89" name="テキスト ボックス 48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0" name="直線コネクタ 48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1" name="テキスト ボックス 49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4" name="直線コネクタ 49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5" name="テキスト ボックス 49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499" name="直線コネクタ 498"/>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0"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1" name="直線コネクタ 500"/>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2"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3" name="直線コネクタ 502"/>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117411</xdr:rowOff>
    </xdr:from>
    <xdr:to>
      <xdr:col>23</xdr:col>
      <xdr:colOff>517525</xdr:colOff>
      <xdr:row>37</xdr:row>
      <xdr:rowOff>134500</xdr:rowOff>
    </xdr:to>
    <xdr:cxnSp macro="">
      <xdr:nvCxnSpPr>
        <xdr:cNvPr id="504" name="直線コネクタ 503"/>
        <xdr:cNvCxnSpPr/>
      </xdr:nvCxnSpPr>
      <xdr:spPr>
        <a:xfrm>
          <a:off x="15481300" y="6461061"/>
          <a:ext cx="838200" cy="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5"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6" name="フローチャート : 判断 505"/>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129070</xdr:rowOff>
    </xdr:from>
    <xdr:to>
      <xdr:col>22</xdr:col>
      <xdr:colOff>365125</xdr:colOff>
      <xdr:row>37</xdr:row>
      <xdr:rowOff>117411</xdr:rowOff>
    </xdr:to>
    <xdr:cxnSp macro="">
      <xdr:nvCxnSpPr>
        <xdr:cNvPr id="507" name="直線コネクタ 506"/>
        <xdr:cNvCxnSpPr/>
      </xdr:nvCxnSpPr>
      <xdr:spPr>
        <a:xfrm>
          <a:off x="14592300" y="6301270"/>
          <a:ext cx="889000" cy="15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08" name="フローチャート : 判断 507"/>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09" name="テキスト ボックス 508"/>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129070</xdr:rowOff>
    </xdr:from>
    <xdr:to>
      <xdr:col>21</xdr:col>
      <xdr:colOff>161925</xdr:colOff>
      <xdr:row>37</xdr:row>
      <xdr:rowOff>102495</xdr:rowOff>
    </xdr:to>
    <xdr:cxnSp macro="">
      <xdr:nvCxnSpPr>
        <xdr:cNvPr id="510" name="直線コネクタ 509"/>
        <xdr:cNvCxnSpPr/>
      </xdr:nvCxnSpPr>
      <xdr:spPr>
        <a:xfrm flipV="1">
          <a:off x="13703300" y="6301270"/>
          <a:ext cx="889000" cy="14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1" name="フローチャート : 判断 510"/>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2" name="テキスト ボックス 511"/>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13627</xdr:rowOff>
    </xdr:from>
    <xdr:to>
      <xdr:col>19</xdr:col>
      <xdr:colOff>644525</xdr:colOff>
      <xdr:row>37</xdr:row>
      <xdr:rowOff>102495</xdr:rowOff>
    </xdr:to>
    <xdr:cxnSp macro="">
      <xdr:nvCxnSpPr>
        <xdr:cNvPr id="513" name="直線コネクタ 512"/>
        <xdr:cNvCxnSpPr/>
      </xdr:nvCxnSpPr>
      <xdr:spPr>
        <a:xfrm>
          <a:off x="12814300" y="6357277"/>
          <a:ext cx="889000" cy="8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4" name="フローチャート : 判断 513"/>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5" name="テキスト ボックス 514"/>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6" name="フローチャート : 判断 515"/>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7" name="テキスト ボックス 516"/>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83700</xdr:rowOff>
    </xdr:from>
    <xdr:to>
      <xdr:col>23</xdr:col>
      <xdr:colOff>568325</xdr:colOff>
      <xdr:row>38</xdr:row>
      <xdr:rowOff>13850</xdr:rowOff>
    </xdr:to>
    <xdr:sp macro="" textlink="">
      <xdr:nvSpPr>
        <xdr:cNvPr id="523" name="円/楕円 522"/>
        <xdr:cNvSpPr/>
      </xdr:nvSpPr>
      <xdr:spPr>
        <a:xfrm>
          <a:off x="16268700" y="64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62127</xdr:rowOff>
    </xdr:from>
    <xdr:ext cx="534377" cy="259045"/>
    <xdr:sp macro="" textlink="">
      <xdr:nvSpPr>
        <xdr:cNvPr id="524" name="消防費該当値テキスト"/>
        <xdr:cNvSpPr txBox="1"/>
      </xdr:nvSpPr>
      <xdr:spPr>
        <a:xfrm>
          <a:off x="16370300" y="640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66611</xdr:rowOff>
    </xdr:from>
    <xdr:to>
      <xdr:col>22</xdr:col>
      <xdr:colOff>415925</xdr:colOff>
      <xdr:row>37</xdr:row>
      <xdr:rowOff>168211</xdr:rowOff>
    </xdr:to>
    <xdr:sp macro="" textlink="">
      <xdr:nvSpPr>
        <xdr:cNvPr id="525" name="円/楕円 524"/>
        <xdr:cNvSpPr/>
      </xdr:nvSpPr>
      <xdr:spPr>
        <a:xfrm>
          <a:off x="15430500" y="6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159338</xdr:rowOff>
    </xdr:from>
    <xdr:ext cx="534377" cy="259045"/>
    <xdr:sp macro="" textlink="">
      <xdr:nvSpPr>
        <xdr:cNvPr id="526" name="テキスト ボックス 525"/>
        <xdr:cNvSpPr txBox="1"/>
      </xdr:nvSpPr>
      <xdr:spPr>
        <a:xfrm>
          <a:off x="15214111" y="650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78270</xdr:rowOff>
    </xdr:from>
    <xdr:to>
      <xdr:col>21</xdr:col>
      <xdr:colOff>212725</xdr:colOff>
      <xdr:row>37</xdr:row>
      <xdr:rowOff>8420</xdr:rowOff>
    </xdr:to>
    <xdr:sp macro="" textlink="">
      <xdr:nvSpPr>
        <xdr:cNvPr id="527" name="円/楕円 526"/>
        <xdr:cNvSpPr/>
      </xdr:nvSpPr>
      <xdr:spPr>
        <a:xfrm>
          <a:off x="14541500" y="62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170997</xdr:rowOff>
    </xdr:from>
    <xdr:ext cx="534377" cy="259045"/>
    <xdr:sp macro="" textlink="">
      <xdr:nvSpPr>
        <xdr:cNvPr id="528" name="テキスト ボックス 527"/>
        <xdr:cNvSpPr txBox="1"/>
      </xdr:nvSpPr>
      <xdr:spPr>
        <a:xfrm>
          <a:off x="14325111" y="634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51695</xdr:rowOff>
    </xdr:from>
    <xdr:to>
      <xdr:col>20</xdr:col>
      <xdr:colOff>9525</xdr:colOff>
      <xdr:row>37</xdr:row>
      <xdr:rowOff>153295</xdr:rowOff>
    </xdr:to>
    <xdr:sp macro="" textlink="">
      <xdr:nvSpPr>
        <xdr:cNvPr id="529" name="円/楕円 528"/>
        <xdr:cNvSpPr/>
      </xdr:nvSpPr>
      <xdr:spPr>
        <a:xfrm>
          <a:off x="13652500" y="63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144422</xdr:rowOff>
    </xdr:from>
    <xdr:ext cx="534377" cy="259045"/>
    <xdr:sp macro="" textlink="">
      <xdr:nvSpPr>
        <xdr:cNvPr id="530" name="テキスト ボックス 529"/>
        <xdr:cNvSpPr txBox="1"/>
      </xdr:nvSpPr>
      <xdr:spPr>
        <a:xfrm>
          <a:off x="13436111" y="64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134277</xdr:rowOff>
    </xdr:from>
    <xdr:to>
      <xdr:col>18</xdr:col>
      <xdr:colOff>492125</xdr:colOff>
      <xdr:row>37</xdr:row>
      <xdr:rowOff>64427</xdr:rowOff>
    </xdr:to>
    <xdr:sp macro="" textlink="">
      <xdr:nvSpPr>
        <xdr:cNvPr id="531" name="円/楕円 530"/>
        <xdr:cNvSpPr/>
      </xdr:nvSpPr>
      <xdr:spPr>
        <a:xfrm>
          <a:off x="12763500" y="63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55554</xdr:rowOff>
    </xdr:from>
    <xdr:ext cx="534377" cy="259045"/>
    <xdr:sp macro="" textlink="">
      <xdr:nvSpPr>
        <xdr:cNvPr id="532" name="テキスト ボックス 531"/>
        <xdr:cNvSpPr txBox="1"/>
      </xdr:nvSpPr>
      <xdr:spPr>
        <a:xfrm>
          <a:off x="12547111" y="639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3" name="テキスト ボックス 54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4" name="直線コネクタ 54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5" name="テキスト ボックス 54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6" name="直線コネクタ 54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7" name="テキスト ボックス 54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9" name="テキスト ボックス 54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0" name="直線コネクタ 54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1" name="テキスト ボックス 55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2" name="直線コネクタ 55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3" name="テキスト ボックス 55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5" name="テキスト ボックス 55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7" name="直線コネクタ 556"/>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58"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59" name="直線コネクタ 558"/>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0"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1" name="直線コネクタ 560"/>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120193</xdr:rowOff>
    </xdr:from>
    <xdr:to>
      <xdr:col>23</xdr:col>
      <xdr:colOff>517525</xdr:colOff>
      <xdr:row>57</xdr:row>
      <xdr:rowOff>35192</xdr:rowOff>
    </xdr:to>
    <xdr:cxnSp macro="">
      <xdr:nvCxnSpPr>
        <xdr:cNvPr id="562" name="直線コネクタ 561"/>
        <xdr:cNvCxnSpPr/>
      </xdr:nvCxnSpPr>
      <xdr:spPr>
        <a:xfrm flipV="1">
          <a:off x="15481300" y="8864143"/>
          <a:ext cx="838200" cy="94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3"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4" name="フローチャート : 判断 563"/>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35192</xdr:rowOff>
    </xdr:from>
    <xdr:to>
      <xdr:col>22</xdr:col>
      <xdr:colOff>365125</xdr:colOff>
      <xdr:row>57</xdr:row>
      <xdr:rowOff>95714</xdr:rowOff>
    </xdr:to>
    <xdr:cxnSp macro="">
      <xdr:nvCxnSpPr>
        <xdr:cNvPr id="565" name="直線コネクタ 564"/>
        <xdr:cNvCxnSpPr/>
      </xdr:nvCxnSpPr>
      <xdr:spPr>
        <a:xfrm flipV="1">
          <a:off x="14592300" y="9807842"/>
          <a:ext cx="889000" cy="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6" name="フローチャート : 判断 565"/>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7" name="テキスト ボックス 566"/>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95714</xdr:rowOff>
    </xdr:from>
    <xdr:to>
      <xdr:col>21</xdr:col>
      <xdr:colOff>161925</xdr:colOff>
      <xdr:row>57</xdr:row>
      <xdr:rowOff>141643</xdr:rowOff>
    </xdr:to>
    <xdr:cxnSp macro="">
      <xdr:nvCxnSpPr>
        <xdr:cNvPr id="568" name="直線コネクタ 567"/>
        <xdr:cNvCxnSpPr/>
      </xdr:nvCxnSpPr>
      <xdr:spPr>
        <a:xfrm flipV="1">
          <a:off x="13703300" y="9868364"/>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69" name="フローチャート : 判断 568"/>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0" name="テキスト ボックス 569"/>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135319</xdr:rowOff>
    </xdr:from>
    <xdr:to>
      <xdr:col>19</xdr:col>
      <xdr:colOff>644525</xdr:colOff>
      <xdr:row>57</xdr:row>
      <xdr:rowOff>141643</xdr:rowOff>
    </xdr:to>
    <xdr:cxnSp macro="">
      <xdr:nvCxnSpPr>
        <xdr:cNvPr id="571" name="直線コネクタ 570"/>
        <xdr:cNvCxnSpPr/>
      </xdr:nvCxnSpPr>
      <xdr:spPr>
        <a:xfrm>
          <a:off x="12814300" y="9565069"/>
          <a:ext cx="889000" cy="3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2" name="フローチャート : 判断 571"/>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3" name="テキスト ボックス 572"/>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4" name="フローチャート : 判断 573"/>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5" name="テキスト ボックス 574"/>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69393</xdr:rowOff>
    </xdr:from>
    <xdr:to>
      <xdr:col>23</xdr:col>
      <xdr:colOff>568325</xdr:colOff>
      <xdr:row>51</xdr:row>
      <xdr:rowOff>170993</xdr:rowOff>
    </xdr:to>
    <xdr:sp macro="" textlink="">
      <xdr:nvSpPr>
        <xdr:cNvPr id="581" name="円/楕円 580"/>
        <xdr:cNvSpPr/>
      </xdr:nvSpPr>
      <xdr:spPr>
        <a:xfrm>
          <a:off x="16268700" y="88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22420</xdr:rowOff>
    </xdr:from>
    <xdr:ext cx="534377" cy="259045"/>
    <xdr:sp macro="" textlink="">
      <xdr:nvSpPr>
        <xdr:cNvPr id="582" name="教育費該当値テキスト"/>
        <xdr:cNvSpPr txBox="1"/>
      </xdr:nvSpPr>
      <xdr:spPr>
        <a:xfrm>
          <a:off x="16370300" y="876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88,024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155842</xdr:rowOff>
    </xdr:from>
    <xdr:to>
      <xdr:col>22</xdr:col>
      <xdr:colOff>415925</xdr:colOff>
      <xdr:row>57</xdr:row>
      <xdr:rowOff>85992</xdr:rowOff>
    </xdr:to>
    <xdr:sp macro="" textlink="">
      <xdr:nvSpPr>
        <xdr:cNvPr id="583" name="円/楕円 582"/>
        <xdr:cNvSpPr/>
      </xdr:nvSpPr>
      <xdr:spPr>
        <a:xfrm>
          <a:off x="15430500" y="97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77119</xdr:rowOff>
    </xdr:from>
    <xdr:ext cx="534377" cy="259045"/>
    <xdr:sp macro="" textlink="">
      <xdr:nvSpPr>
        <xdr:cNvPr id="584" name="テキスト ボックス 583"/>
        <xdr:cNvSpPr txBox="1"/>
      </xdr:nvSpPr>
      <xdr:spPr>
        <a:xfrm>
          <a:off x="15214111" y="98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44914</xdr:rowOff>
    </xdr:from>
    <xdr:to>
      <xdr:col>21</xdr:col>
      <xdr:colOff>212725</xdr:colOff>
      <xdr:row>57</xdr:row>
      <xdr:rowOff>146514</xdr:rowOff>
    </xdr:to>
    <xdr:sp macro="" textlink="">
      <xdr:nvSpPr>
        <xdr:cNvPr id="585" name="円/楕円 584"/>
        <xdr:cNvSpPr/>
      </xdr:nvSpPr>
      <xdr:spPr>
        <a:xfrm>
          <a:off x="14541500" y="98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137641</xdr:rowOff>
    </xdr:from>
    <xdr:ext cx="534377" cy="259045"/>
    <xdr:sp macro="" textlink="">
      <xdr:nvSpPr>
        <xdr:cNvPr id="586" name="テキスト ボックス 585"/>
        <xdr:cNvSpPr txBox="1"/>
      </xdr:nvSpPr>
      <xdr:spPr>
        <a:xfrm>
          <a:off x="14325111" y="99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90843</xdr:rowOff>
    </xdr:from>
    <xdr:to>
      <xdr:col>20</xdr:col>
      <xdr:colOff>9525</xdr:colOff>
      <xdr:row>58</xdr:row>
      <xdr:rowOff>20993</xdr:rowOff>
    </xdr:to>
    <xdr:sp macro="" textlink="">
      <xdr:nvSpPr>
        <xdr:cNvPr id="587" name="円/楕円 586"/>
        <xdr:cNvSpPr/>
      </xdr:nvSpPr>
      <xdr:spPr>
        <a:xfrm>
          <a:off x="13652500" y="98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12120</xdr:rowOff>
    </xdr:from>
    <xdr:ext cx="534377" cy="259045"/>
    <xdr:sp macro="" textlink="">
      <xdr:nvSpPr>
        <xdr:cNvPr id="588" name="テキスト ボックス 587"/>
        <xdr:cNvSpPr txBox="1"/>
      </xdr:nvSpPr>
      <xdr:spPr>
        <a:xfrm>
          <a:off x="13436111" y="99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84519</xdr:rowOff>
    </xdr:from>
    <xdr:to>
      <xdr:col>18</xdr:col>
      <xdr:colOff>492125</xdr:colOff>
      <xdr:row>56</xdr:row>
      <xdr:rowOff>14669</xdr:rowOff>
    </xdr:to>
    <xdr:sp macro="" textlink="">
      <xdr:nvSpPr>
        <xdr:cNvPr id="589" name="円/楕円 588"/>
        <xdr:cNvSpPr/>
      </xdr:nvSpPr>
      <xdr:spPr>
        <a:xfrm>
          <a:off x="12763500" y="95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31196</xdr:rowOff>
    </xdr:from>
    <xdr:ext cx="534377" cy="259045"/>
    <xdr:sp macro="" textlink="">
      <xdr:nvSpPr>
        <xdr:cNvPr id="590" name="テキスト ボックス 589"/>
        <xdr:cNvSpPr txBox="1"/>
      </xdr:nvSpPr>
      <xdr:spPr>
        <a:xfrm>
          <a:off x="12547111" y="928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133848</xdr:rowOff>
    </xdr:from>
    <xdr:to>
      <xdr:col>23</xdr:col>
      <xdr:colOff>516889</xdr:colOff>
      <xdr:row>78</xdr:row>
      <xdr:rowOff>139700</xdr:rowOff>
    </xdr:to>
    <xdr:cxnSp macro="">
      <xdr:nvCxnSpPr>
        <xdr:cNvPr id="612" name="直線コネクタ 611"/>
        <xdr:cNvCxnSpPr/>
      </xdr:nvCxnSpPr>
      <xdr:spPr>
        <a:xfrm flipV="1">
          <a:off x="16317595" y="12992598"/>
          <a:ext cx="1269" cy="520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2074</xdr:rowOff>
    </xdr:from>
    <xdr:ext cx="249299" cy="259045"/>
    <xdr:sp macro="" textlink="">
      <xdr:nvSpPr>
        <xdr:cNvPr id="613" name="災害復旧費最小値テキスト"/>
        <xdr:cNvSpPr txBox="1"/>
      </xdr:nvSpPr>
      <xdr:spPr>
        <a:xfrm>
          <a:off x="16370300" y="135466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4" name="直線コネクタ 61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80525</xdr:rowOff>
    </xdr:from>
    <xdr:ext cx="534377" cy="259045"/>
    <xdr:sp macro="" textlink="">
      <xdr:nvSpPr>
        <xdr:cNvPr id="615" name="災害復旧費最大値テキスト"/>
        <xdr:cNvSpPr txBox="1"/>
      </xdr:nvSpPr>
      <xdr:spPr>
        <a:xfrm>
          <a:off x="16370300" y="127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75</xdr:row>
      <xdr:rowOff>133848</xdr:rowOff>
    </xdr:from>
    <xdr:to>
      <xdr:col>23</xdr:col>
      <xdr:colOff>606425</xdr:colOff>
      <xdr:row>75</xdr:row>
      <xdr:rowOff>133848</xdr:rowOff>
    </xdr:to>
    <xdr:cxnSp macro="">
      <xdr:nvCxnSpPr>
        <xdr:cNvPr id="616" name="直線コネクタ 615"/>
        <xdr:cNvCxnSpPr/>
      </xdr:nvCxnSpPr>
      <xdr:spPr>
        <a:xfrm>
          <a:off x="16230600" y="129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125802</xdr:rowOff>
    </xdr:from>
    <xdr:to>
      <xdr:col>23</xdr:col>
      <xdr:colOff>517525</xdr:colOff>
      <xdr:row>78</xdr:row>
      <xdr:rowOff>139700</xdr:rowOff>
    </xdr:to>
    <xdr:cxnSp macro="">
      <xdr:nvCxnSpPr>
        <xdr:cNvPr id="617" name="直線コネクタ 616"/>
        <xdr:cNvCxnSpPr/>
      </xdr:nvCxnSpPr>
      <xdr:spPr>
        <a:xfrm>
          <a:off x="15481300" y="13498902"/>
          <a:ext cx="8382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90975</xdr:rowOff>
    </xdr:from>
    <xdr:ext cx="378565" cy="259045"/>
    <xdr:sp macro="" textlink="">
      <xdr:nvSpPr>
        <xdr:cNvPr id="618" name="災害復旧費平均値テキスト"/>
        <xdr:cNvSpPr txBox="1"/>
      </xdr:nvSpPr>
      <xdr:spPr>
        <a:xfrm>
          <a:off x="16370300" y="132926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68098</xdr:rowOff>
    </xdr:from>
    <xdr:to>
      <xdr:col>23</xdr:col>
      <xdr:colOff>568325</xdr:colOff>
      <xdr:row>78</xdr:row>
      <xdr:rowOff>169698</xdr:rowOff>
    </xdr:to>
    <xdr:sp macro="" textlink="">
      <xdr:nvSpPr>
        <xdr:cNvPr id="619" name="フローチャート : 判断 618"/>
        <xdr:cNvSpPr/>
      </xdr:nvSpPr>
      <xdr:spPr>
        <a:xfrm>
          <a:off x="162687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62525</xdr:rowOff>
    </xdr:from>
    <xdr:to>
      <xdr:col>22</xdr:col>
      <xdr:colOff>365125</xdr:colOff>
      <xdr:row>78</xdr:row>
      <xdr:rowOff>125802</xdr:rowOff>
    </xdr:to>
    <xdr:cxnSp macro="">
      <xdr:nvCxnSpPr>
        <xdr:cNvPr id="620" name="直線コネクタ 619"/>
        <xdr:cNvCxnSpPr/>
      </xdr:nvCxnSpPr>
      <xdr:spPr>
        <a:xfrm>
          <a:off x="14592300" y="13435625"/>
          <a:ext cx="8890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82271</xdr:rowOff>
    </xdr:from>
    <xdr:to>
      <xdr:col>22</xdr:col>
      <xdr:colOff>415925</xdr:colOff>
      <xdr:row>78</xdr:row>
      <xdr:rowOff>12421</xdr:rowOff>
    </xdr:to>
    <xdr:sp macro="" textlink="">
      <xdr:nvSpPr>
        <xdr:cNvPr id="621" name="フローチャート : 判断 620"/>
        <xdr:cNvSpPr/>
      </xdr:nvSpPr>
      <xdr:spPr>
        <a:xfrm>
          <a:off x="15430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28948</xdr:rowOff>
    </xdr:from>
    <xdr:ext cx="469744" cy="259045"/>
    <xdr:sp macro="" textlink="">
      <xdr:nvSpPr>
        <xdr:cNvPr id="622" name="テキスト ボックス 621"/>
        <xdr:cNvSpPr txBox="1"/>
      </xdr:nvSpPr>
      <xdr:spPr>
        <a:xfrm>
          <a:off x="15246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18131</xdr:rowOff>
    </xdr:from>
    <xdr:to>
      <xdr:col>21</xdr:col>
      <xdr:colOff>161925</xdr:colOff>
      <xdr:row>78</xdr:row>
      <xdr:rowOff>62525</xdr:rowOff>
    </xdr:to>
    <xdr:cxnSp macro="">
      <xdr:nvCxnSpPr>
        <xdr:cNvPr id="623" name="直線コネクタ 622"/>
        <xdr:cNvCxnSpPr/>
      </xdr:nvCxnSpPr>
      <xdr:spPr>
        <a:xfrm>
          <a:off x="13703300" y="12705431"/>
          <a:ext cx="889000" cy="7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69149</xdr:rowOff>
    </xdr:from>
    <xdr:to>
      <xdr:col>21</xdr:col>
      <xdr:colOff>212725</xdr:colOff>
      <xdr:row>77</xdr:row>
      <xdr:rowOff>170749</xdr:rowOff>
    </xdr:to>
    <xdr:sp macro="" textlink="">
      <xdr:nvSpPr>
        <xdr:cNvPr id="624" name="フローチャート : 判断 623"/>
        <xdr:cNvSpPr/>
      </xdr:nvSpPr>
      <xdr:spPr>
        <a:xfrm>
          <a:off x="14541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15826</xdr:rowOff>
    </xdr:from>
    <xdr:ext cx="469744" cy="259045"/>
    <xdr:sp macro="" textlink="">
      <xdr:nvSpPr>
        <xdr:cNvPr id="625" name="テキスト ボックス 624"/>
        <xdr:cNvSpPr txBox="1"/>
      </xdr:nvSpPr>
      <xdr:spPr>
        <a:xfrm>
          <a:off x="14357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144363</xdr:rowOff>
    </xdr:from>
    <xdr:to>
      <xdr:col>19</xdr:col>
      <xdr:colOff>644525</xdr:colOff>
      <xdr:row>74</xdr:row>
      <xdr:rowOff>18131</xdr:rowOff>
    </xdr:to>
    <xdr:cxnSp macro="">
      <xdr:nvCxnSpPr>
        <xdr:cNvPr id="626" name="直線コネクタ 625"/>
        <xdr:cNvCxnSpPr/>
      </xdr:nvCxnSpPr>
      <xdr:spPr>
        <a:xfrm>
          <a:off x="12814300" y="12317313"/>
          <a:ext cx="889000" cy="38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40253</xdr:rowOff>
    </xdr:from>
    <xdr:to>
      <xdr:col>20</xdr:col>
      <xdr:colOff>9525</xdr:colOff>
      <xdr:row>77</xdr:row>
      <xdr:rowOff>141853</xdr:rowOff>
    </xdr:to>
    <xdr:sp macro="" textlink="">
      <xdr:nvSpPr>
        <xdr:cNvPr id="627" name="フローチャート : 判断 626"/>
        <xdr:cNvSpPr/>
      </xdr:nvSpPr>
      <xdr:spPr>
        <a:xfrm>
          <a:off x="13652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132980</xdr:rowOff>
    </xdr:from>
    <xdr:ext cx="469744" cy="259045"/>
    <xdr:sp macro="" textlink="">
      <xdr:nvSpPr>
        <xdr:cNvPr id="628" name="テキスト ボックス 627"/>
        <xdr:cNvSpPr txBox="1"/>
      </xdr:nvSpPr>
      <xdr:spPr>
        <a:xfrm>
          <a:off x="13468427" y="1333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90638</xdr:rowOff>
    </xdr:from>
    <xdr:to>
      <xdr:col>18</xdr:col>
      <xdr:colOff>492125</xdr:colOff>
      <xdr:row>78</xdr:row>
      <xdr:rowOff>20788</xdr:rowOff>
    </xdr:to>
    <xdr:sp macro="" textlink="">
      <xdr:nvSpPr>
        <xdr:cNvPr id="629" name="フローチャート : 判断 628"/>
        <xdr:cNvSpPr/>
      </xdr:nvSpPr>
      <xdr:spPr>
        <a:xfrm>
          <a:off x="12763500" y="1329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11915</xdr:rowOff>
    </xdr:from>
    <xdr:ext cx="469744" cy="259045"/>
    <xdr:sp macro="" textlink="">
      <xdr:nvSpPr>
        <xdr:cNvPr id="630" name="テキスト ボックス 629"/>
        <xdr:cNvSpPr txBox="1"/>
      </xdr:nvSpPr>
      <xdr:spPr>
        <a:xfrm>
          <a:off x="12579427" y="1338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36" name="円/楕円 63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46524</xdr:rowOff>
    </xdr:from>
    <xdr:ext cx="249299" cy="259045"/>
    <xdr:sp macro="" textlink="">
      <xdr:nvSpPr>
        <xdr:cNvPr id="637" name="災害復旧費該当値テキスト"/>
        <xdr:cNvSpPr txBox="1"/>
      </xdr:nvSpPr>
      <xdr:spPr>
        <a:xfrm>
          <a:off x="16370300" y="134196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75002</xdr:rowOff>
    </xdr:from>
    <xdr:to>
      <xdr:col>22</xdr:col>
      <xdr:colOff>415925</xdr:colOff>
      <xdr:row>79</xdr:row>
      <xdr:rowOff>5152</xdr:rowOff>
    </xdr:to>
    <xdr:sp macro="" textlink="">
      <xdr:nvSpPr>
        <xdr:cNvPr id="638" name="円/楕円 637"/>
        <xdr:cNvSpPr/>
      </xdr:nvSpPr>
      <xdr:spPr>
        <a:xfrm>
          <a:off x="15430500" y="134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167729</xdr:rowOff>
    </xdr:from>
    <xdr:ext cx="378565" cy="259045"/>
    <xdr:sp macro="" textlink="">
      <xdr:nvSpPr>
        <xdr:cNvPr id="639" name="テキスト ボックス 638"/>
        <xdr:cNvSpPr txBox="1"/>
      </xdr:nvSpPr>
      <xdr:spPr>
        <a:xfrm>
          <a:off x="15292017" y="1354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11725</xdr:rowOff>
    </xdr:from>
    <xdr:to>
      <xdr:col>21</xdr:col>
      <xdr:colOff>212725</xdr:colOff>
      <xdr:row>78</xdr:row>
      <xdr:rowOff>113325</xdr:rowOff>
    </xdr:to>
    <xdr:sp macro="" textlink="">
      <xdr:nvSpPr>
        <xdr:cNvPr id="640" name="円/楕円 639"/>
        <xdr:cNvSpPr/>
      </xdr:nvSpPr>
      <xdr:spPr>
        <a:xfrm>
          <a:off x="145415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104452</xdr:rowOff>
    </xdr:from>
    <xdr:ext cx="469744" cy="259045"/>
    <xdr:sp macro="" textlink="">
      <xdr:nvSpPr>
        <xdr:cNvPr id="641" name="テキスト ボックス 640"/>
        <xdr:cNvSpPr txBox="1"/>
      </xdr:nvSpPr>
      <xdr:spPr>
        <a:xfrm>
          <a:off x="14357427" y="134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138781</xdr:rowOff>
    </xdr:from>
    <xdr:to>
      <xdr:col>20</xdr:col>
      <xdr:colOff>9525</xdr:colOff>
      <xdr:row>74</xdr:row>
      <xdr:rowOff>68931</xdr:rowOff>
    </xdr:to>
    <xdr:sp macro="" textlink="">
      <xdr:nvSpPr>
        <xdr:cNvPr id="642" name="円/楕円 641"/>
        <xdr:cNvSpPr/>
      </xdr:nvSpPr>
      <xdr:spPr>
        <a:xfrm>
          <a:off x="13652500" y="126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85458</xdr:rowOff>
    </xdr:from>
    <xdr:ext cx="534377" cy="259045"/>
    <xdr:sp macro="" textlink="">
      <xdr:nvSpPr>
        <xdr:cNvPr id="643" name="テキスト ボックス 642"/>
        <xdr:cNvSpPr txBox="1"/>
      </xdr:nvSpPr>
      <xdr:spPr>
        <a:xfrm>
          <a:off x="13436111" y="1242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93563</xdr:rowOff>
    </xdr:from>
    <xdr:to>
      <xdr:col>18</xdr:col>
      <xdr:colOff>492125</xdr:colOff>
      <xdr:row>72</xdr:row>
      <xdr:rowOff>23713</xdr:rowOff>
    </xdr:to>
    <xdr:sp macro="" textlink="">
      <xdr:nvSpPr>
        <xdr:cNvPr id="644" name="円/楕円 643"/>
        <xdr:cNvSpPr/>
      </xdr:nvSpPr>
      <xdr:spPr>
        <a:xfrm>
          <a:off x="12763500" y="122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40240</xdr:rowOff>
    </xdr:from>
    <xdr:ext cx="534377" cy="259045"/>
    <xdr:sp macro="" textlink="">
      <xdr:nvSpPr>
        <xdr:cNvPr id="645" name="テキスト ボックス 644"/>
        <xdr:cNvSpPr txBox="1"/>
      </xdr:nvSpPr>
      <xdr:spPr>
        <a:xfrm>
          <a:off x="12547111" y="1204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9" name="テキスト ボックス 65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1" name="テキスト ボックス 66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3" name="テキスト ボックス 66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5" name="テキスト ボックス 66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1" name="直線コネクタ 670"/>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2"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3" name="直線コネクタ 672"/>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4"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5" name="直線コネクタ 674"/>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17627</xdr:rowOff>
    </xdr:from>
    <xdr:to>
      <xdr:col>23</xdr:col>
      <xdr:colOff>517525</xdr:colOff>
      <xdr:row>96</xdr:row>
      <xdr:rowOff>62271</xdr:rowOff>
    </xdr:to>
    <xdr:cxnSp macro="">
      <xdr:nvCxnSpPr>
        <xdr:cNvPr id="676" name="直線コネクタ 675"/>
        <xdr:cNvCxnSpPr/>
      </xdr:nvCxnSpPr>
      <xdr:spPr>
        <a:xfrm>
          <a:off x="15481300" y="16476827"/>
          <a:ext cx="838200" cy="4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77"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78" name="フローチャート : 判断 677"/>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160421</xdr:rowOff>
    </xdr:from>
    <xdr:to>
      <xdr:col>22</xdr:col>
      <xdr:colOff>365125</xdr:colOff>
      <xdr:row>96</xdr:row>
      <xdr:rowOff>17627</xdr:rowOff>
    </xdr:to>
    <xdr:cxnSp macro="">
      <xdr:nvCxnSpPr>
        <xdr:cNvPr id="679" name="直線コネクタ 678"/>
        <xdr:cNvCxnSpPr/>
      </xdr:nvCxnSpPr>
      <xdr:spPr>
        <a:xfrm>
          <a:off x="14592300" y="16448171"/>
          <a:ext cx="889000" cy="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0" name="フローチャート : 判断 679"/>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1" name="テキスト ボックス 680"/>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160421</xdr:rowOff>
    </xdr:from>
    <xdr:to>
      <xdr:col>21</xdr:col>
      <xdr:colOff>161925</xdr:colOff>
      <xdr:row>95</xdr:row>
      <xdr:rowOff>167475</xdr:rowOff>
    </xdr:to>
    <xdr:cxnSp macro="">
      <xdr:nvCxnSpPr>
        <xdr:cNvPr id="682" name="直線コネクタ 681"/>
        <xdr:cNvCxnSpPr/>
      </xdr:nvCxnSpPr>
      <xdr:spPr>
        <a:xfrm flipV="1">
          <a:off x="13703300" y="16448171"/>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3" name="フローチャート : 判断 682"/>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4" name="テキスト ボックス 683"/>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167475</xdr:rowOff>
    </xdr:from>
    <xdr:to>
      <xdr:col>19</xdr:col>
      <xdr:colOff>644525</xdr:colOff>
      <xdr:row>96</xdr:row>
      <xdr:rowOff>3356</xdr:rowOff>
    </xdr:to>
    <xdr:cxnSp macro="">
      <xdr:nvCxnSpPr>
        <xdr:cNvPr id="685" name="直線コネクタ 684"/>
        <xdr:cNvCxnSpPr/>
      </xdr:nvCxnSpPr>
      <xdr:spPr>
        <a:xfrm flipV="1">
          <a:off x="12814300" y="16455225"/>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86" name="フローチャート : 判断 685"/>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87" name="テキスト ボックス 686"/>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88" name="フローチャート : 判断 687"/>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89" name="テキスト ボックス 688"/>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11471</xdr:rowOff>
    </xdr:from>
    <xdr:to>
      <xdr:col>23</xdr:col>
      <xdr:colOff>568325</xdr:colOff>
      <xdr:row>96</xdr:row>
      <xdr:rowOff>113071</xdr:rowOff>
    </xdr:to>
    <xdr:sp macro="" textlink="">
      <xdr:nvSpPr>
        <xdr:cNvPr id="695" name="円/楕円 694"/>
        <xdr:cNvSpPr/>
      </xdr:nvSpPr>
      <xdr:spPr>
        <a:xfrm>
          <a:off x="16268700" y="164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161348</xdr:rowOff>
    </xdr:from>
    <xdr:ext cx="534377" cy="259045"/>
    <xdr:sp macro="" textlink="">
      <xdr:nvSpPr>
        <xdr:cNvPr id="696" name="公債費該当値テキスト"/>
        <xdr:cNvSpPr txBox="1"/>
      </xdr:nvSpPr>
      <xdr:spPr>
        <a:xfrm>
          <a:off x="16370300" y="1644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138277</xdr:rowOff>
    </xdr:from>
    <xdr:to>
      <xdr:col>22</xdr:col>
      <xdr:colOff>415925</xdr:colOff>
      <xdr:row>96</xdr:row>
      <xdr:rowOff>68427</xdr:rowOff>
    </xdr:to>
    <xdr:sp macro="" textlink="">
      <xdr:nvSpPr>
        <xdr:cNvPr id="697" name="円/楕円 696"/>
        <xdr:cNvSpPr/>
      </xdr:nvSpPr>
      <xdr:spPr>
        <a:xfrm>
          <a:off x="15430500" y="164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59554</xdr:rowOff>
    </xdr:from>
    <xdr:ext cx="534377" cy="259045"/>
    <xdr:sp macro="" textlink="">
      <xdr:nvSpPr>
        <xdr:cNvPr id="698" name="テキスト ボックス 697"/>
        <xdr:cNvSpPr txBox="1"/>
      </xdr:nvSpPr>
      <xdr:spPr>
        <a:xfrm>
          <a:off x="15214111" y="165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109621</xdr:rowOff>
    </xdr:from>
    <xdr:to>
      <xdr:col>21</xdr:col>
      <xdr:colOff>212725</xdr:colOff>
      <xdr:row>96</xdr:row>
      <xdr:rowOff>39771</xdr:rowOff>
    </xdr:to>
    <xdr:sp macro="" textlink="">
      <xdr:nvSpPr>
        <xdr:cNvPr id="699" name="円/楕円 698"/>
        <xdr:cNvSpPr/>
      </xdr:nvSpPr>
      <xdr:spPr>
        <a:xfrm>
          <a:off x="14541500" y="163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30898</xdr:rowOff>
    </xdr:from>
    <xdr:ext cx="534377" cy="259045"/>
    <xdr:sp macro="" textlink="">
      <xdr:nvSpPr>
        <xdr:cNvPr id="700" name="テキスト ボックス 699"/>
        <xdr:cNvSpPr txBox="1"/>
      </xdr:nvSpPr>
      <xdr:spPr>
        <a:xfrm>
          <a:off x="14325111" y="16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116675</xdr:rowOff>
    </xdr:from>
    <xdr:to>
      <xdr:col>20</xdr:col>
      <xdr:colOff>9525</xdr:colOff>
      <xdr:row>96</xdr:row>
      <xdr:rowOff>46825</xdr:rowOff>
    </xdr:to>
    <xdr:sp macro="" textlink="">
      <xdr:nvSpPr>
        <xdr:cNvPr id="701" name="円/楕円 700"/>
        <xdr:cNvSpPr/>
      </xdr:nvSpPr>
      <xdr:spPr>
        <a:xfrm>
          <a:off x="13652500" y="164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37952</xdr:rowOff>
    </xdr:from>
    <xdr:ext cx="534377" cy="259045"/>
    <xdr:sp macro="" textlink="">
      <xdr:nvSpPr>
        <xdr:cNvPr id="702" name="テキスト ボックス 701"/>
        <xdr:cNvSpPr txBox="1"/>
      </xdr:nvSpPr>
      <xdr:spPr>
        <a:xfrm>
          <a:off x="13436111" y="164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124006</xdr:rowOff>
    </xdr:from>
    <xdr:to>
      <xdr:col>18</xdr:col>
      <xdr:colOff>492125</xdr:colOff>
      <xdr:row>96</xdr:row>
      <xdr:rowOff>54156</xdr:rowOff>
    </xdr:to>
    <xdr:sp macro="" textlink="">
      <xdr:nvSpPr>
        <xdr:cNvPr id="703" name="円/楕円 702"/>
        <xdr:cNvSpPr/>
      </xdr:nvSpPr>
      <xdr:spPr>
        <a:xfrm>
          <a:off x="12763500" y="164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45283</xdr:rowOff>
    </xdr:from>
    <xdr:ext cx="534377" cy="259045"/>
    <xdr:sp macro="" textlink="">
      <xdr:nvSpPr>
        <xdr:cNvPr id="704" name="テキスト ボックス 703"/>
        <xdr:cNvSpPr txBox="1"/>
      </xdr:nvSpPr>
      <xdr:spPr>
        <a:xfrm>
          <a:off x="12547111" y="1650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26" name="直線コネクタ 725"/>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27"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29"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0" name="直線コネクタ 729"/>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2"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3" name="フローチャート : 判断 732"/>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5" name="フローチャート : 判断 734"/>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36" name="テキスト ボックス 735"/>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38" name="フローチャート : 判断 737"/>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39" name="テキスト ボックス 738"/>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0" name="直線コネクタ 73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1" name="フローチャート : 判断 740"/>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2" name="テキスト ボックス 741"/>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3" name="フローチャート : 判断 742"/>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4" name="テキスト ボックス 743"/>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0" name="円/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1"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2" name="円/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3" name="テキスト ボックス 75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4" name="円/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5" name="テキスト ボックス 75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6" name="円/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7" name="テキスト ボックス 75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8" name="円/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9" name="テキスト ボックス 75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3" name="テキスト ボックス 77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5" name="テキスト ボックス 77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77" name="テキスト ボックス 77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79" name="テキスト ボックス 77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1" name="テキスト ボックス 78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5" name="直線コネクタ 78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8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8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0" name="直線コネクタ 78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2" name="フローチャート : 判断 79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3" name="直線コネクタ 79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4" name="フローチャート : 判断 79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5" name="テキスト ボックス 79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6" name="直線コネクタ 79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797" name="フローチャート : 判断 79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8" name="テキスト ボックス 79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9" name="直線コネクタ 79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0" name="フローチャート : 判断 79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1" name="テキスト ボックス 80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2" name="フローチャート : 判断 80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3" name="テキスト ボックス 80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9" name="円/楕円 80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1" name="円/楕円 81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2" name="テキスト ボックス 81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3" name="円/楕円 81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4" name="テキスト ボックス 81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5" name="円/楕円 81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16" name="テキスト ボックス 81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7" name="円/楕円 81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8" name="テキスト ボックス 81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ついては復旧復興事業の進捗に伴い東日本大震災復興交付金の交付額が減少したことにより基金への積立金が減となり、また多賀城市津波復興拠点整備事業の進捗に伴う事業費の減で全体で前年度に比べ</a:t>
          </a:r>
          <a:r>
            <a:rPr kumimoji="1" lang="en-US" altLang="ja-JP" sz="1300">
              <a:latin typeface="ＭＳ Ｐゴシック"/>
            </a:rPr>
            <a:t>45.5</a:t>
          </a:r>
          <a:r>
            <a:rPr kumimoji="1" lang="ja-JP" altLang="en-US" sz="1300">
              <a:latin typeface="ＭＳ Ｐゴシック"/>
            </a:rPr>
            <a:t>％の大幅な減となった。</a:t>
          </a:r>
          <a:endParaRPr kumimoji="1" lang="en-US" altLang="ja-JP" sz="1300">
            <a:latin typeface="ＭＳ Ｐゴシック"/>
          </a:endParaRPr>
        </a:p>
        <a:p>
          <a:r>
            <a:rPr kumimoji="1" lang="ja-JP" altLang="en-US" sz="1300">
              <a:latin typeface="ＭＳ Ｐゴシック"/>
            </a:rPr>
            <a:t>　労働費については緊急雇用創出事業に伴い</a:t>
          </a:r>
          <a:r>
            <a:rPr kumimoji="1" lang="en-US" altLang="ja-JP" sz="1300">
              <a:latin typeface="ＭＳ Ｐゴシック"/>
            </a:rPr>
            <a:t>65.4</a:t>
          </a:r>
          <a:r>
            <a:rPr kumimoji="1" lang="ja-JP" altLang="en-US" sz="1300">
              <a:latin typeface="ＭＳ Ｐゴシック"/>
            </a:rPr>
            <a:t>％の減となり、消防費についても消火栓設置費等負担金の減額に伴い前年度に比べ</a:t>
          </a:r>
          <a:r>
            <a:rPr kumimoji="1" lang="en-US" altLang="ja-JP" sz="1300">
              <a:latin typeface="ＭＳ Ｐゴシック"/>
            </a:rPr>
            <a:t>2.7</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民生費については子育てサポートセンターの移転や障害者自立支援給付事業における対象者の増に伴い前年度に比べい</a:t>
          </a:r>
          <a:r>
            <a:rPr kumimoji="1" lang="en-US" altLang="ja-JP" sz="1300">
              <a:latin typeface="ＭＳ Ｐゴシック"/>
            </a:rPr>
            <a:t>5.5</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土木費については復興交付金事業の進捗により災害公営住宅事業、緊急避難路・物流路整備事業などにより前年度に比べ</a:t>
          </a:r>
          <a:r>
            <a:rPr kumimoji="1" lang="en-US" altLang="ja-JP" sz="1300">
              <a:latin typeface="ＭＳ Ｐゴシック"/>
            </a:rPr>
            <a:t>100.8</a:t>
          </a:r>
          <a:r>
            <a:rPr kumimoji="1" lang="ja-JP" altLang="en-US" sz="1300">
              <a:latin typeface="ＭＳ Ｐゴシック"/>
            </a:rPr>
            <a:t>％の大幅な増となった。</a:t>
          </a:r>
          <a:endParaRPr kumimoji="1" lang="en-US" altLang="ja-JP" sz="1300">
            <a:latin typeface="ＭＳ Ｐゴシック"/>
          </a:endParaRPr>
        </a:p>
        <a:p>
          <a:r>
            <a:rPr kumimoji="1" lang="ja-JP" altLang="en-US" sz="1300">
              <a:latin typeface="ＭＳ Ｐゴシック"/>
            </a:rPr>
            <a:t>　教育費については城南小学校校舎大規模改造事業（長寿命化改良工事）や図書館移転事業の増額により前年度に比べ</a:t>
          </a:r>
          <a:r>
            <a:rPr kumimoji="1" lang="en-US" altLang="ja-JP" sz="1300">
              <a:latin typeface="ＭＳ Ｐゴシック"/>
            </a:rPr>
            <a:t>128.6</a:t>
          </a:r>
          <a:r>
            <a:rPr kumimoji="1" lang="ja-JP" altLang="en-US" sz="1300">
              <a:latin typeface="ＭＳ Ｐゴシック"/>
            </a:rPr>
            <a:t>％の増となった。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平成２</a:t>
          </a:r>
          <a:r>
            <a:rPr kumimoji="1" lang="ja-JP" altLang="en-US" sz="1100">
              <a:solidFill>
                <a:schemeClr val="dk1"/>
              </a:solidFill>
              <a:latin typeface="+mn-lt"/>
              <a:ea typeface="+mn-ea"/>
              <a:cs typeface="+mn-cs"/>
            </a:rPr>
            <a:t>７</a:t>
          </a:r>
          <a:r>
            <a:rPr kumimoji="1" lang="ja-JP" altLang="ja-JP" sz="1100">
              <a:solidFill>
                <a:schemeClr val="dk1"/>
              </a:solidFill>
              <a:latin typeface="+mn-lt"/>
              <a:ea typeface="+mn-ea"/>
              <a:cs typeface="+mn-cs"/>
            </a:rPr>
            <a:t>年度の実質収支比率は</a:t>
          </a:r>
          <a:r>
            <a:rPr kumimoji="1" lang="en-US" altLang="ja-JP" sz="1100">
              <a:solidFill>
                <a:schemeClr val="dk1"/>
              </a:solidFill>
              <a:latin typeface="+mn-lt"/>
              <a:ea typeface="+mn-ea"/>
              <a:cs typeface="+mn-cs"/>
            </a:rPr>
            <a:t>0.95</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の</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となり、実質単年度収支</a:t>
          </a:r>
          <a:r>
            <a:rPr kumimoji="1" lang="ja-JP" altLang="en-US" sz="1100">
              <a:solidFill>
                <a:schemeClr val="dk1"/>
              </a:solidFill>
              <a:latin typeface="+mn-lt"/>
              <a:ea typeface="+mn-ea"/>
              <a:cs typeface="+mn-cs"/>
            </a:rPr>
            <a:t>は</a:t>
          </a:r>
          <a:r>
            <a:rPr kumimoji="1" lang="en-US" altLang="ja-JP" sz="1100">
              <a:solidFill>
                <a:schemeClr val="dk1"/>
              </a:solidFill>
              <a:latin typeface="+mn-lt"/>
              <a:ea typeface="+mn-ea"/>
              <a:cs typeface="+mn-cs"/>
            </a:rPr>
            <a:t>1.49</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赤字となっ</a:t>
          </a:r>
          <a:r>
            <a:rPr kumimoji="1" lang="ja-JP" altLang="en-US" sz="1100">
              <a:solidFill>
                <a:schemeClr val="dk1"/>
              </a:solidFill>
              <a:latin typeface="+mn-lt"/>
              <a:ea typeface="+mn-ea"/>
              <a:cs typeface="+mn-cs"/>
            </a:rPr>
            <a:t>ている</a:t>
          </a:r>
          <a:r>
            <a:rPr kumimoji="1" lang="ja-JP" altLang="ja-JP" sz="1100">
              <a:solidFill>
                <a:schemeClr val="dk1"/>
              </a:solidFill>
              <a:latin typeface="+mn-lt"/>
              <a:ea typeface="+mn-ea"/>
              <a:cs typeface="+mn-cs"/>
            </a:rPr>
            <a:t>。主な要因としては、形式収支に対し、平成２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年度への繰越額が多いこと</a:t>
          </a:r>
          <a:r>
            <a:rPr kumimoji="1" lang="ja-JP" altLang="ja-JP" sz="1100">
              <a:solidFill>
                <a:sysClr val="windowText" lastClr="000000"/>
              </a:solidFill>
              <a:latin typeface="+mn-lt"/>
              <a:ea typeface="+mn-ea"/>
              <a:cs typeface="+mn-cs"/>
            </a:rPr>
            <a:t>が挙げられる。</a:t>
          </a:r>
          <a:r>
            <a:rPr kumimoji="1" lang="ja-JP" altLang="ja-JP" sz="1100">
              <a:solidFill>
                <a:schemeClr val="dk1"/>
              </a:solidFill>
              <a:latin typeface="+mn-lt"/>
              <a:ea typeface="+mn-ea"/>
              <a:cs typeface="+mn-cs"/>
            </a:rPr>
            <a:t>財政調整基金に頼らない持続可能な財政運営に資するため、事務事業の見直しや人件費の削減に取り組むとともに、安定的な自主財源確保に努める。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全会計において赤字は発生しておらず、健全化判断比率上では健全な状態を保っている。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一般会計において</a:t>
          </a:r>
          <a:r>
            <a:rPr kumimoji="1" lang="ja-JP" altLang="en-US" sz="1100">
              <a:solidFill>
                <a:sysClr val="windowText" lastClr="000000"/>
              </a:solidFill>
              <a:latin typeface="+mn-lt"/>
              <a:ea typeface="+mn-ea"/>
              <a:cs typeface="+mn-cs"/>
            </a:rPr>
            <a:t>黒字額が増加している</a:t>
          </a:r>
          <a:r>
            <a:rPr kumimoji="1" lang="ja-JP" altLang="ja-JP" sz="1100">
              <a:solidFill>
                <a:sysClr val="windowText" lastClr="000000"/>
              </a:solidFill>
              <a:latin typeface="+mn-lt"/>
              <a:ea typeface="+mn-ea"/>
              <a:cs typeface="+mn-cs"/>
            </a:rPr>
            <a:t>要因</a:t>
          </a:r>
          <a:r>
            <a:rPr kumimoji="1" lang="ja-JP" altLang="en-US" sz="1100">
              <a:solidFill>
                <a:sysClr val="windowText" lastClr="000000"/>
              </a:solidFill>
              <a:latin typeface="+mn-lt"/>
              <a:ea typeface="+mn-ea"/>
              <a:cs typeface="+mn-cs"/>
            </a:rPr>
            <a:t>として</a:t>
          </a:r>
          <a:r>
            <a:rPr kumimoji="1" lang="ja-JP" altLang="ja-JP" sz="1100">
              <a:solidFill>
                <a:sysClr val="windowText" lastClr="000000"/>
              </a:solidFill>
              <a:latin typeface="+mn-lt"/>
              <a:ea typeface="+mn-ea"/>
              <a:cs typeface="+mn-cs"/>
            </a:rPr>
            <a:t>は、平成２</a:t>
          </a:r>
          <a:r>
            <a:rPr kumimoji="1" lang="ja-JP" altLang="en-US" sz="1100">
              <a:solidFill>
                <a:sysClr val="windowText" lastClr="000000"/>
              </a:solidFill>
              <a:latin typeface="+mn-lt"/>
              <a:ea typeface="+mn-ea"/>
              <a:cs typeface="+mn-cs"/>
            </a:rPr>
            <a:t>７</a:t>
          </a:r>
          <a:r>
            <a:rPr kumimoji="1" lang="ja-JP" altLang="ja-JP" sz="1100">
              <a:solidFill>
                <a:sysClr val="windowText" lastClr="000000"/>
              </a:solidFill>
              <a:latin typeface="+mn-lt"/>
              <a:ea typeface="+mn-ea"/>
              <a:cs typeface="+mn-cs"/>
            </a:rPr>
            <a:t>年度の形式収支に対し、平成２７年度への繰越額が多いことが挙げられる。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今後の安定的な財政運営に際しては、事務事業の見直しや市税等の経常的な収入の確保が必要となる。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52604277</v>
      </c>
      <c r="BO4" s="409"/>
      <c r="BP4" s="409"/>
      <c r="BQ4" s="409"/>
      <c r="BR4" s="409"/>
      <c r="BS4" s="409"/>
      <c r="BT4" s="409"/>
      <c r="BU4" s="410"/>
      <c r="BV4" s="408">
        <v>47619321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1.2</v>
      </c>
      <c r="CU4" s="586"/>
      <c r="CV4" s="586"/>
      <c r="CW4" s="586"/>
      <c r="CX4" s="586"/>
      <c r="CY4" s="586"/>
      <c r="CZ4" s="586"/>
      <c r="DA4" s="587"/>
      <c r="DB4" s="585">
        <v>0.3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49987074</v>
      </c>
      <c r="BO5" s="414"/>
      <c r="BP5" s="414"/>
      <c r="BQ5" s="414"/>
      <c r="BR5" s="414"/>
      <c r="BS5" s="414"/>
      <c r="BT5" s="414"/>
      <c r="BU5" s="415"/>
      <c r="BV5" s="413">
        <v>45000456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101.6</v>
      </c>
      <c r="CU5" s="384"/>
      <c r="CV5" s="384"/>
      <c r="CW5" s="384"/>
      <c r="CX5" s="384"/>
      <c r="CY5" s="384"/>
      <c r="CZ5" s="384"/>
      <c r="DA5" s="385"/>
      <c r="DB5" s="383">
        <v>104.4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2617203</v>
      </c>
      <c r="BO6" s="414"/>
      <c r="BP6" s="414"/>
      <c r="BQ6" s="414"/>
      <c r="BR6" s="414"/>
      <c r="BS6" s="414"/>
      <c r="BT6" s="414"/>
      <c r="BU6" s="415"/>
      <c r="BV6" s="413">
        <v>2618865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110.4</v>
      </c>
      <c r="CU6" s="560"/>
      <c r="CV6" s="560"/>
      <c r="CW6" s="560"/>
      <c r="CX6" s="560"/>
      <c r="CY6" s="560"/>
      <c r="CZ6" s="560"/>
      <c r="DA6" s="561"/>
      <c r="DB6" s="559">
        <v>115.9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2469849</v>
      </c>
      <c r="BO7" s="414"/>
      <c r="BP7" s="414"/>
      <c r="BQ7" s="414"/>
      <c r="BR7" s="414"/>
      <c r="BS7" s="414"/>
      <c r="BT7" s="414"/>
      <c r="BU7" s="415"/>
      <c r="BV7" s="413">
        <v>2587606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12156522</v>
      </c>
      <c r="CU7" s="414"/>
      <c r="CV7" s="414"/>
      <c r="CW7" s="414"/>
      <c r="CX7" s="414"/>
      <c r="CY7" s="414"/>
      <c r="CZ7" s="414"/>
      <c r="DA7" s="415"/>
      <c r="DB7" s="413">
        <v>12001993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147354</v>
      </c>
      <c r="BO8" s="414"/>
      <c r="BP8" s="414"/>
      <c r="BQ8" s="414"/>
      <c r="BR8" s="414"/>
      <c r="BS8" s="414"/>
      <c r="BT8" s="414"/>
      <c r="BU8" s="415"/>
      <c r="BV8" s="413">
        <v>31259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0.68</v>
      </c>
      <c r="CU8" s="523"/>
      <c r="CV8" s="523"/>
      <c r="CW8" s="523"/>
      <c r="CX8" s="523"/>
      <c r="CY8" s="523"/>
      <c r="CZ8" s="523"/>
      <c r="DA8" s="524"/>
      <c r="DB8" s="522">
        <v>0.67</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62096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116095</v>
      </c>
      <c r="BO9" s="414"/>
      <c r="BP9" s="414"/>
      <c r="BQ9" s="414"/>
      <c r="BR9" s="414"/>
      <c r="BS9" s="414"/>
      <c r="BT9" s="414"/>
      <c r="BU9" s="415"/>
      <c r="BV9" s="413">
        <v>-23698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10.199999999999999</v>
      </c>
      <c r="CU9" s="384"/>
      <c r="CV9" s="384"/>
      <c r="CW9" s="384"/>
      <c r="CX9" s="384"/>
      <c r="CY9" s="384"/>
      <c r="CZ9" s="384"/>
      <c r="DA9" s="385"/>
      <c r="DB9" s="383">
        <v>12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63060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3284</v>
      </c>
      <c r="BO10" s="414"/>
      <c r="BP10" s="414"/>
      <c r="BQ10" s="414"/>
      <c r="BR10" s="414"/>
      <c r="BS10" s="414"/>
      <c r="BT10" s="414"/>
      <c r="BU10" s="415"/>
      <c r="BV10" s="413">
        <v>3936</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62413</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300000</v>
      </c>
      <c r="BO12" s="414"/>
      <c r="BP12" s="414"/>
      <c r="BQ12" s="414"/>
      <c r="BR12" s="414"/>
      <c r="BS12" s="414"/>
      <c r="BT12" s="414"/>
      <c r="BU12" s="415"/>
      <c r="BV12" s="413">
        <v>550000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62028</v>
      </c>
      <c r="S13" s="515"/>
      <c r="T13" s="515"/>
      <c r="U13" s="515"/>
      <c r="V13" s="516"/>
      <c r="W13" s="502" t="s">
        <v>119</v>
      </c>
      <c r="X13" s="426"/>
      <c r="Y13" s="426"/>
      <c r="Z13" s="426"/>
      <c r="AA13" s="426"/>
      <c r="AB13" s="427"/>
      <c r="AC13" s="389">
        <v>326</v>
      </c>
      <c r="AD13" s="390"/>
      <c r="AE13" s="390"/>
      <c r="AF13" s="390"/>
      <c r="AG13" s="391"/>
      <c r="AH13" s="389">
        <v>443</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-180621</v>
      </c>
      <c r="BO13" s="414"/>
      <c r="BP13" s="414"/>
      <c r="BQ13" s="414"/>
      <c r="BR13" s="414"/>
      <c r="BS13" s="414"/>
      <c r="BT13" s="414"/>
      <c r="BU13" s="415"/>
      <c r="BV13" s="413">
        <v>-569762</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10.6</v>
      </c>
      <c r="CU13" s="384"/>
      <c r="CV13" s="384"/>
      <c r="CW13" s="384"/>
      <c r="CX13" s="384"/>
      <c r="CY13" s="384"/>
      <c r="CZ13" s="384"/>
      <c r="DA13" s="385"/>
      <c r="DB13" s="383">
        <v>11.7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62437</v>
      </c>
      <c r="S14" s="515"/>
      <c r="T14" s="515"/>
      <c r="U14" s="515"/>
      <c r="V14" s="516"/>
      <c r="W14" s="517"/>
      <c r="X14" s="429"/>
      <c r="Y14" s="429"/>
      <c r="Z14" s="429"/>
      <c r="AA14" s="429"/>
      <c r="AB14" s="430"/>
      <c r="AC14" s="507">
        <v>1.1000000000000001</v>
      </c>
      <c r="AD14" s="508"/>
      <c r="AE14" s="508"/>
      <c r="AF14" s="508"/>
      <c r="AG14" s="509"/>
      <c r="AH14" s="507">
        <v>1.4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20.100000000000001</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62116</v>
      </c>
      <c r="S15" s="515"/>
      <c r="T15" s="515"/>
      <c r="U15" s="515"/>
      <c r="V15" s="516"/>
      <c r="W15" s="502" t="s">
        <v>126</v>
      </c>
      <c r="X15" s="426"/>
      <c r="Y15" s="426"/>
      <c r="Z15" s="426"/>
      <c r="AA15" s="426"/>
      <c r="AB15" s="427"/>
      <c r="AC15" s="389">
        <v>6028</v>
      </c>
      <c r="AD15" s="390"/>
      <c r="AE15" s="390"/>
      <c r="AF15" s="390"/>
      <c r="AG15" s="391"/>
      <c r="AH15" s="389">
        <v>6635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6431650</v>
      </c>
      <c r="BO15" s="409"/>
      <c r="BP15" s="409"/>
      <c r="BQ15" s="409"/>
      <c r="BR15" s="409"/>
      <c r="BS15" s="409"/>
      <c r="BT15" s="409"/>
      <c r="BU15" s="410"/>
      <c r="BV15" s="408">
        <v>6087313</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21.2</v>
      </c>
      <c r="AD16" s="508"/>
      <c r="AE16" s="508"/>
      <c r="AF16" s="508"/>
      <c r="AG16" s="509"/>
      <c r="AH16" s="507">
        <v>21.6</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9429402</v>
      </c>
      <c r="BO16" s="414"/>
      <c r="BP16" s="414"/>
      <c r="BQ16" s="414"/>
      <c r="BR16" s="414"/>
      <c r="BS16" s="414"/>
      <c r="BT16" s="414"/>
      <c r="BU16" s="415"/>
      <c r="BV16" s="413">
        <v>9063002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22099</v>
      </c>
      <c r="AD17" s="390"/>
      <c r="AE17" s="390"/>
      <c r="AF17" s="390"/>
      <c r="AG17" s="391"/>
      <c r="AH17" s="389">
        <v>23241</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8182447</v>
      </c>
      <c r="BO17" s="414"/>
      <c r="BP17" s="414"/>
      <c r="BQ17" s="414"/>
      <c r="BR17" s="414"/>
      <c r="BS17" s="414"/>
      <c r="BT17" s="414"/>
      <c r="BU17" s="415"/>
      <c r="BV17" s="413">
        <v>7881529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19.690000000000001</v>
      </c>
      <c r="M18" s="478"/>
      <c r="N18" s="478"/>
      <c r="O18" s="478"/>
      <c r="P18" s="478"/>
      <c r="Q18" s="478"/>
      <c r="R18" s="479"/>
      <c r="S18" s="479"/>
      <c r="T18" s="479"/>
      <c r="U18" s="479"/>
      <c r="V18" s="480"/>
      <c r="W18" s="494"/>
      <c r="X18" s="495"/>
      <c r="Y18" s="495"/>
      <c r="Z18" s="495"/>
      <c r="AA18" s="495"/>
      <c r="AB18" s="503"/>
      <c r="AC18" s="377">
        <v>77.7</v>
      </c>
      <c r="AD18" s="378"/>
      <c r="AE18" s="378"/>
      <c r="AF18" s="378"/>
      <c r="AG18" s="481"/>
      <c r="AH18" s="377">
        <v>75.599999999999994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12274918</v>
      </c>
      <c r="BO18" s="414"/>
      <c r="BP18" s="414"/>
      <c r="BQ18" s="414"/>
      <c r="BR18" s="414"/>
      <c r="BS18" s="414"/>
      <c r="BT18" s="414"/>
      <c r="BU18" s="415"/>
      <c r="BV18" s="413">
        <v>12103482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3154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19493371</v>
      </c>
      <c r="BO19" s="414"/>
      <c r="BP19" s="414"/>
      <c r="BQ19" s="414"/>
      <c r="BR19" s="414"/>
      <c r="BS19" s="414"/>
      <c r="BT19" s="414"/>
      <c r="BU19" s="415"/>
      <c r="BV19" s="413">
        <v>18128948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24097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26061451</v>
      </c>
      <c r="BO23" s="414"/>
      <c r="BP23" s="414"/>
      <c r="BQ23" s="414"/>
      <c r="BR23" s="414"/>
      <c r="BS23" s="414"/>
      <c r="BT23" s="414"/>
      <c r="BU23" s="415"/>
      <c r="BV23" s="413">
        <v>22029743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9640</v>
      </c>
      <c r="R24" s="390"/>
      <c r="S24" s="390"/>
      <c r="T24" s="390"/>
      <c r="U24" s="390"/>
      <c r="V24" s="391"/>
      <c r="W24" s="455"/>
      <c r="X24" s="446"/>
      <c r="Y24" s="447"/>
      <c r="Z24" s="386" t="s">
        <v>150</v>
      </c>
      <c r="AA24" s="387"/>
      <c r="AB24" s="387"/>
      <c r="AC24" s="387"/>
      <c r="AD24" s="387"/>
      <c r="AE24" s="387"/>
      <c r="AF24" s="387"/>
      <c r="AG24" s="388"/>
      <c r="AH24" s="389">
        <v>381</v>
      </c>
      <c r="AI24" s="390"/>
      <c r="AJ24" s="390"/>
      <c r="AK24" s="390"/>
      <c r="AL24" s="391"/>
      <c r="AM24" s="389">
        <v>1110615</v>
      </c>
      <c r="AN24" s="390"/>
      <c r="AO24" s="390"/>
      <c r="AP24" s="390"/>
      <c r="AQ24" s="390"/>
      <c r="AR24" s="391"/>
      <c r="AS24" s="389">
        <v>2915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17787967</v>
      </c>
      <c r="BO24" s="414"/>
      <c r="BP24" s="414"/>
      <c r="BQ24" s="414"/>
      <c r="BR24" s="414"/>
      <c r="BS24" s="414"/>
      <c r="BT24" s="414"/>
      <c r="BU24" s="415"/>
      <c r="BV24" s="413">
        <v>16298665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7800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8445327</v>
      </c>
      <c r="BO25" s="409"/>
      <c r="BP25" s="409"/>
      <c r="BQ25" s="409"/>
      <c r="BR25" s="409"/>
      <c r="BS25" s="409"/>
      <c r="BT25" s="409"/>
      <c r="BU25" s="410"/>
      <c r="BV25" s="408">
        <v>16094615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6570</v>
      </c>
      <c r="R26" s="390"/>
      <c r="S26" s="390"/>
      <c r="T26" s="390"/>
      <c r="U26" s="390"/>
      <c r="V26" s="391"/>
      <c r="W26" s="455"/>
      <c r="X26" s="446"/>
      <c r="Y26" s="447"/>
      <c r="Z26" s="386" t="s">
        <v>156</v>
      </c>
      <c r="AA26" s="468"/>
      <c r="AB26" s="468"/>
      <c r="AC26" s="468"/>
      <c r="AD26" s="468"/>
      <c r="AE26" s="468"/>
      <c r="AF26" s="468"/>
      <c r="AG26" s="469"/>
      <c r="AH26" s="389">
        <v>6</v>
      </c>
      <c r="AI26" s="390"/>
      <c r="AJ26" s="390"/>
      <c r="AK26" s="390"/>
      <c r="AL26" s="391"/>
      <c r="AM26" s="389">
        <v>16902</v>
      </c>
      <c r="AN26" s="390"/>
      <c r="AO26" s="390"/>
      <c r="AP26" s="390"/>
      <c r="AQ26" s="390"/>
      <c r="AR26" s="391"/>
      <c r="AS26" s="389">
        <v>2817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4960</v>
      </c>
      <c r="R27" s="390"/>
      <c r="S27" s="390"/>
      <c r="T27" s="390"/>
      <c r="U27" s="390"/>
      <c r="V27" s="391"/>
      <c r="W27" s="455"/>
      <c r="X27" s="446"/>
      <c r="Y27" s="447"/>
      <c r="Z27" s="386" t="s">
        <v>159</v>
      </c>
      <c r="AA27" s="387"/>
      <c r="AB27" s="387"/>
      <c r="AC27" s="387"/>
      <c r="AD27" s="387"/>
      <c r="AE27" s="387"/>
      <c r="AF27" s="387"/>
      <c r="AG27" s="388"/>
      <c r="AH27" s="389">
        <v>4</v>
      </c>
      <c r="AI27" s="390"/>
      <c r="AJ27" s="390"/>
      <c r="AK27" s="390"/>
      <c r="AL27" s="391"/>
      <c r="AM27" s="389">
        <v>14956</v>
      </c>
      <c r="AN27" s="390"/>
      <c r="AO27" s="390"/>
      <c r="AP27" s="390"/>
      <c r="AQ27" s="390"/>
      <c r="AR27" s="391"/>
      <c r="AS27" s="389">
        <v>3739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1486914</v>
      </c>
      <c r="BO27" s="417"/>
      <c r="BP27" s="417"/>
      <c r="BQ27" s="417"/>
      <c r="BR27" s="417"/>
      <c r="BS27" s="417"/>
      <c r="BT27" s="417"/>
      <c r="BU27" s="418"/>
      <c r="BV27" s="416">
        <v>1486397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4250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2791661</v>
      </c>
      <c r="BO28" s="409"/>
      <c r="BP28" s="409"/>
      <c r="BQ28" s="409"/>
      <c r="BR28" s="409"/>
      <c r="BS28" s="409"/>
      <c r="BT28" s="409"/>
      <c r="BU28" s="410"/>
      <c r="BV28" s="408">
        <v>3048377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16</v>
      </c>
      <c r="M29" s="390"/>
      <c r="N29" s="390"/>
      <c r="O29" s="390"/>
      <c r="P29" s="391"/>
      <c r="Q29" s="389">
        <v>3940</v>
      </c>
      <c r="R29" s="390"/>
      <c r="S29" s="390"/>
      <c r="T29" s="390"/>
      <c r="U29" s="390"/>
      <c r="V29" s="391"/>
      <c r="W29" s="456"/>
      <c r="X29" s="457"/>
      <c r="Y29" s="458"/>
      <c r="Z29" s="386" t="s">
        <v>166</v>
      </c>
      <c r="AA29" s="387"/>
      <c r="AB29" s="387"/>
      <c r="AC29" s="387"/>
      <c r="AD29" s="387"/>
      <c r="AE29" s="387"/>
      <c r="AF29" s="387"/>
      <c r="AG29" s="388"/>
      <c r="AH29" s="389">
        <v>385</v>
      </c>
      <c r="AI29" s="390"/>
      <c r="AJ29" s="390"/>
      <c r="AK29" s="390"/>
      <c r="AL29" s="391"/>
      <c r="AM29" s="389">
        <v>1125571</v>
      </c>
      <c r="AN29" s="390"/>
      <c r="AO29" s="390"/>
      <c r="AP29" s="390"/>
      <c r="AQ29" s="390"/>
      <c r="AR29" s="391"/>
      <c r="AS29" s="389">
        <v>2924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1339598</v>
      </c>
      <c r="BO29" s="414"/>
      <c r="BP29" s="414"/>
      <c r="BQ29" s="414"/>
      <c r="BR29" s="414"/>
      <c r="BS29" s="414"/>
      <c r="BT29" s="414"/>
      <c r="BU29" s="415"/>
      <c r="BV29" s="413">
        <v>1423234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93.3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18495193</v>
      </c>
      <c r="BO30" s="417"/>
      <c r="BP30" s="417"/>
      <c r="BQ30" s="417"/>
      <c r="BR30" s="417"/>
      <c r="BS30" s="417"/>
      <c r="BT30" s="417"/>
      <c r="BU30" s="418"/>
      <c r="BV30" s="416">
        <v>23922158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宮城東部衛生処理組合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多賀城土地開発公社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災害公営住宅整備事業特別会計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宮城県市町村職員退職手当組合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多賀城駅北開発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宮城県市町村非常勤消防団員補償報償組合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塩竃地区消防事務組合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宮城県市町村自治振興センター</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宮城県後期高齢者医療広域連合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宮城県後期高齢者医療事業会計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526</v>
      </c>
      <c r="D34" s="1181"/>
      <c r="E34" s="1182"/>
      <c r="F34" s="32">
        <v>6.71</v>
      </c>
      <c r="G34" s="33">
        <v>6.6</v>
      </c>
      <c r="H34" s="33">
        <v>7.26</v>
      </c>
      <c r="I34" s="33">
        <v>8.14</v>
      </c>
      <c r="J34" s="34">
        <v>7.25</v>
      </c>
      <c r="K34" s="22"/>
      <c r="L34" s="22"/>
      <c r="M34" s="22"/>
      <c r="N34" s="22"/>
      <c r="O34" s="22"/>
      <c r="P34" s="22"/>
    </row>
    <row r="35" spans="1:16" ht="39" customHeight="1" x14ac:dyDescent="0.15">
      <c r="A35" s="22"/>
      <c r="B35" s="35"/>
      <c r="C35" s="1175" t="s">
        <v>527</v>
      </c>
      <c r="D35" s="1176"/>
      <c r="E35" s="1177"/>
      <c r="F35" s="36">
        <v>2.09</v>
      </c>
      <c r="G35" s="37">
        <v>3.09</v>
      </c>
      <c r="H35" s="37">
        <v>2.25</v>
      </c>
      <c r="I35" s="37">
        <v>0.87</v>
      </c>
      <c r="J35" s="38">
        <v>1.83</v>
      </c>
      <c r="K35" s="22"/>
      <c r="L35" s="22"/>
      <c r="M35" s="22"/>
      <c r="N35" s="22"/>
      <c r="O35" s="22"/>
      <c r="P35" s="22"/>
    </row>
    <row r="36" spans="1:16" ht="39" customHeight="1" x14ac:dyDescent="0.15">
      <c r="A36" s="22"/>
      <c r="B36" s="35"/>
      <c r="C36" s="1175" t="s">
        <v>528</v>
      </c>
      <c r="D36" s="1176"/>
      <c r="E36" s="1177"/>
      <c r="F36" s="36">
        <v>11.31</v>
      </c>
      <c r="G36" s="37">
        <v>10.199999999999999</v>
      </c>
      <c r="H36" s="37">
        <v>0.41</v>
      </c>
      <c r="I36" s="37">
        <v>0.26</v>
      </c>
      <c r="J36" s="38">
        <v>1.21</v>
      </c>
      <c r="K36" s="22"/>
      <c r="L36" s="22"/>
      <c r="M36" s="22"/>
      <c r="N36" s="22"/>
      <c r="O36" s="22"/>
      <c r="P36" s="22"/>
    </row>
    <row r="37" spans="1:16" ht="39" customHeight="1" x14ac:dyDescent="0.15">
      <c r="A37" s="22"/>
      <c r="B37" s="35"/>
      <c r="C37" s="1175" t="s">
        <v>529</v>
      </c>
      <c r="D37" s="1176"/>
      <c r="E37" s="1177"/>
      <c r="F37" s="36">
        <v>1.93</v>
      </c>
      <c r="G37" s="37">
        <v>0.66</v>
      </c>
      <c r="H37" s="37">
        <v>0.43</v>
      </c>
      <c r="I37" s="37">
        <v>0.5</v>
      </c>
      <c r="J37" s="38">
        <v>0.8</v>
      </c>
      <c r="K37" s="22"/>
      <c r="L37" s="22"/>
      <c r="M37" s="22"/>
      <c r="N37" s="22"/>
      <c r="O37" s="22"/>
      <c r="P37" s="22"/>
    </row>
    <row r="38" spans="1:16" ht="39" customHeight="1" x14ac:dyDescent="0.15">
      <c r="A38" s="22"/>
      <c r="B38" s="35"/>
      <c r="C38" s="1175" t="s">
        <v>530</v>
      </c>
      <c r="D38" s="1176"/>
      <c r="E38" s="1177"/>
      <c r="F38" s="36">
        <v>0</v>
      </c>
      <c r="G38" s="37">
        <v>0.03</v>
      </c>
      <c r="H38" s="37">
        <v>0.03</v>
      </c>
      <c r="I38" s="37">
        <v>0.02</v>
      </c>
      <c r="J38" s="38">
        <v>0.03</v>
      </c>
      <c r="K38" s="22"/>
      <c r="L38" s="22"/>
      <c r="M38" s="22"/>
      <c r="N38" s="22"/>
      <c r="O38" s="22"/>
      <c r="P38" s="22"/>
    </row>
    <row r="39" spans="1:16" ht="39" customHeight="1" x14ac:dyDescent="0.15">
      <c r="A39" s="22"/>
      <c r="B39" s="35"/>
      <c r="C39" s="1175" t="s">
        <v>531</v>
      </c>
      <c r="D39" s="1176"/>
      <c r="E39" s="1177"/>
      <c r="F39" s="36" t="s">
        <v>478</v>
      </c>
      <c r="G39" s="37">
        <v>0</v>
      </c>
      <c r="H39" s="37">
        <v>0.04</v>
      </c>
      <c r="I39" s="37">
        <v>0</v>
      </c>
      <c r="J39" s="38">
        <v>0</v>
      </c>
      <c r="K39" s="22"/>
      <c r="L39" s="22"/>
      <c r="M39" s="22"/>
      <c r="N39" s="22"/>
      <c r="O39" s="22"/>
      <c r="P39" s="22"/>
    </row>
    <row r="40" spans="1:16" ht="39" customHeight="1" x14ac:dyDescent="0.15">
      <c r="A40" s="22"/>
      <c r="B40" s="35"/>
      <c r="C40" s="1175" t="s">
        <v>532</v>
      </c>
      <c r="D40" s="1176"/>
      <c r="E40" s="1177"/>
      <c r="F40" s="36">
        <v>0</v>
      </c>
      <c r="G40" s="37">
        <v>0.49</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533</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534</v>
      </c>
      <c r="D43" s="1179"/>
      <c r="E43" s="1180"/>
      <c r="F43" s="41" t="s">
        <v>478</v>
      </c>
      <c r="G43" s="42" t="s">
        <v>478</v>
      </c>
      <c r="H43" s="42" t="s">
        <v>478</v>
      </c>
      <c r="I43" s="42" t="s">
        <v>478</v>
      </c>
      <c r="J43" s="43" t="s">
        <v>478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2228</v>
      </c>
      <c r="L45" s="60">
        <v>2334</v>
      </c>
      <c r="M45" s="60">
        <v>2378</v>
      </c>
      <c r="N45" s="60">
        <v>2277</v>
      </c>
      <c r="O45" s="61">
        <v>2105</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14</v>
      </c>
      <c r="F48" s="1185"/>
      <c r="G48" s="1185"/>
      <c r="H48" s="1185"/>
      <c r="I48" s="1185"/>
      <c r="J48" s="1186"/>
      <c r="K48" s="63">
        <v>890</v>
      </c>
      <c r="L48" s="64">
        <v>984</v>
      </c>
      <c r="M48" s="64">
        <v>1179</v>
      </c>
      <c r="N48" s="64">
        <v>1028</v>
      </c>
      <c r="O48" s="65">
        <v>1001</v>
      </c>
      <c r="P48" s="48"/>
      <c r="Q48" s="48"/>
      <c r="R48" s="48"/>
      <c r="S48" s="48"/>
      <c r="T48" s="48"/>
      <c r="U48" s="48"/>
    </row>
    <row r="49" spans="1:21" ht="30.75" customHeight="1" x14ac:dyDescent="0.15">
      <c r="A49" s="48"/>
      <c r="B49" s="1193"/>
      <c r="C49" s="1194"/>
      <c r="D49" s="62"/>
      <c r="E49" s="1185" t="s">
        <v>15</v>
      </c>
      <c r="F49" s="1185"/>
      <c r="G49" s="1185"/>
      <c r="H49" s="1185"/>
      <c r="I49" s="1185"/>
      <c r="J49" s="1186"/>
      <c r="K49" s="63">
        <v>133</v>
      </c>
      <c r="L49" s="64">
        <v>134</v>
      </c>
      <c r="M49" s="64">
        <v>91</v>
      </c>
      <c r="N49" s="64">
        <v>69</v>
      </c>
      <c r="O49" s="65">
        <v>113</v>
      </c>
      <c r="P49" s="48"/>
      <c r="Q49" s="48"/>
      <c r="R49" s="48"/>
      <c r="S49" s="48"/>
      <c r="T49" s="48"/>
      <c r="U49" s="48"/>
    </row>
    <row r="50" spans="1:21" ht="30.75" customHeight="1" x14ac:dyDescent="0.15">
      <c r="A50" s="48"/>
      <c r="B50" s="1193"/>
      <c r="C50" s="1194"/>
      <c r="D50" s="62"/>
      <c r="E50" s="1185" t="s">
        <v>16</v>
      </c>
      <c r="F50" s="1185"/>
      <c r="G50" s="1185"/>
      <c r="H50" s="1185"/>
      <c r="I50" s="1185"/>
      <c r="J50" s="1186"/>
      <c r="K50" s="63">
        <v>1</v>
      </c>
      <c r="L50" s="64">
        <v>1</v>
      </c>
      <c r="M50" s="64">
        <v>1</v>
      </c>
      <c r="N50" s="64">
        <v>0</v>
      </c>
      <c r="O50" s="65" t="s">
        <v>478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2219</v>
      </c>
      <c r="L52" s="64">
        <v>2184</v>
      </c>
      <c r="M52" s="64">
        <v>2395</v>
      </c>
      <c r="N52" s="64">
        <v>2424</v>
      </c>
      <c r="O52" s="65">
        <v>2297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1033</v>
      </c>
      <c r="L53" s="69">
        <v>1269</v>
      </c>
      <c r="M53" s="69">
        <v>1254</v>
      </c>
      <c r="N53" s="69">
        <v>950</v>
      </c>
      <c r="O53" s="70">
        <v>922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211" t="s">
        <v>23</v>
      </c>
      <c r="C41" s="1212"/>
      <c r="D41" s="81"/>
      <c r="E41" s="1213" t="s">
        <v>24</v>
      </c>
      <c r="F41" s="1213"/>
      <c r="G41" s="1213"/>
      <c r="H41" s="1214"/>
      <c r="I41" s="82">
        <v>22265</v>
      </c>
      <c r="J41" s="83">
        <v>21878</v>
      </c>
      <c r="K41" s="83">
        <v>21725</v>
      </c>
      <c r="L41" s="83">
        <v>22030</v>
      </c>
      <c r="M41" s="84">
        <v>26061</v>
      </c>
    </row>
    <row r="42" spans="2:13" ht="27.75" customHeight="1" x14ac:dyDescent="0.15">
      <c r="B42" s="1201"/>
      <c r="C42" s="1202"/>
      <c r="D42" s="85"/>
      <c r="E42" s="1205" t="s">
        <v>25</v>
      </c>
      <c r="F42" s="1205"/>
      <c r="G42" s="1205"/>
      <c r="H42" s="1206"/>
      <c r="I42" s="86">
        <v>27</v>
      </c>
      <c r="J42" s="87">
        <v>26</v>
      </c>
      <c r="K42" s="87">
        <v>26</v>
      </c>
      <c r="L42" s="87">
        <v>13</v>
      </c>
      <c r="M42" s="88">
        <v>11</v>
      </c>
    </row>
    <row r="43" spans="2:13" ht="27.75" customHeight="1" x14ac:dyDescent="0.15">
      <c r="B43" s="1201"/>
      <c r="C43" s="1202"/>
      <c r="D43" s="85"/>
      <c r="E43" s="1205" t="s">
        <v>26</v>
      </c>
      <c r="F43" s="1205"/>
      <c r="G43" s="1205"/>
      <c r="H43" s="1206"/>
      <c r="I43" s="86">
        <v>15035</v>
      </c>
      <c r="J43" s="87">
        <v>14163</v>
      </c>
      <c r="K43" s="87">
        <v>11029</v>
      </c>
      <c r="L43" s="87">
        <v>11113</v>
      </c>
      <c r="M43" s="88">
        <v>12944</v>
      </c>
    </row>
    <row r="44" spans="2:13" ht="27.75" customHeight="1" x14ac:dyDescent="0.15">
      <c r="B44" s="1201"/>
      <c r="C44" s="1202"/>
      <c r="D44" s="85"/>
      <c r="E44" s="1205" t="s">
        <v>27</v>
      </c>
      <c r="F44" s="1205"/>
      <c r="G44" s="1205"/>
      <c r="H44" s="1206"/>
      <c r="I44" s="86">
        <v>705</v>
      </c>
      <c r="J44" s="87">
        <v>569</v>
      </c>
      <c r="K44" s="87">
        <v>451</v>
      </c>
      <c r="L44" s="87">
        <v>358</v>
      </c>
      <c r="M44" s="88">
        <v>252</v>
      </c>
    </row>
    <row r="45" spans="2:13" ht="27.75" customHeight="1" x14ac:dyDescent="0.15">
      <c r="B45" s="1201"/>
      <c r="C45" s="1202"/>
      <c r="D45" s="85"/>
      <c r="E45" s="1205" t="s">
        <v>28</v>
      </c>
      <c r="F45" s="1205"/>
      <c r="G45" s="1205"/>
      <c r="H45" s="1206"/>
      <c r="I45" s="86">
        <v>1884</v>
      </c>
      <c r="J45" s="87">
        <v>1856</v>
      </c>
      <c r="K45" s="87">
        <v>1495</v>
      </c>
      <c r="L45" s="87">
        <v>1430</v>
      </c>
      <c r="M45" s="88">
        <v>1319</v>
      </c>
    </row>
    <row r="46" spans="2:13" ht="27.75" customHeight="1" x14ac:dyDescent="0.15">
      <c r="B46" s="1201"/>
      <c r="C46" s="1202"/>
      <c r="D46" s="85"/>
      <c r="E46" s="1205" t="s">
        <v>29</v>
      </c>
      <c r="F46" s="1205"/>
      <c r="G46" s="1205"/>
      <c r="H46" s="1206"/>
      <c r="I46" s="86">
        <v>16</v>
      </c>
      <c r="J46" s="87">
        <v>12</v>
      </c>
      <c r="K46" s="87">
        <v>14</v>
      </c>
      <c r="L46" s="87">
        <v>17</v>
      </c>
      <c r="M46" s="88">
        <v>3</v>
      </c>
    </row>
    <row r="47" spans="2:13" ht="27.75" customHeight="1" x14ac:dyDescent="0.15">
      <c r="B47" s="1201"/>
      <c r="C47" s="1202"/>
      <c r="D47" s="85"/>
      <c r="E47" s="1205" t="s">
        <v>30</v>
      </c>
      <c r="F47" s="1205"/>
      <c r="G47" s="1205"/>
      <c r="H47" s="1206"/>
      <c r="I47" s="86" t="s">
        <v>478</v>
      </c>
      <c r="J47" s="87" t="s">
        <v>478</v>
      </c>
      <c r="K47" s="87" t="s">
        <v>478</v>
      </c>
      <c r="L47" s="87" t="s">
        <v>478</v>
      </c>
      <c r="M47" s="88" t="s">
        <v>478</v>
      </c>
    </row>
    <row r="48" spans="2:13" ht="27.75" customHeight="1" x14ac:dyDescent="0.15">
      <c r="B48" s="1203"/>
      <c r="C48" s="1204"/>
      <c r="D48" s="85"/>
      <c r="E48" s="1205" t="s">
        <v>31</v>
      </c>
      <c r="F48" s="1205"/>
      <c r="G48" s="1205"/>
      <c r="H48" s="1206"/>
      <c r="I48" s="86" t="s">
        <v>478</v>
      </c>
      <c r="J48" s="87" t="s">
        <v>478</v>
      </c>
      <c r="K48" s="87" t="s">
        <v>478</v>
      </c>
      <c r="L48" s="87" t="s">
        <v>478</v>
      </c>
      <c r="M48" s="88" t="s">
        <v>478</v>
      </c>
    </row>
    <row r="49" spans="2:13" ht="27.75" customHeight="1" x14ac:dyDescent="0.15">
      <c r="B49" s="1199" t="s">
        <v>32</v>
      </c>
      <c r="C49" s="1200"/>
      <c r="D49" s="89"/>
      <c r="E49" s="1205" t="s">
        <v>33</v>
      </c>
      <c r="F49" s="1205"/>
      <c r="G49" s="1205"/>
      <c r="H49" s="1206"/>
      <c r="I49" s="86">
        <v>6155</v>
      </c>
      <c r="J49" s="87">
        <v>8356</v>
      </c>
      <c r="K49" s="87">
        <v>9240</v>
      </c>
      <c r="L49" s="87">
        <v>8815</v>
      </c>
      <c r="M49" s="88">
        <v>7893</v>
      </c>
    </row>
    <row r="50" spans="2:13" ht="27.75" customHeight="1" x14ac:dyDescent="0.15">
      <c r="B50" s="1201"/>
      <c r="C50" s="1202"/>
      <c r="D50" s="85"/>
      <c r="E50" s="1205" t="s">
        <v>34</v>
      </c>
      <c r="F50" s="1205"/>
      <c r="G50" s="1205"/>
      <c r="H50" s="1206"/>
      <c r="I50" s="86">
        <v>6966</v>
      </c>
      <c r="J50" s="87">
        <v>8508</v>
      </c>
      <c r="K50" s="87">
        <v>3900</v>
      </c>
      <c r="L50" s="87">
        <v>4193</v>
      </c>
      <c r="M50" s="88">
        <v>5551</v>
      </c>
    </row>
    <row r="51" spans="2:13" ht="27.75" customHeight="1" x14ac:dyDescent="0.15">
      <c r="B51" s="1203"/>
      <c r="C51" s="1204"/>
      <c r="D51" s="85"/>
      <c r="E51" s="1205" t="s">
        <v>35</v>
      </c>
      <c r="F51" s="1205"/>
      <c r="G51" s="1205"/>
      <c r="H51" s="1206"/>
      <c r="I51" s="86">
        <v>25231</v>
      </c>
      <c r="J51" s="87">
        <v>22753</v>
      </c>
      <c r="K51" s="87">
        <v>24646</v>
      </c>
      <c r="L51" s="87">
        <v>24765</v>
      </c>
      <c r="M51" s="88">
        <v>25082</v>
      </c>
    </row>
    <row r="52" spans="2:13" ht="27.75" customHeight="1" thickBot="1" x14ac:dyDescent="0.2">
      <c r="B52" s="1207" t="s">
        <v>36</v>
      </c>
      <c r="C52" s="1208"/>
      <c r="D52" s="90"/>
      <c r="E52" s="1209" t="s">
        <v>37</v>
      </c>
      <c r="F52" s="1209"/>
      <c r="G52" s="1209"/>
      <c r="H52" s="1210"/>
      <c r="I52" s="91">
        <v>1580</v>
      </c>
      <c r="J52" s="92">
        <v>-1112</v>
      </c>
      <c r="K52" s="92">
        <v>-3046</v>
      </c>
      <c r="L52" s="92">
        <v>-2812</v>
      </c>
      <c r="M52" s="93">
        <v>2064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550</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551</v>
      </c>
    </row>
    <row r="50" spans="1:17" x14ac:dyDescent="0.15">
      <c r="B50" s="248"/>
      <c r="C50" s="244"/>
      <c r="D50" s="244"/>
      <c r="E50" s="244"/>
      <c r="F50" s="244"/>
      <c r="G50" s="1236"/>
      <c r="H50" s="1237"/>
      <c r="I50" s="1237"/>
      <c r="J50" s="1238"/>
      <c r="K50" s="354" t="s">
        <v>517</v>
      </c>
      <c r="L50" s="354" t="s">
        <v>518</v>
      </c>
      <c r="M50" s="354" t="s">
        <v>519</v>
      </c>
      <c r="N50" s="354" t="s">
        <v>520</v>
      </c>
      <c r="O50" s="354" t="s">
        <v>521</v>
      </c>
    </row>
    <row r="51" spans="1:17" x14ac:dyDescent="0.15">
      <c r="B51" s="248"/>
      <c r="C51" s="244"/>
      <c r="D51" s="244"/>
      <c r="E51" s="244"/>
      <c r="F51" s="244"/>
      <c r="G51" s="1239" t="s">
        <v>552</v>
      </c>
      <c r="H51" s="1240"/>
      <c r="I51" s="1245" t="s">
        <v>553</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554</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555</v>
      </c>
      <c r="H55" s="1220"/>
      <c r="I55" s="1225" t="s">
        <v>553</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554</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351" t="s">
        <v>550</v>
      </c>
      <c r="I64" s="352"/>
      <c r="J64" s="352"/>
      <c r="K64" s="352"/>
      <c r="L64" s="244"/>
      <c r="M64" s="244"/>
      <c r="N64" s="244"/>
      <c r="O64" s="244"/>
    </row>
    <row r="65" spans="2:30" x14ac:dyDescent="0.15">
      <c r="B65" s="248"/>
      <c r="C65" s="244"/>
      <c r="D65" s="244"/>
      <c r="E65" s="244"/>
      <c r="F65" s="244"/>
      <c r="G65" s="1227" t="s">
        <v>559</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36"/>
      <c r="H72" s="1237"/>
      <c r="I72" s="1237"/>
      <c r="J72" s="1238"/>
      <c r="K72" s="354" t="s">
        <v>517</v>
      </c>
      <c r="L72" s="354" t="s">
        <v>518</v>
      </c>
      <c r="M72" s="354" t="s">
        <v>519</v>
      </c>
      <c r="N72" s="354" t="s">
        <v>520</v>
      </c>
      <c r="O72" s="354" t="s">
        <v>521</v>
      </c>
    </row>
    <row r="73" spans="2:30" x14ac:dyDescent="0.15">
      <c r="B73" s="248"/>
      <c r="C73" s="244"/>
      <c r="D73" s="244"/>
      <c r="E73" s="244"/>
      <c r="F73" s="244"/>
      <c r="G73" s="1239" t="s">
        <v>552</v>
      </c>
      <c r="H73" s="1240"/>
      <c r="I73" s="1245" t="s">
        <v>553</v>
      </c>
      <c r="J73" s="1245"/>
      <c r="K73" s="1226">
        <v>16.100000000000001</v>
      </c>
      <c r="L73" s="1226"/>
      <c r="M73" s="1215"/>
      <c r="N73" s="1215"/>
      <c r="O73" s="1215">
        <v>20.100000000000001</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558</v>
      </c>
      <c r="J75" s="1225"/>
      <c r="K75" s="1247">
        <v>9.5</v>
      </c>
      <c r="L75" s="1247">
        <v>11</v>
      </c>
      <c r="M75" s="1247">
        <v>12.1</v>
      </c>
      <c r="N75" s="1247">
        <v>11.7</v>
      </c>
      <c r="O75" s="1247">
        <v>10.6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555</v>
      </c>
      <c r="H77" s="1220"/>
      <c r="I77" s="1225" t="s">
        <v>553</v>
      </c>
      <c r="J77" s="1225"/>
      <c r="K77" s="1226">
        <v>69.2</v>
      </c>
      <c r="L77" s="1226">
        <v>58.2</v>
      </c>
      <c r="M77" s="1215">
        <v>50.3</v>
      </c>
      <c r="N77" s="1215">
        <v>45.9</v>
      </c>
      <c r="O77" s="1215">
        <v>33.6</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558</v>
      </c>
      <c r="J79" s="1217"/>
      <c r="K79" s="1218">
        <v>11.1</v>
      </c>
      <c r="L79" s="1218">
        <v>10.3</v>
      </c>
      <c r="M79" s="1218">
        <v>9.6</v>
      </c>
      <c r="N79" s="1218">
        <v>8.8000000000000007</v>
      </c>
      <c r="O79" s="1218">
        <v>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3"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3"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61130</v>
      </c>
      <c r="E3" s="116"/>
      <c r="F3" s="117">
        <v>47569</v>
      </c>
      <c r="G3" s="118"/>
      <c r="H3" s="119"/>
    </row>
    <row r="4" spans="1:8" x14ac:dyDescent="0.15">
      <c r="A4" s="120"/>
      <c r="B4" s="121"/>
      <c r="C4" s="122"/>
      <c r="D4" s="123">
        <v>11334</v>
      </c>
      <c r="E4" s="124"/>
      <c r="F4" s="125">
        <v>26255</v>
      </c>
      <c r="G4" s="126"/>
      <c r="H4" s="127"/>
    </row>
    <row r="5" spans="1:8" x14ac:dyDescent="0.15">
      <c r="A5" s="108" t="s">
        <v>511</v>
      </c>
      <c r="B5" s="113"/>
      <c r="C5" s="114"/>
      <c r="D5" s="115">
        <v>43226</v>
      </c>
      <c r="E5" s="116"/>
      <c r="F5" s="117">
        <v>50880</v>
      </c>
      <c r="G5" s="118"/>
      <c r="H5" s="119"/>
    </row>
    <row r="6" spans="1:8" x14ac:dyDescent="0.15">
      <c r="A6" s="120"/>
      <c r="B6" s="121"/>
      <c r="C6" s="122"/>
      <c r="D6" s="123">
        <v>3607</v>
      </c>
      <c r="E6" s="124"/>
      <c r="F6" s="125">
        <v>26879</v>
      </c>
      <c r="G6" s="126"/>
      <c r="H6" s="127"/>
    </row>
    <row r="7" spans="1:8" x14ac:dyDescent="0.15">
      <c r="A7" s="108" t="s">
        <v>512</v>
      </c>
      <c r="B7" s="113"/>
      <c r="C7" s="114"/>
      <c r="D7" s="115">
        <v>58041</v>
      </c>
      <c r="E7" s="116"/>
      <c r="F7" s="117">
        <v>63956</v>
      </c>
      <c r="G7" s="118"/>
      <c r="H7" s="119"/>
    </row>
    <row r="8" spans="1:8" x14ac:dyDescent="0.15">
      <c r="A8" s="120"/>
      <c r="B8" s="121"/>
      <c r="C8" s="122"/>
      <c r="D8" s="123">
        <v>8060</v>
      </c>
      <c r="E8" s="124"/>
      <c r="F8" s="125">
        <v>29239</v>
      </c>
      <c r="G8" s="126"/>
      <c r="H8" s="127"/>
    </row>
    <row r="9" spans="1:8" x14ac:dyDescent="0.15">
      <c r="A9" s="108" t="s">
        <v>513</v>
      </c>
      <c r="B9" s="113"/>
      <c r="C9" s="114"/>
      <c r="D9" s="115">
        <v>193680</v>
      </c>
      <c r="E9" s="116"/>
      <c r="F9" s="117">
        <v>66255</v>
      </c>
      <c r="G9" s="118"/>
      <c r="H9" s="119"/>
    </row>
    <row r="10" spans="1:8" x14ac:dyDescent="0.15">
      <c r="A10" s="120"/>
      <c r="B10" s="121"/>
      <c r="C10" s="122"/>
      <c r="D10" s="123">
        <v>10464</v>
      </c>
      <c r="E10" s="124"/>
      <c r="F10" s="125">
        <v>31822</v>
      </c>
      <c r="G10" s="126"/>
      <c r="H10" s="127"/>
    </row>
    <row r="11" spans="1:8" x14ac:dyDescent="0.15">
      <c r="A11" s="108" t="s">
        <v>514</v>
      </c>
      <c r="B11" s="113"/>
      <c r="C11" s="114"/>
      <c r="D11" s="115">
        <v>346829</v>
      </c>
      <c r="E11" s="116"/>
      <c r="F11" s="117">
        <v>47278</v>
      </c>
      <c r="G11" s="118"/>
      <c r="H11" s="119"/>
    </row>
    <row r="12" spans="1:8" x14ac:dyDescent="0.15">
      <c r="A12" s="120"/>
      <c r="B12" s="121"/>
      <c r="C12" s="128"/>
      <c r="D12" s="123">
        <v>43470</v>
      </c>
      <c r="E12" s="124"/>
      <c r="F12" s="125">
        <v>24096</v>
      </c>
      <c r="G12" s="126"/>
      <c r="H12" s="127"/>
    </row>
    <row r="13" spans="1:8" x14ac:dyDescent="0.15">
      <c r="A13" s="108"/>
      <c r="B13" s="113"/>
      <c r="C13" s="129"/>
      <c r="D13" s="130">
        <v>140581</v>
      </c>
      <c r="E13" s="131"/>
      <c r="F13" s="132">
        <v>55188</v>
      </c>
      <c r="G13" s="133"/>
      <c r="H13" s="119"/>
    </row>
    <row r="14" spans="1:8" x14ac:dyDescent="0.15">
      <c r="A14" s="120"/>
      <c r="B14" s="121"/>
      <c r="C14" s="122"/>
      <c r="D14" s="123">
        <v>15387</v>
      </c>
      <c r="E14" s="124"/>
      <c r="F14" s="125">
        <v>27658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11.31</v>
      </c>
      <c r="C19" s="134">
        <f>ROUND(VALUE(SUBSTITUTE(実質収支比率等に係る経年分析!G$48,"▲","-")),2)</f>
        <v>10.210000000000001</v>
      </c>
      <c r="D19" s="134">
        <f>ROUND(VALUE(SUBSTITUTE(実質収支比率等に係る経年分析!H$48,"▲","-")),2)</f>
        <v>0.46</v>
      </c>
      <c r="E19" s="134">
        <f>ROUND(VALUE(SUBSTITUTE(実質収支比率等に係る経年分析!I$48,"▲","-")),2)</f>
        <v>0.26</v>
      </c>
      <c r="F19" s="134">
        <f>ROUND(VALUE(SUBSTITUTE(実質収支比率等に係る経年分析!J$48,"▲","-")),2)</f>
        <v>1.21</v>
      </c>
    </row>
    <row r="20" spans="1:11" x14ac:dyDescent="0.15">
      <c r="A20" s="134" t="s">
        <v>42</v>
      </c>
      <c r="B20" s="134">
        <f>ROUND(VALUE(SUBSTITUTE(実質収支比率等に係る経年分析!F$47,"▲","-")),2)</f>
        <v>22.13</v>
      </c>
      <c r="C20" s="134">
        <f>ROUND(VALUE(SUBSTITUTE(実質収支比率等に係る経年分析!G$47,"▲","-")),2)</f>
        <v>28.27</v>
      </c>
      <c r="D20" s="134">
        <f>ROUND(VALUE(SUBSTITUTE(実質収支比率等に係る経年分析!H$47,"▲","-")),2)</f>
        <v>30.08</v>
      </c>
      <c r="E20" s="134">
        <f>ROUND(VALUE(SUBSTITUTE(実質収支比率等に係る経年分析!I$47,"▲","-")),2)</f>
        <v>25.47</v>
      </c>
      <c r="F20" s="134">
        <f>ROUND(VALUE(SUBSTITUTE(実質収支比率等に係る経年分析!J$47,"▲","-")),2)</f>
        <v>22.96</v>
      </c>
    </row>
    <row r="21" spans="1:11" x14ac:dyDescent="0.15">
      <c r="A21" s="134" t="s">
        <v>43</v>
      </c>
      <c r="B21" s="134">
        <f>IF(ISNUMBER(VALUE(SUBSTITUTE(実質収支比率等に係る経年分析!F$49,"▲","-"))),ROUND(VALUE(SUBSTITUTE(実質収支比率等に係る経年分析!F$49,"▲","-")),2),NA())</f>
        <v>16.8</v>
      </c>
      <c r="C21" s="134">
        <f>IF(ISNUMBER(VALUE(SUBSTITUTE(実質収支比率等に係る経年分析!G$49,"▲","-"))),ROUND(VALUE(SUBSTITUTE(実質収支比率等に係る経年分析!G$49,"▲","-")),2),NA())</f>
        <v>-1.25</v>
      </c>
      <c r="D21" s="134">
        <f>IF(ISNUMBER(VALUE(SUBSTITUTE(実質収支比率等に係る経年分析!H$49,"▲","-"))),ROUND(VALUE(SUBSTITUTE(実質収支比率等に係る経年分析!H$49,"▲","-")),2),NA())</f>
        <v>-11.41</v>
      </c>
      <c r="E21" s="134">
        <f>IF(ISNUMBER(VALUE(SUBSTITUTE(実質収支比率等に係る経年分析!I$49,"▲","-"))),ROUND(VALUE(SUBSTITUTE(実質収支比率等に係る経年分析!I$49,"▲","-")),2),NA())</f>
        <v>-4.75</v>
      </c>
      <c r="F21" s="134">
        <f>IF(ISNUMBER(VALUE(SUBSTITUTE(実質収支比率等に係る経年分析!J$49,"▲","-"))),ROUND(VALUE(SUBSTITUTE(実質収支比率等に係る経年分析!J$49,"▲","-")),2),NA())</f>
        <v>-1.49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災害公営住宅整備事業特別会計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10.199999999999999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2219</v>
      </c>
      <c r="E42" s="136"/>
      <c r="F42" s="136"/>
      <c r="G42" s="136">
        <f>'実質公債費比率（分子）の構造'!L$52</f>
        <v>2184</v>
      </c>
      <c r="H42" s="136"/>
      <c r="I42" s="136"/>
      <c r="J42" s="136">
        <f>'実質公債費比率（分子）の構造'!M$52</f>
        <v>2395</v>
      </c>
      <c r="K42" s="136"/>
      <c r="L42" s="136"/>
      <c r="M42" s="136">
        <f>'実質公債費比率（分子）の構造'!N$52</f>
        <v>2424</v>
      </c>
      <c r="N42" s="136"/>
      <c r="O42" s="136"/>
      <c r="P42" s="136">
        <f>'実質公債費比率（分子）の構造'!O$52</f>
        <v>2297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0</v>
      </c>
      <c r="L44" s="136"/>
      <c r="M44" s="136"/>
      <c r="N44" s="136" t="str">
        <f>'実質公債費比率（分子）の構造'!O$50</f>
        <v>-</v>
      </c>
      <c r="O44" s="136"/>
      <c r="P44" s="136"/>
    </row>
    <row r="45" spans="1:16" x14ac:dyDescent="0.15">
      <c r="A45" s="136" t="s">
        <v>53</v>
      </c>
      <c r="B45" s="136">
        <f>'実質公債費比率（分子）の構造'!K$49</f>
        <v>133</v>
      </c>
      <c r="C45" s="136"/>
      <c r="D45" s="136"/>
      <c r="E45" s="136">
        <f>'実質公債費比率（分子）の構造'!L$49</f>
        <v>134</v>
      </c>
      <c r="F45" s="136"/>
      <c r="G45" s="136"/>
      <c r="H45" s="136">
        <f>'実質公債費比率（分子）の構造'!M$49</f>
        <v>91</v>
      </c>
      <c r="I45" s="136"/>
      <c r="J45" s="136"/>
      <c r="K45" s="136">
        <f>'実質公債費比率（分子）の構造'!N$49</f>
        <v>69</v>
      </c>
      <c r="L45" s="136"/>
      <c r="M45" s="136"/>
      <c r="N45" s="136">
        <f>'実質公債費比率（分子）の構造'!O$49</f>
        <v>113</v>
      </c>
      <c r="O45" s="136"/>
      <c r="P45" s="136"/>
    </row>
    <row r="46" spans="1:16" x14ac:dyDescent="0.15">
      <c r="A46" s="136" t="s">
        <v>54</v>
      </c>
      <c r="B46" s="136">
        <f>'実質公債費比率（分子）の構造'!K$48</f>
        <v>890</v>
      </c>
      <c r="C46" s="136"/>
      <c r="D46" s="136"/>
      <c r="E46" s="136">
        <f>'実質公債費比率（分子）の構造'!L$48</f>
        <v>984</v>
      </c>
      <c r="F46" s="136"/>
      <c r="G46" s="136"/>
      <c r="H46" s="136">
        <f>'実質公債費比率（分子）の構造'!M$48</f>
        <v>1179</v>
      </c>
      <c r="I46" s="136"/>
      <c r="J46" s="136"/>
      <c r="K46" s="136">
        <f>'実質公債費比率（分子）の構造'!N$48</f>
        <v>1028</v>
      </c>
      <c r="L46" s="136"/>
      <c r="M46" s="136"/>
      <c r="N46" s="136">
        <f>'実質公債費比率（分子）の構造'!O$48</f>
        <v>1001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2228</v>
      </c>
      <c r="C49" s="136"/>
      <c r="D49" s="136"/>
      <c r="E49" s="136">
        <f>'実質公債費比率（分子）の構造'!L$45</f>
        <v>2334</v>
      </c>
      <c r="F49" s="136"/>
      <c r="G49" s="136"/>
      <c r="H49" s="136">
        <f>'実質公債費比率（分子）の構造'!M$45</f>
        <v>2378</v>
      </c>
      <c r="I49" s="136"/>
      <c r="J49" s="136"/>
      <c r="K49" s="136">
        <f>'実質公債費比率（分子）の構造'!N$45</f>
        <v>2277</v>
      </c>
      <c r="L49" s="136"/>
      <c r="M49" s="136"/>
      <c r="N49" s="136">
        <f>'実質公債費比率（分子）の構造'!O$45</f>
        <v>2105</v>
      </c>
      <c r="O49" s="136"/>
      <c r="P49" s="136"/>
    </row>
    <row r="50" spans="1:16" x14ac:dyDescent="0.15">
      <c r="A50" s="136" t="s">
        <v>58</v>
      </c>
      <c r="B50" s="136" t="e">
        <f>NA()</f>
        <v>#N/A</v>
      </c>
      <c r="C50" s="136">
        <f>IF(ISNUMBER('実質公債費比率（分子）の構造'!K$53),'実質公債費比率（分子）の構造'!K$53,NA())</f>
        <v>1033</v>
      </c>
      <c r="D50" s="136" t="e">
        <f>NA()</f>
        <v>#N/A</v>
      </c>
      <c r="E50" s="136" t="e">
        <f>NA()</f>
        <v>#N/A</v>
      </c>
      <c r="F50" s="136">
        <f>IF(ISNUMBER('実質公債費比率（分子）の構造'!L$53),'実質公債費比率（分子）の構造'!L$53,NA())</f>
        <v>1269</v>
      </c>
      <c r="G50" s="136" t="e">
        <f>NA()</f>
        <v>#N/A</v>
      </c>
      <c r="H50" s="136" t="e">
        <f>NA()</f>
        <v>#N/A</v>
      </c>
      <c r="I50" s="136">
        <f>IF(ISNUMBER('実質公債費比率（分子）の構造'!M$53),'実質公債費比率（分子）の構造'!M$53,NA())</f>
        <v>1254</v>
      </c>
      <c r="J50" s="136" t="e">
        <f>NA()</f>
        <v>#N/A</v>
      </c>
      <c r="K50" s="136" t="e">
        <f>NA()</f>
        <v>#N/A</v>
      </c>
      <c r="L50" s="136">
        <f>IF(ISNUMBER('実質公債費比率（分子）の構造'!N$53),'実質公債費比率（分子）の構造'!N$53,NA())</f>
        <v>950</v>
      </c>
      <c r="M50" s="136" t="e">
        <f>NA()</f>
        <v>#N/A</v>
      </c>
      <c r="N50" s="136" t="e">
        <f>NA()</f>
        <v>#N/A</v>
      </c>
      <c r="O50" s="136">
        <f>IF(ISNUMBER('実質公債費比率（分子）の構造'!O$53),'実質公債費比率（分子）の構造'!O$53,NA())</f>
        <v>922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25231</v>
      </c>
      <c r="E56" s="135"/>
      <c r="F56" s="135"/>
      <c r="G56" s="135">
        <f>'将来負担比率（分子）の構造'!J$51</f>
        <v>22753</v>
      </c>
      <c r="H56" s="135"/>
      <c r="I56" s="135"/>
      <c r="J56" s="135">
        <f>'将来負担比率（分子）の構造'!K$51</f>
        <v>24646</v>
      </c>
      <c r="K56" s="135"/>
      <c r="L56" s="135"/>
      <c r="M56" s="135">
        <f>'将来負担比率（分子）の構造'!L$51</f>
        <v>24765</v>
      </c>
      <c r="N56" s="135"/>
      <c r="O56" s="135"/>
      <c r="P56" s="135">
        <f>'将来負担比率（分子）の構造'!M$51</f>
        <v>25082</v>
      </c>
    </row>
    <row r="57" spans="1:16" x14ac:dyDescent="0.15">
      <c r="A57" s="135" t="s">
        <v>34</v>
      </c>
      <c r="B57" s="135"/>
      <c r="C57" s="135"/>
      <c r="D57" s="135">
        <f>'将来負担比率（分子）の構造'!I$50</f>
        <v>6966</v>
      </c>
      <c r="E57" s="135"/>
      <c r="F57" s="135"/>
      <c r="G57" s="135">
        <f>'将来負担比率（分子）の構造'!J$50</f>
        <v>8508</v>
      </c>
      <c r="H57" s="135"/>
      <c r="I57" s="135"/>
      <c r="J57" s="135">
        <f>'将来負担比率（分子）の構造'!K$50</f>
        <v>3900</v>
      </c>
      <c r="K57" s="135"/>
      <c r="L57" s="135"/>
      <c r="M57" s="135">
        <f>'将来負担比率（分子）の構造'!L$50</f>
        <v>4193</v>
      </c>
      <c r="N57" s="135"/>
      <c r="O57" s="135"/>
      <c r="P57" s="135">
        <f>'将来負担比率（分子）の構造'!M$50</f>
        <v>5551</v>
      </c>
    </row>
    <row r="58" spans="1:16" x14ac:dyDescent="0.15">
      <c r="A58" s="135" t="s">
        <v>33</v>
      </c>
      <c r="B58" s="135"/>
      <c r="C58" s="135"/>
      <c r="D58" s="135">
        <f>'将来負担比率（分子）の構造'!I$49</f>
        <v>6155</v>
      </c>
      <c r="E58" s="135"/>
      <c r="F58" s="135"/>
      <c r="G58" s="135">
        <f>'将来負担比率（分子）の構造'!J$49</f>
        <v>8356</v>
      </c>
      <c r="H58" s="135"/>
      <c r="I58" s="135"/>
      <c r="J58" s="135">
        <f>'将来負担比率（分子）の構造'!K$49</f>
        <v>9240</v>
      </c>
      <c r="K58" s="135"/>
      <c r="L58" s="135"/>
      <c r="M58" s="135">
        <f>'将来負担比率（分子）の構造'!L$49</f>
        <v>8815</v>
      </c>
      <c r="N58" s="135"/>
      <c r="O58" s="135"/>
      <c r="P58" s="135">
        <f>'将来負担比率（分子）の構造'!M$49</f>
        <v>7893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16</v>
      </c>
      <c r="C61" s="135"/>
      <c r="D61" s="135"/>
      <c r="E61" s="135">
        <f>'将来負担比率（分子）の構造'!J$46</f>
        <v>12</v>
      </c>
      <c r="F61" s="135"/>
      <c r="G61" s="135"/>
      <c r="H61" s="135">
        <f>'将来負担比率（分子）の構造'!K$46</f>
        <v>14</v>
      </c>
      <c r="I61" s="135"/>
      <c r="J61" s="135"/>
      <c r="K61" s="135">
        <f>'将来負担比率（分子）の構造'!L$46</f>
        <v>17</v>
      </c>
      <c r="L61" s="135"/>
      <c r="M61" s="135"/>
      <c r="N61" s="135">
        <f>'将来負担比率（分子）の構造'!M$46</f>
        <v>3</v>
      </c>
      <c r="O61" s="135"/>
      <c r="P61" s="135"/>
    </row>
    <row r="62" spans="1:16" x14ac:dyDescent="0.15">
      <c r="A62" s="135" t="s">
        <v>28</v>
      </c>
      <c r="B62" s="135">
        <f>'将来負担比率（分子）の構造'!I$45</f>
        <v>1884</v>
      </c>
      <c r="C62" s="135"/>
      <c r="D62" s="135"/>
      <c r="E62" s="135">
        <f>'将来負担比率（分子）の構造'!J$45</f>
        <v>1856</v>
      </c>
      <c r="F62" s="135"/>
      <c r="G62" s="135"/>
      <c r="H62" s="135">
        <f>'将来負担比率（分子）の構造'!K$45</f>
        <v>1495</v>
      </c>
      <c r="I62" s="135"/>
      <c r="J62" s="135"/>
      <c r="K62" s="135">
        <f>'将来負担比率（分子）の構造'!L$45</f>
        <v>1430</v>
      </c>
      <c r="L62" s="135"/>
      <c r="M62" s="135"/>
      <c r="N62" s="135">
        <f>'将来負担比率（分子）の構造'!M$45</f>
        <v>1319</v>
      </c>
      <c r="O62" s="135"/>
      <c r="P62" s="135"/>
    </row>
    <row r="63" spans="1:16" x14ac:dyDescent="0.15">
      <c r="A63" s="135" t="s">
        <v>27</v>
      </c>
      <c r="B63" s="135">
        <f>'将来負担比率（分子）の構造'!I$44</f>
        <v>705</v>
      </c>
      <c r="C63" s="135"/>
      <c r="D63" s="135"/>
      <c r="E63" s="135">
        <f>'将来負担比率（分子）の構造'!J$44</f>
        <v>569</v>
      </c>
      <c r="F63" s="135"/>
      <c r="G63" s="135"/>
      <c r="H63" s="135">
        <f>'将来負担比率（分子）の構造'!K$44</f>
        <v>451</v>
      </c>
      <c r="I63" s="135"/>
      <c r="J63" s="135"/>
      <c r="K63" s="135">
        <f>'将来負担比率（分子）の構造'!L$44</f>
        <v>358</v>
      </c>
      <c r="L63" s="135"/>
      <c r="M63" s="135"/>
      <c r="N63" s="135">
        <f>'将来負担比率（分子）の構造'!M$44</f>
        <v>252</v>
      </c>
      <c r="O63" s="135"/>
      <c r="P63" s="135"/>
    </row>
    <row r="64" spans="1:16" x14ac:dyDescent="0.15">
      <c r="A64" s="135" t="s">
        <v>26</v>
      </c>
      <c r="B64" s="135">
        <f>'将来負担比率（分子）の構造'!I$43</f>
        <v>15035</v>
      </c>
      <c r="C64" s="135"/>
      <c r="D64" s="135"/>
      <c r="E64" s="135">
        <f>'将来負担比率（分子）の構造'!J$43</f>
        <v>14163</v>
      </c>
      <c r="F64" s="135"/>
      <c r="G64" s="135"/>
      <c r="H64" s="135">
        <f>'将来負担比率（分子）の構造'!K$43</f>
        <v>11029</v>
      </c>
      <c r="I64" s="135"/>
      <c r="J64" s="135"/>
      <c r="K64" s="135">
        <f>'将来負担比率（分子）の構造'!L$43</f>
        <v>11113</v>
      </c>
      <c r="L64" s="135"/>
      <c r="M64" s="135"/>
      <c r="N64" s="135">
        <f>'将来負担比率（分子）の構造'!M$43</f>
        <v>12944</v>
      </c>
      <c r="O64" s="135"/>
      <c r="P64" s="135"/>
    </row>
    <row r="65" spans="1:16" x14ac:dyDescent="0.15">
      <c r="A65" s="135" t="s">
        <v>25</v>
      </c>
      <c r="B65" s="135">
        <f>'将来負担比率（分子）の構造'!I$42</f>
        <v>27</v>
      </c>
      <c r="C65" s="135"/>
      <c r="D65" s="135"/>
      <c r="E65" s="135">
        <f>'将来負担比率（分子）の構造'!J$42</f>
        <v>26</v>
      </c>
      <c r="F65" s="135"/>
      <c r="G65" s="135"/>
      <c r="H65" s="135">
        <f>'将来負担比率（分子）の構造'!K$42</f>
        <v>26</v>
      </c>
      <c r="I65" s="135"/>
      <c r="J65" s="135"/>
      <c r="K65" s="135">
        <f>'将来負担比率（分子）の構造'!L$42</f>
        <v>13</v>
      </c>
      <c r="L65" s="135"/>
      <c r="M65" s="135"/>
      <c r="N65" s="135">
        <f>'将来負担比率（分子）の構造'!M$42</f>
        <v>11</v>
      </c>
      <c r="O65" s="135"/>
      <c r="P65" s="135"/>
    </row>
    <row r="66" spans="1:16" x14ac:dyDescent="0.15">
      <c r="A66" s="135" t="s">
        <v>24</v>
      </c>
      <c r="B66" s="135">
        <f>'将来負担比率（分子）の構造'!I$41</f>
        <v>22265</v>
      </c>
      <c r="C66" s="135"/>
      <c r="D66" s="135"/>
      <c r="E66" s="135">
        <f>'将来負担比率（分子）の構造'!J$41</f>
        <v>21878</v>
      </c>
      <c r="F66" s="135"/>
      <c r="G66" s="135"/>
      <c r="H66" s="135">
        <f>'将来負担比率（分子）の構造'!K$41</f>
        <v>21725</v>
      </c>
      <c r="I66" s="135"/>
      <c r="J66" s="135"/>
      <c r="K66" s="135">
        <f>'将来負担比率（分子）の構造'!L$41</f>
        <v>22030</v>
      </c>
      <c r="L66" s="135"/>
      <c r="M66" s="135"/>
      <c r="N66" s="135">
        <f>'将来負担比率（分子）の構造'!M$41</f>
        <v>26061</v>
      </c>
      <c r="O66" s="135"/>
      <c r="P66" s="135"/>
    </row>
    <row r="67" spans="1:16" x14ac:dyDescent="0.15">
      <c r="A67" s="135" t="s">
        <v>62</v>
      </c>
      <c r="B67" s="135" t="e">
        <f>NA()</f>
        <v>#N/A</v>
      </c>
      <c r="C67" s="135">
        <f>IF(ISNUMBER('将来負担比率（分子）の構造'!I$52), IF('将来負担比率（分子）の構造'!I$52 &lt; 0, 0, '将来負担比率（分子）の構造'!I$52), NA())</f>
        <v>1580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2064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7082596</v>
      </c>
      <c r="S5" s="669"/>
      <c r="T5" s="669"/>
      <c r="U5" s="669"/>
      <c r="V5" s="669"/>
      <c r="W5" s="669"/>
      <c r="X5" s="669"/>
      <c r="Y5" s="716"/>
      <c r="Z5" s="729">
        <v>13.5</v>
      </c>
      <c r="AA5" s="729"/>
      <c r="AB5" s="729"/>
      <c r="AC5" s="729"/>
      <c r="AD5" s="730">
        <v>6597034</v>
      </c>
      <c r="AE5" s="730"/>
      <c r="AF5" s="730"/>
      <c r="AG5" s="730"/>
      <c r="AH5" s="730"/>
      <c r="AI5" s="730"/>
      <c r="AJ5" s="730"/>
      <c r="AK5" s="730"/>
      <c r="AL5" s="717">
        <v>59.3</v>
      </c>
      <c r="AM5" s="686"/>
      <c r="AN5" s="686"/>
      <c r="AO5" s="718"/>
      <c r="AP5" s="705" t="s">
        <v>205</v>
      </c>
      <c r="AQ5" s="706"/>
      <c r="AR5" s="706"/>
      <c r="AS5" s="706"/>
      <c r="AT5" s="706"/>
      <c r="AU5" s="706"/>
      <c r="AV5" s="706"/>
      <c r="AW5" s="706"/>
      <c r="AX5" s="706"/>
      <c r="AY5" s="706"/>
      <c r="AZ5" s="706"/>
      <c r="BA5" s="706"/>
      <c r="BB5" s="706"/>
      <c r="BC5" s="706"/>
      <c r="BD5" s="706"/>
      <c r="BE5" s="706"/>
      <c r="BF5" s="707"/>
      <c r="BG5" s="618">
        <v>6597034</v>
      </c>
      <c r="BH5" s="619"/>
      <c r="BI5" s="619"/>
      <c r="BJ5" s="619"/>
      <c r="BK5" s="619"/>
      <c r="BL5" s="619"/>
      <c r="BM5" s="619"/>
      <c r="BN5" s="620"/>
      <c r="BO5" s="671">
        <v>93.1</v>
      </c>
      <c r="BP5" s="671"/>
      <c r="BQ5" s="671"/>
      <c r="BR5" s="671"/>
      <c r="BS5" s="672">
        <v>49091</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137798</v>
      </c>
      <c r="S6" s="619"/>
      <c r="T6" s="619"/>
      <c r="U6" s="619"/>
      <c r="V6" s="619"/>
      <c r="W6" s="619"/>
      <c r="X6" s="619"/>
      <c r="Y6" s="620"/>
      <c r="Z6" s="671">
        <v>0.3</v>
      </c>
      <c r="AA6" s="671"/>
      <c r="AB6" s="671"/>
      <c r="AC6" s="671"/>
      <c r="AD6" s="672">
        <v>137798</v>
      </c>
      <c r="AE6" s="672"/>
      <c r="AF6" s="672"/>
      <c r="AG6" s="672"/>
      <c r="AH6" s="672"/>
      <c r="AI6" s="672"/>
      <c r="AJ6" s="672"/>
      <c r="AK6" s="672"/>
      <c r="AL6" s="641">
        <v>1.2</v>
      </c>
      <c r="AM6" s="673"/>
      <c r="AN6" s="673"/>
      <c r="AO6" s="674"/>
      <c r="AP6" s="615" t="s">
        <v>210</v>
      </c>
      <c r="AQ6" s="616"/>
      <c r="AR6" s="616"/>
      <c r="AS6" s="616"/>
      <c r="AT6" s="616"/>
      <c r="AU6" s="616"/>
      <c r="AV6" s="616"/>
      <c r="AW6" s="616"/>
      <c r="AX6" s="616"/>
      <c r="AY6" s="616"/>
      <c r="AZ6" s="616"/>
      <c r="BA6" s="616"/>
      <c r="BB6" s="616"/>
      <c r="BC6" s="616"/>
      <c r="BD6" s="616"/>
      <c r="BE6" s="616"/>
      <c r="BF6" s="617"/>
      <c r="BG6" s="618">
        <v>6597034</v>
      </c>
      <c r="BH6" s="619"/>
      <c r="BI6" s="619"/>
      <c r="BJ6" s="619"/>
      <c r="BK6" s="619"/>
      <c r="BL6" s="619"/>
      <c r="BM6" s="619"/>
      <c r="BN6" s="620"/>
      <c r="BO6" s="671">
        <v>93.1</v>
      </c>
      <c r="BP6" s="671"/>
      <c r="BQ6" s="671"/>
      <c r="BR6" s="671"/>
      <c r="BS6" s="672">
        <v>49091</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220504</v>
      </c>
      <c r="CS6" s="619"/>
      <c r="CT6" s="619"/>
      <c r="CU6" s="619"/>
      <c r="CV6" s="619"/>
      <c r="CW6" s="619"/>
      <c r="CX6" s="619"/>
      <c r="CY6" s="620"/>
      <c r="CZ6" s="671">
        <v>0.4</v>
      </c>
      <c r="DA6" s="671"/>
      <c r="DB6" s="671"/>
      <c r="DC6" s="671"/>
      <c r="DD6" s="624" t="s">
        <v>212</v>
      </c>
      <c r="DE6" s="619"/>
      <c r="DF6" s="619"/>
      <c r="DG6" s="619"/>
      <c r="DH6" s="619"/>
      <c r="DI6" s="619"/>
      <c r="DJ6" s="619"/>
      <c r="DK6" s="619"/>
      <c r="DL6" s="619"/>
      <c r="DM6" s="619"/>
      <c r="DN6" s="619"/>
      <c r="DO6" s="619"/>
      <c r="DP6" s="620"/>
      <c r="DQ6" s="624">
        <v>220504</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11523</v>
      </c>
      <c r="S7" s="619"/>
      <c r="T7" s="619"/>
      <c r="U7" s="619"/>
      <c r="V7" s="619"/>
      <c r="W7" s="619"/>
      <c r="X7" s="619"/>
      <c r="Y7" s="620"/>
      <c r="Z7" s="671">
        <v>0</v>
      </c>
      <c r="AA7" s="671"/>
      <c r="AB7" s="671"/>
      <c r="AC7" s="671"/>
      <c r="AD7" s="672">
        <v>11523</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3498808</v>
      </c>
      <c r="BH7" s="619"/>
      <c r="BI7" s="619"/>
      <c r="BJ7" s="619"/>
      <c r="BK7" s="619"/>
      <c r="BL7" s="619"/>
      <c r="BM7" s="619"/>
      <c r="BN7" s="620"/>
      <c r="BO7" s="671">
        <v>49.4</v>
      </c>
      <c r="BP7" s="671"/>
      <c r="BQ7" s="671"/>
      <c r="BR7" s="671"/>
      <c r="BS7" s="672">
        <v>49091</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10245559</v>
      </c>
      <c r="CS7" s="619"/>
      <c r="CT7" s="619"/>
      <c r="CU7" s="619"/>
      <c r="CV7" s="619"/>
      <c r="CW7" s="619"/>
      <c r="CX7" s="619"/>
      <c r="CY7" s="620"/>
      <c r="CZ7" s="671">
        <v>20.5</v>
      </c>
      <c r="DA7" s="671"/>
      <c r="DB7" s="671"/>
      <c r="DC7" s="671"/>
      <c r="DD7" s="624">
        <v>1094702</v>
      </c>
      <c r="DE7" s="619"/>
      <c r="DF7" s="619"/>
      <c r="DG7" s="619"/>
      <c r="DH7" s="619"/>
      <c r="DI7" s="619"/>
      <c r="DJ7" s="619"/>
      <c r="DK7" s="619"/>
      <c r="DL7" s="619"/>
      <c r="DM7" s="619"/>
      <c r="DN7" s="619"/>
      <c r="DO7" s="619"/>
      <c r="DP7" s="620"/>
      <c r="DQ7" s="624">
        <v>2232542</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26082</v>
      </c>
      <c r="S8" s="619"/>
      <c r="T8" s="619"/>
      <c r="U8" s="619"/>
      <c r="V8" s="619"/>
      <c r="W8" s="619"/>
      <c r="X8" s="619"/>
      <c r="Y8" s="620"/>
      <c r="Z8" s="671">
        <v>0</v>
      </c>
      <c r="AA8" s="671"/>
      <c r="AB8" s="671"/>
      <c r="AC8" s="671"/>
      <c r="AD8" s="672">
        <v>26082</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104060</v>
      </c>
      <c r="BH8" s="619"/>
      <c r="BI8" s="619"/>
      <c r="BJ8" s="619"/>
      <c r="BK8" s="619"/>
      <c r="BL8" s="619"/>
      <c r="BM8" s="619"/>
      <c r="BN8" s="620"/>
      <c r="BO8" s="671">
        <v>1.5</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9083728</v>
      </c>
      <c r="CS8" s="619"/>
      <c r="CT8" s="619"/>
      <c r="CU8" s="619"/>
      <c r="CV8" s="619"/>
      <c r="CW8" s="619"/>
      <c r="CX8" s="619"/>
      <c r="CY8" s="620"/>
      <c r="CZ8" s="671">
        <v>18.2</v>
      </c>
      <c r="DA8" s="671"/>
      <c r="DB8" s="671"/>
      <c r="DC8" s="671"/>
      <c r="DD8" s="624">
        <v>632069</v>
      </c>
      <c r="DE8" s="619"/>
      <c r="DF8" s="619"/>
      <c r="DG8" s="619"/>
      <c r="DH8" s="619"/>
      <c r="DI8" s="619"/>
      <c r="DJ8" s="619"/>
      <c r="DK8" s="619"/>
      <c r="DL8" s="619"/>
      <c r="DM8" s="619"/>
      <c r="DN8" s="619"/>
      <c r="DO8" s="619"/>
      <c r="DP8" s="620"/>
      <c r="DQ8" s="624">
        <v>4147005</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26924</v>
      </c>
      <c r="S9" s="619"/>
      <c r="T9" s="619"/>
      <c r="U9" s="619"/>
      <c r="V9" s="619"/>
      <c r="W9" s="619"/>
      <c r="X9" s="619"/>
      <c r="Y9" s="620"/>
      <c r="Z9" s="671">
        <v>0.1</v>
      </c>
      <c r="AA9" s="671"/>
      <c r="AB9" s="671"/>
      <c r="AC9" s="671"/>
      <c r="AD9" s="672">
        <v>26924</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2950719</v>
      </c>
      <c r="BH9" s="619"/>
      <c r="BI9" s="619"/>
      <c r="BJ9" s="619"/>
      <c r="BK9" s="619"/>
      <c r="BL9" s="619"/>
      <c r="BM9" s="619"/>
      <c r="BN9" s="620"/>
      <c r="BO9" s="671">
        <v>41.7</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1267549</v>
      </c>
      <c r="CS9" s="619"/>
      <c r="CT9" s="619"/>
      <c r="CU9" s="619"/>
      <c r="CV9" s="619"/>
      <c r="CW9" s="619"/>
      <c r="CX9" s="619"/>
      <c r="CY9" s="620"/>
      <c r="CZ9" s="671">
        <v>2.5</v>
      </c>
      <c r="DA9" s="671"/>
      <c r="DB9" s="671"/>
      <c r="DC9" s="671"/>
      <c r="DD9" s="624" t="s">
        <v>107</v>
      </c>
      <c r="DE9" s="619"/>
      <c r="DF9" s="619"/>
      <c r="DG9" s="619"/>
      <c r="DH9" s="619"/>
      <c r="DI9" s="619"/>
      <c r="DJ9" s="619"/>
      <c r="DK9" s="619"/>
      <c r="DL9" s="619"/>
      <c r="DM9" s="619"/>
      <c r="DN9" s="619"/>
      <c r="DO9" s="619"/>
      <c r="DP9" s="620"/>
      <c r="DQ9" s="624">
        <v>1126802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1141227</v>
      </c>
      <c r="S10" s="619"/>
      <c r="T10" s="619"/>
      <c r="U10" s="619"/>
      <c r="V10" s="619"/>
      <c r="W10" s="619"/>
      <c r="X10" s="619"/>
      <c r="Y10" s="620"/>
      <c r="Z10" s="671">
        <v>2.2000000000000002</v>
      </c>
      <c r="AA10" s="671"/>
      <c r="AB10" s="671"/>
      <c r="AC10" s="671"/>
      <c r="AD10" s="672">
        <v>1141227</v>
      </c>
      <c r="AE10" s="672"/>
      <c r="AF10" s="672"/>
      <c r="AG10" s="672"/>
      <c r="AH10" s="672"/>
      <c r="AI10" s="672"/>
      <c r="AJ10" s="672"/>
      <c r="AK10" s="672"/>
      <c r="AL10" s="641">
        <v>10.3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167502</v>
      </c>
      <c r="BH10" s="619"/>
      <c r="BI10" s="619"/>
      <c r="BJ10" s="619"/>
      <c r="BK10" s="619"/>
      <c r="BL10" s="619"/>
      <c r="BM10" s="619"/>
      <c r="BN10" s="620"/>
      <c r="BO10" s="671">
        <v>2.4</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104963</v>
      </c>
      <c r="CS10" s="619"/>
      <c r="CT10" s="619"/>
      <c r="CU10" s="619"/>
      <c r="CV10" s="619"/>
      <c r="CW10" s="619"/>
      <c r="CX10" s="619"/>
      <c r="CY10" s="620"/>
      <c r="CZ10" s="671">
        <v>0.2</v>
      </c>
      <c r="DA10" s="671"/>
      <c r="DB10" s="671"/>
      <c r="DC10" s="671"/>
      <c r="DD10" s="624" t="s">
        <v>107</v>
      </c>
      <c r="DE10" s="619"/>
      <c r="DF10" s="619"/>
      <c r="DG10" s="619"/>
      <c r="DH10" s="619"/>
      <c r="DI10" s="619"/>
      <c r="DJ10" s="619"/>
      <c r="DK10" s="619"/>
      <c r="DL10" s="619"/>
      <c r="DM10" s="619"/>
      <c r="DN10" s="619"/>
      <c r="DO10" s="619"/>
      <c r="DP10" s="620"/>
      <c r="DQ10" s="624">
        <v>21026</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276527</v>
      </c>
      <c r="BH11" s="619"/>
      <c r="BI11" s="619"/>
      <c r="BJ11" s="619"/>
      <c r="BK11" s="619"/>
      <c r="BL11" s="619"/>
      <c r="BM11" s="619"/>
      <c r="BN11" s="620"/>
      <c r="BO11" s="671">
        <v>3.9</v>
      </c>
      <c r="BP11" s="671"/>
      <c r="BQ11" s="671"/>
      <c r="BR11" s="671"/>
      <c r="BS11" s="624">
        <v>49091</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228994</v>
      </c>
      <c r="CS11" s="619"/>
      <c r="CT11" s="619"/>
      <c r="CU11" s="619"/>
      <c r="CV11" s="619"/>
      <c r="CW11" s="619"/>
      <c r="CX11" s="619"/>
      <c r="CY11" s="620"/>
      <c r="CZ11" s="671">
        <v>0.5</v>
      </c>
      <c r="DA11" s="671"/>
      <c r="DB11" s="671"/>
      <c r="DC11" s="671"/>
      <c r="DD11" s="624">
        <v>17009</v>
      </c>
      <c r="DE11" s="619"/>
      <c r="DF11" s="619"/>
      <c r="DG11" s="619"/>
      <c r="DH11" s="619"/>
      <c r="DI11" s="619"/>
      <c r="DJ11" s="619"/>
      <c r="DK11" s="619"/>
      <c r="DL11" s="619"/>
      <c r="DM11" s="619"/>
      <c r="DN11" s="619"/>
      <c r="DO11" s="619"/>
      <c r="DP11" s="620"/>
      <c r="DQ11" s="624">
        <v>176628</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2426127</v>
      </c>
      <c r="BH12" s="619"/>
      <c r="BI12" s="619"/>
      <c r="BJ12" s="619"/>
      <c r="BK12" s="619"/>
      <c r="BL12" s="619"/>
      <c r="BM12" s="619"/>
      <c r="BN12" s="620"/>
      <c r="BO12" s="671">
        <v>34.299999999999997</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458775</v>
      </c>
      <c r="CS12" s="619"/>
      <c r="CT12" s="619"/>
      <c r="CU12" s="619"/>
      <c r="CV12" s="619"/>
      <c r="CW12" s="619"/>
      <c r="CX12" s="619"/>
      <c r="CY12" s="620"/>
      <c r="CZ12" s="671">
        <v>0.9</v>
      </c>
      <c r="DA12" s="671"/>
      <c r="DB12" s="671"/>
      <c r="DC12" s="671"/>
      <c r="DD12" s="624">
        <v>2268</v>
      </c>
      <c r="DE12" s="619"/>
      <c r="DF12" s="619"/>
      <c r="DG12" s="619"/>
      <c r="DH12" s="619"/>
      <c r="DI12" s="619"/>
      <c r="DJ12" s="619"/>
      <c r="DK12" s="619"/>
      <c r="DL12" s="619"/>
      <c r="DM12" s="619"/>
      <c r="DN12" s="619"/>
      <c r="DO12" s="619"/>
      <c r="DP12" s="620"/>
      <c r="DQ12" s="624">
        <v>156132</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32424</v>
      </c>
      <c r="S13" s="619"/>
      <c r="T13" s="619"/>
      <c r="U13" s="619"/>
      <c r="V13" s="619"/>
      <c r="W13" s="619"/>
      <c r="X13" s="619"/>
      <c r="Y13" s="620"/>
      <c r="Z13" s="671">
        <v>0.1</v>
      </c>
      <c r="AA13" s="671"/>
      <c r="AB13" s="671"/>
      <c r="AC13" s="671"/>
      <c r="AD13" s="672">
        <v>32424</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2391489</v>
      </c>
      <c r="BH13" s="619"/>
      <c r="BI13" s="619"/>
      <c r="BJ13" s="619"/>
      <c r="BK13" s="619"/>
      <c r="BL13" s="619"/>
      <c r="BM13" s="619"/>
      <c r="BN13" s="620"/>
      <c r="BO13" s="671">
        <v>33.799999999999997</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20084993</v>
      </c>
      <c r="CS13" s="619"/>
      <c r="CT13" s="619"/>
      <c r="CU13" s="619"/>
      <c r="CV13" s="619"/>
      <c r="CW13" s="619"/>
      <c r="CX13" s="619"/>
      <c r="CY13" s="620"/>
      <c r="CZ13" s="671">
        <v>40.200000000000003</v>
      </c>
      <c r="DA13" s="671"/>
      <c r="DB13" s="671"/>
      <c r="DC13" s="671"/>
      <c r="DD13" s="624">
        <v>16704163</v>
      </c>
      <c r="DE13" s="619"/>
      <c r="DF13" s="619"/>
      <c r="DG13" s="619"/>
      <c r="DH13" s="619"/>
      <c r="DI13" s="619"/>
      <c r="DJ13" s="619"/>
      <c r="DK13" s="619"/>
      <c r="DL13" s="619"/>
      <c r="DM13" s="619"/>
      <c r="DN13" s="619"/>
      <c r="DO13" s="619"/>
      <c r="DP13" s="620"/>
      <c r="DQ13" s="624">
        <v>4167953</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98988</v>
      </c>
      <c r="BH14" s="619"/>
      <c r="BI14" s="619"/>
      <c r="BJ14" s="619"/>
      <c r="BK14" s="619"/>
      <c r="BL14" s="619"/>
      <c r="BM14" s="619"/>
      <c r="BN14" s="620"/>
      <c r="BO14" s="671">
        <v>1.4</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692230</v>
      </c>
      <c r="CS14" s="619"/>
      <c r="CT14" s="619"/>
      <c r="CU14" s="619"/>
      <c r="CV14" s="619"/>
      <c r="CW14" s="619"/>
      <c r="CX14" s="619"/>
      <c r="CY14" s="620"/>
      <c r="CZ14" s="671">
        <v>1.4</v>
      </c>
      <c r="DA14" s="671"/>
      <c r="DB14" s="671"/>
      <c r="DC14" s="671"/>
      <c r="DD14" s="624">
        <v>20485</v>
      </c>
      <c r="DE14" s="619"/>
      <c r="DF14" s="619"/>
      <c r="DG14" s="619"/>
      <c r="DH14" s="619"/>
      <c r="DI14" s="619"/>
      <c r="DJ14" s="619"/>
      <c r="DK14" s="619"/>
      <c r="DL14" s="619"/>
      <c r="DM14" s="619"/>
      <c r="DN14" s="619"/>
      <c r="DO14" s="619"/>
      <c r="DP14" s="620"/>
      <c r="DQ14" s="624">
        <v>684831</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34861</v>
      </c>
      <c r="S15" s="619"/>
      <c r="T15" s="619"/>
      <c r="U15" s="619"/>
      <c r="V15" s="619"/>
      <c r="W15" s="619"/>
      <c r="X15" s="619"/>
      <c r="Y15" s="620"/>
      <c r="Z15" s="671">
        <v>0.1</v>
      </c>
      <c r="AA15" s="671"/>
      <c r="AB15" s="671"/>
      <c r="AC15" s="671"/>
      <c r="AD15" s="672">
        <v>34861</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573111</v>
      </c>
      <c r="BH15" s="619"/>
      <c r="BI15" s="619"/>
      <c r="BJ15" s="619"/>
      <c r="BK15" s="619"/>
      <c r="BL15" s="619"/>
      <c r="BM15" s="619"/>
      <c r="BN15" s="620"/>
      <c r="BO15" s="671">
        <v>8.1</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5493817</v>
      </c>
      <c r="CS15" s="619"/>
      <c r="CT15" s="619"/>
      <c r="CU15" s="619"/>
      <c r="CV15" s="619"/>
      <c r="CW15" s="619"/>
      <c r="CX15" s="619"/>
      <c r="CY15" s="620"/>
      <c r="CZ15" s="671">
        <v>11</v>
      </c>
      <c r="DA15" s="671"/>
      <c r="DB15" s="671"/>
      <c r="DC15" s="671"/>
      <c r="DD15" s="624">
        <v>3175966</v>
      </c>
      <c r="DE15" s="619"/>
      <c r="DF15" s="619"/>
      <c r="DG15" s="619"/>
      <c r="DH15" s="619"/>
      <c r="DI15" s="619"/>
      <c r="DJ15" s="619"/>
      <c r="DK15" s="619"/>
      <c r="DL15" s="619"/>
      <c r="DM15" s="619"/>
      <c r="DN15" s="619"/>
      <c r="DO15" s="619"/>
      <c r="DP15" s="620"/>
      <c r="DQ15" s="624">
        <v>1954692</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6995911</v>
      </c>
      <c r="S16" s="619"/>
      <c r="T16" s="619"/>
      <c r="U16" s="619"/>
      <c r="V16" s="619"/>
      <c r="W16" s="619"/>
      <c r="X16" s="619"/>
      <c r="Y16" s="620"/>
      <c r="Z16" s="671">
        <v>13.3</v>
      </c>
      <c r="AA16" s="671"/>
      <c r="AB16" s="671"/>
      <c r="AC16" s="671"/>
      <c r="AD16" s="672">
        <v>3013409</v>
      </c>
      <c r="AE16" s="672"/>
      <c r="AF16" s="672"/>
      <c r="AG16" s="672"/>
      <c r="AH16" s="672"/>
      <c r="AI16" s="672"/>
      <c r="AJ16" s="672"/>
      <c r="AK16" s="672"/>
      <c r="AL16" s="641">
        <v>27.1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3013409</v>
      </c>
      <c r="S17" s="619"/>
      <c r="T17" s="619"/>
      <c r="U17" s="619"/>
      <c r="V17" s="619"/>
      <c r="W17" s="619"/>
      <c r="X17" s="619"/>
      <c r="Y17" s="620"/>
      <c r="Z17" s="671">
        <v>5.7</v>
      </c>
      <c r="AA17" s="671"/>
      <c r="AB17" s="671"/>
      <c r="AC17" s="671"/>
      <c r="AD17" s="672">
        <v>3013409</v>
      </c>
      <c r="AE17" s="672"/>
      <c r="AF17" s="672"/>
      <c r="AG17" s="672"/>
      <c r="AH17" s="672"/>
      <c r="AI17" s="672"/>
      <c r="AJ17" s="672"/>
      <c r="AK17" s="672"/>
      <c r="AL17" s="641">
        <v>27.1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2105962</v>
      </c>
      <c r="CS17" s="619"/>
      <c r="CT17" s="619"/>
      <c r="CU17" s="619"/>
      <c r="CV17" s="619"/>
      <c r="CW17" s="619"/>
      <c r="CX17" s="619"/>
      <c r="CY17" s="620"/>
      <c r="CZ17" s="671">
        <v>4.2</v>
      </c>
      <c r="DA17" s="671"/>
      <c r="DB17" s="671"/>
      <c r="DC17" s="671"/>
      <c r="DD17" s="624" t="s">
        <v>107</v>
      </c>
      <c r="DE17" s="619"/>
      <c r="DF17" s="619"/>
      <c r="DG17" s="619"/>
      <c r="DH17" s="619"/>
      <c r="DI17" s="619"/>
      <c r="DJ17" s="619"/>
      <c r="DK17" s="619"/>
      <c r="DL17" s="619"/>
      <c r="DM17" s="619"/>
      <c r="DN17" s="619"/>
      <c r="DO17" s="619"/>
      <c r="DP17" s="620"/>
      <c r="DQ17" s="624">
        <v>1988053</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325210</v>
      </c>
      <c r="S18" s="619"/>
      <c r="T18" s="619"/>
      <c r="U18" s="619"/>
      <c r="V18" s="619"/>
      <c r="W18" s="619"/>
      <c r="X18" s="619"/>
      <c r="Y18" s="620"/>
      <c r="Z18" s="671">
        <v>0.6</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3657292</v>
      </c>
      <c r="S19" s="619"/>
      <c r="T19" s="619"/>
      <c r="U19" s="619"/>
      <c r="V19" s="619"/>
      <c r="W19" s="619"/>
      <c r="X19" s="619"/>
      <c r="Y19" s="620"/>
      <c r="Z19" s="671">
        <v>7</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485562</v>
      </c>
      <c r="BH19" s="619"/>
      <c r="BI19" s="619"/>
      <c r="BJ19" s="619"/>
      <c r="BK19" s="619"/>
      <c r="BL19" s="619"/>
      <c r="BM19" s="619"/>
      <c r="BN19" s="620"/>
      <c r="BO19" s="671">
        <v>6.9</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15489346</v>
      </c>
      <c r="S20" s="619"/>
      <c r="T20" s="619"/>
      <c r="U20" s="619"/>
      <c r="V20" s="619"/>
      <c r="W20" s="619"/>
      <c r="X20" s="619"/>
      <c r="Y20" s="620"/>
      <c r="Z20" s="671">
        <v>29.4</v>
      </c>
      <c r="AA20" s="671"/>
      <c r="AB20" s="671"/>
      <c r="AC20" s="671"/>
      <c r="AD20" s="672">
        <v>11021282</v>
      </c>
      <c r="AE20" s="672"/>
      <c r="AF20" s="672"/>
      <c r="AG20" s="672"/>
      <c r="AH20" s="672"/>
      <c r="AI20" s="672"/>
      <c r="AJ20" s="672"/>
      <c r="AK20" s="672"/>
      <c r="AL20" s="641">
        <v>99.1</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485562</v>
      </c>
      <c r="BH20" s="619"/>
      <c r="BI20" s="619"/>
      <c r="BJ20" s="619"/>
      <c r="BK20" s="619"/>
      <c r="BL20" s="619"/>
      <c r="BM20" s="619"/>
      <c r="BN20" s="620"/>
      <c r="BO20" s="671">
        <v>6.9</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49987074</v>
      </c>
      <c r="CS20" s="619"/>
      <c r="CT20" s="619"/>
      <c r="CU20" s="619"/>
      <c r="CV20" s="619"/>
      <c r="CW20" s="619"/>
      <c r="CX20" s="619"/>
      <c r="CY20" s="620"/>
      <c r="CZ20" s="671">
        <v>100</v>
      </c>
      <c r="DA20" s="671"/>
      <c r="DB20" s="671"/>
      <c r="DC20" s="671"/>
      <c r="DD20" s="624">
        <v>21646662</v>
      </c>
      <c r="DE20" s="619"/>
      <c r="DF20" s="619"/>
      <c r="DG20" s="619"/>
      <c r="DH20" s="619"/>
      <c r="DI20" s="619"/>
      <c r="DJ20" s="619"/>
      <c r="DK20" s="619"/>
      <c r="DL20" s="619"/>
      <c r="DM20" s="619"/>
      <c r="DN20" s="619"/>
      <c r="DO20" s="619"/>
      <c r="DP20" s="620"/>
      <c r="DQ20" s="624">
        <v>16876168</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12299</v>
      </c>
      <c r="S21" s="619"/>
      <c r="T21" s="619"/>
      <c r="U21" s="619"/>
      <c r="V21" s="619"/>
      <c r="W21" s="619"/>
      <c r="X21" s="619"/>
      <c r="Y21" s="620"/>
      <c r="Z21" s="671">
        <v>0</v>
      </c>
      <c r="AA21" s="671"/>
      <c r="AB21" s="671"/>
      <c r="AC21" s="671"/>
      <c r="AD21" s="672">
        <v>12299</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166455</v>
      </c>
      <c r="S22" s="619"/>
      <c r="T22" s="619"/>
      <c r="U22" s="619"/>
      <c r="V22" s="619"/>
      <c r="W22" s="619"/>
      <c r="X22" s="619"/>
      <c r="Y22" s="620"/>
      <c r="Z22" s="671">
        <v>0.3</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274302</v>
      </c>
      <c r="S23" s="619"/>
      <c r="T23" s="619"/>
      <c r="U23" s="619"/>
      <c r="V23" s="619"/>
      <c r="W23" s="619"/>
      <c r="X23" s="619"/>
      <c r="Y23" s="620"/>
      <c r="Z23" s="671">
        <v>0.5</v>
      </c>
      <c r="AA23" s="671"/>
      <c r="AB23" s="671"/>
      <c r="AC23" s="671"/>
      <c r="AD23" s="672">
        <v>32593</v>
      </c>
      <c r="AE23" s="672"/>
      <c r="AF23" s="672"/>
      <c r="AG23" s="672"/>
      <c r="AH23" s="672"/>
      <c r="AI23" s="672"/>
      <c r="AJ23" s="672"/>
      <c r="AK23" s="672"/>
      <c r="AL23" s="641">
        <v>0.3</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485562</v>
      </c>
      <c r="BH23" s="619"/>
      <c r="BI23" s="619"/>
      <c r="BJ23" s="619"/>
      <c r="BK23" s="619"/>
      <c r="BL23" s="619"/>
      <c r="BM23" s="619"/>
      <c r="BN23" s="620"/>
      <c r="BO23" s="671">
        <v>6.9</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86729</v>
      </c>
      <c r="S24" s="619"/>
      <c r="T24" s="619"/>
      <c r="U24" s="619"/>
      <c r="V24" s="619"/>
      <c r="W24" s="619"/>
      <c r="X24" s="619"/>
      <c r="Y24" s="620"/>
      <c r="Z24" s="671">
        <v>0.2</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10457411</v>
      </c>
      <c r="CS24" s="669"/>
      <c r="CT24" s="669"/>
      <c r="CU24" s="669"/>
      <c r="CV24" s="669"/>
      <c r="CW24" s="669"/>
      <c r="CX24" s="669"/>
      <c r="CY24" s="716"/>
      <c r="CZ24" s="720">
        <v>20.9</v>
      </c>
      <c r="DA24" s="721"/>
      <c r="DB24" s="721"/>
      <c r="DC24" s="722"/>
      <c r="DD24" s="715">
        <v>6773133</v>
      </c>
      <c r="DE24" s="669"/>
      <c r="DF24" s="669"/>
      <c r="DG24" s="669"/>
      <c r="DH24" s="669"/>
      <c r="DI24" s="669"/>
      <c r="DJ24" s="669"/>
      <c r="DK24" s="716"/>
      <c r="DL24" s="715">
        <v>6432965</v>
      </c>
      <c r="DM24" s="669"/>
      <c r="DN24" s="669"/>
      <c r="DO24" s="669"/>
      <c r="DP24" s="669"/>
      <c r="DQ24" s="669"/>
      <c r="DR24" s="669"/>
      <c r="DS24" s="669"/>
      <c r="DT24" s="669"/>
      <c r="DU24" s="669"/>
      <c r="DV24" s="716"/>
      <c r="DW24" s="717">
        <v>53.3</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12576471</v>
      </c>
      <c r="S25" s="619"/>
      <c r="T25" s="619"/>
      <c r="U25" s="619"/>
      <c r="V25" s="619"/>
      <c r="W25" s="619"/>
      <c r="X25" s="619"/>
      <c r="Y25" s="620"/>
      <c r="Z25" s="671">
        <v>23.9</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3757226</v>
      </c>
      <c r="CS25" s="637"/>
      <c r="CT25" s="637"/>
      <c r="CU25" s="637"/>
      <c r="CV25" s="637"/>
      <c r="CW25" s="637"/>
      <c r="CX25" s="637"/>
      <c r="CY25" s="638"/>
      <c r="CZ25" s="621">
        <v>7.5</v>
      </c>
      <c r="DA25" s="639"/>
      <c r="DB25" s="639"/>
      <c r="DC25" s="640"/>
      <c r="DD25" s="624">
        <v>3356968</v>
      </c>
      <c r="DE25" s="637"/>
      <c r="DF25" s="637"/>
      <c r="DG25" s="637"/>
      <c r="DH25" s="637"/>
      <c r="DI25" s="637"/>
      <c r="DJ25" s="637"/>
      <c r="DK25" s="638"/>
      <c r="DL25" s="624">
        <v>3181387</v>
      </c>
      <c r="DM25" s="637"/>
      <c r="DN25" s="637"/>
      <c r="DO25" s="637"/>
      <c r="DP25" s="637"/>
      <c r="DQ25" s="637"/>
      <c r="DR25" s="637"/>
      <c r="DS25" s="637"/>
      <c r="DT25" s="637"/>
      <c r="DU25" s="637"/>
      <c r="DV25" s="638"/>
      <c r="DW25" s="641">
        <v>26.3</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v>21588</v>
      </c>
      <c r="S26" s="619"/>
      <c r="T26" s="619"/>
      <c r="U26" s="619"/>
      <c r="V26" s="619"/>
      <c r="W26" s="619"/>
      <c r="X26" s="619"/>
      <c r="Y26" s="620"/>
      <c r="Z26" s="671">
        <v>0</v>
      </c>
      <c r="AA26" s="671"/>
      <c r="AB26" s="671"/>
      <c r="AC26" s="671"/>
      <c r="AD26" s="672">
        <v>21588</v>
      </c>
      <c r="AE26" s="672"/>
      <c r="AF26" s="672"/>
      <c r="AG26" s="672"/>
      <c r="AH26" s="672"/>
      <c r="AI26" s="672"/>
      <c r="AJ26" s="672"/>
      <c r="AK26" s="672"/>
      <c r="AL26" s="641">
        <v>0.2</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2314532</v>
      </c>
      <c r="CS26" s="619"/>
      <c r="CT26" s="619"/>
      <c r="CU26" s="619"/>
      <c r="CV26" s="619"/>
      <c r="CW26" s="619"/>
      <c r="CX26" s="619"/>
      <c r="CY26" s="620"/>
      <c r="CZ26" s="621">
        <v>4.5999999999999996</v>
      </c>
      <c r="DA26" s="639"/>
      <c r="DB26" s="639"/>
      <c r="DC26" s="640"/>
      <c r="DD26" s="624">
        <v>2119720</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1998003</v>
      </c>
      <c r="S27" s="619"/>
      <c r="T27" s="619"/>
      <c r="U27" s="619"/>
      <c r="V27" s="619"/>
      <c r="W27" s="619"/>
      <c r="X27" s="619"/>
      <c r="Y27" s="620"/>
      <c r="Z27" s="671">
        <v>3.8</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7082596</v>
      </c>
      <c r="BH27" s="619"/>
      <c r="BI27" s="619"/>
      <c r="BJ27" s="619"/>
      <c r="BK27" s="619"/>
      <c r="BL27" s="619"/>
      <c r="BM27" s="619"/>
      <c r="BN27" s="620"/>
      <c r="BO27" s="671">
        <v>100</v>
      </c>
      <c r="BP27" s="671"/>
      <c r="BQ27" s="671"/>
      <c r="BR27" s="671"/>
      <c r="BS27" s="624">
        <v>49091</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4594223</v>
      </c>
      <c r="CS27" s="637"/>
      <c r="CT27" s="637"/>
      <c r="CU27" s="637"/>
      <c r="CV27" s="637"/>
      <c r="CW27" s="637"/>
      <c r="CX27" s="637"/>
      <c r="CY27" s="638"/>
      <c r="CZ27" s="621">
        <v>9.1999999999999993</v>
      </c>
      <c r="DA27" s="639"/>
      <c r="DB27" s="639"/>
      <c r="DC27" s="640"/>
      <c r="DD27" s="624">
        <v>1428112</v>
      </c>
      <c r="DE27" s="637"/>
      <c r="DF27" s="637"/>
      <c r="DG27" s="637"/>
      <c r="DH27" s="637"/>
      <c r="DI27" s="637"/>
      <c r="DJ27" s="637"/>
      <c r="DK27" s="638"/>
      <c r="DL27" s="624">
        <v>1328525</v>
      </c>
      <c r="DM27" s="637"/>
      <c r="DN27" s="637"/>
      <c r="DO27" s="637"/>
      <c r="DP27" s="637"/>
      <c r="DQ27" s="637"/>
      <c r="DR27" s="637"/>
      <c r="DS27" s="637"/>
      <c r="DT27" s="637"/>
      <c r="DU27" s="637"/>
      <c r="DV27" s="638"/>
      <c r="DW27" s="641">
        <v>11</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77087</v>
      </c>
      <c r="S28" s="619"/>
      <c r="T28" s="619"/>
      <c r="U28" s="619"/>
      <c r="V28" s="619"/>
      <c r="W28" s="619"/>
      <c r="X28" s="619"/>
      <c r="Y28" s="620"/>
      <c r="Z28" s="671">
        <v>0.1</v>
      </c>
      <c r="AA28" s="671"/>
      <c r="AB28" s="671"/>
      <c r="AC28" s="671"/>
      <c r="AD28" s="672">
        <v>26702</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2105962</v>
      </c>
      <c r="CS28" s="619"/>
      <c r="CT28" s="619"/>
      <c r="CU28" s="619"/>
      <c r="CV28" s="619"/>
      <c r="CW28" s="619"/>
      <c r="CX28" s="619"/>
      <c r="CY28" s="620"/>
      <c r="CZ28" s="621">
        <v>4.2</v>
      </c>
      <c r="DA28" s="639"/>
      <c r="DB28" s="639"/>
      <c r="DC28" s="640"/>
      <c r="DD28" s="624">
        <v>1988053</v>
      </c>
      <c r="DE28" s="619"/>
      <c r="DF28" s="619"/>
      <c r="DG28" s="619"/>
      <c r="DH28" s="619"/>
      <c r="DI28" s="619"/>
      <c r="DJ28" s="619"/>
      <c r="DK28" s="620"/>
      <c r="DL28" s="624">
        <v>1923053</v>
      </c>
      <c r="DM28" s="619"/>
      <c r="DN28" s="619"/>
      <c r="DO28" s="619"/>
      <c r="DP28" s="619"/>
      <c r="DQ28" s="619"/>
      <c r="DR28" s="619"/>
      <c r="DS28" s="619"/>
      <c r="DT28" s="619"/>
      <c r="DU28" s="619"/>
      <c r="DV28" s="620"/>
      <c r="DW28" s="641">
        <v>15.9</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152059</v>
      </c>
      <c r="S29" s="619"/>
      <c r="T29" s="619"/>
      <c r="U29" s="619"/>
      <c r="V29" s="619"/>
      <c r="W29" s="619"/>
      <c r="X29" s="619"/>
      <c r="Y29" s="620"/>
      <c r="Z29" s="671">
        <v>0.3</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2105491</v>
      </c>
      <c r="CS29" s="637"/>
      <c r="CT29" s="637"/>
      <c r="CU29" s="637"/>
      <c r="CV29" s="637"/>
      <c r="CW29" s="637"/>
      <c r="CX29" s="637"/>
      <c r="CY29" s="638"/>
      <c r="CZ29" s="621">
        <v>4.2</v>
      </c>
      <c r="DA29" s="639"/>
      <c r="DB29" s="639"/>
      <c r="DC29" s="640"/>
      <c r="DD29" s="624">
        <v>1987582</v>
      </c>
      <c r="DE29" s="637"/>
      <c r="DF29" s="637"/>
      <c r="DG29" s="637"/>
      <c r="DH29" s="637"/>
      <c r="DI29" s="637"/>
      <c r="DJ29" s="637"/>
      <c r="DK29" s="638"/>
      <c r="DL29" s="624">
        <v>1922582</v>
      </c>
      <c r="DM29" s="637"/>
      <c r="DN29" s="637"/>
      <c r="DO29" s="637"/>
      <c r="DP29" s="637"/>
      <c r="DQ29" s="637"/>
      <c r="DR29" s="637"/>
      <c r="DS29" s="637"/>
      <c r="DT29" s="637"/>
      <c r="DU29" s="637"/>
      <c r="DV29" s="638"/>
      <c r="DW29" s="641">
        <v>15.9</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12575267</v>
      </c>
      <c r="S30" s="619"/>
      <c r="T30" s="619"/>
      <c r="U30" s="619"/>
      <c r="V30" s="619"/>
      <c r="W30" s="619"/>
      <c r="X30" s="619"/>
      <c r="Y30" s="620"/>
      <c r="Z30" s="671">
        <v>23.9</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99.3</v>
      </c>
      <c r="BH30" s="685"/>
      <c r="BI30" s="685"/>
      <c r="BJ30" s="685"/>
      <c r="BK30" s="685"/>
      <c r="BL30" s="685"/>
      <c r="BM30" s="686">
        <v>97.5</v>
      </c>
      <c r="BN30" s="685"/>
      <c r="BO30" s="685"/>
      <c r="BP30" s="685"/>
      <c r="BQ30" s="687"/>
      <c r="BR30" s="684">
        <v>99.1</v>
      </c>
      <c r="BS30" s="685"/>
      <c r="BT30" s="685"/>
      <c r="BU30" s="685"/>
      <c r="BV30" s="685"/>
      <c r="BW30" s="685"/>
      <c r="BX30" s="686">
        <v>96.8</v>
      </c>
      <c r="BY30" s="685"/>
      <c r="BZ30" s="685"/>
      <c r="CA30" s="685"/>
      <c r="CB30" s="687"/>
      <c r="CD30" s="690"/>
      <c r="CE30" s="691"/>
      <c r="CF30" s="655" t="s">
        <v>289</v>
      </c>
      <c r="CG30" s="652"/>
      <c r="CH30" s="652"/>
      <c r="CI30" s="652"/>
      <c r="CJ30" s="652"/>
      <c r="CK30" s="652"/>
      <c r="CL30" s="652"/>
      <c r="CM30" s="652"/>
      <c r="CN30" s="652"/>
      <c r="CO30" s="652"/>
      <c r="CP30" s="652"/>
      <c r="CQ30" s="653"/>
      <c r="CR30" s="618">
        <v>1853492</v>
      </c>
      <c r="CS30" s="619"/>
      <c r="CT30" s="619"/>
      <c r="CU30" s="619"/>
      <c r="CV30" s="619"/>
      <c r="CW30" s="619"/>
      <c r="CX30" s="619"/>
      <c r="CY30" s="620"/>
      <c r="CZ30" s="621">
        <v>3.7</v>
      </c>
      <c r="DA30" s="639"/>
      <c r="DB30" s="639"/>
      <c r="DC30" s="640"/>
      <c r="DD30" s="624">
        <v>1741706</v>
      </c>
      <c r="DE30" s="619"/>
      <c r="DF30" s="619"/>
      <c r="DG30" s="619"/>
      <c r="DH30" s="619"/>
      <c r="DI30" s="619"/>
      <c r="DJ30" s="619"/>
      <c r="DK30" s="620"/>
      <c r="DL30" s="624">
        <v>1676706</v>
      </c>
      <c r="DM30" s="619"/>
      <c r="DN30" s="619"/>
      <c r="DO30" s="619"/>
      <c r="DP30" s="619"/>
      <c r="DQ30" s="619"/>
      <c r="DR30" s="619"/>
      <c r="DS30" s="619"/>
      <c r="DT30" s="619"/>
      <c r="DU30" s="619"/>
      <c r="DV30" s="620"/>
      <c r="DW30" s="641">
        <v>13.9</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2587606</v>
      </c>
      <c r="S31" s="619"/>
      <c r="T31" s="619"/>
      <c r="U31" s="619"/>
      <c r="V31" s="619"/>
      <c r="W31" s="619"/>
      <c r="X31" s="619"/>
      <c r="Y31" s="620"/>
      <c r="Z31" s="671">
        <v>4.9000000000000004</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96.9</v>
      </c>
      <c r="BN31" s="683"/>
      <c r="BO31" s="683"/>
      <c r="BP31" s="683"/>
      <c r="BQ31" s="647"/>
      <c r="BR31" s="682">
        <v>98.8</v>
      </c>
      <c r="BS31" s="637"/>
      <c r="BT31" s="637"/>
      <c r="BU31" s="637"/>
      <c r="BV31" s="637"/>
      <c r="BW31" s="637"/>
      <c r="BX31" s="673">
        <v>96.1</v>
      </c>
      <c r="BY31" s="683"/>
      <c r="BZ31" s="683"/>
      <c r="CA31" s="683"/>
      <c r="CB31" s="647"/>
      <c r="CD31" s="690"/>
      <c r="CE31" s="691"/>
      <c r="CF31" s="655" t="s">
        <v>293</v>
      </c>
      <c r="CG31" s="652"/>
      <c r="CH31" s="652"/>
      <c r="CI31" s="652"/>
      <c r="CJ31" s="652"/>
      <c r="CK31" s="652"/>
      <c r="CL31" s="652"/>
      <c r="CM31" s="652"/>
      <c r="CN31" s="652"/>
      <c r="CO31" s="652"/>
      <c r="CP31" s="652"/>
      <c r="CQ31" s="653"/>
      <c r="CR31" s="618">
        <v>251999</v>
      </c>
      <c r="CS31" s="637"/>
      <c r="CT31" s="637"/>
      <c r="CU31" s="637"/>
      <c r="CV31" s="637"/>
      <c r="CW31" s="637"/>
      <c r="CX31" s="637"/>
      <c r="CY31" s="638"/>
      <c r="CZ31" s="621">
        <v>0.5</v>
      </c>
      <c r="DA31" s="639"/>
      <c r="DB31" s="639"/>
      <c r="DC31" s="640"/>
      <c r="DD31" s="624">
        <v>245876</v>
      </c>
      <c r="DE31" s="637"/>
      <c r="DF31" s="637"/>
      <c r="DG31" s="637"/>
      <c r="DH31" s="637"/>
      <c r="DI31" s="637"/>
      <c r="DJ31" s="637"/>
      <c r="DK31" s="638"/>
      <c r="DL31" s="624">
        <v>245876</v>
      </c>
      <c r="DM31" s="637"/>
      <c r="DN31" s="637"/>
      <c r="DO31" s="637"/>
      <c r="DP31" s="637"/>
      <c r="DQ31" s="637"/>
      <c r="DR31" s="637"/>
      <c r="DS31" s="637"/>
      <c r="DT31" s="637"/>
      <c r="DU31" s="637"/>
      <c r="DV31" s="638"/>
      <c r="DW31" s="641">
        <v>2</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701865</v>
      </c>
      <c r="S32" s="619"/>
      <c r="T32" s="619"/>
      <c r="U32" s="619"/>
      <c r="V32" s="619"/>
      <c r="W32" s="619"/>
      <c r="X32" s="619"/>
      <c r="Y32" s="620"/>
      <c r="Z32" s="671">
        <v>1.3</v>
      </c>
      <c r="AA32" s="671"/>
      <c r="AB32" s="671"/>
      <c r="AC32" s="671"/>
      <c r="AD32" s="672">
        <v>2166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99.4</v>
      </c>
      <c r="BH32" s="603"/>
      <c r="BI32" s="603"/>
      <c r="BJ32" s="603"/>
      <c r="BK32" s="603"/>
      <c r="BL32" s="603"/>
      <c r="BM32" s="666">
        <v>97.8</v>
      </c>
      <c r="BN32" s="603"/>
      <c r="BO32" s="603"/>
      <c r="BP32" s="603"/>
      <c r="BQ32" s="660"/>
      <c r="BR32" s="681">
        <v>99.2</v>
      </c>
      <c r="BS32" s="603"/>
      <c r="BT32" s="603"/>
      <c r="BU32" s="603"/>
      <c r="BV32" s="603"/>
      <c r="BW32" s="603"/>
      <c r="BX32" s="666">
        <v>97.2</v>
      </c>
      <c r="BY32" s="603"/>
      <c r="BZ32" s="603"/>
      <c r="CA32" s="603"/>
      <c r="CB32" s="660"/>
      <c r="CD32" s="692"/>
      <c r="CE32" s="693"/>
      <c r="CF32" s="655" t="s">
        <v>296</v>
      </c>
      <c r="CG32" s="652"/>
      <c r="CH32" s="652"/>
      <c r="CI32" s="652"/>
      <c r="CJ32" s="652"/>
      <c r="CK32" s="652"/>
      <c r="CL32" s="652"/>
      <c r="CM32" s="652"/>
      <c r="CN32" s="652"/>
      <c r="CO32" s="652"/>
      <c r="CP32" s="652"/>
      <c r="CQ32" s="653"/>
      <c r="CR32" s="618">
        <v>471</v>
      </c>
      <c r="CS32" s="619"/>
      <c r="CT32" s="619"/>
      <c r="CU32" s="619"/>
      <c r="CV32" s="619"/>
      <c r="CW32" s="619"/>
      <c r="CX32" s="619"/>
      <c r="CY32" s="620"/>
      <c r="CZ32" s="621">
        <v>0</v>
      </c>
      <c r="DA32" s="639"/>
      <c r="DB32" s="639"/>
      <c r="DC32" s="640"/>
      <c r="DD32" s="624">
        <v>471</v>
      </c>
      <c r="DE32" s="619"/>
      <c r="DF32" s="619"/>
      <c r="DG32" s="619"/>
      <c r="DH32" s="619"/>
      <c r="DI32" s="619"/>
      <c r="DJ32" s="619"/>
      <c r="DK32" s="620"/>
      <c r="DL32" s="624">
        <v>471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5885200</v>
      </c>
      <c r="S33" s="619"/>
      <c r="T33" s="619"/>
      <c r="U33" s="619"/>
      <c r="V33" s="619"/>
      <c r="W33" s="619"/>
      <c r="X33" s="619"/>
      <c r="Y33" s="620"/>
      <c r="Z33" s="671">
        <v>11.2</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17883001</v>
      </c>
      <c r="CS33" s="637"/>
      <c r="CT33" s="637"/>
      <c r="CU33" s="637"/>
      <c r="CV33" s="637"/>
      <c r="CW33" s="637"/>
      <c r="CX33" s="637"/>
      <c r="CY33" s="638"/>
      <c r="CZ33" s="621">
        <v>35.799999999999997</v>
      </c>
      <c r="DA33" s="639"/>
      <c r="DB33" s="639"/>
      <c r="DC33" s="640"/>
      <c r="DD33" s="624">
        <v>8574269</v>
      </c>
      <c r="DE33" s="637"/>
      <c r="DF33" s="637"/>
      <c r="DG33" s="637"/>
      <c r="DH33" s="637"/>
      <c r="DI33" s="637"/>
      <c r="DJ33" s="637"/>
      <c r="DK33" s="638"/>
      <c r="DL33" s="624">
        <v>5841953</v>
      </c>
      <c r="DM33" s="637"/>
      <c r="DN33" s="637"/>
      <c r="DO33" s="637"/>
      <c r="DP33" s="637"/>
      <c r="DQ33" s="637"/>
      <c r="DR33" s="637"/>
      <c r="DS33" s="637"/>
      <c r="DT33" s="637"/>
      <c r="DU33" s="637"/>
      <c r="DV33" s="638"/>
      <c r="DW33" s="641">
        <v>48.4</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3505614</v>
      </c>
      <c r="CS34" s="619"/>
      <c r="CT34" s="619"/>
      <c r="CU34" s="619"/>
      <c r="CV34" s="619"/>
      <c r="CW34" s="619"/>
      <c r="CX34" s="619"/>
      <c r="CY34" s="620"/>
      <c r="CZ34" s="621">
        <v>7</v>
      </c>
      <c r="DA34" s="639"/>
      <c r="DB34" s="639"/>
      <c r="DC34" s="640"/>
      <c r="DD34" s="624">
        <v>2516485</v>
      </c>
      <c r="DE34" s="619"/>
      <c r="DF34" s="619"/>
      <c r="DG34" s="619"/>
      <c r="DH34" s="619"/>
      <c r="DI34" s="619"/>
      <c r="DJ34" s="619"/>
      <c r="DK34" s="620"/>
      <c r="DL34" s="624">
        <v>1930786</v>
      </c>
      <c r="DM34" s="619"/>
      <c r="DN34" s="619"/>
      <c r="DO34" s="619"/>
      <c r="DP34" s="619"/>
      <c r="DQ34" s="619"/>
      <c r="DR34" s="619"/>
      <c r="DS34" s="619"/>
      <c r="DT34" s="619"/>
      <c r="DU34" s="619"/>
      <c r="DV34" s="620"/>
      <c r="DW34" s="641">
        <v>16</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960600</v>
      </c>
      <c r="S35" s="619"/>
      <c r="T35" s="619"/>
      <c r="U35" s="619"/>
      <c r="V35" s="619"/>
      <c r="W35" s="619"/>
      <c r="X35" s="619"/>
      <c r="Y35" s="620"/>
      <c r="Z35" s="671">
        <v>1.8</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3665319</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222762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201536</v>
      </c>
      <c r="CS35" s="637"/>
      <c r="CT35" s="637"/>
      <c r="CU35" s="637"/>
      <c r="CV35" s="637"/>
      <c r="CW35" s="637"/>
      <c r="CX35" s="637"/>
      <c r="CY35" s="638"/>
      <c r="CZ35" s="621">
        <v>0.4</v>
      </c>
      <c r="DA35" s="639"/>
      <c r="DB35" s="639"/>
      <c r="DC35" s="640"/>
      <c r="DD35" s="624">
        <v>195102</v>
      </c>
      <c r="DE35" s="637"/>
      <c r="DF35" s="637"/>
      <c r="DG35" s="637"/>
      <c r="DH35" s="637"/>
      <c r="DI35" s="637"/>
      <c r="DJ35" s="637"/>
      <c r="DK35" s="638"/>
      <c r="DL35" s="624">
        <v>174947</v>
      </c>
      <c r="DM35" s="637"/>
      <c r="DN35" s="637"/>
      <c r="DO35" s="637"/>
      <c r="DP35" s="637"/>
      <c r="DQ35" s="637"/>
      <c r="DR35" s="637"/>
      <c r="DS35" s="637"/>
      <c r="DT35" s="637"/>
      <c r="DU35" s="637"/>
      <c r="DV35" s="638"/>
      <c r="DW35" s="641">
        <v>1.4</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52604277</v>
      </c>
      <c r="S36" s="659"/>
      <c r="T36" s="659"/>
      <c r="U36" s="659"/>
      <c r="V36" s="659"/>
      <c r="W36" s="659"/>
      <c r="X36" s="659"/>
      <c r="Y36" s="662"/>
      <c r="Z36" s="663">
        <v>100</v>
      </c>
      <c r="AA36" s="663"/>
      <c r="AB36" s="663"/>
      <c r="AC36" s="663"/>
      <c r="AD36" s="664">
        <v>11116630</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1889634</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89961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2985542</v>
      </c>
      <c r="CS36" s="619"/>
      <c r="CT36" s="619"/>
      <c r="CU36" s="619"/>
      <c r="CV36" s="619"/>
      <c r="CW36" s="619"/>
      <c r="CX36" s="619"/>
      <c r="CY36" s="620"/>
      <c r="CZ36" s="621">
        <v>6</v>
      </c>
      <c r="DA36" s="639"/>
      <c r="DB36" s="639"/>
      <c r="DC36" s="640"/>
      <c r="DD36" s="624">
        <v>2072655</v>
      </c>
      <c r="DE36" s="619"/>
      <c r="DF36" s="619"/>
      <c r="DG36" s="619"/>
      <c r="DH36" s="619"/>
      <c r="DI36" s="619"/>
      <c r="DJ36" s="619"/>
      <c r="DK36" s="620"/>
      <c r="DL36" s="624">
        <v>1160595</v>
      </c>
      <c r="DM36" s="619"/>
      <c r="DN36" s="619"/>
      <c r="DO36" s="619"/>
      <c r="DP36" s="619"/>
      <c r="DQ36" s="619"/>
      <c r="DR36" s="619"/>
      <c r="DS36" s="619"/>
      <c r="DT36" s="619"/>
      <c r="DU36" s="619"/>
      <c r="DV36" s="620"/>
      <c r="DW36" s="641">
        <v>9.6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13827</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8174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1117538</v>
      </c>
      <c r="CS37" s="637"/>
      <c r="CT37" s="637"/>
      <c r="CU37" s="637"/>
      <c r="CV37" s="637"/>
      <c r="CW37" s="637"/>
      <c r="CX37" s="637"/>
      <c r="CY37" s="638"/>
      <c r="CZ37" s="621">
        <v>2.2000000000000002</v>
      </c>
      <c r="DA37" s="639"/>
      <c r="DB37" s="639"/>
      <c r="DC37" s="640"/>
      <c r="DD37" s="624">
        <v>1057336</v>
      </c>
      <c r="DE37" s="637"/>
      <c r="DF37" s="637"/>
      <c r="DG37" s="637"/>
      <c r="DH37" s="637"/>
      <c r="DI37" s="637"/>
      <c r="DJ37" s="637"/>
      <c r="DK37" s="638"/>
      <c r="DL37" s="624">
        <v>881845</v>
      </c>
      <c r="DM37" s="637"/>
      <c r="DN37" s="637"/>
      <c r="DO37" s="637"/>
      <c r="DP37" s="637"/>
      <c r="DQ37" s="637"/>
      <c r="DR37" s="637"/>
      <c r="DS37" s="637"/>
      <c r="DT37" s="637"/>
      <c r="DU37" s="637"/>
      <c r="DV37" s="638"/>
      <c r="DW37" s="641">
        <v>7.3</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13669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3651492</v>
      </c>
      <c r="CS38" s="619"/>
      <c r="CT38" s="619"/>
      <c r="CU38" s="619"/>
      <c r="CV38" s="619"/>
      <c r="CW38" s="619"/>
      <c r="CX38" s="619"/>
      <c r="CY38" s="620"/>
      <c r="CZ38" s="621">
        <v>7.3</v>
      </c>
      <c r="DA38" s="639"/>
      <c r="DB38" s="639"/>
      <c r="DC38" s="640"/>
      <c r="DD38" s="624">
        <v>3309990</v>
      </c>
      <c r="DE38" s="619"/>
      <c r="DF38" s="619"/>
      <c r="DG38" s="619"/>
      <c r="DH38" s="619"/>
      <c r="DI38" s="619"/>
      <c r="DJ38" s="619"/>
      <c r="DK38" s="620"/>
      <c r="DL38" s="624">
        <v>2575625</v>
      </c>
      <c r="DM38" s="619"/>
      <c r="DN38" s="619"/>
      <c r="DO38" s="619"/>
      <c r="DP38" s="619"/>
      <c r="DQ38" s="619"/>
      <c r="DR38" s="619"/>
      <c r="DS38" s="619"/>
      <c r="DT38" s="619"/>
      <c r="DU38" s="619"/>
      <c r="DV38" s="620"/>
      <c r="DW38" s="641">
        <v>21.3</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102</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6718017</v>
      </c>
      <c r="CS39" s="637"/>
      <c r="CT39" s="637"/>
      <c r="CU39" s="637"/>
      <c r="CV39" s="637"/>
      <c r="CW39" s="637"/>
      <c r="CX39" s="637"/>
      <c r="CY39" s="638"/>
      <c r="CZ39" s="621">
        <v>13.4</v>
      </c>
      <c r="DA39" s="639"/>
      <c r="DB39" s="639"/>
      <c r="DC39" s="640"/>
      <c r="DD39" s="624">
        <v>88937</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635271</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125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820800</v>
      </c>
      <c r="CS40" s="619"/>
      <c r="CT40" s="619"/>
      <c r="CU40" s="619"/>
      <c r="CV40" s="619"/>
      <c r="CW40" s="619"/>
      <c r="CX40" s="619"/>
      <c r="CY40" s="620"/>
      <c r="CZ40" s="621">
        <v>1.6</v>
      </c>
      <c r="DA40" s="639"/>
      <c r="DB40" s="639"/>
      <c r="DC40" s="640"/>
      <c r="DD40" s="624">
        <v>391100</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1126587</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314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21646662</v>
      </c>
      <c r="CS42" s="619"/>
      <c r="CT42" s="619"/>
      <c r="CU42" s="619"/>
      <c r="CV42" s="619"/>
      <c r="CW42" s="619"/>
      <c r="CX42" s="619"/>
      <c r="CY42" s="620"/>
      <c r="CZ42" s="621">
        <v>43.3</v>
      </c>
      <c r="DA42" s="622"/>
      <c r="DB42" s="622"/>
      <c r="DC42" s="623"/>
      <c r="DD42" s="624">
        <v>1528766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40401</v>
      </c>
      <c r="CS43" s="637"/>
      <c r="CT43" s="637"/>
      <c r="CU43" s="637"/>
      <c r="CV43" s="637"/>
      <c r="CW43" s="637"/>
      <c r="CX43" s="637"/>
      <c r="CY43" s="638"/>
      <c r="CZ43" s="621">
        <v>0.1</v>
      </c>
      <c r="DA43" s="639"/>
      <c r="DB43" s="639"/>
      <c r="DC43" s="640"/>
      <c r="DD43" s="624">
        <v>37628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21646662</v>
      </c>
      <c r="CS44" s="619"/>
      <c r="CT44" s="619"/>
      <c r="CU44" s="619"/>
      <c r="CV44" s="619"/>
      <c r="CW44" s="619"/>
      <c r="CX44" s="619"/>
      <c r="CY44" s="620"/>
      <c r="CZ44" s="621">
        <v>43.3</v>
      </c>
      <c r="DA44" s="622"/>
      <c r="DB44" s="622"/>
      <c r="DC44" s="623"/>
      <c r="DD44" s="624">
        <v>1528766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18933582</v>
      </c>
      <c r="CS45" s="637"/>
      <c r="CT45" s="637"/>
      <c r="CU45" s="637"/>
      <c r="CV45" s="637"/>
      <c r="CW45" s="637"/>
      <c r="CX45" s="637"/>
      <c r="CY45" s="638"/>
      <c r="CZ45" s="621">
        <v>37.9</v>
      </c>
      <c r="DA45" s="639"/>
      <c r="DB45" s="639"/>
      <c r="DC45" s="640"/>
      <c r="DD45" s="624">
        <v>1002597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2713080</v>
      </c>
      <c r="CS46" s="619"/>
      <c r="CT46" s="619"/>
      <c r="CU46" s="619"/>
      <c r="CV46" s="619"/>
      <c r="CW46" s="619"/>
      <c r="CX46" s="619"/>
      <c r="CY46" s="620"/>
      <c r="CZ46" s="621">
        <v>5.4</v>
      </c>
      <c r="DA46" s="622"/>
      <c r="DB46" s="622"/>
      <c r="DC46" s="623"/>
      <c r="DD46" s="624">
        <v>526169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49987074</v>
      </c>
      <c r="CS49" s="603"/>
      <c r="CT49" s="603"/>
      <c r="CU49" s="603"/>
      <c r="CV49" s="603"/>
      <c r="CW49" s="603"/>
      <c r="CX49" s="603"/>
      <c r="CY49" s="604"/>
      <c r="CZ49" s="605">
        <v>100</v>
      </c>
      <c r="DA49" s="606"/>
      <c r="DB49" s="606"/>
      <c r="DC49" s="607"/>
      <c r="DD49" s="608">
        <v>16876168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43371</v>
      </c>
      <c r="R7" s="1131"/>
      <c r="S7" s="1131"/>
      <c r="T7" s="1131"/>
      <c r="U7" s="1131"/>
      <c r="V7" s="1131">
        <v>40754</v>
      </c>
      <c r="W7" s="1131"/>
      <c r="X7" s="1131"/>
      <c r="Y7" s="1131"/>
      <c r="Z7" s="1131"/>
      <c r="AA7" s="1131">
        <v>2617</v>
      </c>
      <c r="AB7" s="1131"/>
      <c r="AC7" s="1131"/>
      <c r="AD7" s="1131"/>
      <c r="AE7" s="1132"/>
      <c r="AF7" s="1133">
        <v>147</v>
      </c>
      <c r="AG7" s="1134"/>
      <c r="AH7" s="1134"/>
      <c r="AI7" s="1134"/>
      <c r="AJ7" s="1135"/>
      <c r="AK7" s="1117">
        <v>4530</v>
      </c>
      <c r="AL7" s="1118"/>
      <c r="AM7" s="1118"/>
      <c r="AN7" s="1118"/>
      <c r="AO7" s="1118"/>
      <c r="AP7" s="1118">
        <v>24206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t="s">
        <v>547</v>
      </c>
      <c r="CI7" s="1115"/>
      <c r="CJ7" s="1115"/>
      <c r="CK7" s="1115"/>
      <c r="CL7" s="1116"/>
      <c r="CM7" s="1114">
        <v>20</v>
      </c>
      <c r="CN7" s="1115"/>
      <c r="CO7" s="1115"/>
      <c r="CP7" s="1115"/>
      <c r="CQ7" s="1116"/>
      <c r="CR7" s="1114">
        <v>10</v>
      </c>
      <c r="CS7" s="1115"/>
      <c r="CT7" s="1115"/>
      <c r="CU7" s="1115"/>
      <c r="CV7" s="1116"/>
      <c r="CW7" s="1114" t="s">
        <v>542</v>
      </c>
      <c r="CX7" s="1115"/>
      <c r="CY7" s="1115"/>
      <c r="CZ7" s="1115"/>
      <c r="DA7" s="1116"/>
      <c r="DB7" s="1114" t="s">
        <v>542</v>
      </c>
      <c r="DC7" s="1115"/>
      <c r="DD7" s="1115"/>
      <c r="DE7" s="1115"/>
      <c r="DF7" s="1116"/>
      <c r="DG7" s="1114" t="s">
        <v>542</v>
      </c>
      <c r="DH7" s="1115"/>
      <c r="DI7" s="1115"/>
      <c r="DJ7" s="1115"/>
      <c r="DK7" s="1116"/>
      <c r="DL7" s="1114" t="s">
        <v>542</v>
      </c>
      <c r="DM7" s="1115"/>
      <c r="DN7" s="1115"/>
      <c r="DO7" s="1115"/>
      <c r="DP7" s="1116"/>
      <c r="DQ7" s="1114" t="s">
        <v>542</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9197</v>
      </c>
      <c r="R8" s="1070"/>
      <c r="S8" s="1070"/>
      <c r="T8" s="1070"/>
      <c r="U8" s="1070"/>
      <c r="V8" s="1070">
        <v>9197</v>
      </c>
      <c r="W8" s="1070"/>
      <c r="X8" s="1070"/>
      <c r="Y8" s="1070"/>
      <c r="Z8" s="1070"/>
      <c r="AA8" s="1070">
        <v>0</v>
      </c>
      <c r="AB8" s="1070"/>
      <c r="AC8" s="1070"/>
      <c r="AD8" s="1070"/>
      <c r="AE8" s="1071"/>
      <c r="AF8" s="1045" t="s">
        <v>107</v>
      </c>
      <c r="AG8" s="1046"/>
      <c r="AH8" s="1046"/>
      <c r="AI8" s="1046"/>
      <c r="AJ8" s="1047"/>
      <c r="AK8" s="1112">
        <v>8045</v>
      </c>
      <c r="AL8" s="1113"/>
      <c r="AM8" s="1113"/>
      <c r="AN8" s="1113"/>
      <c r="AO8" s="1113"/>
      <c r="AP8" s="1113">
        <v>1855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544</v>
      </c>
      <c r="BT8" s="1041"/>
      <c r="BU8" s="1041"/>
      <c r="BV8" s="1041"/>
      <c r="BW8" s="1041"/>
      <c r="BX8" s="1041"/>
      <c r="BY8" s="1041"/>
      <c r="BZ8" s="1041"/>
      <c r="CA8" s="1041"/>
      <c r="CB8" s="1041"/>
      <c r="CC8" s="1041"/>
      <c r="CD8" s="1041"/>
      <c r="CE8" s="1041"/>
      <c r="CF8" s="1041"/>
      <c r="CG8" s="1042"/>
      <c r="CH8" s="1015">
        <v>522</v>
      </c>
      <c r="CI8" s="1016"/>
      <c r="CJ8" s="1016"/>
      <c r="CK8" s="1016"/>
      <c r="CL8" s="1017"/>
      <c r="CM8" s="1015">
        <v>576</v>
      </c>
      <c r="CN8" s="1016"/>
      <c r="CO8" s="1016"/>
      <c r="CP8" s="1016"/>
      <c r="CQ8" s="1017"/>
      <c r="CR8" s="1015">
        <v>354</v>
      </c>
      <c r="CS8" s="1016"/>
      <c r="CT8" s="1016"/>
      <c r="CU8" s="1016"/>
      <c r="CV8" s="1017"/>
      <c r="CW8" s="1015">
        <v>2004</v>
      </c>
      <c r="CX8" s="1016"/>
      <c r="CY8" s="1016"/>
      <c r="CZ8" s="1016"/>
      <c r="DA8" s="1017"/>
      <c r="DB8" s="1015">
        <v>257</v>
      </c>
      <c r="DC8" s="1016"/>
      <c r="DD8" s="1016"/>
      <c r="DE8" s="1016"/>
      <c r="DF8" s="1017"/>
      <c r="DG8" s="1015" t="s">
        <v>542</v>
      </c>
      <c r="DH8" s="1016"/>
      <c r="DI8" s="1016"/>
      <c r="DJ8" s="1016"/>
      <c r="DK8" s="1017"/>
      <c r="DL8" s="1015" t="s">
        <v>542</v>
      </c>
      <c r="DM8" s="1016"/>
      <c r="DN8" s="1016"/>
      <c r="DO8" s="1016"/>
      <c r="DP8" s="1017"/>
      <c r="DQ8" s="1015" t="s">
        <v>542</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52482</v>
      </c>
      <c r="R23" s="1095"/>
      <c r="S23" s="1095"/>
      <c r="T23" s="1095"/>
      <c r="U23" s="1095"/>
      <c r="V23" s="1095">
        <v>49865</v>
      </c>
      <c r="W23" s="1095"/>
      <c r="X23" s="1095"/>
      <c r="Y23" s="1095"/>
      <c r="Z23" s="1095"/>
      <c r="AA23" s="1095">
        <v>2617</v>
      </c>
      <c r="AB23" s="1095"/>
      <c r="AC23" s="1095"/>
      <c r="AD23" s="1095"/>
      <c r="AE23" s="1096"/>
      <c r="AF23" s="1097">
        <v>147</v>
      </c>
      <c r="AG23" s="1095"/>
      <c r="AH23" s="1095"/>
      <c r="AI23" s="1095"/>
      <c r="AJ23" s="1098"/>
      <c r="AK23" s="1099"/>
      <c r="AL23" s="1100"/>
      <c r="AM23" s="1100"/>
      <c r="AN23" s="1100"/>
      <c r="AO23" s="1100"/>
      <c r="AP23" s="1095">
        <v>26061</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7316</v>
      </c>
      <c r="R28" s="1080"/>
      <c r="S28" s="1080"/>
      <c r="T28" s="1080"/>
      <c r="U28" s="1080"/>
      <c r="V28" s="1080">
        <v>7093</v>
      </c>
      <c r="W28" s="1080"/>
      <c r="X28" s="1080"/>
      <c r="Y28" s="1080"/>
      <c r="Z28" s="1080"/>
      <c r="AA28" s="1080">
        <v>223</v>
      </c>
      <c r="AB28" s="1080"/>
      <c r="AC28" s="1080"/>
      <c r="AD28" s="1080"/>
      <c r="AE28" s="1081"/>
      <c r="AF28" s="1082">
        <v>223</v>
      </c>
      <c r="AG28" s="1080"/>
      <c r="AH28" s="1080"/>
      <c r="AI28" s="1080"/>
      <c r="AJ28" s="1083"/>
      <c r="AK28" s="1084">
        <v>635</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3822</v>
      </c>
      <c r="R29" s="1070"/>
      <c r="S29" s="1070"/>
      <c r="T29" s="1070"/>
      <c r="U29" s="1070"/>
      <c r="V29" s="1070">
        <v>3725</v>
      </c>
      <c r="W29" s="1070"/>
      <c r="X29" s="1070"/>
      <c r="Y29" s="1070"/>
      <c r="Z29" s="1070"/>
      <c r="AA29" s="1070">
        <v>97</v>
      </c>
      <c r="AB29" s="1070"/>
      <c r="AC29" s="1070"/>
      <c r="AD29" s="1070"/>
      <c r="AE29" s="1071"/>
      <c r="AF29" s="1045">
        <v>97</v>
      </c>
      <c r="AG29" s="1046"/>
      <c r="AH29" s="1046"/>
      <c r="AI29" s="1046"/>
      <c r="AJ29" s="1047"/>
      <c r="AK29" s="1006">
        <v>599</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529</v>
      </c>
      <c r="R30" s="1070"/>
      <c r="S30" s="1070"/>
      <c r="T30" s="1070"/>
      <c r="U30" s="1070"/>
      <c r="V30" s="1070">
        <v>524</v>
      </c>
      <c r="W30" s="1070"/>
      <c r="X30" s="1070"/>
      <c r="Y30" s="1070"/>
      <c r="Z30" s="1070"/>
      <c r="AA30" s="1070">
        <v>5</v>
      </c>
      <c r="AB30" s="1070"/>
      <c r="AC30" s="1070"/>
      <c r="AD30" s="1070"/>
      <c r="AE30" s="1071"/>
      <c r="AF30" s="1045">
        <v>5</v>
      </c>
      <c r="AG30" s="1046"/>
      <c r="AH30" s="1046"/>
      <c r="AI30" s="1046"/>
      <c r="AJ30" s="1047"/>
      <c r="AK30" s="1006">
        <v>101</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1686</v>
      </c>
      <c r="R31" s="1070"/>
      <c r="S31" s="1070"/>
      <c r="T31" s="1070"/>
      <c r="U31" s="1070"/>
      <c r="V31" s="1070">
        <v>1603</v>
      </c>
      <c r="W31" s="1070"/>
      <c r="X31" s="1070"/>
      <c r="Y31" s="1070"/>
      <c r="Z31" s="1070"/>
      <c r="AA31" s="1070">
        <v>83</v>
      </c>
      <c r="AB31" s="1070"/>
      <c r="AC31" s="1070"/>
      <c r="AD31" s="1070"/>
      <c r="AE31" s="1071"/>
      <c r="AF31" s="1045">
        <v>883</v>
      </c>
      <c r="AG31" s="1046"/>
      <c r="AH31" s="1046"/>
      <c r="AI31" s="1046"/>
      <c r="AJ31" s="1047"/>
      <c r="AK31" s="1006">
        <v>14</v>
      </c>
      <c r="AL31" s="997"/>
      <c r="AM31" s="997"/>
      <c r="AN31" s="997"/>
      <c r="AO31" s="997"/>
      <c r="AP31" s="997">
        <v>3562</v>
      </c>
      <c r="AQ31" s="997"/>
      <c r="AR31" s="997"/>
      <c r="AS31" s="997"/>
      <c r="AT31" s="997"/>
      <c r="AU31" s="997">
        <v>388</v>
      </c>
      <c r="AV31" s="997"/>
      <c r="AW31" s="997"/>
      <c r="AX31" s="997"/>
      <c r="AY31" s="997"/>
      <c r="AZ31" s="1068"/>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6305</v>
      </c>
      <c r="R32" s="1070"/>
      <c r="S32" s="1070"/>
      <c r="T32" s="1070"/>
      <c r="U32" s="1070"/>
      <c r="V32" s="1070">
        <v>4450</v>
      </c>
      <c r="W32" s="1070"/>
      <c r="X32" s="1070"/>
      <c r="Y32" s="1070"/>
      <c r="Z32" s="1070"/>
      <c r="AA32" s="1070">
        <v>1855</v>
      </c>
      <c r="AB32" s="1070"/>
      <c r="AC32" s="1070"/>
      <c r="AD32" s="1070"/>
      <c r="AE32" s="1071"/>
      <c r="AF32" s="1045" t="s">
        <v>381</v>
      </c>
      <c r="AG32" s="1046"/>
      <c r="AH32" s="1046"/>
      <c r="AI32" s="1046"/>
      <c r="AJ32" s="1047"/>
      <c r="AK32" s="1006">
        <v>1890</v>
      </c>
      <c r="AL32" s="997"/>
      <c r="AM32" s="997"/>
      <c r="AN32" s="997"/>
      <c r="AO32" s="997"/>
      <c r="AP32" s="997">
        <v>20187</v>
      </c>
      <c r="AQ32" s="997"/>
      <c r="AR32" s="997"/>
      <c r="AS32" s="997"/>
      <c r="AT32" s="997"/>
      <c r="AU32" s="997">
        <v>12556</v>
      </c>
      <c r="AV32" s="997"/>
      <c r="AW32" s="997"/>
      <c r="AX32" s="997"/>
      <c r="AY32" s="997"/>
      <c r="AZ32" s="1068"/>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1207</v>
      </c>
      <c r="AG63" s="985"/>
      <c r="AH63" s="985"/>
      <c r="AI63" s="985"/>
      <c r="AJ63" s="1056"/>
      <c r="AK63" s="1057"/>
      <c r="AL63" s="989"/>
      <c r="AM63" s="989"/>
      <c r="AN63" s="989"/>
      <c r="AO63" s="989"/>
      <c r="AP63" s="985">
        <v>23749</v>
      </c>
      <c r="AQ63" s="985"/>
      <c r="AR63" s="985"/>
      <c r="AS63" s="985"/>
      <c r="AT63" s="985"/>
      <c r="AU63" s="985">
        <v>12944</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535</v>
      </c>
      <c r="C68" s="1012"/>
      <c r="D68" s="1012"/>
      <c r="E68" s="1012"/>
      <c r="F68" s="1012"/>
      <c r="G68" s="1012"/>
      <c r="H68" s="1012"/>
      <c r="I68" s="1012"/>
      <c r="J68" s="1012"/>
      <c r="K68" s="1012"/>
      <c r="L68" s="1012"/>
      <c r="M68" s="1012"/>
      <c r="N68" s="1012"/>
      <c r="O68" s="1012"/>
      <c r="P68" s="1013"/>
      <c r="Q68" s="1014">
        <v>1190</v>
      </c>
      <c r="R68" s="1008"/>
      <c r="S68" s="1008"/>
      <c r="T68" s="1008"/>
      <c r="U68" s="1008"/>
      <c r="V68" s="1008">
        <v>1171</v>
      </c>
      <c r="W68" s="1008"/>
      <c r="X68" s="1008"/>
      <c r="Y68" s="1008"/>
      <c r="Z68" s="1008"/>
      <c r="AA68" s="1008">
        <v>19</v>
      </c>
      <c r="AB68" s="1008"/>
      <c r="AC68" s="1008"/>
      <c r="AD68" s="1008"/>
      <c r="AE68" s="1008"/>
      <c r="AF68" s="1008">
        <v>19</v>
      </c>
      <c r="AG68" s="1008"/>
      <c r="AH68" s="1008"/>
      <c r="AI68" s="1008"/>
      <c r="AJ68" s="1008"/>
      <c r="AK68" s="1008">
        <v>283</v>
      </c>
      <c r="AL68" s="1008"/>
      <c r="AM68" s="1008"/>
      <c r="AN68" s="1008"/>
      <c r="AO68" s="1008"/>
      <c r="AP68" s="1008">
        <v>207</v>
      </c>
      <c r="AQ68" s="1008"/>
      <c r="AR68" s="1008"/>
      <c r="AS68" s="1008"/>
      <c r="AT68" s="1008"/>
      <c r="AU68" s="1008">
        <v>151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536</v>
      </c>
      <c r="C69" s="1001"/>
      <c r="D69" s="1001"/>
      <c r="E69" s="1001"/>
      <c r="F69" s="1001"/>
      <c r="G69" s="1001"/>
      <c r="H69" s="1001"/>
      <c r="I69" s="1001"/>
      <c r="J69" s="1001"/>
      <c r="K69" s="1001"/>
      <c r="L69" s="1001"/>
      <c r="M69" s="1001"/>
      <c r="N69" s="1001"/>
      <c r="O69" s="1001"/>
      <c r="P69" s="1002"/>
      <c r="Q69" s="1003">
        <v>15214</v>
      </c>
      <c r="R69" s="997"/>
      <c r="S69" s="997"/>
      <c r="T69" s="997"/>
      <c r="U69" s="997"/>
      <c r="V69" s="997">
        <v>14151</v>
      </c>
      <c r="W69" s="997"/>
      <c r="X69" s="997"/>
      <c r="Y69" s="997"/>
      <c r="Z69" s="997"/>
      <c r="AA69" s="997">
        <v>1064</v>
      </c>
      <c r="AB69" s="997"/>
      <c r="AC69" s="997"/>
      <c r="AD69" s="997"/>
      <c r="AE69" s="997"/>
      <c r="AF69" s="997">
        <v>1064</v>
      </c>
      <c r="AG69" s="997"/>
      <c r="AH69" s="997"/>
      <c r="AI69" s="997"/>
      <c r="AJ69" s="997"/>
      <c r="AK69" s="997">
        <v>50</v>
      </c>
      <c r="AL69" s="997"/>
      <c r="AM69" s="997"/>
      <c r="AN69" s="997"/>
      <c r="AO69" s="997"/>
      <c r="AP69" s="997" t="s">
        <v>542</v>
      </c>
      <c r="AQ69" s="997"/>
      <c r="AR69" s="997"/>
      <c r="AS69" s="997"/>
      <c r="AT69" s="997"/>
      <c r="AU69" s="997" t="s">
        <v>545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537</v>
      </c>
      <c r="C70" s="1001"/>
      <c r="D70" s="1001"/>
      <c r="E70" s="1001"/>
      <c r="F70" s="1001"/>
      <c r="G70" s="1001"/>
      <c r="H70" s="1001"/>
      <c r="I70" s="1001"/>
      <c r="J70" s="1001"/>
      <c r="K70" s="1001"/>
      <c r="L70" s="1001"/>
      <c r="M70" s="1001"/>
      <c r="N70" s="1001"/>
      <c r="O70" s="1001"/>
      <c r="P70" s="1002"/>
      <c r="Q70" s="1003">
        <v>1079</v>
      </c>
      <c r="R70" s="997"/>
      <c r="S70" s="997"/>
      <c r="T70" s="997"/>
      <c r="U70" s="997"/>
      <c r="V70" s="997">
        <v>1077</v>
      </c>
      <c r="W70" s="997"/>
      <c r="X70" s="997"/>
      <c r="Y70" s="997"/>
      <c r="Z70" s="997"/>
      <c r="AA70" s="997">
        <v>2</v>
      </c>
      <c r="AB70" s="997"/>
      <c r="AC70" s="997"/>
      <c r="AD70" s="997"/>
      <c r="AE70" s="997"/>
      <c r="AF70" s="997">
        <v>2</v>
      </c>
      <c r="AG70" s="997"/>
      <c r="AH70" s="997"/>
      <c r="AI70" s="997"/>
      <c r="AJ70" s="997"/>
      <c r="AK70" s="997">
        <v>2</v>
      </c>
      <c r="AL70" s="997"/>
      <c r="AM70" s="997"/>
      <c r="AN70" s="997"/>
      <c r="AO70" s="997"/>
      <c r="AP70" s="997" t="s">
        <v>542</v>
      </c>
      <c r="AQ70" s="997"/>
      <c r="AR70" s="997"/>
      <c r="AS70" s="997"/>
      <c r="AT70" s="997"/>
      <c r="AU70" s="997" t="s">
        <v>546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538</v>
      </c>
      <c r="C71" s="1001"/>
      <c r="D71" s="1001"/>
      <c r="E71" s="1001"/>
      <c r="F71" s="1001"/>
      <c r="G71" s="1001"/>
      <c r="H71" s="1001"/>
      <c r="I71" s="1001"/>
      <c r="J71" s="1001"/>
      <c r="K71" s="1001"/>
      <c r="L71" s="1001"/>
      <c r="M71" s="1001"/>
      <c r="N71" s="1001"/>
      <c r="O71" s="1001"/>
      <c r="P71" s="1002"/>
      <c r="Q71" s="1003">
        <v>2692</v>
      </c>
      <c r="R71" s="997"/>
      <c r="S71" s="997"/>
      <c r="T71" s="997"/>
      <c r="U71" s="997"/>
      <c r="V71" s="997">
        <v>2592</v>
      </c>
      <c r="W71" s="997"/>
      <c r="X71" s="997"/>
      <c r="Y71" s="997"/>
      <c r="Z71" s="997"/>
      <c r="AA71" s="997">
        <v>101</v>
      </c>
      <c r="AB71" s="997"/>
      <c r="AC71" s="997"/>
      <c r="AD71" s="997"/>
      <c r="AE71" s="997"/>
      <c r="AF71" s="997">
        <v>72</v>
      </c>
      <c r="AG71" s="997"/>
      <c r="AH71" s="997"/>
      <c r="AI71" s="997"/>
      <c r="AJ71" s="997"/>
      <c r="AK71" s="997">
        <v>8</v>
      </c>
      <c r="AL71" s="997"/>
      <c r="AM71" s="997"/>
      <c r="AN71" s="997"/>
      <c r="AO71" s="997"/>
      <c r="AP71" s="997">
        <v>268</v>
      </c>
      <c r="AQ71" s="997"/>
      <c r="AR71" s="997"/>
      <c r="AS71" s="997"/>
      <c r="AT71" s="997"/>
      <c r="AU71" s="997">
        <v>102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539</v>
      </c>
      <c r="C72" s="1001"/>
      <c r="D72" s="1001"/>
      <c r="E72" s="1001"/>
      <c r="F72" s="1001"/>
      <c r="G72" s="1001"/>
      <c r="H72" s="1001"/>
      <c r="I72" s="1001"/>
      <c r="J72" s="1001"/>
      <c r="K72" s="1001"/>
      <c r="L72" s="1001"/>
      <c r="M72" s="1001"/>
      <c r="N72" s="1001"/>
      <c r="O72" s="1001"/>
      <c r="P72" s="1002"/>
      <c r="Q72" s="1003">
        <v>173</v>
      </c>
      <c r="R72" s="997"/>
      <c r="S72" s="997"/>
      <c r="T72" s="997"/>
      <c r="U72" s="997"/>
      <c r="V72" s="997">
        <v>153</v>
      </c>
      <c r="W72" s="997"/>
      <c r="X72" s="997"/>
      <c r="Y72" s="997"/>
      <c r="Z72" s="997"/>
      <c r="AA72" s="997">
        <v>21</v>
      </c>
      <c r="AB72" s="997"/>
      <c r="AC72" s="997"/>
      <c r="AD72" s="997"/>
      <c r="AE72" s="997"/>
      <c r="AF72" s="997">
        <v>4</v>
      </c>
      <c r="AG72" s="997"/>
      <c r="AH72" s="997"/>
      <c r="AI72" s="997"/>
      <c r="AJ72" s="997"/>
      <c r="AK72" s="997" t="s">
        <v>542</v>
      </c>
      <c r="AL72" s="997"/>
      <c r="AM72" s="997"/>
      <c r="AN72" s="997"/>
      <c r="AO72" s="997"/>
      <c r="AP72" s="997" t="s">
        <v>542</v>
      </c>
      <c r="AQ72" s="997"/>
      <c r="AR72" s="997"/>
      <c r="AS72" s="997"/>
      <c r="AT72" s="997"/>
      <c r="AU72" s="997" t="s">
        <v>546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540</v>
      </c>
      <c r="C73" s="1001"/>
      <c r="D73" s="1001"/>
      <c r="E73" s="1001"/>
      <c r="F73" s="1001"/>
      <c r="G73" s="1001"/>
      <c r="H73" s="1001"/>
      <c r="I73" s="1001"/>
      <c r="J73" s="1001"/>
      <c r="K73" s="1001"/>
      <c r="L73" s="1001"/>
      <c r="M73" s="1001"/>
      <c r="N73" s="1001"/>
      <c r="O73" s="1001"/>
      <c r="P73" s="1002"/>
      <c r="Q73" s="1003">
        <v>224</v>
      </c>
      <c r="R73" s="997"/>
      <c r="S73" s="997"/>
      <c r="T73" s="997"/>
      <c r="U73" s="997"/>
      <c r="V73" s="997">
        <v>154</v>
      </c>
      <c r="W73" s="997"/>
      <c r="X73" s="997"/>
      <c r="Y73" s="997"/>
      <c r="Z73" s="997"/>
      <c r="AA73" s="997">
        <v>71</v>
      </c>
      <c r="AB73" s="997"/>
      <c r="AC73" s="997"/>
      <c r="AD73" s="997"/>
      <c r="AE73" s="997"/>
      <c r="AF73" s="997">
        <v>71</v>
      </c>
      <c r="AG73" s="997"/>
      <c r="AH73" s="997"/>
      <c r="AI73" s="997"/>
      <c r="AJ73" s="997"/>
      <c r="AK73" s="997">
        <v>11</v>
      </c>
      <c r="AL73" s="997"/>
      <c r="AM73" s="997"/>
      <c r="AN73" s="997"/>
      <c r="AO73" s="997"/>
      <c r="AP73" s="997" t="s">
        <v>542</v>
      </c>
      <c r="AQ73" s="997"/>
      <c r="AR73" s="997"/>
      <c r="AS73" s="997"/>
      <c r="AT73" s="997"/>
      <c r="AU73" s="997" t="s">
        <v>546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541</v>
      </c>
      <c r="C74" s="1001"/>
      <c r="D74" s="1001"/>
      <c r="E74" s="1001"/>
      <c r="F74" s="1001"/>
      <c r="G74" s="1001"/>
      <c r="H74" s="1001"/>
      <c r="I74" s="1001"/>
      <c r="J74" s="1001"/>
      <c r="K74" s="1001"/>
      <c r="L74" s="1001"/>
      <c r="M74" s="1001"/>
      <c r="N74" s="1001"/>
      <c r="O74" s="1001"/>
      <c r="P74" s="1002"/>
      <c r="Q74" s="1003">
        <v>247735</v>
      </c>
      <c r="R74" s="997"/>
      <c r="S74" s="997"/>
      <c r="T74" s="997"/>
      <c r="U74" s="997"/>
      <c r="V74" s="997">
        <v>238729</v>
      </c>
      <c r="W74" s="997"/>
      <c r="X74" s="997"/>
      <c r="Y74" s="997"/>
      <c r="Z74" s="997"/>
      <c r="AA74" s="997">
        <v>9005</v>
      </c>
      <c r="AB74" s="997"/>
      <c r="AC74" s="997"/>
      <c r="AD74" s="997"/>
      <c r="AE74" s="997"/>
      <c r="AF74" s="997">
        <v>9005</v>
      </c>
      <c r="AG74" s="997"/>
      <c r="AH74" s="997"/>
      <c r="AI74" s="997"/>
      <c r="AJ74" s="997"/>
      <c r="AK74" s="997">
        <v>6657</v>
      </c>
      <c r="AL74" s="997"/>
      <c r="AM74" s="997"/>
      <c r="AN74" s="997"/>
      <c r="AO74" s="997"/>
      <c r="AP74" s="997" t="s">
        <v>542</v>
      </c>
      <c r="AQ74" s="997"/>
      <c r="AR74" s="997"/>
      <c r="AS74" s="997"/>
      <c r="AT74" s="997"/>
      <c r="AU74" s="997" t="s">
        <v>546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10237</v>
      </c>
      <c r="AG88" s="985"/>
      <c r="AH88" s="985"/>
      <c r="AI88" s="985"/>
      <c r="AJ88" s="985"/>
      <c r="AK88" s="989"/>
      <c r="AL88" s="989"/>
      <c r="AM88" s="989"/>
      <c r="AN88" s="989"/>
      <c r="AO88" s="989"/>
      <c r="AP88" s="985">
        <v>475</v>
      </c>
      <c r="AQ88" s="985"/>
      <c r="AR88" s="985"/>
      <c r="AS88" s="985"/>
      <c r="AT88" s="985"/>
      <c r="AU88" s="985">
        <v>253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364</v>
      </c>
      <c r="CS102" s="977"/>
      <c r="CT102" s="977"/>
      <c r="CU102" s="977"/>
      <c r="CV102" s="978"/>
      <c r="CW102" s="976">
        <v>2004</v>
      </c>
      <c r="CX102" s="977"/>
      <c r="CY102" s="977"/>
      <c r="CZ102" s="977"/>
      <c r="DA102" s="978"/>
      <c r="DB102" s="976">
        <v>257</v>
      </c>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283</v>
      </c>
      <c r="AG109" s="918"/>
      <c r="AH109" s="918"/>
      <c r="AI109" s="918"/>
      <c r="AJ109" s="919"/>
      <c r="AK109" s="920" t="s">
        <v>282</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283</v>
      </c>
      <c r="BW109" s="918"/>
      <c r="BX109" s="918"/>
      <c r="BY109" s="918"/>
      <c r="BZ109" s="919"/>
      <c r="CA109" s="920" t="s">
        <v>282</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283</v>
      </c>
      <c r="DM109" s="918"/>
      <c r="DN109" s="918"/>
      <c r="DO109" s="918"/>
      <c r="DP109" s="919"/>
      <c r="DQ109" s="920" t="s">
        <v>282</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2377942</v>
      </c>
      <c r="AB110" s="903"/>
      <c r="AC110" s="903"/>
      <c r="AD110" s="903"/>
      <c r="AE110" s="904"/>
      <c r="AF110" s="905">
        <v>2277260</v>
      </c>
      <c r="AG110" s="903"/>
      <c r="AH110" s="903"/>
      <c r="AI110" s="903"/>
      <c r="AJ110" s="904"/>
      <c r="AK110" s="905">
        <v>2105491</v>
      </c>
      <c r="AL110" s="903"/>
      <c r="AM110" s="903"/>
      <c r="AN110" s="903"/>
      <c r="AO110" s="904"/>
      <c r="AP110" s="906">
        <v>20.6</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21724858</v>
      </c>
      <c r="BR110" s="830"/>
      <c r="BS110" s="830"/>
      <c r="BT110" s="830"/>
      <c r="BU110" s="830"/>
      <c r="BV110" s="830">
        <v>22029743</v>
      </c>
      <c r="BW110" s="830"/>
      <c r="BX110" s="830"/>
      <c r="BY110" s="830"/>
      <c r="BZ110" s="830"/>
      <c r="CA110" s="830">
        <v>26061451</v>
      </c>
      <c r="CB110" s="830"/>
      <c r="CC110" s="830"/>
      <c r="CD110" s="830"/>
      <c r="CE110" s="830"/>
      <c r="CF110" s="891">
        <v>254.4</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25808</v>
      </c>
      <c r="BR111" s="801"/>
      <c r="BS111" s="801"/>
      <c r="BT111" s="801"/>
      <c r="BU111" s="801"/>
      <c r="BV111" s="801">
        <v>12604</v>
      </c>
      <c r="BW111" s="801"/>
      <c r="BX111" s="801"/>
      <c r="BY111" s="801"/>
      <c r="BZ111" s="801"/>
      <c r="CA111" s="801">
        <v>10503</v>
      </c>
      <c r="CB111" s="801"/>
      <c r="CC111" s="801"/>
      <c r="CD111" s="801"/>
      <c r="CE111" s="801"/>
      <c r="CF111" s="878">
        <v>0.1</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11028676</v>
      </c>
      <c r="BR112" s="801"/>
      <c r="BS112" s="801"/>
      <c r="BT112" s="801"/>
      <c r="BU112" s="801"/>
      <c r="BV112" s="801">
        <v>11112968</v>
      </c>
      <c r="BW112" s="801"/>
      <c r="BX112" s="801"/>
      <c r="BY112" s="801"/>
      <c r="BZ112" s="801"/>
      <c r="CA112" s="801">
        <v>12944481</v>
      </c>
      <c r="CB112" s="801"/>
      <c r="CC112" s="801"/>
      <c r="CD112" s="801"/>
      <c r="CE112" s="801"/>
      <c r="CF112" s="878">
        <v>126.4</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1176910</v>
      </c>
      <c r="AB113" s="939"/>
      <c r="AC113" s="939"/>
      <c r="AD113" s="939"/>
      <c r="AE113" s="940"/>
      <c r="AF113" s="941">
        <v>1027728</v>
      </c>
      <c r="AG113" s="939"/>
      <c r="AH113" s="939"/>
      <c r="AI113" s="939"/>
      <c r="AJ113" s="940"/>
      <c r="AK113" s="941">
        <v>1001222</v>
      </c>
      <c r="AL113" s="939"/>
      <c r="AM113" s="939"/>
      <c r="AN113" s="939"/>
      <c r="AO113" s="940"/>
      <c r="AP113" s="942">
        <v>9.8000000000000007</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450585</v>
      </c>
      <c r="BR113" s="801"/>
      <c r="BS113" s="801"/>
      <c r="BT113" s="801"/>
      <c r="BU113" s="801"/>
      <c r="BV113" s="801">
        <v>358164</v>
      </c>
      <c r="BW113" s="801"/>
      <c r="BX113" s="801"/>
      <c r="BY113" s="801"/>
      <c r="BZ113" s="801"/>
      <c r="CA113" s="801">
        <v>252360</v>
      </c>
      <c r="CB113" s="801"/>
      <c r="CC113" s="801"/>
      <c r="CD113" s="801"/>
      <c r="CE113" s="801"/>
      <c r="CF113" s="878">
        <v>2.5</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133776</v>
      </c>
      <c r="AB114" s="814"/>
      <c r="AC114" s="814"/>
      <c r="AD114" s="814"/>
      <c r="AE114" s="815"/>
      <c r="AF114" s="816">
        <v>110614</v>
      </c>
      <c r="AG114" s="814"/>
      <c r="AH114" s="814"/>
      <c r="AI114" s="814"/>
      <c r="AJ114" s="815"/>
      <c r="AK114" s="816">
        <v>112793</v>
      </c>
      <c r="AL114" s="814"/>
      <c r="AM114" s="814"/>
      <c r="AN114" s="814"/>
      <c r="AO114" s="815"/>
      <c r="AP114" s="784">
        <v>1.1000000000000001</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1494758</v>
      </c>
      <c r="BR114" s="801"/>
      <c r="BS114" s="801"/>
      <c r="BT114" s="801"/>
      <c r="BU114" s="801"/>
      <c r="BV114" s="801">
        <v>1429764</v>
      </c>
      <c r="BW114" s="801"/>
      <c r="BX114" s="801"/>
      <c r="BY114" s="801"/>
      <c r="BZ114" s="801"/>
      <c r="CA114" s="801">
        <v>1318900</v>
      </c>
      <c r="CB114" s="801"/>
      <c r="CC114" s="801"/>
      <c r="CD114" s="801"/>
      <c r="CE114" s="801"/>
      <c r="CF114" s="878">
        <v>12.9</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501</v>
      </c>
      <c r="AB115" s="939"/>
      <c r="AC115" s="939"/>
      <c r="AD115" s="939"/>
      <c r="AE115" s="940"/>
      <c r="AF115" s="941">
        <v>348</v>
      </c>
      <c r="AG115" s="939"/>
      <c r="AH115" s="939"/>
      <c r="AI115" s="939"/>
      <c r="AJ115" s="940"/>
      <c r="AK115" s="941" t="s">
        <v>107</v>
      </c>
      <c r="AL115" s="939"/>
      <c r="AM115" s="939"/>
      <c r="AN115" s="939"/>
      <c r="AO115" s="940"/>
      <c r="AP115" s="942" t="s">
        <v>107</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v>14195</v>
      </c>
      <c r="BR115" s="801"/>
      <c r="BS115" s="801"/>
      <c r="BT115" s="801"/>
      <c r="BU115" s="801"/>
      <c r="BV115" s="801">
        <v>17256</v>
      </c>
      <c r="BW115" s="801"/>
      <c r="BX115" s="801"/>
      <c r="BY115" s="801"/>
      <c r="BZ115" s="801"/>
      <c r="CA115" s="801">
        <v>3147</v>
      </c>
      <c r="CB115" s="801"/>
      <c r="CC115" s="801"/>
      <c r="CD115" s="801"/>
      <c r="CE115" s="801"/>
      <c r="CF115" s="878">
        <v>0</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107</v>
      </c>
      <c r="AB116" s="814"/>
      <c r="AC116" s="814"/>
      <c r="AD116" s="814"/>
      <c r="AE116" s="815"/>
      <c r="AF116" s="816" t="s">
        <v>107</v>
      </c>
      <c r="AG116" s="814"/>
      <c r="AH116" s="814"/>
      <c r="AI116" s="814"/>
      <c r="AJ116" s="815"/>
      <c r="AK116" s="816" t="s">
        <v>107</v>
      </c>
      <c r="AL116" s="814"/>
      <c r="AM116" s="814"/>
      <c r="AN116" s="814"/>
      <c r="AO116" s="815"/>
      <c r="AP116" s="784" t="s">
        <v>107</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25555</v>
      </c>
      <c r="DH116" s="814"/>
      <c r="DI116" s="814"/>
      <c r="DJ116" s="814"/>
      <c r="DK116" s="815"/>
      <c r="DL116" s="816">
        <v>12604</v>
      </c>
      <c r="DM116" s="814"/>
      <c r="DN116" s="814"/>
      <c r="DO116" s="814"/>
      <c r="DP116" s="815"/>
      <c r="DQ116" s="816">
        <v>10503</v>
      </c>
      <c r="DR116" s="814"/>
      <c r="DS116" s="814"/>
      <c r="DT116" s="814"/>
      <c r="DU116" s="815"/>
      <c r="DV116" s="784">
        <v>0.1</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3689129</v>
      </c>
      <c r="AB117" s="925"/>
      <c r="AC117" s="925"/>
      <c r="AD117" s="925"/>
      <c r="AE117" s="926"/>
      <c r="AF117" s="928">
        <v>3415950</v>
      </c>
      <c r="AG117" s="925"/>
      <c r="AH117" s="925"/>
      <c r="AI117" s="925"/>
      <c r="AJ117" s="926"/>
      <c r="AK117" s="928">
        <v>3219506</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283</v>
      </c>
      <c r="AG118" s="918"/>
      <c r="AH118" s="918"/>
      <c r="AI118" s="918"/>
      <c r="AJ118" s="919"/>
      <c r="AK118" s="920" t="s">
        <v>282</v>
      </c>
      <c r="AL118" s="918"/>
      <c r="AM118" s="918"/>
      <c r="AN118" s="918"/>
      <c r="AO118" s="919"/>
      <c r="AP118" s="921" t="s">
        <v>398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34738880</v>
      </c>
      <c r="BR118" s="888"/>
      <c r="BS118" s="888"/>
      <c r="BT118" s="888"/>
      <c r="BU118" s="888"/>
      <c r="BV118" s="888">
        <v>34960499</v>
      </c>
      <c r="BW118" s="888"/>
      <c r="BX118" s="888"/>
      <c r="BY118" s="888"/>
      <c r="BZ118" s="888"/>
      <c r="CA118" s="888">
        <v>40590842</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9240000</v>
      </c>
      <c r="BR119" s="830"/>
      <c r="BS119" s="830"/>
      <c r="BT119" s="830"/>
      <c r="BU119" s="830"/>
      <c r="BV119" s="830">
        <v>8815347</v>
      </c>
      <c r="BW119" s="830"/>
      <c r="BX119" s="830"/>
      <c r="BY119" s="830"/>
      <c r="BZ119" s="830"/>
      <c r="CA119" s="830">
        <v>7892791</v>
      </c>
      <c r="CB119" s="830"/>
      <c r="CC119" s="830"/>
      <c r="CD119" s="830"/>
      <c r="CE119" s="830"/>
      <c r="CF119" s="891">
        <v>77.099999999999994</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253</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3899636</v>
      </c>
      <c r="BR120" s="801"/>
      <c r="BS120" s="801"/>
      <c r="BT120" s="801"/>
      <c r="BU120" s="801"/>
      <c r="BV120" s="801">
        <v>4192745</v>
      </c>
      <c r="BW120" s="801"/>
      <c r="BX120" s="801"/>
      <c r="BY120" s="801"/>
      <c r="BZ120" s="801"/>
      <c r="CA120" s="801">
        <v>5551345</v>
      </c>
      <c r="CB120" s="801"/>
      <c r="CC120" s="801"/>
      <c r="CD120" s="801"/>
      <c r="CE120" s="801"/>
      <c r="CF120" s="878">
        <v>54.2</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10686732</v>
      </c>
      <c r="DH120" s="830"/>
      <c r="DI120" s="830"/>
      <c r="DJ120" s="830"/>
      <c r="DK120" s="830"/>
      <c r="DL120" s="830">
        <v>10705476</v>
      </c>
      <c r="DM120" s="830"/>
      <c r="DN120" s="830"/>
      <c r="DO120" s="830"/>
      <c r="DP120" s="830"/>
      <c r="DQ120" s="830">
        <v>12556262</v>
      </c>
      <c r="DR120" s="830"/>
      <c r="DS120" s="830"/>
      <c r="DT120" s="830"/>
      <c r="DU120" s="830"/>
      <c r="DV120" s="831">
        <v>122.6</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24645600</v>
      </c>
      <c r="BR121" s="888"/>
      <c r="BS121" s="888"/>
      <c r="BT121" s="888"/>
      <c r="BU121" s="888"/>
      <c r="BV121" s="888">
        <v>24764560</v>
      </c>
      <c r="BW121" s="888"/>
      <c r="BX121" s="888"/>
      <c r="BY121" s="888"/>
      <c r="BZ121" s="888"/>
      <c r="CA121" s="888">
        <v>25082381</v>
      </c>
      <c r="CB121" s="888"/>
      <c r="CC121" s="888"/>
      <c r="CD121" s="888"/>
      <c r="CE121" s="888"/>
      <c r="CF121" s="889">
        <v>244.9</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v>341944</v>
      </c>
      <c r="DH121" s="801"/>
      <c r="DI121" s="801"/>
      <c r="DJ121" s="801"/>
      <c r="DK121" s="801"/>
      <c r="DL121" s="801">
        <v>407492</v>
      </c>
      <c r="DM121" s="801"/>
      <c r="DN121" s="801"/>
      <c r="DO121" s="801"/>
      <c r="DP121" s="801"/>
      <c r="DQ121" s="801">
        <v>388219</v>
      </c>
      <c r="DR121" s="801"/>
      <c r="DS121" s="801"/>
      <c r="DT121" s="801"/>
      <c r="DU121" s="801"/>
      <c r="DV121" s="853">
        <v>3.8</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37785236</v>
      </c>
      <c r="BR122" s="870"/>
      <c r="BS122" s="870"/>
      <c r="BT122" s="870"/>
      <c r="BU122" s="870"/>
      <c r="BV122" s="870">
        <v>37772652</v>
      </c>
      <c r="BW122" s="870"/>
      <c r="BX122" s="870"/>
      <c r="BY122" s="870"/>
      <c r="BZ122" s="870"/>
      <c r="CA122" s="870">
        <v>38526517</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107</v>
      </c>
      <c r="BR123" s="862"/>
      <c r="BS123" s="862"/>
      <c r="BT123" s="862"/>
      <c r="BU123" s="862"/>
      <c r="BV123" s="862" t="s">
        <v>107</v>
      </c>
      <c r="BW123" s="862"/>
      <c r="BX123" s="862"/>
      <c r="BY123" s="862"/>
      <c r="BZ123" s="862"/>
      <c r="CA123" s="862">
        <v>20.100000000000001</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501</v>
      </c>
      <c r="AB126" s="814"/>
      <c r="AC126" s="814"/>
      <c r="AD126" s="814"/>
      <c r="AE126" s="815"/>
      <c r="AF126" s="816">
        <v>348</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452</v>
      </c>
      <c r="AY127" s="788"/>
      <c r="AZ127" s="788"/>
      <c r="BA127" s="788"/>
      <c r="BB127" s="788"/>
      <c r="BC127" s="788"/>
      <c r="BD127" s="788"/>
      <c r="BE127" s="789"/>
      <c r="BF127" s="790" t="s">
        <v>442</v>
      </c>
      <c r="BG127" s="791"/>
      <c r="BH127" s="791"/>
      <c r="BI127" s="791"/>
      <c r="BJ127" s="791"/>
      <c r="BK127" s="791"/>
      <c r="BL127" s="792"/>
      <c r="BM127" s="790">
        <v>13.04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v>14195</v>
      </c>
      <c r="DH127" s="850"/>
      <c r="DI127" s="850"/>
      <c r="DJ127" s="850"/>
      <c r="DK127" s="850"/>
      <c r="DL127" s="850">
        <v>17256</v>
      </c>
      <c r="DM127" s="850"/>
      <c r="DN127" s="850"/>
      <c r="DO127" s="850"/>
      <c r="DP127" s="850"/>
      <c r="DQ127" s="850">
        <v>3147</v>
      </c>
      <c r="DR127" s="850"/>
      <c r="DS127" s="850"/>
      <c r="DT127" s="850"/>
      <c r="DU127" s="850"/>
      <c r="DV127" s="851">
        <v>0</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431120</v>
      </c>
      <c r="AB128" s="754"/>
      <c r="AC128" s="754"/>
      <c r="AD128" s="754"/>
      <c r="AE128" s="755"/>
      <c r="AF128" s="756">
        <v>425218</v>
      </c>
      <c r="AG128" s="754"/>
      <c r="AH128" s="754"/>
      <c r="AI128" s="754"/>
      <c r="AJ128" s="755"/>
      <c r="AK128" s="756">
        <v>382533</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442</v>
      </c>
      <c r="BG128" s="821"/>
      <c r="BH128" s="821"/>
      <c r="BI128" s="821"/>
      <c r="BJ128" s="821"/>
      <c r="BK128" s="821"/>
      <c r="BL128" s="822"/>
      <c r="BM128" s="820">
        <v>18.04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11844198</v>
      </c>
      <c r="AB129" s="814"/>
      <c r="AC129" s="814"/>
      <c r="AD129" s="814"/>
      <c r="AE129" s="815"/>
      <c r="AF129" s="816">
        <v>12001993</v>
      </c>
      <c r="AG129" s="814"/>
      <c r="AH129" s="814"/>
      <c r="AI129" s="814"/>
      <c r="AJ129" s="815"/>
      <c r="AK129" s="816">
        <v>12156522</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10.6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1964780</v>
      </c>
      <c r="AB130" s="814"/>
      <c r="AC130" s="814"/>
      <c r="AD130" s="814"/>
      <c r="AE130" s="815"/>
      <c r="AF130" s="816">
        <v>1999913</v>
      </c>
      <c r="AG130" s="814"/>
      <c r="AH130" s="814"/>
      <c r="AI130" s="814"/>
      <c r="AJ130" s="815"/>
      <c r="AK130" s="816">
        <v>1913764</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20.100000000000001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9879418</v>
      </c>
      <c r="AB131" s="747"/>
      <c r="AC131" s="747"/>
      <c r="AD131" s="747"/>
      <c r="AE131" s="748"/>
      <c r="AF131" s="749">
        <v>10002080</v>
      </c>
      <c r="AG131" s="747"/>
      <c r="AH131" s="747"/>
      <c r="AI131" s="747"/>
      <c r="AJ131" s="748"/>
      <c r="AK131" s="749">
        <v>10242758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13.09013345</v>
      </c>
      <c r="AB132" s="770"/>
      <c r="AC132" s="770"/>
      <c r="AD132" s="770"/>
      <c r="AE132" s="771"/>
      <c r="AF132" s="772">
        <v>9.9061295250000008</v>
      </c>
      <c r="AG132" s="770"/>
      <c r="AH132" s="770"/>
      <c r="AI132" s="770"/>
      <c r="AJ132" s="771"/>
      <c r="AK132" s="772">
        <v>9.0132852890000006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12.1</v>
      </c>
      <c r="AB133" s="779"/>
      <c r="AC133" s="779"/>
      <c r="AD133" s="779"/>
      <c r="AE133" s="780"/>
      <c r="AF133" s="778">
        <v>11.7</v>
      </c>
      <c r="AG133" s="779"/>
      <c r="AH133" s="779"/>
      <c r="AI133" s="779"/>
      <c r="AJ133" s="780"/>
      <c r="AK133" s="778">
        <v>10.6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9" t="s">
        <v>468</v>
      </c>
      <c r="L7" s="254"/>
      <c r="M7" s="255" t="s">
        <v>469</v>
      </c>
      <c r="N7" s="256"/>
    </row>
    <row r="8" spans="1:16" x14ac:dyDescent="0.15">
      <c r="A8" s="248"/>
      <c r="B8" s="244"/>
      <c r="C8" s="244"/>
      <c r="D8" s="244"/>
      <c r="E8" s="244"/>
      <c r="F8" s="244"/>
      <c r="G8" s="257"/>
      <c r="H8" s="258"/>
      <c r="I8" s="258"/>
      <c r="J8" s="259"/>
      <c r="K8" s="1150"/>
      <c r="L8" s="260" t="s">
        <v>470</v>
      </c>
      <c r="M8" s="261" t="s">
        <v>471</v>
      </c>
      <c r="N8" s="262" t="s">
        <v>472</v>
      </c>
    </row>
    <row r="9" spans="1:16" x14ac:dyDescent="0.15">
      <c r="A9" s="248"/>
      <c r="B9" s="244"/>
      <c r="C9" s="244"/>
      <c r="D9" s="244"/>
      <c r="E9" s="244"/>
      <c r="F9" s="244"/>
      <c r="G9" s="1163" t="s">
        <v>473</v>
      </c>
      <c r="H9" s="1164"/>
      <c r="I9" s="1164"/>
      <c r="J9" s="1165"/>
      <c r="K9" s="263">
        <v>3757226</v>
      </c>
      <c r="L9" s="264">
        <v>60199</v>
      </c>
      <c r="M9" s="265">
        <v>58112</v>
      </c>
      <c r="N9" s="266">
        <v>3.6</v>
      </c>
    </row>
    <row r="10" spans="1:16" x14ac:dyDescent="0.15">
      <c r="A10" s="248"/>
      <c r="B10" s="244"/>
      <c r="C10" s="244"/>
      <c r="D10" s="244"/>
      <c r="E10" s="244"/>
      <c r="F10" s="244"/>
      <c r="G10" s="1163" t="s">
        <v>474</v>
      </c>
      <c r="H10" s="1164"/>
      <c r="I10" s="1164"/>
      <c r="J10" s="1165"/>
      <c r="K10" s="267">
        <v>23081</v>
      </c>
      <c r="L10" s="268">
        <v>370</v>
      </c>
      <c r="M10" s="269">
        <v>3510</v>
      </c>
      <c r="N10" s="270">
        <v>-89.5</v>
      </c>
    </row>
    <row r="11" spans="1:16" ht="13.5" customHeight="1" x14ac:dyDescent="0.15">
      <c r="A11" s="248"/>
      <c r="B11" s="244"/>
      <c r="C11" s="244"/>
      <c r="D11" s="244"/>
      <c r="E11" s="244"/>
      <c r="F11" s="244"/>
      <c r="G11" s="1163" t="s">
        <v>475</v>
      </c>
      <c r="H11" s="1164"/>
      <c r="I11" s="1164"/>
      <c r="J11" s="1165"/>
      <c r="K11" s="267">
        <v>556528</v>
      </c>
      <c r="L11" s="268">
        <v>8917</v>
      </c>
      <c r="M11" s="269">
        <v>6281</v>
      </c>
      <c r="N11" s="270">
        <v>42</v>
      </c>
    </row>
    <row r="12" spans="1:16" ht="13.5" customHeight="1" x14ac:dyDescent="0.15">
      <c r="A12" s="248"/>
      <c r="B12" s="244"/>
      <c r="C12" s="244"/>
      <c r="D12" s="244"/>
      <c r="E12" s="244"/>
      <c r="F12" s="244"/>
      <c r="G12" s="1163" t="s">
        <v>476</v>
      </c>
      <c r="H12" s="1164"/>
      <c r="I12" s="1164"/>
      <c r="J12" s="1165"/>
      <c r="K12" s="267">
        <v>11194</v>
      </c>
      <c r="L12" s="268">
        <v>179</v>
      </c>
      <c r="M12" s="269">
        <v>744</v>
      </c>
      <c r="N12" s="270">
        <v>-75.900000000000006</v>
      </c>
    </row>
    <row r="13" spans="1:16" ht="13.5" customHeight="1" x14ac:dyDescent="0.15">
      <c r="A13" s="248"/>
      <c r="B13" s="244"/>
      <c r="C13" s="244"/>
      <c r="D13" s="244"/>
      <c r="E13" s="244"/>
      <c r="F13" s="244"/>
      <c r="G13" s="1163" t="s">
        <v>477</v>
      </c>
      <c r="H13" s="1164"/>
      <c r="I13" s="1164"/>
      <c r="J13" s="1165"/>
      <c r="K13" s="267" t="s">
        <v>478</v>
      </c>
      <c r="L13" s="268" t="s">
        <v>478</v>
      </c>
      <c r="M13" s="269">
        <v>1</v>
      </c>
      <c r="N13" s="270" t="s">
        <v>478</v>
      </c>
    </row>
    <row r="14" spans="1:16" ht="13.5" customHeight="1" x14ac:dyDescent="0.15">
      <c r="A14" s="248"/>
      <c r="B14" s="244"/>
      <c r="C14" s="244"/>
      <c r="D14" s="244"/>
      <c r="E14" s="244"/>
      <c r="F14" s="244"/>
      <c r="G14" s="1163" t="s">
        <v>479</v>
      </c>
      <c r="H14" s="1164"/>
      <c r="I14" s="1164"/>
      <c r="J14" s="1165"/>
      <c r="K14" s="267">
        <v>252372</v>
      </c>
      <c r="L14" s="268">
        <v>4044</v>
      </c>
      <c r="M14" s="269">
        <v>2803</v>
      </c>
      <c r="N14" s="270">
        <v>44.3</v>
      </c>
    </row>
    <row r="15" spans="1:16" ht="13.5" customHeight="1" x14ac:dyDescent="0.15">
      <c r="A15" s="248"/>
      <c r="B15" s="244"/>
      <c r="C15" s="244"/>
      <c r="D15" s="244"/>
      <c r="E15" s="244"/>
      <c r="F15" s="244"/>
      <c r="G15" s="1163" t="s">
        <v>480</v>
      </c>
      <c r="H15" s="1164"/>
      <c r="I15" s="1164"/>
      <c r="J15" s="1165"/>
      <c r="K15" s="267">
        <v>40401</v>
      </c>
      <c r="L15" s="268">
        <v>647</v>
      </c>
      <c r="M15" s="269">
        <v>1119</v>
      </c>
      <c r="N15" s="270">
        <v>-42.2</v>
      </c>
    </row>
    <row r="16" spans="1:16" x14ac:dyDescent="0.15">
      <c r="A16" s="248"/>
      <c r="B16" s="244"/>
      <c r="C16" s="244"/>
      <c r="D16" s="244"/>
      <c r="E16" s="244"/>
      <c r="F16" s="244"/>
      <c r="G16" s="1166" t="s">
        <v>481</v>
      </c>
      <c r="H16" s="1167"/>
      <c r="I16" s="1167"/>
      <c r="J16" s="1168"/>
      <c r="K16" s="268">
        <v>-269493</v>
      </c>
      <c r="L16" s="268">
        <v>-4318</v>
      </c>
      <c r="M16" s="269">
        <v>-5386</v>
      </c>
      <c r="N16" s="270">
        <v>-19.8</v>
      </c>
    </row>
    <row r="17" spans="1:16" x14ac:dyDescent="0.15">
      <c r="A17" s="248"/>
      <c r="B17" s="244"/>
      <c r="C17" s="244"/>
      <c r="D17" s="244"/>
      <c r="E17" s="244"/>
      <c r="F17" s="244"/>
      <c r="G17" s="1166" t="s">
        <v>166</v>
      </c>
      <c r="H17" s="1167"/>
      <c r="I17" s="1167"/>
      <c r="J17" s="1168"/>
      <c r="K17" s="268">
        <v>4371309</v>
      </c>
      <c r="L17" s="268">
        <v>70038</v>
      </c>
      <c r="M17" s="269">
        <v>67183</v>
      </c>
      <c r="N17" s="270">
        <v>4.2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60" t="s">
        <v>486</v>
      </c>
      <c r="H21" s="1161"/>
      <c r="I21" s="1161"/>
      <c r="J21" s="1162"/>
      <c r="K21" s="280">
        <v>6.17</v>
      </c>
      <c r="L21" s="281">
        <v>6.12</v>
      </c>
      <c r="M21" s="282">
        <v>0.05</v>
      </c>
      <c r="N21" s="249"/>
      <c r="O21" s="283"/>
      <c r="P21" s="279"/>
    </row>
    <row r="22" spans="1:16" s="284" customFormat="1" x14ac:dyDescent="0.15">
      <c r="A22" s="279"/>
      <c r="B22" s="249"/>
      <c r="C22" s="249"/>
      <c r="D22" s="249"/>
      <c r="E22" s="249"/>
      <c r="F22" s="249"/>
      <c r="G22" s="1160" t="s">
        <v>487</v>
      </c>
      <c r="H22" s="1161"/>
      <c r="I22" s="1161"/>
      <c r="J22" s="1162"/>
      <c r="K22" s="285">
        <v>93.3</v>
      </c>
      <c r="L22" s="286">
        <v>98.7</v>
      </c>
      <c r="M22" s="287">
        <v>-5.4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9" t="s">
        <v>468</v>
      </c>
      <c r="L30" s="254"/>
      <c r="M30" s="255" t="s">
        <v>469</v>
      </c>
      <c r="N30" s="256"/>
    </row>
    <row r="31" spans="1:16" x14ac:dyDescent="0.15">
      <c r="A31" s="248"/>
      <c r="B31" s="244"/>
      <c r="C31" s="244"/>
      <c r="D31" s="244"/>
      <c r="E31" s="244"/>
      <c r="F31" s="244"/>
      <c r="G31" s="257"/>
      <c r="H31" s="258"/>
      <c r="I31" s="258"/>
      <c r="J31" s="259"/>
      <c r="K31" s="1150"/>
      <c r="L31" s="260" t="s">
        <v>470</v>
      </c>
      <c r="M31" s="261" t="s">
        <v>471</v>
      </c>
      <c r="N31" s="262" t="s">
        <v>472</v>
      </c>
    </row>
    <row r="32" spans="1:16" ht="27" customHeight="1" x14ac:dyDescent="0.15">
      <c r="A32" s="248"/>
      <c r="B32" s="244"/>
      <c r="C32" s="244"/>
      <c r="D32" s="244"/>
      <c r="E32" s="244"/>
      <c r="F32" s="244"/>
      <c r="G32" s="1151" t="s">
        <v>491</v>
      </c>
      <c r="H32" s="1152"/>
      <c r="I32" s="1152"/>
      <c r="J32" s="1153"/>
      <c r="K32" s="294">
        <v>2105491</v>
      </c>
      <c r="L32" s="294">
        <v>33735</v>
      </c>
      <c r="M32" s="295">
        <v>33998</v>
      </c>
      <c r="N32" s="296">
        <v>-0.8</v>
      </c>
    </row>
    <row r="33" spans="1:16" ht="13.5" customHeight="1" x14ac:dyDescent="0.15">
      <c r="A33" s="248"/>
      <c r="B33" s="244"/>
      <c r="C33" s="244"/>
      <c r="D33" s="244"/>
      <c r="E33" s="244"/>
      <c r="F33" s="244"/>
      <c r="G33" s="1151" t="s">
        <v>492</v>
      </c>
      <c r="H33" s="1152"/>
      <c r="I33" s="1152"/>
      <c r="J33" s="1153"/>
      <c r="K33" s="294" t="s">
        <v>478</v>
      </c>
      <c r="L33" s="294" t="s">
        <v>478</v>
      </c>
      <c r="M33" s="295">
        <v>1</v>
      </c>
      <c r="N33" s="296" t="s">
        <v>478</v>
      </c>
    </row>
    <row r="34" spans="1:16" ht="27" customHeight="1" x14ac:dyDescent="0.15">
      <c r="A34" s="248"/>
      <c r="B34" s="244"/>
      <c r="C34" s="244"/>
      <c r="D34" s="244"/>
      <c r="E34" s="244"/>
      <c r="F34" s="244"/>
      <c r="G34" s="1151" t="s">
        <v>493</v>
      </c>
      <c r="H34" s="1152"/>
      <c r="I34" s="1152"/>
      <c r="J34" s="1153"/>
      <c r="K34" s="294" t="s">
        <v>478</v>
      </c>
      <c r="L34" s="294" t="s">
        <v>478</v>
      </c>
      <c r="M34" s="295">
        <v>39</v>
      </c>
      <c r="N34" s="296" t="s">
        <v>478</v>
      </c>
    </row>
    <row r="35" spans="1:16" ht="27" customHeight="1" x14ac:dyDescent="0.15">
      <c r="A35" s="248"/>
      <c r="B35" s="244"/>
      <c r="C35" s="244"/>
      <c r="D35" s="244"/>
      <c r="E35" s="244"/>
      <c r="F35" s="244"/>
      <c r="G35" s="1151" t="s">
        <v>494</v>
      </c>
      <c r="H35" s="1152"/>
      <c r="I35" s="1152"/>
      <c r="J35" s="1153"/>
      <c r="K35" s="294">
        <v>1001222</v>
      </c>
      <c r="L35" s="294">
        <v>16042</v>
      </c>
      <c r="M35" s="295">
        <v>9007</v>
      </c>
      <c r="N35" s="296">
        <v>78.099999999999994</v>
      </c>
    </row>
    <row r="36" spans="1:16" ht="27" customHeight="1" x14ac:dyDescent="0.15">
      <c r="A36" s="248"/>
      <c r="B36" s="244"/>
      <c r="C36" s="244"/>
      <c r="D36" s="244"/>
      <c r="E36" s="244"/>
      <c r="F36" s="244"/>
      <c r="G36" s="1151" t="s">
        <v>495</v>
      </c>
      <c r="H36" s="1152"/>
      <c r="I36" s="1152"/>
      <c r="J36" s="1153"/>
      <c r="K36" s="294">
        <v>112793</v>
      </c>
      <c r="L36" s="294">
        <v>1807</v>
      </c>
      <c r="M36" s="295">
        <v>2239</v>
      </c>
      <c r="N36" s="296">
        <v>-19.3</v>
      </c>
    </row>
    <row r="37" spans="1:16" ht="13.5" customHeight="1" x14ac:dyDescent="0.15">
      <c r="A37" s="248"/>
      <c r="B37" s="244"/>
      <c r="C37" s="244"/>
      <c r="D37" s="244"/>
      <c r="E37" s="244"/>
      <c r="F37" s="244"/>
      <c r="G37" s="1151" t="s">
        <v>496</v>
      </c>
      <c r="H37" s="1152"/>
      <c r="I37" s="1152"/>
      <c r="J37" s="1153"/>
      <c r="K37" s="294" t="s">
        <v>478</v>
      </c>
      <c r="L37" s="294" t="s">
        <v>478</v>
      </c>
      <c r="M37" s="295">
        <v>951</v>
      </c>
      <c r="N37" s="296" t="s">
        <v>478</v>
      </c>
    </row>
    <row r="38" spans="1:16" ht="27" customHeight="1" x14ac:dyDescent="0.15">
      <c r="A38" s="248"/>
      <c r="B38" s="244"/>
      <c r="C38" s="244"/>
      <c r="D38" s="244"/>
      <c r="E38" s="244"/>
      <c r="F38" s="244"/>
      <c r="G38" s="1154" t="s">
        <v>497</v>
      </c>
      <c r="H38" s="1155"/>
      <c r="I38" s="1155"/>
      <c r="J38" s="1156"/>
      <c r="K38" s="297" t="s">
        <v>478</v>
      </c>
      <c r="L38" s="297" t="s">
        <v>478</v>
      </c>
      <c r="M38" s="298">
        <v>6</v>
      </c>
      <c r="N38" s="299" t="s">
        <v>478</v>
      </c>
      <c r="O38" s="293"/>
    </row>
    <row r="39" spans="1:16" x14ac:dyDescent="0.15">
      <c r="A39" s="248"/>
      <c r="B39" s="244"/>
      <c r="C39" s="244"/>
      <c r="D39" s="244"/>
      <c r="E39" s="244"/>
      <c r="F39" s="244"/>
      <c r="G39" s="1154" t="s">
        <v>498</v>
      </c>
      <c r="H39" s="1155"/>
      <c r="I39" s="1155"/>
      <c r="J39" s="1156"/>
      <c r="K39" s="300">
        <v>-382533</v>
      </c>
      <c r="L39" s="300">
        <v>-6129</v>
      </c>
      <c r="M39" s="301">
        <v>-6589</v>
      </c>
      <c r="N39" s="302">
        <v>-7</v>
      </c>
      <c r="O39" s="293"/>
    </row>
    <row r="40" spans="1:16" ht="27" customHeight="1" x14ac:dyDescent="0.15">
      <c r="A40" s="248"/>
      <c r="B40" s="244"/>
      <c r="C40" s="244"/>
      <c r="D40" s="244"/>
      <c r="E40" s="244"/>
      <c r="F40" s="244"/>
      <c r="G40" s="1151" t="s">
        <v>499</v>
      </c>
      <c r="H40" s="1152"/>
      <c r="I40" s="1152"/>
      <c r="J40" s="1153"/>
      <c r="K40" s="300">
        <v>-1913764</v>
      </c>
      <c r="L40" s="300">
        <v>-30663</v>
      </c>
      <c r="M40" s="301">
        <v>-27524</v>
      </c>
      <c r="N40" s="302">
        <v>11.4</v>
      </c>
      <c r="O40" s="293"/>
    </row>
    <row r="41" spans="1:16" x14ac:dyDescent="0.15">
      <c r="A41" s="248"/>
      <c r="B41" s="244"/>
      <c r="C41" s="244"/>
      <c r="D41" s="244"/>
      <c r="E41" s="244"/>
      <c r="F41" s="244"/>
      <c r="G41" s="1157" t="s">
        <v>277</v>
      </c>
      <c r="H41" s="1158"/>
      <c r="I41" s="1158"/>
      <c r="J41" s="1159"/>
      <c r="K41" s="294">
        <v>923209</v>
      </c>
      <c r="L41" s="300">
        <v>14792</v>
      </c>
      <c r="M41" s="301">
        <v>12127</v>
      </c>
      <c r="N41" s="302">
        <v>22</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4" t="s">
        <v>468</v>
      </c>
      <c r="J49" s="1146" t="s">
        <v>503</v>
      </c>
      <c r="K49" s="1147"/>
      <c r="L49" s="1147"/>
      <c r="M49" s="1147"/>
      <c r="N49" s="1148"/>
    </row>
    <row r="50" spans="1:14" x14ac:dyDescent="0.15">
      <c r="A50" s="248"/>
      <c r="B50" s="244"/>
      <c r="C50" s="244"/>
      <c r="D50" s="244"/>
      <c r="E50" s="244"/>
      <c r="F50" s="244"/>
      <c r="G50" s="312"/>
      <c r="H50" s="313"/>
      <c r="I50" s="1145"/>
      <c r="J50" s="314" t="s">
        <v>504</v>
      </c>
      <c r="K50" s="315" t="s">
        <v>505</v>
      </c>
      <c r="L50" s="316" t="s">
        <v>506</v>
      </c>
      <c r="M50" s="317" t="s">
        <v>507</v>
      </c>
      <c r="N50" s="318" t="s">
        <v>508</v>
      </c>
    </row>
    <row r="51" spans="1:14" x14ac:dyDescent="0.15">
      <c r="A51" s="248"/>
      <c r="B51" s="244"/>
      <c r="C51" s="244"/>
      <c r="D51" s="244"/>
      <c r="E51" s="244"/>
      <c r="F51" s="244"/>
      <c r="G51" s="310" t="s">
        <v>509</v>
      </c>
      <c r="H51" s="311"/>
      <c r="I51" s="319">
        <v>3739106</v>
      </c>
      <c r="J51" s="320">
        <v>61130</v>
      </c>
      <c r="K51" s="321">
        <v>49.6</v>
      </c>
      <c r="L51" s="322">
        <v>47569</v>
      </c>
      <c r="M51" s="323">
        <v>18.3</v>
      </c>
      <c r="N51" s="324">
        <v>31.3</v>
      </c>
    </row>
    <row r="52" spans="1:14" x14ac:dyDescent="0.15">
      <c r="A52" s="248"/>
      <c r="B52" s="244"/>
      <c r="C52" s="244"/>
      <c r="D52" s="244"/>
      <c r="E52" s="244"/>
      <c r="F52" s="244"/>
      <c r="G52" s="325"/>
      <c r="H52" s="326" t="s">
        <v>510</v>
      </c>
      <c r="I52" s="327">
        <v>693283</v>
      </c>
      <c r="J52" s="328">
        <v>11334</v>
      </c>
      <c r="K52" s="329">
        <v>34.9</v>
      </c>
      <c r="L52" s="330">
        <v>26255</v>
      </c>
      <c r="M52" s="331">
        <v>12.4</v>
      </c>
      <c r="N52" s="332">
        <v>22.5</v>
      </c>
    </row>
    <row r="53" spans="1:14" x14ac:dyDescent="0.15">
      <c r="A53" s="248"/>
      <c r="B53" s="244"/>
      <c r="C53" s="244"/>
      <c r="D53" s="244"/>
      <c r="E53" s="244"/>
      <c r="F53" s="244"/>
      <c r="G53" s="310" t="s">
        <v>511</v>
      </c>
      <c r="H53" s="311"/>
      <c r="I53" s="319">
        <v>2671018</v>
      </c>
      <c r="J53" s="320">
        <v>43226</v>
      </c>
      <c r="K53" s="321">
        <v>-29.3</v>
      </c>
      <c r="L53" s="322">
        <v>50880</v>
      </c>
      <c r="M53" s="323">
        <v>7</v>
      </c>
      <c r="N53" s="324">
        <v>-36.299999999999997</v>
      </c>
    </row>
    <row r="54" spans="1:14" x14ac:dyDescent="0.15">
      <c r="A54" s="248"/>
      <c r="B54" s="244"/>
      <c r="C54" s="244"/>
      <c r="D54" s="244"/>
      <c r="E54" s="244"/>
      <c r="F54" s="244"/>
      <c r="G54" s="325"/>
      <c r="H54" s="326" t="s">
        <v>510</v>
      </c>
      <c r="I54" s="327">
        <v>222881</v>
      </c>
      <c r="J54" s="328">
        <v>3607</v>
      </c>
      <c r="K54" s="329">
        <v>-68.2</v>
      </c>
      <c r="L54" s="330">
        <v>26879</v>
      </c>
      <c r="M54" s="331">
        <v>2.4</v>
      </c>
      <c r="N54" s="332">
        <v>-70.599999999999994</v>
      </c>
    </row>
    <row r="55" spans="1:14" x14ac:dyDescent="0.15">
      <c r="A55" s="248"/>
      <c r="B55" s="244"/>
      <c r="C55" s="244"/>
      <c r="D55" s="244"/>
      <c r="E55" s="244"/>
      <c r="F55" s="244"/>
      <c r="G55" s="310" t="s">
        <v>512</v>
      </c>
      <c r="H55" s="311"/>
      <c r="I55" s="319">
        <v>3610328</v>
      </c>
      <c r="J55" s="320">
        <v>58041</v>
      </c>
      <c r="K55" s="321">
        <v>34.299999999999997</v>
      </c>
      <c r="L55" s="322">
        <v>63956</v>
      </c>
      <c r="M55" s="323">
        <v>25.7</v>
      </c>
      <c r="N55" s="324">
        <v>8.6</v>
      </c>
    </row>
    <row r="56" spans="1:14" x14ac:dyDescent="0.15">
      <c r="A56" s="248"/>
      <c r="B56" s="244"/>
      <c r="C56" s="244"/>
      <c r="D56" s="244"/>
      <c r="E56" s="244"/>
      <c r="F56" s="244"/>
      <c r="G56" s="325"/>
      <c r="H56" s="326" t="s">
        <v>510</v>
      </c>
      <c r="I56" s="327">
        <v>501335</v>
      </c>
      <c r="J56" s="328">
        <v>8060</v>
      </c>
      <c r="K56" s="329">
        <v>123.5</v>
      </c>
      <c r="L56" s="330">
        <v>29239</v>
      </c>
      <c r="M56" s="331">
        <v>8.8000000000000007</v>
      </c>
      <c r="N56" s="332">
        <v>114.7</v>
      </c>
    </row>
    <row r="57" spans="1:14" x14ac:dyDescent="0.15">
      <c r="A57" s="248"/>
      <c r="B57" s="244"/>
      <c r="C57" s="244"/>
      <c r="D57" s="244"/>
      <c r="E57" s="244"/>
      <c r="F57" s="244"/>
      <c r="G57" s="310" t="s">
        <v>513</v>
      </c>
      <c r="H57" s="311"/>
      <c r="I57" s="319">
        <v>12092773</v>
      </c>
      <c r="J57" s="320">
        <v>193680</v>
      </c>
      <c r="K57" s="321">
        <v>233.7</v>
      </c>
      <c r="L57" s="322">
        <v>66255</v>
      </c>
      <c r="M57" s="323">
        <v>3.6</v>
      </c>
      <c r="N57" s="324">
        <v>230.1</v>
      </c>
    </row>
    <row r="58" spans="1:14" x14ac:dyDescent="0.15">
      <c r="A58" s="248"/>
      <c r="B58" s="244"/>
      <c r="C58" s="244"/>
      <c r="D58" s="244"/>
      <c r="E58" s="244"/>
      <c r="F58" s="244"/>
      <c r="G58" s="325"/>
      <c r="H58" s="326" t="s">
        <v>510</v>
      </c>
      <c r="I58" s="327">
        <v>653321</v>
      </c>
      <c r="J58" s="328">
        <v>10464</v>
      </c>
      <c r="K58" s="329">
        <v>29.8</v>
      </c>
      <c r="L58" s="330">
        <v>31822</v>
      </c>
      <c r="M58" s="331">
        <v>8.8000000000000007</v>
      </c>
      <c r="N58" s="332">
        <v>21</v>
      </c>
    </row>
    <row r="59" spans="1:14" x14ac:dyDescent="0.15">
      <c r="A59" s="248"/>
      <c r="B59" s="244"/>
      <c r="C59" s="244"/>
      <c r="D59" s="244"/>
      <c r="E59" s="244"/>
      <c r="F59" s="244"/>
      <c r="G59" s="310" t="s">
        <v>514</v>
      </c>
      <c r="H59" s="311"/>
      <c r="I59" s="319">
        <v>21646662</v>
      </c>
      <c r="J59" s="320">
        <v>346829</v>
      </c>
      <c r="K59" s="321">
        <v>79.099999999999994</v>
      </c>
      <c r="L59" s="322">
        <v>47278</v>
      </c>
      <c r="M59" s="323">
        <v>-28.6</v>
      </c>
      <c r="N59" s="324">
        <v>107.7</v>
      </c>
    </row>
    <row r="60" spans="1:14" x14ac:dyDescent="0.15">
      <c r="A60" s="248"/>
      <c r="B60" s="244"/>
      <c r="C60" s="244"/>
      <c r="D60" s="244"/>
      <c r="E60" s="244"/>
      <c r="F60" s="244"/>
      <c r="G60" s="325"/>
      <c r="H60" s="326" t="s">
        <v>510</v>
      </c>
      <c r="I60" s="333">
        <v>2713080</v>
      </c>
      <c r="J60" s="328">
        <v>43470</v>
      </c>
      <c r="K60" s="329">
        <v>315.39999999999998</v>
      </c>
      <c r="L60" s="330">
        <v>24096</v>
      </c>
      <c r="M60" s="331">
        <v>-24.3</v>
      </c>
      <c r="N60" s="332">
        <v>339.7</v>
      </c>
    </row>
    <row r="61" spans="1:14" x14ac:dyDescent="0.15">
      <c r="A61" s="248"/>
      <c r="B61" s="244"/>
      <c r="C61" s="244"/>
      <c r="D61" s="244"/>
      <c r="E61" s="244"/>
      <c r="F61" s="244"/>
      <c r="G61" s="310" t="s">
        <v>515</v>
      </c>
      <c r="H61" s="334"/>
      <c r="I61" s="335">
        <v>8751977</v>
      </c>
      <c r="J61" s="336">
        <v>140581</v>
      </c>
      <c r="K61" s="337">
        <v>73.5</v>
      </c>
      <c r="L61" s="338">
        <v>55188</v>
      </c>
      <c r="M61" s="339">
        <v>5.2</v>
      </c>
      <c r="N61" s="324">
        <v>68.3</v>
      </c>
    </row>
    <row r="62" spans="1:14" x14ac:dyDescent="0.15">
      <c r="A62" s="248"/>
      <c r="B62" s="244"/>
      <c r="C62" s="244"/>
      <c r="D62" s="244"/>
      <c r="E62" s="244"/>
      <c r="F62" s="244"/>
      <c r="G62" s="325"/>
      <c r="H62" s="326" t="s">
        <v>510</v>
      </c>
      <c r="I62" s="327">
        <v>956780</v>
      </c>
      <c r="J62" s="328">
        <v>15387</v>
      </c>
      <c r="K62" s="329">
        <v>87.1</v>
      </c>
      <c r="L62" s="330">
        <v>27658</v>
      </c>
      <c r="M62" s="331">
        <v>1.6</v>
      </c>
      <c r="N62" s="332">
        <v>85.5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22.13</v>
      </c>
      <c r="G47" s="12">
        <v>28.27</v>
      </c>
      <c r="H47" s="12">
        <v>30.08</v>
      </c>
      <c r="I47" s="12">
        <v>25.47</v>
      </c>
      <c r="J47" s="13">
        <v>22.96</v>
      </c>
    </row>
    <row r="48" spans="2:10" ht="57.75" customHeight="1" x14ac:dyDescent="0.15">
      <c r="B48" s="14"/>
      <c r="C48" s="1171" t="s">
        <v>4</v>
      </c>
      <c r="D48" s="1171"/>
      <c r="E48" s="1172"/>
      <c r="F48" s="15">
        <v>11.31</v>
      </c>
      <c r="G48" s="16">
        <v>10.210000000000001</v>
      </c>
      <c r="H48" s="16">
        <v>0.46</v>
      </c>
      <c r="I48" s="16">
        <v>0.26</v>
      </c>
      <c r="J48" s="17">
        <v>1.21</v>
      </c>
    </row>
    <row r="49" spans="2:10" ht="57.75" customHeight="1" thickBot="1" x14ac:dyDescent="0.2">
      <c r="B49" s="18"/>
      <c r="C49" s="1173" t="s">
        <v>5</v>
      </c>
      <c r="D49" s="1173"/>
      <c r="E49" s="1174"/>
      <c r="F49" s="19">
        <v>16.8</v>
      </c>
      <c r="G49" s="20" t="s">
        <v>522</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2017-04-17T11:08:59Z</cp:lastPrinted>
  <dcterms:created xsi:type="dcterms:W3CDTF">2017-02-15T15:34:47Z</dcterms:created>
  <dcterms:modified xsi:type="dcterms:W3CDTF">2017-04-17T11:16:46Z</dcterms:modified>
  <cp:category/>
</cp:coreProperties>
</file>