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DB102" i="11" l="1"/>
  <c r="CW102" i="11"/>
  <c r="CR102" i="11"/>
  <c r="AU88" i="11"/>
  <c r="AP88" i="11"/>
  <c r="AF88" i="11"/>
  <c r="AU63" i="11"/>
  <c r="AP63" i="11"/>
  <c r="AF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s="1"/>
  <c r="BE35" i="9" s="1"/>
  <c r="BW34" i="9" l="1"/>
  <c r="BW35" i="9" s="1"/>
  <c r="BW36" i="9" s="1"/>
  <c r="BW37" i="9" s="1"/>
  <c r="BW38" i="9" s="1"/>
  <c r="BW39" i="9" s="1"/>
  <c r="BW40" i="9" s="1"/>
  <c r="CO34" i="9" l="1"/>
  <c r="CO35" i="9" s="1"/>
  <c r="CO36" i="9" s="1"/>
  <c r="CO37" i="9" s="1"/>
</calcChain>
</file>

<file path=xl/sharedStrings.xml><?xml version="1.0" encoding="utf-8"?>
<sst xmlns="http://schemas.openxmlformats.org/spreadsheetml/2006/main" count="1047" uniqueCount="565">
  <si>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</si>
  <si>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</si>
  <si>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</si>
  <si>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</si>
  <si>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</si>
  <si>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</si>
  <si>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</si>
  <si>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</si>
  <si>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</si>
  <si>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</si>
  <si>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</si>
  <si>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</si>
  <si>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</si>
  <si>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</si>
  <si>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</si>
  <si>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</si>
  <si>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</si>
  <si>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</si>
  <si>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</si>
  <si>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</si>
  <si>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</si>
  <si>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</si>
  <si>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</si>
  <si>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</si>
  <si>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</si>
  <si>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</si>
  <si>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</si>
  <si>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</si>
  <si>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</si>
  <si>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</si>
  <si>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</si>
  <si>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</si>
  <si>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</si>
  <si>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</si>
  <si>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</si>
  <si>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</si>
  <si>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</si>
  <si>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</si>
  <si>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</si>
  <si>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</si>
  <si>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</si>
  <si>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</si>
  <si>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</si>
  <si>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</si>
  <si>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</si>
  <si>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</si>
  <si>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</si>
  <si>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</si>
  <si>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</si>
  <si>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</si>
  <si>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</si>
  <si>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</si>
  <si>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</si>
  <si>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</si>
  <si>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</si>
  <si>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</si>
  <si>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</si>
  <si>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</si>
  <si>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</si>
  <si>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</si>
  <si>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</si>
  <si>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</si>
  <si>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</si>
  <si>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</si>
  <si>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</si>
  <si>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</si>
  <si>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</si>
  <si>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</si>
  <si>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</si>
  <si>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</si>
  <si>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</si>
  <si>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</si>
  <si>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</si>
  <si>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</si>
  <si>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</si>
  <si>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</si>
  <si>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</si>
  <si>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</si>
  <si>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</si>
  <si>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</si>
  <si>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</si>
  <si>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角田市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</si>
  <si>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</si>
  <si>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</si>
  <si>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</si>
  <si>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</si>
  <si>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</si>
  <si>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</si>
  <si>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</si>
  <si>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</si>
  <si>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</si>
  <si>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</si>
  <si>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</si>
  <si>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</si>
  <si>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</si>
  <si>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</si>
  <si>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</si>
  <si>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</si>
  <si>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</si>
  <si>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</si>
  <si>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</si>
  <si>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</si>
  <si>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</si>
  <si>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</si>
  <si>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</si>
  <si>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</si>
  <si>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</si>
  <si>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</si>
  <si>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</si>
  <si>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</si>
  <si>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</si>
  <si>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</si>
  <si>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</si>
  <si>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</si>
  <si>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</si>
  <si>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</si>
  <si>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</si>
  <si>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</si>
  <si>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</si>
  <si>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</si>
  <si>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</si>
  <si>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</si>
  <si>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</si>
  <si>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</si>
  <si>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</si>
  <si>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</si>
  <si>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</si>
  <si>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</si>
  <si>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</si>
  <si>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</si>
  <si>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</si>
  <si>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</si>
  <si>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</si>
  <si>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</si>
  <si>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</si>
  <si>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</si>
  <si>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</si>
  <si>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</si>
  <si>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</si>
  <si>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</si>
  <si>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</si>
  <si>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</si>
  <si>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</si>
  <si>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</si>
  <si>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</si>
  <si>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</si>
  <si>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</si>
  <si>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</si>
  <si>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</si>
  <si>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</si>
  <si>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</si>
  <si>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</si>
  <si>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</si>
  <si>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</si>
  <si>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</si>
  <si>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</si>
  <si>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</si>
  <si>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</si>
  <si>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</si>
  <si>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</si>
  <si>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</si>
  <si>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</si>
  <si>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</si>
  <si>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</si>
  <si>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</si>
  <si>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</si>
  <si>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</si>
  <si>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</si>
  <si>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</si>
  <si>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</si>
  <si>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</si>
  <si>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</si>
  <si>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</si>
  <si>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</si>
  <si>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</si>
  <si>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</si>
  <si>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</si>
  <si>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</si>
  <si>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</si>
  <si>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</si>
  <si>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</si>
  <si>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</si>
  <si>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</si>
  <si>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</si>
  <si>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</si>
  <si>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</si>
  <si>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</si>
  <si>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</si>
  <si>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</si>
  <si>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</si>
  <si>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宮城県角田市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</si>
  <si>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</si>
  <si>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</si>
  <si>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</si>
  <si>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</si>
  <si>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</si>
  <si>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</si>
  <si>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</si>
  <si>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</si>
  <si>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</si>
  <si>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</si>
  <si>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</si>
  <si>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</si>
  <si>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</si>
  <si>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</si>
  <si>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</si>
  <si>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</si>
  <si>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</si>
  <si>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</si>
  <si>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</si>
  <si>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</si>
  <si>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</si>
  <si>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</si>
  <si>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</si>
  <si>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</si>
  <si>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</si>
  <si>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</si>
  <si>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</si>
  <si>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</si>
  <si>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</si>
  <si>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</si>
  <si>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</si>
  <si>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</si>
  <si>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</si>
  <si>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</si>
  <si>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</si>
  <si>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</si>
  <si>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</si>
  <si>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</si>
  <si>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</si>
  <si>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</si>
  <si>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</si>
  <si>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</si>
  <si>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</si>
  <si>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</si>
  <si>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</si>
  <si>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</si>
  <si>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</si>
  <si>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</si>
  <si>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</si>
  <si>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</si>
  <si>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</si>
  <si>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</si>
  <si>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</si>
  <si>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</si>
  <si>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</si>
  <si>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</si>
  <si>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</si>
  <si>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</si>
  <si>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</si>
  <si>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</si>
  <si>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</si>
  <si>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</si>
  <si>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</si>
  <si>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</si>
  <si>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</si>
  <si>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</si>
  <si>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</si>
  <si>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</si>
  <si>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</si>
  <si>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</si>
  <si>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</si>
  <si>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</si>
  <si>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</si>
  <si>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</si>
  <si>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</si>
  <si>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</si>
  <si>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</si>
  <si>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</si>
  <si>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</si>
  <si>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</si>
  <si>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</si>
  <si>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</si>
  <si>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</si>
  <si>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</si>
  <si>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</si>
  <si>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</si>
  <si>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</si>
  <si>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</si>
  <si>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</si>
  <si>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</si>
  <si>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</si>
  <si>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</si>
  <si>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</si>
  <si>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</si>
  <si>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</si>
  <si>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</si>
  <si>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</si>
  <si>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</si>
  <si>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</si>
  <si>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</si>
  <si>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</si>
  <si>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</si>
  <si>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</si>
  <si>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</si>
  <si>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</si>
  <si>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</si>
  <si>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</si>
  <si>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</si>
  <si>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</si>
  <si>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</si>
  <si>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</si>
  <si>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</si>
  <si>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</si>
  <si>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</si>
  <si>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</si>
  <si>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</si>
  <si>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</si>
  <si>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</si>
  <si>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</si>
  <si>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</si>
  <si>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</si>
  <si>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</si>
  <si>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</si>
  <si>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</si>
  <si>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</si>
  <si>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</si>
  <si>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</si>
  <si>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</si>
  <si>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</si>
  <si>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</si>
  <si>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</si>
  <si>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</si>
  <si>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</si>
  <si>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</si>
  <si>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</si>
  <si>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</si>
  <si>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</si>
  <si>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</si>
  <si>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</si>
  <si>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</si>
  <si>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</si>
  <si>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</si>
  <si>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</si>
  <si>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</si>
  <si>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</si>
  <si>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</si>
  <si>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</si>
  <si>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宮城県角田市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</si>
  <si>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</si>
  <si>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</si>
  <si>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</si>
  <si>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</si>
  <si>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</si>
  <si>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</si>
  <si>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</si>
  <si>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</si>
  <si>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</si>
  <si>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</si>
  <si>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</si>
  <si>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</si>
  <si>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</si>
  <si>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</si>
  <si>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</si>
  <si>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</si>
  <si>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</si>
  <si>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</si>
  <si>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</si>
  <si>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</si>
  <si>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</si>
  <si>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</si>
  <si>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</si>
  <si>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</si>
  <si>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</si>
  <si>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</si>
  <si>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</si>
  <si>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</si>
  <si>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</si>
  <si>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</si>
  <si>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</si>
  <si>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</si>
  <si>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</si>
  <si>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</si>
  <si>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</si>
  <si>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</si>
  <si>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</si>
  <si>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</si>
  <si>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</si>
  <si>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</si>
  <si>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</si>
  <si>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</si>
  <si>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</si>
  <si>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</si>
  <si>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</si>
  <si>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</si>
  <si>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</si>
  <si>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</si>
  <si>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</si>
  <si>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</si>
  <si>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</si>
  <si>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</si>
  <si>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</si>
  <si>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</si>
  <si>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</si>
  <si>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</si>
  <si>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</si>
  <si>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</si>
  <si>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</si>
  <si>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</si>
  <si>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</si>
  <si>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</si>
  <si>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</si>
  <si>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</si>
  <si>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</si>
  <si>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</si>
  <si>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</si>
  <si>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</si>
  <si>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</si>
  <si>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</si>
  <si>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</si>
  <si>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</si>
  <si>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</si>
  <si>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</si>
  <si>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</si>
  <si>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</si>
  <si>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</si>
  <si>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</si>
  <si>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</si>
  <si>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</si>
  <si>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</si>
  <si>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</si>
  <si>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</si>
  <si>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</si>
  <si>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</si>
  <si>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</si>
  <si>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</si>
  <si>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</si>
  <si>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</si>
  <si>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</si>
  <si>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</si>
  <si>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</si>
  <si>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</si>
  <si>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</si>
  <si>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</si>
  <si>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</si>
  <si>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</si>
  <si>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</si>
  <si>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</si>
  <si>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</si>
  <si>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</si>
  <si>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</si>
  <si>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</si>
  <si>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</si>
  <si>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</si>
  <si>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</si>
  <si>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</si>
  <si>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</si>
  <si>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</si>
  <si>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</si>
  <si>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</si>
  <si>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</si>
  <si>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</si>
  <si>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</si>
  <si>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</si>
  <si>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</si>
  <si>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</si>
  <si>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</si>
  <si>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</si>
  <si>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</si>
  <si>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</si>
  <si>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</si>
  <si>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</si>
  <si>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</si>
  <si>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</si>
  <si>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</si>
  <si>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</si>
  <si>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</si>
  <si>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</si>
  <si>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</si>
  <si>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</si>
  <si>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</si>
  <si>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</si>
  <si>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</si>
  <si>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</si>
  <si>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</si>
  <si>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</si>
  <si>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</si>
  <si>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</si>
  <si>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</si>
  <si>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</si>
  <si>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</si>
  <si>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</si>
  <si>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</si>
  <si>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</si>
  <si>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</si>
  <si>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</si>
  <si>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</si>
  <si>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</si>
  <si>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</si>
  <si>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</si>
  <si>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</si>
  <si>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</si>
  <si>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</si>
  <si>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</si>
  <si>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</si>
  <si>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</si>
  <si>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</si>
  <si>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</si>
  <si>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</si>
  <si>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</si>
  <si>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</si>
  <si>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</si>
  <si>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</si>
  <si>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</si>
  <si>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</si>
  <si>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</si>
  <si>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</si>
  <si>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</si>
  <si>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</si>
  <si>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</si>
  <si>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</si>
  <si>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</si>
  <si>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</si>
  <si>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</si>
  <si>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</si>
  <si>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</si>
  <si>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</si>
  <si>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</si>
  <si>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</si>
  <si>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</si>
  <si>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</si>
  <si>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</si>
  <si>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</si>
  <si>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</si>
  <si>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</si>
  <si>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</si>
  <si>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</si>
  <si>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</si>
  <si>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</si>
  <si>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2.96</t>
  </si>
  <si>
    <t>▲ 8.94</t>
  </si>
  <si>
    <t>▲ 2.26</t>
  </si>
  <si>
    <t>水道事業会計</t>
  </si>
  <si>
    <t>一般会計</t>
  </si>
  <si>
    <t>国民健康保険事業特別会計</t>
  </si>
  <si>
    <t>介護保険特別会計</t>
  </si>
  <si>
    <t>後期高齢者医療特別会計</t>
  </si>
  <si>
    <t>公共下水道事業特別会計</t>
  </si>
  <si>
    <t>農業集落排水事業特別会計</t>
  </si>
  <si>
    <t>その他会計（赤字）</t>
  </si>
  <si>
    <t>その他会計（黒字）</t>
  </si>
  <si>
    <t>仙南地域広域行政事務組合</t>
    <rPh sb="0" eb="2">
      <t>センナン</t>
    </rPh>
    <rPh sb="2" eb="4">
      <t>チイキ</t>
    </rPh>
    <rPh sb="4" eb="6">
      <t>コウイキ</t>
    </rPh>
    <rPh sb="6" eb="8">
      <t>ギョウセイ</t>
    </rPh>
    <rPh sb="8" eb="10">
      <t>ジム</t>
    </rPh>
    <rPh sb="10" eb="12">
      <t>クミアイ</t>
    </rPh>
    <phoneticPr fontId="2"/>
  </si>
  <si>
    <t>みやぎ県南中核病院企業団</t>
    <rPh sb="3" eb="5">
      <t>ケンナン</t>
    </rPh>
    <rPh sb="5" eb="7">
      <t>チュウカク</t>
    </rPh>
    <rPh sb="7" eb="9">
      <t>ビョウイン</t>
    </rPh>
    <rPh sb="9" eb="11">
      <t>キギョウ</t>
    </rPh>
    <rPh sb="11" eb="12">
      <t>ダン</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</si>
  <si>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</si>
  <si>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</si>
  <si>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</si>
  <si>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</si>
  <si>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</si>
  <si>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角田市地域振興公社</t>
  </si>
  <si>
    <t>角田市農業振興公社</t>
  </si>
  <si>
    <t>角田市土地開発公社</t>
  </si>
  <si>
    <t>阿武隈急行株式会社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</si>
  <si>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</si>
  <si>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</si>
  <si>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</si>
  <si>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</si>
  <si>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</si>
  <si>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</si>
  <si>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</si>
  <si>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</si>
  <si>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</si>
  <si>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</si>
  <si>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</si>
  <si>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</si>
  <si>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平均と比較して同程度で推移してきたが，平成25年度以降，市民センター整備事業充当債（平成25年度～平成27年度）及び学校給食センター整備事業充当債（平成27年度）の借入れにより上昇傾向にあり，平成27年度は対前年度比で４ポイント上昇し，類似団体平均を20.1ポイント上回った。
　実質公債費比率については，類似団体と比較してやや低い水準で推移しており，過去に借入れた市債の償還終了により，前年度比で1.8ポイント低下している。
　平成28年度以降も学校給食センター整備事業充当債等多額の市債発行を予定しており，さらなる将来負担比率の上昇及び市債の償還開始による実質公債費比率の上昇が見込まれることから，健全かつ効率的な財政運営に努める。</t>
    <rPh sb="1" eb="3">
      <t>ショウライ</t>
    </rPh>
    <rPh sb="3" eb="5">
      <t>フタン</t>
    </rPh>
    <rPh sb="5" eb="7">
      <t>ヒリツ</t>
    </rPh>
    <rPh sb="157" eb="159">
      <t>ジッシツ</t>
    </rPh>
    <rPh sb="159" eb="162">
      <t>コウサイヒ</t>
    </rPh>
    <rPh sb="162" eb="164">
      <t>ヒリツ</t>
    </rPh>
    <rPh sb="276" eb="278">
      <t>ショウライ</t>
    </rPh>
    <rPh sb="278" eb="280">
      <t>フタン</t>
    </rPh>
    <rPh sb="280" eb="282">
      <t>ヒリツ</t>
    </rPh>
    <rPh sb="285" eb="286">
      <t>オヨ</t>
    </rPh>
    <rPh sb="297" eb="299">
      <t>ジッシツ</t>
    </rPh>
    <rPh sb="299" eb="302">
      <t>コウサイヒ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</si>
</sst>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extLst xmlns:c16r2="http://schemas.microsoft.com/office/drawing/2015/06/chart">
            <c:ext xmlns:c16="http://schemas.microsoft.com/office/drawing/2014/chart" uri="{C3380CC4-5D6E-409C-BE32-E72D297353CC}">
              <c16:uniqueId val="{00000000-C408-468A-8115-1094B5C49A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46705</c:v>
                </c:pt>
                <c:pt idx="1">
                  <c:v>34383</c:v>
                </c:pt>
                <c:pt idx="2">
                  <c:v>61770</c:v>
                </c:pt>
                <c:pt idx="3">
                  <c:v>119332</c:v>
                </c:pt>
                <c:pt idx="4">
                  <c:v>78428</c:v>
                </c:pt>
              </c:numCache>
            </c:numRef>
          </c:val>
          <c:smooth val="0"/>
          <c:extLst xmlns:c16r2="http://schemas.microsoft.com/office/drawing/2015/06/chart">
            <c:ext xmlns:c16="http://schemas.microsoft.com/office/drawing/2014/chart" uri="{C3380CC4-5D6E-409C-BE32-E72D297353CC}">
              <c16:uniqueId val="{00000001-C408-468A-8115-1094B5C49A87}"/>
            </c:ext>
          </c:extLst>
        </c:ser>
        <c:dLbls>
          <c:showLegendKey val="0"/>
          <c:showVal val="0"/>
          <c:showCatName val="0"/>
          <c:showSerName val="0"/>
          <c:showPercent val="0"/>
          <c:showBubbleSize val="0"/>
        </c:dLbls>
        <c:marker val="1"/>
        <c:smooth val="0"/>
        <c:axId val="126803968"/>
        <c:axId val="126805888"/>
      </c:lineChart>
      <c:catAx>
        <c:axId val="12680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05888"/>
        <c:crosses val="autoZero"/>
        <c:auto val="1"/>
        <c:lblAlgn val="ctr"/>
        <c:lblOffset val="100"/>
        <c:tickLblSkip val="1"/>
        <c:tickMarkSkip val="1"/>
        <c:noMultiLvlLbl val="0"/>
      </c:catAx>
      <c:valAx>
        <c:axId val="126805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0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5.09</c:v>
                </c:pt>
                <c:pt idx="1">
                  <c:v>5.71</c:v>
                </c:pt>
                <c:pt idx="2">
                  <c:v>7.21</c:v>
                </c:pt>
                <c:pt idx="3">
                  <c:v>5.08</c:v>
                </c:pt>
                <c:pt idx="4">
                  <c:v>4.76</c:v>
                </c:pt>
              </c:numCache>
            </c:numRef>
          </c:val>
          <c:extLst xmlns:c16r2="http://schemas.microsoft.com/office/drawing/2015/06/chart">
            <c:ext xmlns:c16="http://schemas.microsoft.com/office/drawing/2014/chart" uri="{C3380CC4-5D6E-409C-BE32-E72D297353CC}">
              <c16:uniqueId val="{00000000-2AC0-4CB1-87D6-AFD08F8847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21.9</c:v>
                </c:pt>
                <c:pt idx="1">
                  <c:v>24.53</c:v>
                </c:pt>
                <c:pt idx="2">
                  <c:v>27.16</c:v>
                </c:pt>
                <c:pt idx="3">
                  <c:v>24.49</c:v>
                </c:pt>
                <c:pt idx="4">
                  <c:v>25.03</c:v>
                </c:pt>
              </c:numCache>
            </c:numRef>
          </c:val>
          <c:extLst xmlns:c16r2="http://schemas.microsoft.com/office/drawing/2015/06/chart">
            <c:ext xmlns:c16="http://schemas.microsoft.com/office/drawing/2014/chart" uri="{C3380CC4-5D6E-409C-BE32-E72D297353CC}">
              <c16:uniqueId val="{00000001-2AC0-4CB1-87D6-AFD08F8847E6}"/>
            </c:ext>
          </c:extLst>
        </c:ser>
        <c:dLbls>
          <c:showLegendKey val="0"/>
          <c:showVal val="0"/>
          <c:showCatName val="0"/>
          <c:showSerName val="0"/>
          <c:showPercent val="0"/>
          <c:showBubbleSize val="0"/>
        </c:dLbls>
        <c:gapWidth val="250"/>
        <c:overlap val="100"/>
        <c:axId val="124658048"/>
        <c:axId val="12465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-2.96</c:v>
                </c:pt>
                <c:pt idx="1">
                  <c:v>0.61</c:v>
                </c:pt>
                <c:pt idx="2">
                  <c:v>1.58</c:v>
                </c:pt>
                <c:pt idx="3">
                  <c:v>-8.94</c:v>
                </c:pt>
                <c:pt idx="4">
                  <c:v>-2.2599999999999998</c:v>
                </c:pt>
              </c:numCache>
            </c:numRef>
          </c:val>
          <c:smooth val="0"/>
          <c:extLst xmlns:c16r2="http://schemas.microsoft.com/office/drawing/2015/06/chart">
            <c:ext xmlns:c16="http://schemas.microsoft.com/office/drawing/2014/chart" uri="{C3380CC4-5D6E-409C-BE32-E72D297353CC}">
              <c16:uniqueId val="{00000002-2AC0-4CB1-87D6-AFD08F8847E6}"/>
            </c:ext>
          </c:extLst>
        </c:ser>
        <c:dLbls>
          <c:showLegendKey val="0"/>
          <c:showVal val="0"/>
          <c:showCatName val="0"/>
          <c:showSerName val="0"/>
          <c:showPercent val="0"/>
          <c:showBubbleSize val="0"/>
        </c:dLbls>
        <c:marker val="1"/>
        <c:smooth val="0"/>
        <c:axId val="124658048"/>
        <c:axId val="124659968"/>
      </c:lineChart>
      <c:catAx>
        <c:axId val="1246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659968"/>
        <c:crosses val="autoZero"/>
        <c:auto val="1"/>
        <c:lblAlgn val="ctr"/>
        <c:lblOffset val="100"/>
        <c:tickLblSkip val="1"/>
        <c:tickMarkSkip val="1"/>
        <c:noMultiLvlLbl val="0"/>
      </c:catAx>
      <c:valAx>
        <c:axId val="12465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5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C12-46AE-A21A-9545D9953F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12-46AE-A21A-9545D9953F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C12-46AE-A21A-9545D9953F4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0.56999999999999995</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C12-46AE-A21A-9545D9953F4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9.8800000000000008</c:v>
                </c:pt>
                <c:pt idx="2">
                  <c:v>#N/A</c:v>
                </c:pt>
                <c:pt idx="3">
                  <c:v>12.32</c:v>
                </c:pt>
                <c:pt idx="4">
                  <c:v>#N/A</c:v>
                </c:pt>
                <c:pt idx="5">
                  <c:v>0.04</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4-EC12-46AE-A21A-9545D9953F4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EC12-46AE-A21A-9545D9953F4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0.52</c:v>
                </c:pt>
                <c:pt idx="4">
                  <c:v>#N/A</c:v>
                </c:pt>
                <c:pt idx="5">
                  <c:v>0.3</c:v>
                </c:pt>
                <c:pt idx="6">
                  <c:v>#N/A</c:v>
                </c:pt>
                <c:pt idx="7">
                  <c:v>0.95</c:v>
                </c:pt>
                <c:pt idx="8">
                  <c:v>#N/A</c:v>
                </c:pt>
                <c:pt idx="9">
                  <c:v>1.06</c:v>
                </c:pt>
              </c:numCache>
            </c:numRef>
          </c:val>
          <c:extLst xmlns:c16r2="http://schemas.microsoft.com/office/drawing/2015/06/chart">
            <c:ext xmlns:c16="http://schemas.microsoft.com/office/drawing/2014/chart" uri="{C3380CC4-5D6E-409C-BE32-E72D297353CC}">
              <c16:uniqueId val="{00000006-EC12-46AE-A21A-9545D9953F4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2.65</c:v>
                </c:pt>
                <c:pt idx="2">
                  <c:v>#N/A</c:v>
                </c:pt>
                <c:pt idx="3">
                  <c:v>2.0499999999999998</c:v>
                </c:pt>
                <c:pt idx="4">
                  <c:v>#N/A</c:v>
                </c:pt>
                <c:pt idx="5">
                  <c:v>1.77</c:v>
                </c:pt>
                <c:pt idx="6">
                  <c:v>#N/A</c:v>
                </c:pt>
                <c:pt idx="7">
                  <c:v>2.0299999999999998</c:v>
                </c:pt>
                <c:pt idx="8">
                  <c:v>#N/A</c:v>
                </c:pt>
                <c:pt idx="9">
                  <c:v>2.25</c:v>
                </c:pt>
              </c:numCache>
            </c:numRef>
          </c:val>
          <c:extLst xmlns:c16r2="http://schemas.microsoft.com/office/drawing/2015/06/chart">
            <c:ext xmlns:c16="http://schemas.microsoft.com/office/drawing/2014/chart" uri="{C3380CC4-5D6E-409C-BE32-E72D297353CC}">
              <c16:uniqueId val="{00000007-EC12-46AE-A21A-9545D9953F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5.09</c:v>
                </c:pt>
                <c:pt idx="2">
                  <c:v>#N/A</c:v>
                </c:pt>
                <c:pt idx="3">
                  <c:v>5.7</c:v>
                </c:pt>
                <c:pt idx="4">
                  <c:v>#N/A</c:v>
                </c:pt>
                <c:pt idx="5">
                  <c:v>7.2</c:v>
                </c:pt>
                <c:pt idx="6">
                  <c:v>#N/A</c:v>
                </c:pt>
                <c:pt idx="7">
                  <c:v>5.07</c:v>
                </c:pt>
                <c:pt idx="8">
                  <c:v>#N/A</c:v>
                </c:pt>
                <c:pt idx="9">
                  <c:v>4.75</c:v>
                </c:pt>
              </c:numCache>
            </c:numRef>
          </c:val>
          <c:extLst xmlns:c16r2="http://schemas.microsoft.com/office/drawing/2015/06/chart">
            <c:ext xmlns:c16="http://schemas.microsoft.com/office/drawing/2014/chart" uri="{C3380CC4-5D6E-409C-BE32-E72D297353CC}">
              <c16:uniqueId val="{00000008-EC12-46AE-A21A-9545D9953F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21.52</c:v>
                </c:pt>
                <c:pt idx="2">
                  <c:v>#N/A</c:v>
                </c:pt>
                <c:pt idx="3">
                  <c:v>19.41</c:v>
                </c:pt>
                <c:pt idx="4">
                  <c:v>#N/A</c:v>
                </c:pt>
                <c:pt idx="5">
                  <c:v>18.2</c:v>
                </c:pt>
                <c:pt idx="6">
                  <c:v>#N/A</c:v>
                </c:pt>
                <c:pt idx="7">
                  <c:v>15.29</c:v>
                </c:pt>
                <c:pt idx="8">
                  <c:v>#N/A</c:v>
                </c:pt>
                <c:pt idx="9">
                  <c:v>15.18</c:v>
                </c:pt>
              </c:numCache>
            </c:numRef>
          </c:val>
          <c:extLst xmlns:c16r2="http://schemas.microsoft.com/office/drawing/2015/06/chart">
            <c:ext xmlns:c16="http://schemas.microsoft.com/office/drawing/2014/chart" uri="{C3380CC4-5D6E-409C-BE32-E72D297353CC}">
              <c16:uniqueId val="{00000009-EC12-46AE-A21A-9545D9953F4F}"/>
            </c:ext>
          </c:extLst>
        </c:ser>
        <c:dLbls>
          <c:showLegendKey val="0"/>
          <c:showVal val="0"/>
          <c:showCatName val="0"/>
          <c:showSerName val="0"/>
          <c:showPercent val="0"/>
          <c:showBubbleSize val="0"/>
        </c:dLbls>
        <c:gapWidth val="150"/>
        <c:overlap val="100"/>
        <c:axId val="140613888"/>
        <c:axId val="140619776"/>
      </c:barChart>
      <c:catAx>
        <c:axId val="1406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619776"/>
        <c:crosses val="autoZero"/>
        <c:auto val="1"/>
        <c:lblAlgn val="ctr"/>
        <c:lblOffset val="100"/>
        <c:tickLblSkip val="1"/>
        <c:tickMarkSkip val="1"/>
        <c:noMultiLvlLbl val="0"/>
      </c:catAx>
      <c:valAx>
        <c:axId val="14061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1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1200</c:v>
                </c:pt>
                <c:pt idx="5">
                  <c:v>1217</c:v>
                </c:pt>
                <c:pt idx="8">
                  <c:v>1229</c:v>
                </c:pt>
                <c:pt idx="11">
                  <c:v>1307</c:v>
                </c:pt>
                <c:pt idx="14">
                  <c:v>1279</c:v>
                </c:pt>
              </c:numCache>
            </c:numRef>
          </c:val>
          <c:extLst xmlns:c16r2="http://schemas.microsoft.com/office/drawing/2015/06/chart">
            <c:ext xmlns:c16="http://schemas.microsoft.com/office/drawing/2014/chart" uri="{C3380CC4-5D6E-409C-BE32-E72D297353CC}">
              <c16:uniqueId val="{00000000-0A3F-4C68-984D-97AC9EF3C5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A3F-4C68-984D-97AC9EF3C5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107</c:v>
                </c:pt>
                <c:pt idx="3">
                  <c:v>106</c:v>
                </c:pt>
                <c:pt idx="6">
                  <c:v>0</c:v>
                </c:pt>
                <c:pt idx="9">
                  <c:v>0</c:v>
                </c:pt>
                <c:pt idx="12">
                  <c:v>0</c:v>
                </c:pt>
              </c:numCache>
            </c:numRef>
          </c:val>
          <c:extLst xmlns:c16r2="http://schemas.microsoft.com/office/drawing/2015/06/chart">
            <c:ext xmlns:c16="http://schemas.microsoft.com/office/drawing/2014/chart" uri="{C3380CC4-5D6E-409C-BE32-E72D297353CC}">
              <c16:uniqueId val="{00000002-0A3F-4C68-984D-97AC9EF3C5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149</c:v>
                </c:pt>
                <c:pt idx="3">
                  <c:v>157</c:v>
                </c:pt>
                <c:pt idx="6">
                  <c:v>126</c:v>
                </c:pt>
                <c:pt idx="9">
                  <c:v>138</c:v>
                </c:pt>
                <c:pt idx="12">
                  <c:v>144</c:v>
                </c:pt>
              </c:numCache>
            </c:numRef>
          </c:val>
          <c:extLst xmlns:c16r2="http://schemas.microsoft.com/office/drawing/2015/06/chart">
            <c:ext xmlns:c16="http://schemas.microsoft.com/office/drawing/2014/chart" uri="{C3380CC4-5D6E-409C-BE32-E72D297353CC}">
              <c16:uniqueId val="{00000003-0A3F-4C68-984D-97AC9EF3C5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477</c:v>
                </c:pt>
                <c:pt idx="3">
                  <c:v>539</c:v>
                </c:pt>
                <c:pt idx="6">
                  <c:v>549</c:v>
                </c:pt>
                <c:pt idx="9">
                  <c:v>523</c:v>
                </c:pt>
                <c:pt idx="12">
                  <c:v>531</c:v>
                </c:pt>
              </c:numCache>
            </c:numRef>
          </c:val>
          <c:extLst xmlns:c16r2="http://schemas.microsoft.com/office/drawing/2015/06/chart">
            <c:ext xmlns:c16="http://schemas.microsoft.com/office/drawing/2014/chart" uri="{C3380CC4-5D6E-409C-BE32-E72D297353CC}">
              <c16:uniqueId val="{00000004-0A3F-4C68-984D-97AC9EF3C5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3F-4C68-984D-97AC9EF3C5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A3F-4C68-984D-97AC9EF3C5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1266</c:v>
                </c:pt>
                <c:pt idx="3">
                  <c:v>1275</c:v>
                </c:pt>
                <c:pt idx="6">
                  <c:v>1204</c:v>
                </c:pt>
                <c:pt idx="9">
                  <c:v>1144</c:v>
                </c:pt>
                <c:pt idx="12">
                  <c:v>1107</c:v>
                </c:pt>
              </c:numCache>
            </c:numRef>
          </c:val>
          <c:extLst xmlns:c16r2="http://schemas.microsoft.com/office/drawing/2015/06/chart">
            <c:ext xmlns:c16="http://schemas.microsoft.com/office/drawing/2014/chart" uri="{C3380CC4-5D6E-409C-BE32-E72D297353CC}">
              <c16:uniqueId val="{00000007-0A3F-4C68-984D-97AC9EF3C5B1}"/>
            </c:ext>
          </c:extLst>
        </c:ser>
        <c:dLbls>
          <c:showLegendKey val="0"/>
          <c:showVal val="0"/>
          <c:showCatName val="0"/>
          <c:showSerName val="0"/>
          <c:showPercent val="0"/>
          <c:showBubbleSize val="0"/>
        </c:dLbls>
        <c:gapWidth val="100"/>
        <c:overlap val="100"/>
        <c:axId val="134609536"/>
        <c:axId val="13474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799</c:v>
                </c:pt>
                <c:pt idx="2">
                  <c:v>#N/A</c:v>
                </c:pt>
                <c:pt idx="3">
                  <c:v>#N/A</c:v>
                </c:pt>
                <c:pt idx="4">
                  <c:v>860</c:v>
                </c:pt>
                <c:pt idx="5">
                  <c:v>#N/A</c:v>
                </c:pt>
                <c:pt idx="6">
                  <c:v>#N/A</c:v>
                </c:pt>
                <c:pt idx="7">
                  <c:v>650</c:v>
                </c:pt>
                <c:pt idx="8">
                  <c:v>#N/A</c:v>
                </c:pt>
                <c:pt idx="9">
                  <c:v>#N/A</c:v>
                </c:pt>
                <c:pt idx="10">
                  <c:v>498</c:v>
                </c:pt>
                <c:pt idx="11">
                  <c:v>#N/A</c:v>
                </c:pt>
                <c:pt idx="12">
                  <c:v>#N/A</c:v>
                </c:pt>
                <c:pt idx="13">
                  <c:v>503</c:v>
                </c:pt>
                <c:pt idx="14">
                  <c:v>#N/A</c:v>
                </c:pt>
              </c:numCache>
            </c:numRef>
          </c:val>
          <c:smooth val="0"/>
          <c:extLst xmlns:c16r2="http://schemas.microsoft.com/office/drawing/2015/06/chart">
            <c:ext xmlns:c16="http://schemas.microsoft.com/office/drawing/2014/chart" uri="{C3380CC4-5D6E-409C-BE32-E72D297353CC}">
              <c16:uniqueId val="{00000008-0A3F-4C68-984D-97AC9EF3C5B1}"/>
            </c:ext>
          </c:extLst>
        </c:ser>
        <c:dLbls>
          <c:showLegendKey val="0"/>
          <c:showVal val="0"/>
          <c:showCatName val="0"/>
          <c:showSerName val="0"/>
          <c:showPercent val="0"/>
          <c:showBubbleSize val="0"/>
        </c:dLbls>
        <c:marker val="1"/>
        <c:smooth val="0"/>
        <c:axId val="134609536"/>
        <c:axId val="134746880"/>
      </c:lineChart>
      <c:catAx>
        <c:axId val="1346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46880"/>
        <c:crosses val="autoZero"/>
        <c:auto val="1"/>
        <c:lblAlgn val="ctr"/>
        <c:lblOffset val="100"/>
        <c:tickLblSkip val="1"/>
        <c:tickMarkSkip val="1"/>
        <c:noMultiLvlLbl val="0"/>
      </c:catAx>
      <c:valAx>
        <c:axId val="13474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0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14029</c:v>
                </c:pt>
                <c:pt idx="5">
                  <c:v>14121</c:v>
                </c:pt>
                <c:pt idx="8">
                  <c:v>14245</c:v>
                </c:pt>
                <c:pt idx="11">
                  <c:v>15446</c:v>
                </c:pt>
                <c:pt idx="14">
                  <c:v>15434</c:v>
                </c:pt>
              </c:numCache>
            </c:numRef>
          </c:val>
          <c:extLst xmlns:c16r2="http://schemas.microsoft.com/office/drawing/2015/06/chart">
            <c:ext xmlns:c16="http://schemas.microsoft.com/office/drawing/2014/chart" uri="{C3380CC4-5D6E-409C-BE32-E72D297353CC}">
              <c16:uniqueId val="{00000000-7E62-4295-A10B-B9B0B95859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2508</c:v>
                </c:pt>
                <c:pt idx="5">
                  <c:v>2181</c:v>
                </c:pt>
                <c:pt idx="8">
                  <c:v>1985</c:v>
                </c:pt>
                <c:pt idx="11">
                  <c:v>2362</c:v>
                </c:pt>
                <c:pt idx="14">
                  <c:v>2559</c:v>
                </c:pt>
              </c:numCache>
            </c:numRef>
          </c:val>
          <c:extLst xmlns:c16r2="http://schemas.microsoft.com/office/drawing/2015/06/chart">
            <c:ext xmlns:c16="http://schemas.microsoft.com/office/drawing/2014/chart" uri="{C3380CC4-5D6E-409C-BE32-E72D297353CC}">
              <c16:uniqueId val="{00000001-7E62-4295-A10B-B9B0B95859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2861</c:v>
                </c:pt>
                <c:pt idx="5">
                  <c:v>3365</c:v>
                </c:pt>
                <c:pt idx="8">
                  <c:v>3742</c:v>
                </c:pt>
                <c:pt idx="11">
                  <c:v>3673</c:v>
                </c:pt>
                <c:pt idx="14">
                  <c:v>3829</c:v>
                </c:pt>
              </c:numCache>
            </c:numRef>
          </c:val>
          <c:extLst xmlns:c16r2="http://schemas.microsoft.com/office/drawing/2015/06/chart">
            <c:ext xmlns:c16="http://schemas.microsoft.com/office/drawing/2014/chart" uri="{C3380CC4-5D6E-409C-BE32-E72D297353CC}">
              <c16:uniqueId val="{00000002-7E62-4295-A10B-B9B0B95859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62-4295-A10B-B9B0B95859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62-4295-A10B-B9B0B95859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62-4295-A10B-B9B0B95859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2450</c:v>
                </c:pt>
                <c:pt idx="3">
                  <c:v>2436</c:v>
                </c:pt>
                <c:pt idx="6">
                  <c:v>2418</c:v>
                </c:pt>
                <c:pt idx="9">
                  <c:v>2177</c:v>
                </c:pt>
                <c:pt idx="12">
                  <c:v>2171</c:v>
                </c:pt>
              </c:numCache>
            </c:numRef>
          </c:val>
          <c:extLst xmlns:c16r2="http://schemas.microsoft.com/office/drawing/2015/06/chart">
            <c:ext xmlns:c16="http://schemas.microsoft.com/office/drawing/2014/chart" uri="{C3380CC4-5D6E-409C-BE32-E72D297353CC}">
              <c16:uniqueId val="{00000006-7E62-4295-A10B-B9B0B95859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1756</c:v>
                </c:pt>
                <c:pt idx="3">
                  <c:v>1897</c:v>
                </c:pt>
                <c:pt idx="6">
                  <c:v>1951</c:v>
                </c:pt>
                <c:pt idx="9">
                  <c:v>1900</c:v>
                </c:pt>
                <c:pt idx="12">
                  <c:v>1914</c:v>
                </c:pt>
              </c:numCache>
            </c:numRef>
          </c:val>
          <c:extLst xmlns:c16r2="http://schemas.microsoft.com/office/drawing/2015/06/chart">
            <c:ext xmlns:c16="http://schemas.microsoft.com/office/drawing/2014/chart" uri="{C3380CC4-5D6E-409C-BE32-E72D297353CC}">
              <c16:uniqueId val="{00000007-7E62-4295-A10B-B9B0B95859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9127</c:v>
                </c:pt>
                <c:pt idx="3">
                  <c:v>9340</c:v>
                </c:pt>
                <c:pt idx="6">
                  <c:v>9661</c:v>
                </c:pt>
                <c:pt idx="9">
                  <c:v>9786</c:v>
                </c:pt>
                <c:pt idx="12">
                  <c:v>9497</c:v>
                </c:pt>
              </c:numCache>
            </c:numRef>
          </c:val>
          <c:extLst xmlns:c16r2="http://schemas.microsoft.com/office/drawing/2015/06/chart">
            <c:ext xmlns:c16="http://schemas.microsoft.com/office/drawing/2014/chart" uri="{C3380CC4-5D6E-409C-BE32-E72D297353CC}">
              <c16:uniqueId val="{00000008-7E62-4295-A10B-B9B0B95859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E62-4295-A10B-B9B0B95859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10575</c:v>
                </c:pt>
                <c:pt idx="3">
                  <c:v>10534</c:v>
                </c:pt>
                <c:pt idx="6">
                  <c:v>10830</c:v>
                </c:pt>
                <c:pt idx="9">
                  <c:v>12539</c:v>
                </c:pt>
                <c:pt idx="12">
                  <c:v>13487</c:v>
                </c:pt>
              </c:numCache>
            </c:numRef>
          </c:val>
          <c:extLst xmlns:c16r2="http://schemas.microsoft.com/office/drawing/2015/06/chart">
            <c:ext xmlns:c16="http://schemas.microsoft.com/office/drawing/2014/chart" uri="{C3380CC4-5D6E-409C-BE32-E72D297353CC}">
              <c16:uniqueId val="{0000000A-7E62-4295-A10B-B9B0B95859BB}"/>
            </c:ext>
          </c:extLst>
        </c:ser>
        <c:dLbls>
          <c:showLegendKey val="0"/>
          <c:showVal val="0"/>
          <c:showCatName val="0"/>
          <c:showSerName val="0"/>
          <c:showPercent val="0"/>
          <c:showBubbleSize val="0"/>
        </c:dLbls>
        <c:gapWidth val="100"/>
        <c:overlap val="100"/>
        <c:axId val="141289344"/>
        <c:axId val="14129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4615</c:v>
                </c:pt>
                <c:pt idx="2">
                  <c:v>#N/A</c:v>
                </c:pt>
                <c:pt idx="3">
                  <c:v>#N/A</c:v>
                </c:pt>
                <c:pt idx="4">
                  <c:v>4540</c:v>
                </c:pt>
                <c:pt idx="5">
                  <c:v>#N/A</c:v>
                </c:pt>
                <c:pt idx="6">
                  <c:v>#N/A</c:v>
                </c:pt>
                <c:pt idx="7">
                  <c:v>4889</c:v>
                </c:pt>
                <c:pt idx="8">
                  <c:v>#N/A</c:v>
                </c:pt>
                <c:pt idx="9">
                  <c:v>#N/A</c:v>
                </c:pt>
                <c:pt idx="10">
                  <c:v>4920</c:v>
                </c:pt>
                <c:pt idx="11">
                  <c:v>#N/A</c:v>
                </c:pt>
                <c:pt idx="12">
                  <c:v>#N/A</c:v>
                </c:pt>
                <c:pt idx="13">
                  <c:v>5245</c:v>
                </c:pt>
                <c:pt idx="14">
                  <c:v>#N/A</c:v>
                </c:pt>
              </c:numCache>
            </c:numRef>
          </c:val>
          <c:smooth val="0"/>
          <c:extLst xmlns:c16r2="http://schemas.microsoft.com/office/drawing/2015/06/chart">
            <c:ext xmlns:c16="http://schemas.microsoft.com/office/drawing/2014/chart" uri="{C3380CC4-5D6E-409C-BE32-E72D297353CC}">
              <c16:uniqueId val="{0000000B-7E62-4295-A10B-B9B0B95859BB}"/>
            </c:ext>
          </c:extLst>
        </c:ser>
        <c:dLbls>
          <c:showLegendKey val="0"/>
          <c:showVal val="0"/>
          <c:showCatName val="0"/>
          <c:showSerName val="0"/>
          <c:showPercent val="0"/>
          <c:showBubbleSize val="0"/>
        </c:dLbls>
        <c:marker val="1"/>
        <c:smooth val="0"/>
        <c:axId val="141289344"/>
        <c:axId val="141291520"/>
      </c:lineChart>
      <c:catAx>
        <c:axId val="1412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291520"/>
        <c:crosses val="autoZero"/>
        <c:auto val="1"/>
        <c:lblAlgn val="ctr"/>
        <c:lblOffset val="100"/>
        <c:tickLblSkip val="1"/>
        <c:tickMarkSkip val="1"/>
        <c:noMultiLvlLbl val="0"/>
      </c:catAx>
      <c:valAx>
        <c:axId val="14129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8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{3BBE74A8-8D91-426F-8AE7-DE83601AB441}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6FAB-485A-BA4D-4C893DA803C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{466C825B-53C6-435C-8E89-56518F0E29A7}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6FAB-485A-BA4D-4C893DA803C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{1AFDE8DB-0877-4D40-BC3B-94BC4967F9AF}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6FAB-485A-BA4D-4C893DA803C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{CB87098C-6733-41BB-B434-B02285901F00}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6FAB-485A-BA4D-4C893DA803C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{6606B0F9-33E9-44CE-B075-8B325067D75F}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6FAB-485A-BA4D-4C893DA803C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FAB-485A-BA4D-4C893DA803C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{091191DE-9FE5-4EC7-9335-DA792E9373F3}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6FAB-485A-BA4D-4C893DA803C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{96BC7627-CB96-4AF8-A4F7-9FA7609C9347}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6FAB-485A-BA4D-4C893DA803C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{BDC3F871-4A64-4CE3-89A9-DC74D7BACBC8}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6FAB-485A-BA4D-4C893DA803C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{9CAF9B6B-E6B9-4980-9146-632B29DB144B}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6FAB-485A-BA4D-4C893DA803C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{73294FA8-AEB7-478C-9FE4-D86CE12775C7}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6FAB-485A-BA4D-4C893DA803C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FAB-485A-BA4D-4C893DA803C8}"/>
            </c:ext>
          </c:extLst>
        </c:ser>
        <c:dLbls>
          <c:showLegendKey val="0"/>
          <c:showVal val="0"/>
          <c:showCatName val="0"/>
          <c:showSerName val="0"/>
          <c:showPercent val="0"/>
          <c:showBubbleSize val="0"/>
        </c:dLbls>
        <c:axId val="140699904"/>
        <c:axId val="140706176"/>
      </c:scatterChart>
      <c:valAx>
        <c:axId val="140699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06176"/>
        <c:crosses val="autoZero"/>
        <c:crossBetween val="midCat"/>
      </c:valAx>
      <c:valAx>
        <c:axId val="140706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699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{D10E6CB4-C935-4C83-A0AD-68F40DE6930F}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B03-4885-8EBE-CB40FA24258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{18E6F299-98D1-473F-8B8E-192FC9282B0B}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B03-4885-8EBE-CB40FA24258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{A1861835-0566-44FB-A6AA-13A0954F2E44}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B03-4885-8EBE-CB40FA24258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{AEB19743-C9CE-4CD1-9CA5-6305E2771D36}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B03-4885-8EBE-CB40FA24258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{A038C593-5807-4AA3-BC6F-619DBB846422}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B03-4885-8EBE-CB40FA24258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11.4</c:v>
                </c:pt>
                <c:pt idx="2">
                  <c:v>11.2</c:v>
                </c:pt>
                <c:pt idx="3">
                  <c:v>9.8000000000000007</c:v>
                </c:pt>
                <c:pt idx="4">
                  <c:v>8</c:v>
                </c:pt>
              </c:numCache>
            </c:numRef>
          </c:xVal>
          <c:yVal>
            <c:numRef>
              <c:f>公会計指標分析・財政指標組合せ分析表!$K$73:$O$73</c:f>
              <c:numCache>
                <c:formatCode>#,##0.0;"▲ "#,##0.0</c:formatCode>
                <c:ptCount val="5"/>
                <c:pt idx="0">
                  <c:v>67.7</c:v>
                </c:pt>
                <c:pt idx="1">
                  <c:v>66.8</c:v>
                </c:pt>
                <c:pt idx="2">
                  <c:v>70.900000000000006</c:v>
                </c:pt>
                <c:pt idx="3">
                  <c:v>72.900000000000006</c:v>
                </c:pt>
                <c:pt idx="4">
                  <c:v>76.900000000000006</c:v>
                </c:pt>
              </c:numCache>
            </c:numRef>
          </c:yVal>
          <c:smooth val="0"/>
          <c:extLst xmlns:c16r2="http://schemas.microsoft.com/office/drawing/2015/06/chart">
            <c:ext xmlns:c16="http://schemas.microsoft.com/office/drawing/2014/chart" uri="{C3380CC4-5D6E-409C-BE32-E72D297353CC}">
              <c16:uniqueId val="{00000005-1B03-4885-8EBE-CB40FA24258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{DAA0BEA1-83E3-4F92-B6F6-388ADBAB07A8}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B03-4885-8EBE-CB40FA24258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{A4F41E1B-1953-492C-9F68-E5C3E587E643}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B03-4885-8EBE-CB40FA24258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{BDEB1C53-5AD2-493B-A9A5-BC5CBA9602DC}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B03-4885-8EBE-CB40FA24258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{727EA201-0047-4637-8132-4F6DA3FD683C}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B03-4885-8EBE-CB40FA24258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{0D6CEA20-11AD-445A-A29C-DFB18D6F61E8}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B03-4885-8EBE-CB40FA24258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extLst xmlns:c16r2="http://schemas.microsoft.com/office/drawing/2015/06/chart">
            <c:ext xmlns:c16="http://schemas.microsoft.com/office/drawing/2014/chart" uri="{C3380CC4-5D6E-409C-BE32-E72D297353CC}">
              <c16:uniqueId val="{0000000B-1B03-4885-8EBE-CB40FA24258A}"/>
            </c:ext>
          </c:extLst>
        </c:ser>
        <c:dLbls>
          <c:showLegendKey val="0"/>
          <c:showVal val="0"/>
          <c:showCatName val="0"/>
          <c:showSerName val="0"/>
          <c:showPercent val="0"/>
          <c:showBubbleSize val="0"/>
        </c:dLbls>
        <c:axId val="140760960"/>
        <c:axId val="141369344"/>
      </c:scatterChart>
      <c:valAx>
        <c:axId val="140760960"/>
        <c:scaling>
          <c:orientation val="minMax"/>
          <c:max val="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369344"/>
        <c:crosses val="autoZero"/>
        <c:crossBetween val="midCat"/>
      </c:valAx>
      <c:valAx>
        <c:axId val="141369344"/>
        <c:scaling>
          <c:orientation val="minMax"/>
          <c:max val="82"/>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760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元利償還金等</a:t>
          </a:r>
          <a:r>
            <a:rPr kumimoji="1" lang="en-US" altLang="ja-JP" sz="1250">
              <a:latin typeface="ＭＳ ゴシック" pitchFamily="49" charset="-128"/>
              <a:ea typeface="ＭＳ ゴシック" pitchFamily="49" charset="-128"/>
            </a:rPr>
            <a:t>(A)</a:t>
          </a:r>
          <a:r>
            <a:rPr kumimoji="1" lang="ja-JP" altLang="en-US" sz="1250">
              <a:latin typeface="ＭＳ ゴシック" pitchFamily="49" charset="-128"/>
              <a:ea typeface="ＭＳ ゴシック" pitchFamily="49" charset="-128"/>
            </a:rPr>
            <a:t>において，</a:t>
          </a:r>
          <a:r>
            <a:rPr kumimoji="1" lang="en-US" altLang="ja-JP" sz="1250">
              <a:latin typeface="ＭＳ ゴシック" pitchFamily="49" charset="-128"/>
              <a:ea typeface="ＭＳ ゴシック" pitchFamily="49" charset="-128"/>
            </a:rPr>
            <a:t>H11</a:t>
          </a:r>
          <a:r>
            <a:rPr kumimoji="1" lang="ja-JP" altLang="en-US" sz="1250">
              <a:latin typeface="ＭＳ ゴシック" pitchFamily="49" charset="-128"/>
              <a:ea typeface="ＭＳ ゴシック" pitchFamily="49" charset="-128"/>
            </a:rPr>
            <a:t>臨時地方道路整備事業債及び</a:t>
          </a:r>
          <a:r>
            <a:rPr kumimoji="1" lang="en-US" altLang="ja-JP" sz="1250">
              <a:latin typeface="ＭＳ ゴシック" pitchFamily="49" charset="-128"/>
              <a:ea typeface="ＭＳ ゴシック" pitchFamily="49" charset="-128"/>
            </a:rPr>
            <a:t>H12</a:t>
          </a:r>
          <a:r>
            <a:rPr kumimoji="1" lang="ja-JP" altLang="en-US" sz="1250">
              <a:latin typeface="ＭＳ ゴシック" pitchFamily="49" charset="-128"/>
              <a:ea typeface="ＭＳ ゴシック" pitchFamily="49" charset="-128"/>
            </a:rPr>
            <a:t>地域総合整備事業債（総合保健福祉センター整備事業充当債）等の償還終了により元利償還金が減少している一方で，普通交付税措置率の高い</a:t>
          </a:r>
          <a:r>
            <a:rPr kumimoji="1" lang="en-US" altLang="ja-JP" sz="1250">
              <a:latin typeface="ＭＳ ゴシック" pitchFamily="49" charset="-128"/>
              <a:ea typeface="ＭＳ ゴシック" pitchFamily="49" charset="-128"/>
            </a:rPr>
            <a:t>H23</a:t>
          </a:r>
          <a:r>
            <a:rPr kumimoji="1" lang="ja-JP" altLang="en-US" sz="1250">
              <a:latin typeface="ＭＳ ゴシック" pitchFamily="49" charset="-128"/>
              <a:ea typeface="ＭＳ ゴシック" pitchFamily="49" charset="-128"/>
            </a:rPr>
            <a:t>臨時財政対策債及び</a:t>
          </a:r>
          <a:r>
            <a:rPr kumimoji="1" lang="en-US" altLang="ja-JP" sz="1250">
              <a:latin typeface="ＭＳ ゴシック" pitchFamily="49" charset="-128"/>
              <a:ea typeface="ＭＳ ゴシック" pitchFamily="49" charset="-128"/>
            </a:rPr>
            <a:t>H24</a:t>
          </a:r>
          <a:r>
            <a:rPr kumimoji="1" lang="ja-JP" altLang="en-US" sz="1250">
              <a:latin typeface="ＭＳ ゴシック" pitchFamily="49" charset="-128"/>
              <a:ea typeface="ＭＳ ゴシック" pitchFamily="49" charset="-128"/>
            </a:rPr>
            <a:t>緊急防災減災事業債の元金部分の理論算入が開始したことにより，実質公債費比率の分子（</a:t>
          </a:r>
          <a:r>
            <a:rPr kumimoji="1" lang="en-US" altLang="ja-JP" sz="1250">
              <a:latin typeface="ＭＳ ゴシック" pitchFamily="49" charset="-128"/>
              <a:ea typeface="ＭＳ ゴシック" pitchFamily="49" charset="-128"/>
            </a:rPr>
            <a:t>(A)-(B)</a:t>
          </a:r>
          <a:r>
            <a:rPr kumimoji="1" lang="ja-JP" altLang="en-US" sz="1250">
              <a:latin typeface="ＭＳ ゴシック" pitchFamily="49" charset="-128"/>
              <a:ea typeface="ＭＳ ゴシック" pitchFamily="49" charset="-128"/>
            </a:rPr>
            <a:t>）は，前年度と比較し５百万円の増とほぼ横ばいとなっている。</a:t>
          </a:r>
        </a:p>
        <a:p>
          <a:r>
            <a:rPr kumimoji="1" lang="ja-JP" altLang="en-US" sz="1250">
              <a:latin typeface="ＭＳ ゴシック" pitchFamily="49" charset="-128"/>
              <a:ea typeface="ＭＳ ゴシック" pitchFamily="49" charset="-128"/>
            </a:rPr>
            <a:t>　今後，市民センター整備事業充当債や学校給食センター整備事業充当債等の市債償還が本格的に始まると，公債費が増加することが見込まれることから，財政健全化を図るため一層の計画的かつ効率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において，市民センター整備事業充当債及び学校給食センター整備事業充当債等の借入れにより一般会計等に係る地方債の現在高が増加しており，その結果将来負担比率の分子（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）は，前年度と比較し</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においても，学校給食センター整備事業充当債や陸上競技場整備事業充当債の借入れ等により，さらに現在高が増加することが見込まれることから，「角田市第３次行財政集中改革プラン」に基づく，行財政改革を推進し，一層の将来負担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30,429
30,270
147.53
14,707,201
14,150,113
376,295
7,908,881
13,486,504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30,429
30,270
147.53
14,707,201
14,150,113
376,295
7,908,881
13,486,504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30,429
30,270
147.53
14,707,201
14,150,113
376,295
7,908,881
13,486,504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30,429
30,270
147.53
14,707,201
14,150,113
376,295
7,908,881
13,486,504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類似団体平均と比較して同程度の水準で推移している。</a:t>
          </a:r>
        </a:p>
        <a:p>
          <a:r>
            <a:rPr kumimoji="1" lang="ja-JP" altLang="en-US" sz="1300">
              <a:latin typeface="ＭＳ Ｐゴシック"/>
            </a:rPr>
            <a:t>　近年，市税全体の減収傾向がある中で，平成</a:t>
          </a:r>
          <a:r>
            <a:rPr kumimoji="1" lang="en-US" altLang="ja-JP" sz="1300">
              <a:latin typeface="ＭＳ Ｐゴシック"/>
            </a:rPr>
            <a:t>27</a:t>
          </a:r>
          <a:r>
            <a:rPr kumimoji="1" lang="ja-JP" altLang="en-US" sz="1300">
              <a:latin typeface="ＭＳ Ｐゴシック"/>
            </a:rPr>
            <a:t>年度は地方消費税交付金等の増収により，基準財政収入額が前年度とほぼ同額となっており，前年度比で</a:t>
          </a:r>
          <a:r>
            <a:rPr kumimoji="1" lang="en-US" altLang="ja-JP" sz="1300">
              <a:latin typeface="ＭＳ Ｐゴシック"/>
            </a:rPr>
            <a:t>0.02</a:t>
          </a:r>
          <a:r>
            <a:rPr kumimoji="1" lang="ja-JP" altLang="en-US" sz="1300">
              <a:latin typeface="ＭＳ Ｐゴシック"/>
            </a:rPr>
            <a:t>ポイントの上昇とほぼ横ばいとなっている。</a:t>
          </a:r>
        </a:p>
        <a:p>
          <a:r>
            <a:rPr kumimoji="1" lang="ja-JP" altLang="en-US" sz="1300">
              <a:latin typeface="ＭＳ Ｐゴシック"/>
            </a:rPr>
            <a:t>　今後も，徴収強化等の税収増加に向けた取り組みを進めるとともに，一層の歳出削減を図ることで，財政基盤の強化に努める。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42</xdr:row>
      <xdr:rowOff>25400</xdr:rowOff>
    </xdr:to>
    <xdr:cxnSp macro="">
      <xdr:nvCxnSpPr>
        <xdr:cNvPr id="68" name="直線コネクタ 67"/>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1" name="直線コネクタ 70"/>
        <xdr:cNvCxnSpPr/>
      </xdr:nvCxnSpPr>
      <xdr:spPr>
        <a:xfrm flipV="1">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7" name="直線コネクタ 76"/>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類似団体平均と比較して高い水準で推移している。</a:t>
          </a:r>
        </a:p>
        <a:p>
          <a:r>
            <a:rPr kumimoji="1" lang="ja-JP" altLang="en-US" sz="1150">
              <a:latin typeface="ＭＳ Ｐゴシック"/>
            </a:rPr>
            <a:t>　東日本大震災前までは低下傾向が続いていたが，平成</a:t>
          </a:r>
          <a:r>
            <a:rPr kumimoji="1" lang="en-US" altLang="ja-JP" sz="1150">
              <a:latin typeface="ＭＳ Ｐゴシック"/>
            </a:rPr>
            <a:t>23</a:t>
          </a:r>
          <a:r>
            <a:rPr kumimoji="1" lang="ja-JP" altLang="en-US" sz="1150">
              <a:latin typeface="ＭＳ Ｐゴシック"/>
            </a:rPr>
            <a:t>年度以降歳入では市税及び普通交付税等の減収，歳出では扶助費及び繰出金等の増加に伴い，比率が上昇している。</a:t>
          </a:r>
        </a:p>
        <a:p>
          <a:r>
            <a:rPr kumimoji="1" lang="ja-JP" altLang="en-US" sz="1150">
              <a:latin typeface="ＭＳ Ｐゴシック"/>
            </a:rPr>
            <a:t>　平成</a:t>
          </a:r>
          <a:r>
            <a:rPr kumimoji="1" lang="en-US" altLang="ja-JP" sz="1150">
              <a:latin typeface="ＭＳ Ｐゴシック"/>
            </a:rPr>
            <a:t>27</a:t>
          </a:r>
          <a:r>
            <a:rPr kumimoji="1" lang="ja-JP" altLang="en-US" sz="1150">
              <a:latin typeface="ＭＳ Ｐゴシック"/>
            </a:rPr>
            <a:t>年度においては，地方消費税交付金の大幅な増の一方で，人件費の高止まりや扶助費・補助費等の増加により，前年度とほぼ同水準で推移しており，「角田市第３次行財政集中改革プラン」に掲げる定員適正化（</a:t>
          </a:r>
          <a:r>
            <a:rPr kumimoji="1" lang="en-US" altLang="ja-JP" sz="1150">
              <a:latin typeface="ＭＳ Ｐゴシック"/>
            </a:rPr>
            <a:t>H25</a:t>
          </a:r>
          <a:r>
            <a:rPr kumimoji="1" lang="ja-JP" altLang="en-US" sz="1150">
              <a:latin typeface="ＭＳ Ｐゴシック"/>
            </a:rPr>
            <a:t>：</a:t>
          </a:r>
          <a:r>
            <a:rPr kumimoji="1" lang="en-US" altLang="ja-JP" sz="1150">
              <a:latin typeface="ＭＳ Ｐゴシック"/>
            </a:rPr>
            <a:t>281</a:t>
          </a:r>
          <a:r>
            <a:rPr kumimoji="1" lang="ja-JP" altLang="en-US" sz="1150">
              <a:latin typeface="ＭＳ Ｐゴシック"/>
            </a:rPr>
            <a:t>人→</a:t>
          </a:r>
          <a:r>
            <a:rPr kumimoji="1" lang="en-US" altLang="ja-JP" sz="1150">
              <a:latin typeface="ＭＳ Ｐゴシック"/>
            </a:rPr>
            <a:t>H29</a:t>
          </a:r>
          <a:r>
            <a:rPr kumimoji="1" lang="ja-JP" altLang="en-US" sz="1150">
              <a:latin typeface="ＭＳ Ｐゴシック"/>
            </a:rPr>
            <a:t>：</a:t>
          </a:r>
          <a:r>
            <a:rPr kumimoji="1" lang="en-US" altLang="ja-JP" sz="1150">
              <a:latin typeface="ＭＳ Ｐゴシック"/>
            </a:rPr>
            <a:t>272</a:t>
          </a:r>
          <a:r>
            <a:rPr kumimoji="1" lang="ja-JP" altLang="en-US" sz="1150">
              <a:latin typeface="ＭＳ Ｐゴシック"/>
            </a:rPr>
            <a:t>人</a:t>
          </a:r>
          <a:r>
            <a:rPr kumimoji="1" lang="en-US" altLang="ja-JP" sz="1150">
              <a:latin typeface="ＭＳ Ｐゴシック"/>
            </a:rPr>
            <a:t>※</a:t>
          </a:r>
          <a:r>
            <a:rPr kumimoji="1" lang="ja-JP" altLang="en-US" sz="1150">
              <a:latin typeface="ＭＳ Ｐゴシック"/>
            </a:rPr>
            <a:t>ただし，任期付職員を除く）や財政健全化等の取り組みを通じて，より一層の経常経費の抑制に努める。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11642</xdr:rowOff>
    </xdr:from>
    <xdr:to>
      <xdr:col>7</xdr:col>
      <xdr:colOff>152400</xdr:colOff>
      <xdr:row>67</xdr:row>
      <xdr:rowOff>23706</xdr:rowOff>
    </xdr:to>
    <xdr:cxnSp macro="">
      <xdr:nvCxnSpPr>
        <xdr:cNvPr id="131" name="直線コネクタ 130"/>
        <xdr:cNvCxnSpPr/>
      </xdr:nvCxnSpPr>
      <xdr:spPr>
        <a:xfrm flipV="1">
          <a:off x="4114800" y="11498792"/>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2117</xdr:rowOff>
    </xdr:from>
    <xdr:to>
      <xdr:col>6</xdr:col>
      <xdr:colOff>0</xdr:colOff>
      <xdr:row>67</xdr:row>
      <xdr:rowOff>23706</xdr:rowOff>
    </xdr:to>
    <xdr:cxnSp macro="">
      <xdr:nvCxnSpPr>
        <xdr:cNvPr id="134" name="直線コネクタ 133"/>
        <xdr:cNvCxnSpPr/>
      </xdr:nvCxnSpPr>
      <xdr:spPr>
        <a:xfrm>
          <a:off x="3225800" y="113178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45525</xdr:rowOff>
    </xdr:from>
    <xdr:ext cx="736600" cy="259045"/>
    <xdr:sp macro="" textlink="">
      <xdr:nvSpPr>
        <xdr:cNvPr id="136" name="テキスト ボックス 135"/>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2117</xdr:rowOff>
    </xdr:from>
    <xdr:to>
      <xdr:col>4</xdr:col>
      <xdr:colOff>482600</xdr:colOff>
      <xdr:row>66</xdr:row>
      <xdr:rowOff>10160</xdr:rowOff>
    </xdr:to>
    <xdr:cxnSp macro="">
      <xdr:nvCxnSpPr>
        <xdr:cNvPr id="137" name="直線コネクタ 136"/>
        <xdr:cNvCxnSpPr/>
      </xdr:nvCxnSpPr>
      <xdr:spPr>
        <a:xfrm flipV="1">
          <a:off x="2336800" y="1131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39" name="テキスト ボックス 138"/>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117263</xdr:rowOff>
    </xdr:from>
    <xdr:to>
      <xdr:col>3</xdr:col>
      <xdr:colOff>279400</xdr:colOff>
      <xdr:row>66</xdr:row>
      <xdr:rowOff>10160</xdr:rowOff>
    </xdr:to>
    <xdr:cxnSp macro="">
      <xdr:nvCxnSpPr>
        <xdr:cNvPr id="140" name="直線コネクタ 139"/>
        <xdr:cNvCxnSpPr/>
      </xdr:nvCxnSpPr>
      <xdr:spPr>
        <a:xfrm>
          <a:off x="1447800" y="112615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9331</xdr:rowOff>
    </xdr:from>
    <xdr:ext cx="762000" cy="259045"/>
    <xdr:sp macro="" textlink="">
      <xdr:nvSpPr>
        <xdr:cNvPr id="144" name="テキスト ボックス 143"/>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132292</xdr:rowOff>
    </xdr:from>
    <xdr:to>
      <xdr:col>7</xdr:col>
      <xdr:colOff>203200</xdr:colOff>
      <xdr:row>67</xdr:row>
      <xdr:rowOff>62442</xdr:rowOff>
    </xdr:to>
    <xdr:sp macro="" textlink="">
      <xdr:nvSpPr>
        <xdr:cNvPr id="150" name="円/楕円 149"/>
        <xdr:cNvSpPr/>
      </xdr:nvSpPr>
      <xdr:spPr>
        <a:xfrm>
          <a:off x="49022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28169</xdr:rowOff>
    </xdr:from>
    <xdr:ext cx="762000" cy="259045"/>
    <xdr:sp macro="" textlink="">
      <xdr:nvSpPr>
        <xdr:cNvPr id="151" name="財政構造の弾力性該当値テキスト"/>
        <xdr:cNvSpPr txBox="1"/>
      </xdr:nvSpPr>
      <xdr:spPr>
        <a:xfrm>
          <a:off x="5041900" y="1134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144356</xdr:rowOff>
    </xdr:from>
    <xdr:to>
      <xdr:col>6</xdr:col>
      <xdr:colOff>50800</xdr:colOff>
      <xdr:row>67</xdr:row>
      <xdr:rowOff>74506</xdr:rowOff>
    </xdr:to>
    <xdr:sp macro="" textlink="">
      <xdr:nvSpPr>
        <xdr:cNvPr id="152" name="円/楕円 151"/>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59283</xdr:rowOff>
    </xdr:from>
    <xdr:ext cx="736600" cy="259045"/>
    <xdr:sp macro="" textlink="">
      <xdr:nvSpPr>
        <xdr:cNvPr id="153" name="テキスト ボックス 152"/>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122767</xdr:rowOff>
    </xdr:from>
    <xdr:to>
      <xdr:col>4</xdr:col>
      <xdr:colOff>533400</xdr:colOff>
      <xdr:row>66</xdr:row>
      <xdr:rowOff>52917</xdr:rowOff>
    </xdr:to>
    <xdr:sp macro="" textlink="">
      <xdr:nvSpPr>
        <xdr:cNvPr id="154" name="円/楕円 153"/>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55" name="テキスト ボックス 154"/>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6" name="円/楕円 155"/>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7" name="テキスト ボックス 156"/>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58" name="円/楕円 157"/>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59" name="テキスト ボックス 158"/>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[130,705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類似団体平均と比較してやや低い水準で推移している。</a:t>
          </a:r>
        </a:p>
        <a:p>
          <a:r>
            <a:rPr kumimoji="1" lang="ja-JP" altLang="en-US" sz="1250">
              <a:latin typeface="ＭＳ Ｐゴシック"/>
            </a:rPr>
            <a:t>　東日本大震災以降，宮城県平均は今年度も全国平均を大きく上回っているが，当市は平成</a:t>
          </a:r>
          <a:r>
            <a:rPr kumimoji="1" lang="en-US" altLang="ja-JP" sz="1250">
              <a:latin typeface="ＭＳ Ｐゴシック"/>
            </a:rPr>
            <a:t>26</a:t>
          </a:r>
          <a:r>
            <a:rPr kumimoji="1" lang="ja-JP" altLang="en-US" sz="1250">
              <a:latin typeface="ＭＳ Ｐゴシック"/>
            </a:rPr>
            <a:t>年度で概ね震災復旧・復興事業が完了しているにもかからわず，高止まりの状況が続いている。これは，平成</a:t>
          </a:r>
          <a:r>
            <a:rPr kumimoji="1" lang="en-US" altLang="ja-JP" sz="1250">
              <a:latin typeface="ＭＳ Ｐゴシック"/>
            </a:rPr>
            <a:t>27</a:t>
          </a:r>
          <a:r>
            <a:rPr kumimoji="1" lang="ja-JP" altLang="en-US" sz="1250">
              <a:latin typeface="ＭＳ Ｐゴシック"/>
            </a:rPr>
            <a:t>年</a:t>
          </a:r>
          <a:r>
            <a:rPr kumimoji="1" lang="en-US" altLang="ja-JP" sz="1250">
              <a:latin typeface="ＭＳ Ｐゴシック"/>
            </a:rPr>
            <a:t>7</a:t>
          </a:r>
          <a:r>
            <a:rPr kumimoji="1" lang="ja-JP" altLang="en-US" sz="1250">
              <a:latin typeface="ＭＳ Ｐゴシック"/>
            </a:rPr>
            <a:t>月より供用開始した市民センター大ホールの管理運営経費等の増により，物件費が増加していることが一因である。今後についても，平成</a:t>
          </a:r>
          <a:r>
            <a:rPr kumimoji="1" lang="en-US" altLang="ja-JP" sz="1250">
              <a:latin typeface="ＭＳ Ｐゴシック"/>
            </a:rPr>
            <a:t>28</a:t>
          </a:r>
          <a:r>
            <a:rPr kumimoji="1" lang="ja-JP" altLang="en-US" sz="1250">
              <a:latin typeface="ＭＳ Ｐゴシック"/>
            </a:rPr>
            <a:t>年</a:t>
          </a:r>
          <a:r>
            <a:rPr kumimoji="1" lang="en-US" altLang="ja-JP" sz="1250">
              <a:latin typeface="ＭＳ Ｐゴシック"/>
            </a:rPr>
            <a:t>8</a:t>
          </a:r>
          <a:r>
            <a:rPr kumimoji="1" lang="ja-JP" altLang="en-US" sz="1250">
              <a:latin typeface="ＭＳ Ｐゴシック"/>
            </a:rPr>
            <a:t>月より供用開始する新築の学校給食センターの管理運営費等の増加が見込まれることから，引き続き物件費等の削減に努める。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34350</xdr:rowOff>
    </xdr:from>
    <xdr:to>
      <xdr:col>7</xdr:col>
      <xdr:colOff>152400</xdr:colOff>
      <xdr:row>81</xdr:row>
      <xdr:rowOff>36702</xdr:rowOff>
    </xdr:to>
    <xdr:cxnSp macro="">
      <xdr:nvCxnSpPr>
        <xdr:cNvPr id="194" name="直線コネクタ 193"/>
        <xdr:cNvCxnSpPr/>
      </xdr:nvCxnSpPr>
      <xdr:spPr>
        <a:xfrm>
          <a:off x="4114800" y="13921800"/>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21478</xdr:rowOff>
    </xdr:from>
    <xdr:ext cx="762000" cy="259045"/>
    <xdr:sp macro="" textlink="">
      <xdr:nvSpPr>
        <xdr:cNvPr id="195" name="人件費・物件費等の状況平均値テキスト"/>
        <xdr:cNvSpPr txBox="1"/>
      </xdr:nvSpPr>
      <xdr:spPr>
        <a:xfrm>
          <a:off x="5041900" y="13908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18701</xdr:rowOff>
    </xdr:from>
    <xdr:to>
      <xdr:col>6</xdr:col>
      <xdr:colOff>0</xdr:colOff>
      <xdr:row>81</xdr:row>
      <xdr:rowOff>34350</xdr:rowOff>
    </xdr:to>
    <xdr:cxnSp macro="">
      <xdr:nvCxnSpPr>
        <xdr:cNvPr id="197" name="直線コネクタ 196"/>
        <xdr:cNvCxnSpPr/>
      </xdr:nvCxnSpPr>
      <xdr:spPr>
        <a:xfrm>
          <a:off x="3225800" y="13906151"/>
          <a:ext cx="889000" cy="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17458</xdr:rowOff>
    </xdr:from>
    <xdr:to>
      <xdr:col>4</xdr:col>
      <xdr:colOff>482600</xdr:colOff>
      <xdr:row>81</xdr:row>
      <xdr:rowOff>18701</xdr:rowOff>
    </xdr:to>
    <xdr:cxnSp macro="">
      <xdr:nvCxnSpPr>
        <xdr:cNvPr id="200" name="直線コネクタ 199"/>
        <xdr:cNvCxnSpPr/>
      </xdr:nvCxnSpPr>
      <xdr:spPr>
        <a:xfrm>
          <a:off x="2336800" y="13904908"/>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17458</xdr:rowOff>
    </xdr:from>
    <xdr:to>
      <xdr:col>3</xdr:col>
      <xdr:colOff>279400</xdr:colOff>
      <xdr:row>81</xdr:row>
      <xdr:rowOff>46013</xdr:rowOff>
    </xdr:to>
    <xdr:cxnSp macro="">
      <xdr:nvCxnSpPr>
        <xdr:cNvPr id="203" name="直線コネクタ 202"/>
        <xdr:cNvCxnSpPr/>
      </xdr:nvCxnSpPr>
      <xdr:spPr>
        <a:xfrm flipV="1">
          <a:off x="1447800" y="13904908"/>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121766</xdr:rowOff>
    </xdr:from>
    <xdr:ext cx="762000" cy="259045"/>
    <xdr:sp macro="" textlink="">
      <xdr:nvSpPr>
        <xdr:cNvPr id="205" name="テキスト ボックス 204"/>
        <xdr:cNvSpPr txBox="1"/>
      </xdr:nvSpPr>
      <xdr:spPr>
        <a:xfrm>
          <a:off x="1955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133907</xdr:rowOff>
    </xdr:from>
    <xdr:ext cx="762000" cy="259045"/>
    <xdr:sp macro="" textlink="">
      <xdr:nvSpPr>
        <xdr:cNvPr id="207" name="テキスト ボックス 206"/>
        <xdr:cNvSpPr txBox="1"/>
      </xdr:nvSpPr>
      <xdr:spPr>
        <a:xfrm>
          <a:off x="1066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157352</xdr:rowOff>
    </xdr:from>
    <xdr:to>
      <xdr:col>7</xdr:col>
      <xdr:colOff>203200</xdr:colOff>
      <xdr:row>81</xdr:row>
      <xdr:rowOff>87502</xdr:rowOff>
    </xdr:to>
    <xdr:sp macro="" textlink="">
      <xdr:nvSpPr>
        <xdr:cNvPr id="213" name="円/楕円 212"/>
        <xdr:cNvSpPr/>
      </xdr:nvSpPr>
      <xdr:spPr>
        <a:xfrm>
          <a:off x="4902200" y="138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78629</xdr:rowOff>
    </xdr:from>
    <xdr:ext cx="762000" cy="259045"/>
    <xdr:sp macro="" textlink="">
      <xdr:nvSpPr>
        <xdr:cNvPr id="214" name="人件費・物件費等の状況該当値テキスト"/>
        <xdr:cNvSpPr txBox="1"/>
      </xdr:nvSpPr>
      <xdr:spPr>
        <a:xfrm>
          <a:off x="5041900" y="1379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130,705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155000</xdr:rowOff>
    </xdr:from>
    <xdr:to>
      <xdr:col>6</xdr:col>
      <xdr:colOff>50800</xdr:colOff>
      <xdr:row>81</xdr:row>
      <xdr:rowOff>85150</xdr:rowOff>
    </xdr:to>
    <xdr:sp macro="" textlink="">
      <xdr:nvSpPr>
        <xdr:cNvPr id="215" name="円/楕円 214"/>
        <xdr:cNvSpPr/>
      </xdr:nvSpPr>
      <xdr:spPr>
        <a:xfrm>
          <a:off x="4064000" y="138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95327</xdr:rowOff>
    </xdr:from>
    <xdr:ext cx="736600" cy="259045"/>
    <xdr:sp macro="" textlink="">
      <xdr:nvSpPr>
        <xdr:cNvPr id="216" name="テキスト ボックス 215"/>
        <xdr:cNvSpPr txBox="1"/>
      </xdr:nvSpPr>
      <xdr:spPr>
        <a:xfrm>
          <a:off x="3733800" y="136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130,120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139351</xdr:rowOff>
    </xdr:from>
    <xdr:to>
      <xdr:col>4</xdr:col>
      <xdr:colOff>533400</xdr:colOff>
      <xdr:row>81</xdr:row>
      <xdr:rowOff>69501</xdr:rowOff>
    </xdr:to>
    <xdr:sp macro="" textlink="">
      <xdr:nvSpPr>
        <xdr:cNvPr id="217" name="円/楕円 216"/>
        <xdr:cNvSpPr/>
      </xdr:nvSpPr>
      <xdr:spPr>
        <a:xfrm>
          <a:off x="3175000" y="13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79678</xdr:rowOff>
    </xdr:from>
    <xdr:ext cx="762000" cy="259045"/>
    <xdr:sp macro="" textlink="">
      <xdr:nvSpPr>
        <xdr:cNvPr id="218" name="テキスト ボックス 217"/>
        <xdr:cNvSpPr txBox="1"/>
      </xdr:nvSpPr>
      <xdr:spPr>
        <a:xfrm>
          <a:off x="2844800" y="1362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126,229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138108</xdr:rowOff>
    </xdr:from>
    <xdr:to>
      <xdr:col>3</xdr:col>
      <xdr:colOff>330200</xdr:colOff>
      <xdr:row>81</xdr:row>
      <xdr:rowOff>68258</xdr:rowOff>
    </xdr:to>
    <xdr:sp macro="" textlink="">
      <xdr:nvSpPr>
        <xdr:cNvPr id="219" name="円/楕円 218"/>
        <xdr:cNvSpPr/>
      </xdr:nvSpPr>
      <xdr:spPr>
        <a:xfrm>
          <a:off x="2286000" y="138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78435</xdr:rowOff>
    </xdr:from>
    <xdr:ext cx="762000" cy="259045"/>
    <xdr:sp macro="" textlink="">
      <xdr:nvSpPr>
        <xdr:cNvPr id="220" name="テキスト ボックス 219"/>
        <xdr:cNvSpPr txBox="1"/>
      </xdr:nvSpPr>
      <xdr:spPr>
        <a:xfrm>
          <a:off x="1955800" y="1362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166663</xdr:rowOff>
    </xdr:from>
    <xdr:to>
      <xdr:col>2</xdr:col>
      <xdr:colOff>127000</xdr:colOff>
      <xdr:row>81</xdr:row>
      <xdr:rowOff>96813</xdr:rowOff>
    </xdr:to>
    <xdr:sp macro="" textlink="">
      <xdr:nvSpPr>
        <xdr:cNvPr id="221" name="円/楕円 220"/>
        <xdr:cNvSpPr/>
      </xdr:nvSpPr>
      <xdr:spPr>
        <a:xfrm>
          <a:off x="1397000" y="138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106990</xdr:rowOff>
    </xdr:from>
    <xdr:ext cx="762000" cy="259045"/>
    <xdr:sp macro="" textlink="">
      <xdr:nvSpPr>
        <xdr:cNvPr id="222" name="テキスト ボックス 221"/>
        <xdr:cNvSpPr txBox="1"/>
      </xdr:nvSpPr>
      <xdr:spPr>
        <a:xfrm>
          <a:off x="1066800" y="136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類似団体平均と比較してやや低い水準で推移している。</a:t>
          </a:r>
        </a:p>
        <a:p>
          <a:r>
            <a:rPr kumimoji="1" lang="ja-JP" altLang="en-US" sz="1300">
              <a:latin typeface="ＭＳ Ｐゴシック"/>
            </a:rPr>
            <a:t>　震災後２年間の国家公務員の時限的な給与削減が終了し，平成</a:t>
          </a:r>
          <a:r>
            <a:rPr kumimoji="1" lang="en-US" altLang="ja-JP" sz="1300">
              <a:latin typeface="ＭＳ Ｐゴシック"/>
            </a:rPr>
            <a:t>25</a:t>
          </a:r>
          <a:r>
            <a:rPr kumimoji="1" lang="ja-JP" altLang="en-US" sz="1300">
              <a:latin typeface="ＭＳ Ｐゴシック"/>
            </a:rPr>
            <a:t>年度以降の当市ラパイレス指数は再び</a:t>
          </a:r>
          <a:r>
            <a:rPr kumimoji="1" lang="en-US" altLang="ja-JP" sz="1300">
              <a:latin typeface="ＭＳ Ｐゴシック"/>
            </a:rPr>
            <a:t>100</a:t>
          </a:r>
          <a:r>
            <a:rPr kumimoji="1" lang="ja-JP" altLang="en-US" sz="1300">
              <a:latin typeface="ＭＳ Ｐゴシック"/>
            </a:rPr>
            <a:t>を割り込んでおり，平成</a:t>
          </a:r>
          <a:r>
            <a:rPr kumimoji="1" lang="en-US" altLang="ja-JP" sz="1300">
              <a:latin typeface="ＭＳ Ｐゴシック"/>
            </a:rPr>
            <a:t>27</a:t>
          </a:r>
          <a:r>
            <a:rPr kumimoji="1" lang="ja-JP" altLang="en-US" sz="1300">
              <a:latin typeface="ＭＳ Ｐゴシック"/>
            </a:rPr>
            <a:t>年度は前年度と比べほぼ横ばいとなっている。</a:t>
          </a:r>
        </a:p>
        <a:p>
          <a:r>
            <a:rPr kumimoji="1" lang="ja-JP" altLang="en-US" sz="1300">
              <a:latin typeface="ＭＳ Ｐゴシック"/>
            </a:rPr>
            <a:t>　今後とも，角田市職員人材育成基本方針に基づき，人事評価の適切な実施・活用を目指した人事管理を推進し，より一層の給与の適正化に努める。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167821</xdr:rowOff>
    </xdr:to>
    <xdr:cxnSp macro="">
      <xdr:nvCxnSpPr>
        <xdr:cNvPr id="258" name="直線コネクタ 257"/>
        <xdr:cNvCxnSpPr/>
      </xdr:nvCxnSpPr>
      <xdr:spPr>
        <a:xfrm>
          <a:off x="16179800" y="14375191"/>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7862</xdr:rowOff>
    </xdr:to>
    <xdr:cxnSp macro="">
      <xdr:nvCxnSpPr>
        <xdr:cNvPr id="261" name="直線コネクタ 260"/>
        <xdr:cNvCxnSpPr/>
      </xdr:nvCxnSpPr>
      <xdr:spPr>
        <a:xfrm flipV="1">
          <a:off x="15290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88</xdr:row>
      <xdr:rowOff>160866</xdr:rowOff>
    </xdr:to>
    <xdr:cxnSp macro="">
      <xdr:nvCxnSpPr>
        <xdr:cNvPr id="264" name="直線コネクタ 263"/>
        <xdr:cNvCxnSpPr/>
      </xdr:nvCxnSpPr>
      <xdr:spPr>
        <a:xfrm flipV="1">
          <a:off x="14401800" y="14409662"/>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91923</xdr:rowOff>
    </xdr:from>
    <xdr:to>
      <xdr:col>21</xdr:col>
      <xdr:colOff>0</xdr:colOff>
      <xdr:row>88</xdr:row>
      <xdr:rowOff>160866</xdr:rowOff>
    </xdr:to>
    <xdr:cxnSp macro="">
      <xdr:nvCxnSpPr>
        <xdr:cNvPr id="267" name="直線コネクタ 266"/>
        <xdr:cNvCxnSpPr/>
      </xdr:nvCxnSpPr>
      <xdr:spPr>
        <a:xfrm>
          <a:off x="13512800" y="151795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80" name="テキスト ボックス 279"/>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2" name="テキスト ボックス 281"/>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4" name="テキスト ボックス 283"/>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5" name="円/楕円 284"/>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152900</xdr:rowOff>
    </xdr:from>
    <xdr:ext cx="762000" cy="259045"/>
    <xdr:sp macro="" textlink="">
      <xdr:nvSpPr>
        <xdr:cNvPr id="286" name="テキスト ボックス 285"/>
        <xdr:cNvSpPr txBox="1"/>
      </xdr:nvSpPr>
      <xdr:spPr>
        <a:xfrm>
          <a:off x="13131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類似団体平均と比較して低い水準で推移してきたが，平成</a:t>
          </a:r>
          <a:r>
            <a:rPr kumimoji="1" lang="en-US" altLang="ja-JP" sz="1300">
              <a:latin typeface="ＭＳ Ｐゴシック"/>
            </a:rPr>
            <a:t>27</a:t>
          </a:r>
          <a:r>
            <a:rPr kumimoji="1" lang="ja-JP" altLang="en-US" sz="1300">
              <a:latin typeface="ＭＳ Ｐゴシック"/>
            </a:rPr>
            <a:t>年度は類似団体平均とほぼ同水準となっている。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年度においては，人口の減少により前年度と比較して</a:t>
          </a:r>
          <a:r>
            <a:rPr kumimoji="1" lang="en-US" altLang="ja-JP" sz="1300">
              <a:latin typeface="ＭＳ Ｐゴシック"/>
            </a:rPr>
            <a:t>0.02</a:t>
          </a:r>
          <a:r>
            <a:rPr kumimoji="1" lang="ja-JP" altLang="en-US" sz="1300">
              <a:latin typeface="ＭＳ Ｐゴシック"/>
            </a:rPr>
            <a:t>ポイント上昇しているものの，人口の減少は今後も続くものと見込まれるため，引き続き定員適正化計画により職員数の適正化（</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281</a:t>
          </a:r>
          <a:r>
            <a:rPr kumimoji="1" lang="ja-JP" altLang="en-US" sz="1300">
              <a:latin typeface="ＭＳ Ｐゴシック"/>
            </a:rPr>
            <a:t>人→</a:t>
          </a:r>
          <a:r>
            <a:rPr kumimoji="1" lang="en-US" altLang="ja-JP" sz="1300">
              <a:latin typeface="ＭＳ Ｐゴシック"/>
            </a:rPr>
            <a:t>H29</a:t>
          </a:r>
          <a:r>
            <a:rPr kumimoji="1" lang="ja-JP" altLang="en-US" sz="1300">
              <a:latin typeface="ＭＳ Ｐゴシック"/>
            </a:rPr>
            <a:t>：</a:t>
          </a:r>
          <a:r>
            <a:rPr kumimoji="1" lang="en-US" altLang="ja-JP" sz="1300">
              <a:latin typeface="ＭＳ Ｐゴシック"/>
            </a:rPr>
            <a:t>272</a:t>
          </a:r>
          <a:r>
            <a:rPr kumimoji="1" lang="ja-JP" altLang="en-US" sz="1300">
              <a:latin typeface="ＭＳ Ｐゴシック"/>
            </a:rPr>
            <a:t>人</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ただし，任期付職員を除く）</a:t>
          </a:r>
          <a:r>
            <a:rPr kumimoji="1" lang="ja-JP" altLang="en-US" sz="1300">
              <a:latin typeface="ＭＳ Ｐゴシック"/>
            </a:rPr>
            <a:t>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164193</xdr:rowOff>
    </xdr:from>
    <xdr:to>
      <xdr:col>24</xdr:col>
      <xdr:colOff>558800</xdr:colOff>
      <xdr:row>61</xdr:row>
      <xdr:rowOff>167640</xdr:rowOff>
    </xdr:to>
    <xdr:cxnSp macro="">
      <xdr:nvCxnSpPr>
        <xdr:cNvPr id="323" name="直線コネクタ 322"/>
        <xdr:cNvCxnSpPr/>
      </xdr:nvCxnSpPr>
      <xdr:spPr>
        <a:xfrm>
          <a:off x="16179800" y="1062264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155575</xdr:rowOff>
    </xdr:from>
    <xdr:to>
      <xdr:col>23</xdr:col>
      <xdr:colOff>406400</xdr:colOff>
      <xdr:row>61</xdr:row>
      <xdr:rowOff>164193</xdr:rowOff>
    </xdr:to>
    <xdr:cxnSp macro="">
      <xdr:nvCxnSpPr>
        <xdr:cNvPr id="326" name="直線コネクタ 325"/>
        <xdr:cNvCxnSpPr/>
      </xdr:nvCxnSpPr>
      <xdr:spPr>
        <a:xfrm>
          <a:off x="15290800" y="1061402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7" name="フローチャート : 判断 326"/>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51633</xdr:rowOff>
    </xdr:from>
    <xdr:ext cx="736600" cy="259045"/>
    <xdr:sp macro="" textlink="">
      <xdr:nvSpPr>
        <xdr:cNvPr id="328" name="テキスト ボックス 327"/>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155575</xdr:rowOff>
    </xdr:to>
    <xdr:cxnSp macro="">
      <xdr:nvCxnSpPr>
        <xdr:cNvPr id="329" name="直線コネクタ 328"/>
        <xdr:cNvCxnSpPr/>
      </xdr:nvCxnSpPr>
      <xdr:spPr>
        <a:xfrm>
          <a:off x="14401800" y="1058472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30" name="フローチャート : 判断 329"/>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39568</xdr:rowOff>
    </xdr:from>
    <xdr:ext cx="762000" cy="259045"/>
    <xdr:sp macro="" textlink="">
      <xdr:nvSpPr>
        <xdr:cNvPr id="331" name="テキスト ボックス 330"/>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129722</xdr:rowOff>
    </xdr:to>
    <xdr:cxnSp macro="">
      <xdr:nvCxnSpPr>
        <xdr:cNvPr id="332" name="直線コネクタ 331"/>
        <xdr:cNvCxnSpPr/>
      </xdr:nvCxnSpPr>
      <xdr:spPr>
        <a:xfrm flipV="1">
          <a:off x="13512800" y="105847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33" name="フローチャート : 判断 332"/>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51633</xdr:rowOff>
    </xdr:from>
    <xdr:ext cx="762000" cy="259045"/>
    <xdr:sp macro="" textlink="">
      <xdr:nvSpPr>
        <xdr:cNvPr id="334" name="テキスト ボックス 333"/>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5" name="フローチャート : 判断 334"/>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75764</xdr:rowOff>
    </xdr:from>
    <xdr:ext cx="762000" cy="259045"/>
    <xdr:sp macro="" textlink="">
      <xdr:nvSpPr>
        <xdr:cNvPr id="336" name="テキスト ボックス 335"/>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42" name="円/楕円 341"/>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133367</xdr:rowOff>
    </xdr:from>
    <xdr:ext cx="762000" cy="259045"/>
    <xdr:sp macro="" textlink="">
      <xdr:nvSpPr>
        <xdr:cNvPr id="343"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113393</xdr:rowOff>
    </xdr:from>
    <xdr:to>
      <xdr:col>23</xdr:col>
      <xdr:colOff>457200</xdr:colOff>
      <xdr:row>62</xdr:row>
      <xdr:rowOff>43543</xdr:rowOff>
    </xdr:to>
    <xdr:sp macro="" textlink="">
      <xdr:nvSpPr>
        <xdr:cNvPr id="344" name="円/楕円 343"/>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53720</xdr:rowOff>
    </xdr:from>
    <xdr:ext cx="736600" cy="259045"/>
    <xdr:sp macro="" textlink="">
      <xdr:nvSpPr>
        <xdr:cNvPr id="345" name="テキスト ボックス 344"/>
        <xdr:cNvSpPr txBox="1"/>
      </xdr:nvSpPr>
      <xdr:spPr>
        <a:xfrm>
          <a:off x="15798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104775</xdr:rowOff>
    </xdr:from>
    <xdr:to>
      <xdr:col>22</xdr:col>
      <xdr:colOff>254000</xdr:colOff>
      <xdr:row>62</xdr:row>
      <xdr:rowOff>34925</xdr:rowOff>
    </xdr:to>
    <xdr:sp macro="" textlink="">
      <xdr:nvSpPr>
        <xdr:cNvPr id="346" name="円/楕円 345"/>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45102</xdr:rowOff>
    </xdr:from>
    <xdr:ext cx="762000" cy="259045"/>
    <xdr:sp macro="" textlink="">
      <xdr:nvSpPr>
        <xdr:cNvPr id="347" name="テキスト ボックス 346"/>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8" name="円/楕円 347"/>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15801</xdr:rowOff>
    </xdr:from>
    <xdr:ext cx="762000" cy="259045"/>
    <xdr:sp macro="" textlink="">
      <xdr:nvSpPr>
        <xdr:cNvPr id="349" name="テキスト ボックス 348"/>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50" name="円/楕円 349"/>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19249</xdr:rowOff>
    </xdr:from>
    <xdr:ext cx="762000" cy="259045"/>
    <xdr:sp macro="" textlink="">
      <xdr:nvSpPr>
        <xdr:cNvPr id="351" name="テキスト ボックス 350"/>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類似団体と比較してやや低い水準で推移している。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年度においては，過去に借入れた市債の償還終了により，前年度比で</a:t>
          </a:r>
          <a:r>
            <a:rPr kumimoji="1" lang="en-US" altLang="ja-JP" sz="1300">
              <a:latin typeface="ＭＳ Ｐゴシック"/>
            </a:rPr>
            <a:t>1.8</a:t>
          </a:r>
          <a:r>
            <a:rPr kumimoji="1" lang="ja-JP" altLang="en-US" sz="1300">
              <a:latin typeface="ＭＳ Ｐゴシック"/>
            </a:rPr>
            <a:t>ポイント低下しているものの，今後，市民センター整備事業及び学校給食センター整備事業にかかる市債の償還開始により比率の上昇が見込まれることから，財政健全化を図るため計画的かつ効率的な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110913</xdr:rowOff>
    </xdr:to>
    <xdr:cxnSp macro="">
      <xdr:nvCxnSpPr>
        <xdr:cNvPr id="385" name="直線コネクタ 384"/>
        <xdr:cNvCxnSpPr/>
      </xdr:nvCxnSpPr>
      <xdr:spPr>
        <a:xfrm flipV="1">
          <a:off x="16179800" y="682413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41</xdr:row>
      <xdr:rowOff>52070</xdr:rowOff>
    </xdr:to>
    <xdr:cxnSp macro="">
      <xdr:nvCxnSpPr>
        <xdr:cNvPr id="388" name="直線コネクタ 387"/>
        <xdr:cNvCxnSpPr/>
      </xdr:nvCxnSpPr>
      <xdr:spPr>
        <a:xfrm flipV="1">
          <a:off x="15290800" y="69689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9" name="フローチャート : 判断 38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23300</xdr:rowOff>
    </xdr:from>
    <xdr:ext cx="736600" cy="259045"/>
    <xdr:sp macro="" textlink="">
      <xdr:nvSpPr>
        <xdr:cNvPr id="390" name="テキスト ボックス 389"/>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68156</xdr:rowOff>
    </xdr:to>
    <xdr:cxnSp macro="">
      <xdr:nvCxnSpPr>
        <xdr:cNvPr id="391" name="直線コネクタ 390"/>
        <xdr:cNvCxnSpPr/>
      </xdr:nvCxnSpPr>
      <xdr:spPr>
        <a:xfrm flipV="1">
          <a:off x="14401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2" name="フローチャート : 判断 391"/>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3" name="テキスト ボックス 392"/>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68156</xdr:rowOff>
    </xdr:to>
    <xdr:cxnSp macro="">
      <xdr:nvCxnSpPr>
        <xdr:cNvPr id="394" name="直線コネクタ 393"/>
        <xdr:cNvCxnSpPr/>
      </xdr:nvCxnSpPr>
      <xdr:spPr>
        <a:xfrm>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5" name="フローチャート :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7" name="フローチャート : 判断 396"/>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8" name="テキスト ボックス 397"/>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404" name="円/楕円 403"/>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405"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406" name="円/楕円 405"/>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440</xdr:rowOff>
    </xdr:from>
    <xdr:ext cx="736600" cy="259045"/>
    <xdr:sp macro="" textlink="">
      <xdr:nvSpPr>
        <xdr:cNvPr id="407" name="テキスト ボックス 406"/>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8" name="円/楕円 407"/>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9" name="テキスト ボックス 40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10" name="円/楕円 409"/>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11" name="テキスト ボックス 41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12" name="円/楕円 411"/>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413" name="テキスト ボックス 412"/>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類似団体平均と比較して同程度で推移してきたが，平成</a:t>
          </a:r>
          <a:r>
            <a:rPr kumimoji="1" lang="en-US" altLang="ja-JP" sz="1300">
              <a:latin typeface="ＭＳ Ｐゴシック"/>
            </a:rPr>
            <a:t>25</a:t>
          </a:r>
          <a:r>
            <a:rPr kumimoji="1" lang="ja-JP" altLang="en-US" sz="1300">
              <a:latin typeface="ＭＳ Ｐゴシック"/>
            </a:rPr>
            <a:t>年度以降，市民センター整備事業充当債（平成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年度）及び学校給食センター整備事業充当債（平成</a:t>
          </a:r>
          <a:r>
            <a:rPr kumimoji="1" lang="en-US" altLang="ja-JP" sz="1300">
              <a:latin typeface="ＭＳ Ｐゴシック"/>
            </a:rPr>
            <a:t>27</a:t>
          </a:r>
          <a:r>
            <a:rPr kumimoji="1" lang="ja-JP" altLang="en-US" sz="1300">
              <a:latin typeface="ＭＳ Ｐゴシック"/>
            </a:rPr>
            <a:t>年度）の借入れにより上昇傾向にあり，平成</a:t>
          </a:r>
          <a:r>
            <a:rPr kumimoji="1" lang="en-US" altLang="ja-JP" sz="1300">
              <a:latin typeface="ＭＳ Ｐゴシック"/>
            </a:rPr>
            <a:t>27</a:t>
          </a:r>
          <a:r>
            <a:rPr kumimoji="1" lang="ja-JP" altLang="en-US" sz="1300">
              <a:latin typeface="ＭＳ Ｐゴシック"/>
            </a:rPr>
            <a:t>年度は対前年度比で４ポイント上昇し，類似団体平均を</a:t>
          </a:r>
          <a:r>
            <a:rPr kumimoji="1" lang="en-US" altLang="ja-JP" sz="1300">
              <a:latin typeface="ＭＳ Ｐゴシック"/>
            </a:rPr>
            <a:t>20.1</a:t>
          </a:r>
          <a:r>
            <a:rPr kumimoji="1" lang="ja-JP" altLang="en-US" sz="1300">
              <a:latin typeface="ＭＳ Ｐゴシック"/>
            </a:rPr>
            <a:t>ポイント上回った。</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年度以降も学校給食センター整備事業充当債等，多額の市債発行を予定しており，さらに比率が上昇することが見込まれるため，さらなる事業実施の適正化を図り，財政の健全化に努める。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96869</xdr:rowOff>
    </xdr:from>
    <xdr:to>
      <xdr:col>24</xdr:col>
      <xdr:colOff>558800</xdr:colOff>
      <xdr:row>17</xdr:row>
      <xdr:rowOff>120999</xdr:rowOff>
    </xdr:to>
    <xdr:cxnSp macro="">
      <xdr:nvCxnSpPr>
        <xdr:cNvPr id="443" name="直線コネクタ 442"/>
        <xdr:cNvCxnSpPr/>
      </xdr:nvCxnSpPr>
      <xdr:spPr>
        <a:xfrm>
          <a:off x="16179800" y="301151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84804</xdr:rowOff>
    </xdr:from>
    <xdr:to>
      <xdr:col>23</xdr:col>
      <xdr:colOff>406400</xdr:colOff>
      <xdr:row>17</xdr:row>
      <xdr:rowOff>96869</xdr:rowOff>
    </xdr:to>
    <xdr:cxnSp macro="">
      <xdr:nvCxnSpPr>
        <xdr:cNvPr id="446" name="直線コネクタ 445"/>
        <xdr:cNvCxnSpPr/>
      </xdr:nvCxnSpPr>
      <xdr:spPr>
        <a:xfrm>
          <a:off x="15290800" y="29994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7" name="フローチャート : 判断 446"/>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8" name="テキスト ボックス 447"/>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60071</xdr:rowOff>
    </xdr:from>
    <xdr:to>
      <xdr:col>22</xdr:col>
      <xdr:colOff>203200</xdr:colOff>
      <xdr:row>17</xdr:row>
      <xdr:rowOff>84804</xdr:rowOff>
    </xdr:to>
    <xdr:cxnSp macro="">
      <xdr:nvCxnSpPr>
        <xdr:cNvPr id="449" name="直線コネクタ 448"/>
        <xdr:cNvCxnSpPr/>
      </xdr:nvCxnSpPr>
      <xdr:spPr>
        <a:xfrm>
          <a:off x="14401800" y="2974721"/>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0" name="フローチャート : 判断 449"/>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1" name="テキスト ボックス 450"/>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60071</xdr:rowOff>
    </xdr:from>
    <xdr:to>
      <xdr:col>21</xdr:col>
      <xdr:colOff>0</xdr:colOff>
      <xdr:row>17</xdr:row>
      <xdr:rowOff>65500</xdr:rowOff>
    </xdr:to>
    <xdr:cxnSp macro="">
      <xdr:nvCxnSpPr>
        <xdr:cNvPr id="452" name="直線コネクタ 451"/>
        <xdr:cNvCxnSpPr/>
      </xdr:nvCxnSpPr>
      <xdr:spPr>
        <a:xfrm flipV="1">
          <a:off x="13512800" y="297472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53" name="フローチャート : 判断 452"/>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4" name="テキスト ボックス 453"/>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5" name="フローチャート : 判断 454"/>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150544</xdr:rowOff>
    </xdr:from>
    <xdr:ext cx="762000" cy="259045"/>
    <xdr:sp macro="" textlink="">
      <xdr:nvSpPr>
        <xdr:cNvPr id="456" name="テキスト ボックス 455"/>
        <xdr:cNvSpPr txBox="1"/>
      </xdr:nvSpPr>
      <xdr:spPr>
        <a:xfrm>
          <a:off x="13131800" y="306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70199</xdr:rowOff>
    </xdr:from>
    <xdr:to>
      <xdr:col>24</xdr:col>
      <xdr:colOff>609600</xdr:colOff>
      <xdr:row>18</xdr:row>
      <xdr:rowOff>349</xdr:rowOff>
    </xdr:to>
    <xdr:sp macro="" textlink="">
      <xdr:nvSpPr>
        <xdr:cNvPr id="462" name="円/楕円 461"/>
        <xdr:cNvSpPr/>
      </xdr:nvSpPr>
      <xdr:spPr>
        <a:xfrm>
          <a:off x="16967200" y="29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42276</xdr:rowOff>
    </xdr:from>
    <xdr:ext cx="762000" cy="259045"/>
    <xdr:sp macro="" textlink="">
      <xdr:nvSpPr>
        <xdr:cNvPr id="463" name="将来負担の状況該当値テキスト"/>
        <xdr:cNvSpPr txBox="1"/>
      </xdr:nvSpPr>
      <xdr:spPr>
        <a:xfrm>
          <a:off x="17106900" y="29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46069</xdr:rowOff>
    </xdr:from>
    <xdr:to>
      <xdr:col>23</xdr:col>
      <xdr:colOff>457200</xdr:colOff>
      <xdr:row>17</xdr:row>
      <xdr:rowOff>147669</xdr:rowOff>
    </xdr:to>
    <xdr:sp macro="" textlink="">
      <xdr:nvSpPr>
        <xdr:cNvPr id="464" name="円/楕円 463"/>
        <xdr:cNvSpPr/>
      </xdr:nvSpPr>
      <xdr:spPr>
        <a:xfrm>
          <a:off x="16129000" y="2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132446</xdr:rowOff>
    </xdr:from>
    <xdr:ext cx="736600" cy="259045"/>
    <xdr:sp macro="" textlink="">
      <xdr:nvSpPr>
        <xdr:cNvPr id="465" name="テキスト ボックス 464"/>
        <xdr:cNvSpPr txBox="1"/>
      </xdr:nvSpPr>
      <xdr:spPr>
        <a:xfrm>
          <a:off x="15798800" y="304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34004</xdr:rowOff>
    </xdr:from>
    <xdr:to>
      <xdr:col>22</xdr:col>
      <xdr:colOff>254000</xdr:colOff>
      <xdr:row>17</xdr:row>
      <xdr:rowOff>135604</xdr:rowOff>
    </xdr:to>
    <xdr:sp macro="" textlink="">
      <xdr:nvSpPr>
        <xdr:cNvPr id="466" name="円/楕円 465"/>
        <xdr:cNvSpPr/>
      </xdr:nvSpPr>
      <xdr:spPr>
        <a:xfrm>
          <a:off x="15240000" y="29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120381</xdr:rowOff>
    </xdr:from>
    <xdr:ext cx="762000" cy="259045"/>
    <xdr:sp macro="" textlink="">
      <xdr:nvSpPr>
        <xdr:cNvPr id="467" name="テキスト ボックス 466"/>
        <xdr:cNvSpPr txBox="1"/>
      </xdr:nvSpPr>
      <xdr:spPr>
        <a:xfrm>
          <a:off x="14909800" y="30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9271</xdr:rowOff>
    </xdr:from>
    <xdr:to>
      <xdr:col>21</xdr:col>
      <xdr:colOff>50800</xdr:colOff>
      <xdr:row>17</xdr:row>
      <xdr:rowOff>110871</xdr:rowOff>
    </xdr:to>
    <xdr:sp macro="" textlink="">
      <xdr:nvSpPr>
        <xdr:cNvPr id="468" name="円/楕円 467"/>
        <xdr:cNvSpPr/>
      </xdr:nvSpPr>
      <xdr:spPr>
        <a:xfrm>
          <a:off x="14351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95648</xdr:rowOff>
    </xdr:from>
    <xdr:ext cx="762000" cy="259045"/>
    <xdr:sp macro="" textlink="">
      <xdr:nvSpPr>
        <xdr:cNvPr id="469" name="テキスト ボックス 468"/>
        <xdr:cNvSpPr txBox="1"/>
      </xdr:nvSpPr>
      <xdr:spPr>
        <a:xfrm>
          <a:off x="14020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14700</xdr:rowOff>
    </xdr:from>
    <xdr:to>
      <xdr:col>19</xdr:col>
      <xdr:colOff>533400</xdr:colOff>
      <xdr:row>17</xdr:row>
      <xdr:rowOff>116300</xdr:rowOff>
    </xdr:to>
    <xdr:sp macro="" textlink="">
      <xdr:nvSpPr>
        <xdr:cNvPr id="470" name="円/楕円 469"/>
        <xdr:cNvSpPr/>
      </xdr:nvSpPr>
      <xdr:spPr>
        <a:xfrm>
          <a:off x="13462000" y="29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126477</xdr:rowOff>
    </xdr:from>
    <xdr:ext cx="762000" cy="259045"/>
    <xdr:sp macro="" textlink="">
      <xdr:nvSpPr>
        <xdr:cNvPr id="471" name="テキスト ボックス 470"/>
        <xdr:cNvSpPr txBox="1"/>
      </xdr:nvSpPr>
      <xdr:spPr>
        <a:xfrm>
          <a:off x="13131800" y="26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30,429
30,270
147.53
14,707,201
14,150,113
376,295
7,908,881
13,486,504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較して給与水準はやや低い（（３）参照）ものの，経常収支比率は高い水準で推移している。これは，人件費において類似団体と比較して非常勤職員数が多いことと，経常一般財源が類似団体と比較して少ないことが要因となっている。</a:t>
          </a: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年度は，経常一般財源において普通交付税や地方消費税交付金等が増加したことにより，</a:t>
          </a:r>
          <a:r>
            <a:rPr kumimoji="1" lang="en-US" altLang="ja-JP" sz="1200">
              <a:latin typeface="ＭＳ Ｐゴシック"/>
            </a:rPr>
            <a:t>1.1</a:t>
          </a:r>
          <a:r>
            <a:rPr kumimoji="1" lang="ja-JP" altLang="en-US" sz="1200">
              <a:latin typeface="ＭＳ Ｐゴシック"/>
            </a:rPr>
            <a:t>ポイント減少した。</a:t>
          </a:r>
        </a:p>
        <a:p>
          <a:r>
            <a:rPr kumimoji="1" lang="ja-JP" altLang="en-US" sz="1200">
              <a:latin typeface="ＭＳ Ｐゴシック"/>
            </a:rPr>
            <a:t>　今後も市税の徴収強化等により経常一般財源の確保に努めるとともに，事務事業の見直し等により，非常勤職員数の抑制を図る。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xdr:rowOff>
    </xdr:from>
    <xdr:to>
      <xdr:col>7</xdr:col>
      <xdr:colOff>15875</xdr:colOff>
      <xdr:row>40</xdr:row>
      <xdr:rowOff>104140</xdr:rowOff>
    </xdr:to>
    <xdr:cxnSp macro="">
      <xdr:nvCxnSpPr>
        <xdr:cNvPr id="64" name="直線コネクタ 63"/>
        <xdr:cNvCxnSpPr/>
      </xdr:nvCxnSpPr>
      <xdr:spPr>
        <a:xfrm flipV="1">
          <a:off x="3987800" y="68615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101854</xdr:rowOff>
    </xdr:from>
    <xdr:to>
      <xdr:col>5</xdr:col>
      <xdr:colOff>549275</xdr:colOff>
      <xdr:row>40</xdr:row>
      <xdr:rowOff>104140</xdr:rowOff>
    </xdr:to>
    <xdr:cxnSp macro="">
      <xdr:nvCxnSpPr>
        <xdr:cNvPr id="67" name="直線コネクタ 66"/>
        <xdr:cNvCxnSpPr/>
      </xdr:nvCxnSpPr>
      <xdr:spPr>
        <a:xfrm>
          <a:off x="3098800" y="67884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83566</xdr:rowOff>
    </xdr:from>
    <xdr:to>
      <xdr:col>4</xdr:col>
      <xdr:colOff>346075</xdr:colOff>
      <xdr:row>39</xdr:row>
      <xdr:rowOff>101854</xdr:rowOff>
    </xdr:to>
    <xdr:cxnSp macro="">
      <xdr:nvCxnSpPr>
        <xdr:cNvPr id="70" name="直線コネクタ 69"/>
        <xdr:cNvCxnSpPr/>
      </xdr:nvCxnSpPr>
      <xdr:spPr>
        <a:xfrm>
          <a:off x="2209800" y="67701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32529</xdr:rowOff>
    </xdr:from>
    <xdr:ext cx="762000" cy="259045"/>
    <xdr:sp macro="" textlink="">
      <xdr:nvSpPr>
        <xdr:cNvPr id="72" name="テキスト ボックス 71"/>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83566</xdr:rowOff>
    </xdr:from>
    <xdr:to>
      <xdr:col>3</xdr:col>
      <xdr:colOff>142875</xdr:colOff>
      <xdr:row>40</xdr:row>
      <xdr:rowOff>21844</xdr:rowOff>
    </xdr:to>
    <xdr:cxnSp macro="">
      <xdr:nvCxnSpPr>
        <xdr:cNvPr id="73" name="直線コネクタ 72"/>
        <xdr:cNvCxnSpPr/>
      </xdr:nvCxnSpPr>
      <xdr:spPr>
        <a:xfrm flipV="1">
          <a:off x="1320800" y="67701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124206</xdr:rowOff>
    </xdr:from>
    <xdr:to>
      <xdr:col>7</xdr:col>
      <xdr:colOff>66675</xdr:colOff>
      <xdr:row>40</xdr:row>
      <xdr:rowOff>54356</xdr:rowOff>
    </xdr:to>
    <xdr:sp macro="" textlink="">
      <xdr:nvSpPr>
        <xdr:cNvPr id="83" name="円/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53340</xdr:rowOff>
    </xdr:from>
    <xdr:to>
      <xdr:col>5</xdr:col>
      <xdr:colOff>600075</xdr:colOff>
      <xdr:row>40</xdr:row>
      <xdr:rowOff>154940</xdr:rowOff>
    </xdr:to>
    <xdr:sp macro="" textlink="">
      <xdr:nvSpPr>
        <xdr:cNvPr id="85" name="円/楕円 84"/>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139717</xdr:rowOff>
    </xdr:from>
    <xdr:ext cx="736600" cy="259045"/>
    <xdr:sp macro="" textlink="">
      <xdr:nvSpPr>
        <xdr:cNvPr id="86" name="テキスト ボックス 85"/>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51054</xdr:rowOff>
    </xdr:from>
    <xdr:to>
      <xdr:col>4</xdr:col>
      <xdr:colOff>396875</xdr:colOff>
      <xdr:row>39</xdr:row>
      <xdr:rowOff>152654</xdr:rowOff>
    </xdr:to>
    <xdr:sp macro="" textlink="">
      <xdr:nvSpPr>
        <xdr:cNvPr id="87" name="円/楕円 86"/>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137431</xdr:rowOff>
    </xdr:from>
    <xdr:ext cx="762000" cy="259045"/>
    <xdr:sp macro="" textlink="">
      <xdr:nvSpPr>
        <xdr:cNvPr id="88" name="テキスト ボックス 87"/>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32766</xdr:rowOff>
    </xdr:from>
    <xdr:to>
      <xdr:col>3</xdr:col>
      <xdr:colOff>193675</xdr:colOff>
      <xdr:row>39</xdr:row>
      <xdr:rowOff>134366</xdr:rowOff>
    </xdr:to>
    <xdr:sp macro="" textlink="">
      <xdr:nvSpPr>
        <xdr:cNvPr id="89" name="円/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142494</xdr:rowOff>
    </xdr:from>
    <xdr:to>
      <xdr:col>1</xdr:col>
      <xdr:colOff>676275</xdr:colOff>
      <xdr:row>40</xdr:row>
      <xdr:rowOff>72644</xdr:rowOff>
    </xdr:to>
    <xdr:sp macro="" textlink="">
      <xdr:nvSpPr>
        <xdr:cNvPr id="91" name="円/楕円 90"/>
        <xdr:cNvSpPr/>
      </xdr:nvSpPr>
      <xdr:spPr>
        <a:xfrm>
          <a:off x="1270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57421</xdr:rowOff>
    </xdr:from>
    <xdr:ext cx="762000" cy="259045"/>
    <xdr:sp macro="" textlink="">
      <xdr:nvSpPr>
        <xdr:cNvPr id="92" name="テキスト ボックス 91"/>
        <xdr:cNvSpPr txBox="1"/>
      </xdr:nvSpPr>
      <xdr:spPr>
        <a:xfrm>
          <a:off x="93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類似団体平均と比較してやや低い水準で推移している。</a:t>
          </a:r>
        </a:p>
        <a:p>
          <a:r>
            <a:rPr kumimoji="1" lang="ja-JP" altLang="en-US" sz="1100">
              <a:latin typeface="ＭＳ Ｐゴシック"/>
            </a:rPr>
            <a:t>　平成</a:t>
          </a:r>
          <a:r>
            <a:rPr kumimoji="1" lang="en-US" altLang="ja-JP" sz="1100">
              <a:latin typeface="ＭＳ Ｐゴシック"/>
            </a:rPr>
            <a:t>24</a:t>
          </a:r>
          <a:r>
            <a:rPr kumimoji="1" lang="ja-JP" altLang="en-US" sz="1100">
              <a:latin typeface="ＭＳ Ｐゴシック"/>
            </a:rPr>
            <a:t>年度には児童館指定管理料の増，平成</a:t>
          </a:r>
          <a:r>
            <a:rPr kumimoji="1" lang="en-US" altLang="ja-JP" sz="1100">
              <a:latin typeface="ＭＳ Ｐゴシック"/>
            </a:rPr>
            <a:t>25</a:t>
          </a:r>
          <a:r>
            <a:rPr kumimoji="1" lang="ja-JP" altLang="en-US" sz="1100">
              <a:latin typeface="ＭＳ Ｐゴシック"/>
            </a:rPr>
            <a:t>年度にはデマンド型乗り合いタクシーの運営費用を補助金から委託料へ変更したことによる増，平成</a:t>
          </a:r>
          <a:r>
            <a:rPr kumimoji="1" lang="en-US" altLang="ja-JP" sz="1100">
              <a:latin typeface="ＭＳ Ｐゴシック"/>
            </a:rPr>
            <a:t>26</a:t>
          </a:r>
          <a:r>
            <a:rPr kumimoji="1" lang="ja-JP" altLang="en-US" sz="1100">
              <a:latin typeface="ＭＳ Ｐゴシック"/>
            </a:rPr>
            <a:t>年度は消費税の税率改定等による増，平成</a:t>
          </a:r>
          <a:r>
            <a:rPr kumimoji="1" lang="en-US" altLang="ja-JP" sz="1100">
              <a:latin typeface="ＭＳ Ｐゴシック"/>
            </a:rPr>
            <a:t>27</a:t>
          </a:r>
          <a:r>
            <a:rPr kumimoji="1" lang="ja-JP" altLang="en-US" sz="1100">
              <a:latin typeface="ＭＳ Ｐゴシック"/>
            </a:rPr>
            <a:t>年度は改築工事が完了した市民センターの管理運営費の増等により，近年比率が上昇傾向にある。</a:t>
          </a:r>
        </a:p>
        <a:p>
          <a:r>
            <a:rPr kumimoji="1" lang="ja-JP" altLang="en-US" sz="1100">
              <a:latin typeface="ＭＳ Ｐゴシック"/>
            </a:rPr>
            <a:t>　今後も行政需要の多様化や平成</a:t>
          </a:r>
          <a:r>
            <a:rPr kumimoji="1" lang="en-US" altLang="ja-JP" sz="1100">
              <a:latin typeface="ＭＳ Ｐゴシック"/>
            </a:rPr>
            <a:t>28</a:t>
          </a:r>
          <a:r>
            <a:rPr kumimoji="1" lang="ja-JP" altLang="en-US" sz="1100">
              <a:latin typeface="ＭＳ Ｐゴシック"/>
            </a:rPr>
            <a:t>年度に供用開始する新築の学校給食センター管理運営経費の増加が見込まれることから，一層のコスト削減に努める。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94343</xdr:rowOff>
    </xdr:from>
    <xdr:to>
      <xdr:col>24</xdr:col>
      <xdr:colOff>31750</xdr:colOff>
      <xdr:row>14</xdr:row>
      <xdr:rowOff>148771</xdr:rowOff>
    </xdr:to>
    <xdr:cxnSp macro="">
      <xdr:nvCxnSpPr>
        <xdr:cNvPr id="127" name="直線コネクタ 126"/>
        <xdr:cNvCxnSpPr/>
      </xdr:nvCxnSpPr>
      <xdr:spPr>
        <a:xfrm>
          <a:off x="15671800" y="24946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14</xdr:row>
      <xdr:rowOff>94343</xdr:rowOff>
    </xdr:to>
    <xdr:cxnSp macro="">
      <xdr:nvCxnSpPr>
        <xdr:cNvPr id="130" name="直線コネクタ 129"/>
        <xdr:cNvCxnSpPr/>
      </xdr:nvCxnSpPr>
      <xdr:spPr>
        <a:xfrm>
          <a:off x="14782800" y="2396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56441</xdr:rowOff>
    </xdr:from>
    <xdr:ext cx="736600" cy="259045"/>
    <xdr:sp macro="" textlink="">
      <xdr:nvSpPr>
        <xdr:cNvPr id="132" name="テキスト ボックス 131"/>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13</xdr:row>
      <xdr:rowOff>167821</xdr:rowOff>
    </xdr:to>
    <xdr:cxnSp macro="">
      <xdr:nvCxnSpPr>
        <xdr:cNvPr id="133" name="直線コネクタ 132"/>
        <xdr:cNvCxnSpPr/>
      </xdr:nvCxnSpPr>
      <xdr:spPr>
        <a:xfrm>
          <a:off x="13893800" y="2353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37193</xdr:rowOff>
    </xdr:from>
    <xdr:to>
      <xdr:col>20</xdr:col>
      <xdr:colOff>158750</xdr:colOff>
      <xdr:row>13</xdr:row>
      <xdr:rowOff>124279</xdr:rowOff>
    </xdr:to>
    <xdr:cxnSp macro="">
      <xdr:nvCxnSpPr>
        <xdr:cNvPr id="136" name="直線コネクタ 135"/>
        <xdr:cNvCxnSpPr/>
      </xdr:nvCxnSpPr>
      <xdr:spPr>
        <a:xfrm>
          <a:off x="13004800" y="2266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38" name="テキスト ボックス 137"/>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53720</xdr:rowOff>
    </xdr:from>
    <xdr:ext cx="762000" cy="259045"/>
    <xdr:sp macro="" textlink="">
      <xdr:nvSpPr>
        <xdr:cNvPr id="140" name="テキスト ボックス 139"/>
        <xdr:cNvSpPr txBox="1"/>
      </xdr:nvSpPr>
      <xdr:spPr>
        <a:xfrm>
          <a:off x="126238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97971</xdr:rowOff>
    </xdr:from>
    <xdr:to>
      <xdr:col>24</xdr:col>
      <xdr:colOff>82550</xdr:colOff>
      <xdr:row>15</xdr:row>
      <xdr:rowOff>28121</xdr:rowOff>
    </xdr:to>
    <xdr:sp macro="" textlink="">
      <xdr:nvSpPr>
        <xdr:cNvPr id="146" name="円/楕円 145"/>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114498</xdr:rowOff>
    </xdr:from>
    <xdr:ext cx="762000" cy="259045"/>
    <xdr:sp macro="" textlink="">
      <xdr:nvSpPr>
        <xdr:cNvPr id="147"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43543</xdr:rowOff>
    </xdr:from>
    <xdr:to>
      <xdr:col>22</xdr:col>
      <xdr:colOff>615950</xdr:colOff>
      <xdr:row>14</xdr:row>
      <xdr:rowOff>145143</xdr:rowOff>
    </xdr:to>
    <xdr:sp macro="" textlink="">
      <xdr:nvSpPr>
        <xdr:cNvPr id="148" name="円/楕円 147"/>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155320</xdr:rowOff>
    </xdr:from>
    <xdr:ext cx="736600" cy="259045"/>
    <xdr:sp macro="" textlink="">
      <xdr:nvSpPr>
        <xdr:cNvPr id="149" name="テキスト ボックス 148"/>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0" name="円/楕円 149"/>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1" name="テキスト ボックス 150"/>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2" name="円/楕円 151"/>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3" name="テキスト ボックス 152"/>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4" name="円/楕円 153"/>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5" name="テキスト ボックス 154"/>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類似団体平均と比較してほぼ同程度の水準で推移している。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年度は，経常一般財源において普通交付税や地方消費税交付金等が伸びた一方で，経常経費において施設型給付費，地域型保育給付費及び障害者自立支援給付費等が大幅に増加したことにより，前年度よりも</a:t>
          </a:r>
          <a:r>
            <a:rPr kumimoji="1" lang="en-US" altLang="ja-JP" sz="1300">
              <a:latin typeface="ＭＳ Ｐゴシック"/>
            </a:rPr>
            <a:t>0.6</a:t>
          </a:r>
          <a:r>
            <a:rPr kumimoji="1" lang="ja-JP" altLang="en-US" sz="1300">
              <a:latin typeface="ＭＳ Ｐゴシック"/>
            </a:rPr>
            <a:t>ポイント上昇した。</a:t>
          </a:r>
        </a:p>
        <a:p>
          <a:r>
            <a:rPr kumimoji="1" lang="ja-JP" altLang="en-US" sz="1300">
              <a:latin typeface="ＭＳ Ｐゴシック"/>
            </a:rPr>
            <a:t>　経済状況や高齢化等による今後の扶助費の増加に備え，その動向を注視していくとともに，経常一般財源の確保に努める。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107950</xdr:rowOff>
    </xdr:to>
    <xdr:cxnSp macro="">
      <xdr:nvCxnSpPr>
        <xdr:cNvPr id="190" name="直線コネクタ 189"/>
        <xdr:cNvCxnSpPr/>
      </xdr:nvCxnSpPr>
      <xdr:spPr>
        <a:xfrm>
          <a:off x="3987800" y="9472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42635</xdr:rowOff>
    </xdr:to>
    <xdr:cxnSp macro="">
      <xdr:nvCxnSpPr>
        <xdr:cNvPr id="193" name="直線コネクタ 192"/>
        <xdr:cNvCxnSpPr/>
      </xdr:nvCxnSpPr>
      <xdr:spPr>
        <a:xfrm>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110870</xdr:rowOff>
    </xdr:from>
    <xdr:ext cx="736600" cy="259045"/>
    <xdr:sp macro="" textlink="">
      <xdr:nvSpPr>
        <xdr:cNvPr id="195" name="テキスト ボックス 194"/>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53522</xdr:rowOff>
    </xdr:to>
    <xdr:cxnSp macro="">
      <xdr:nvCxnSpPr>
        <xdr:cNvPr id="196" name="直線コネクタ 195"/>
        <xdr:cNvCxnSpPr/>
      </xdr:nvCxnSpPr>
      <xdr:spPr>
        <a:xfrm flipV="1">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53522</xdr:rowOff>
    </xdr:to>
    <xdr:cxnSp macro="">
      <xdr:nvCxnSpPr>
        <xdr:cNvPr id="199" name="直線コネクタ 198"/>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1" name="テキスト ボックス 200"/>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1" name="円/楕円 210"/>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2" name="テキスト ボックス 211"/>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8" name="テキスト ボックス 217"/>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a:t>
          </a:r>
          <a:r>
            <a:rPr kumimoji="1" lang="ja-JP" altLang="en-US" sz="1200">
              <a:latin typeface="ＭＳ Ｐゴシック"/>
            </a:rPr>
            <a:t>類似団体平均と比較して高い水準で推移している。これは，他会計への繰出金が多額になっていることが要因となっている。</a:t>
          </a: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においては，公共下水道事業特別会計に対する繰出金が高止まりの状況にあることと，保健基盤安定分の増により国民健康保険事業特別会計等に対する繰出金が大幅に増加しているものの，経常一般財源の増により，前年度よりも</a:t>
          </a:r>
          <a:r>
            <a:rPr kumimoji="1" lang="en-US" altLang="ja-JP" sz="1200">
              <a:latin typeface="ＭＳ Ｐゴシック"/>
            </a:rPr>
            <a:t>0.3</a:t>
          </a:r>
          <a:r>
            <a:rPr kumimoji="1" lang="ja-JP" altLang="en-US" sz="1200">
              <a:latin typeface="ＭＳ Ｐゴシック"/>
            </a:rPr>
            <a:t>ポイントの減となっている。</a:t>
          </a:r>
        </a:p>
        <a:p>
          <a:r>
            <a:rPr kumimoji="1" lang="ja-JP" altLang="en-US" sz="1200">
              <a:latin typeface="ＭＳ Ｐゴシック"/>
            </a:rPr>
            <a:t>　今後，繰出金の低減を図るため事業見直しや経費削減等に努める。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xdr:rowOff>
    </xdr:from>
    <xdr:to>
      <xdr:col>24</xdr:col>
      <xdr:colOff>31750</xdr:colOff>
      <xdr:row>60</xdr:row>
      <xdr:rowOff>27940</xdr:rowOff>
    </xdr:to>
    <xdr:cxnSp macro="">
      <xdr:nvCxnSpPr>
        <xdr:cNvPr id="251" name="直線コネクタ 250"/>
        <xdr:cNvCxnSpPr/>
      </xdr:nvCxnSpPr>
      <xdr:spPr>
        <a:xfrm flipV="1">
          <a:off x="15671800" y="1029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60</xdr:row>
      <xdr:rowOff>27940</xdr:rowOff>
    </xdr:to>
    <xdr:cxnSp macro="">
      <xdr:nvCxnSpPr>
        <xdr:cNvPr id="254" name="直線コネクタ 253"/>
        <xdr:cNvCxnSpPr/>
      </xdr:nvCxnSpPr>
      <xdr:spPr>
        <a:xfrm>
          <a:off x="14782800" y="1025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77470</xdr:rowOff>
    </xdr:from>
    <xdr:to>
      <xdr:col>21</xdr:col>
      <xdr:colOff>361950</xdr:colOff>
      <xdr:row>59</xdr:row>
      <xdr:rowOff>138430</xdr:rowOff>
    </xdr:to>
    <xdr:cxnSp macro="">
      <xdr:nvCxnSpPr>
        <xdr:cNvPr id="257" name="直線コネクタ 256"/>
        <xdr:cNvCxnSpPr/>
      </xdr:nvCxnSpPr>
      <xdr:spPr>
        <a:xfrm>
          <a:off x="13893800" y="1019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77470</xdr:rowOff>
    </xdr:to>
    <xdr:cxnSp macro="">
      <xdr:nvCxnSpPr>
        <xdr:cNvPr id="260" name="直線コネクタ 259"/>
        <xdr:cNvCxnSpPr/>
      </xdr:nvCxnSpPr>
      <xdr:spPr>
        <a:xfrm>
          <a:off x="13004800" y="1014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125730</xdr:rowOff>
    </xdr:from>
    <xdr:to>
      <xdr:col>24</xdr:col>
      <xdr:colOff>82550</xdr:colOff>
      <xdr:row>60</xdr:row>
      <xdr:rowOff>55880</xdr:rowOff>
    </xdr:to>
    <xdr:sp macro="" textlink="">
      <xdr:nvSpPr>
        <xdr:cNvPr id="270" name="円/楕円 269"/>
        <xdr:cNvSpPr/>
      </xdr:nvSpPr>
      <xdr:spPr>
        <a:xfrm>
          <a:off x="164592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97807</xdr:rowOff>
    </xdr:from>
    <xdr:ext cx="762000" cy="259045"/>
    <xdr:sp macro="" textlink="">
      <xdr:nvSpPr>
        <xdr:cNvPr id="271" name="その他該当値テキスト"/>
        <xdr:cNvSpPr txBox="1"/>
      </xdr:nvSpPr>
      <xdr:spPr>
        <a:xfrm>
          <a:off x="165989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148590</xdr:rowOff>
    </xdr:from>
    <xdr:to>
      <xdr:col>22</xdr:col>
      <xdr:colOff>615950</xdr:colOff>
      <xdr:row>60</xdr:row>
      <xdr:rowOff>78740</xdr:rowOff>
    </xdr:to>
    <xdr:sp macro="" textlink="">
      <xdr:nvSpPr>
        <xdr:cNvPr id="272" name="円/楕円 271"/>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63517</xdr:rowOff>
    </xdr:from>
    <xdr:ext cx="736600" cy="259045"/>
    <xdr:sp macro="" textlink="">
      <xdr:nvSpPr>
        <xdr:cNvPr id="273" name="テキスト ボックス 272"/>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74" name="円/楕円 273"/>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2557</xdr:rowOff>
    </xdr:from>
    <xdr:ext cx="762000" cy="259045"/>
    <xdr:sp macro="" textlink="">
      <xdr:nvSpPr>
        <xdr:cNvPr id="275" name="テキスト ボックス 274"/>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6" name="円/楕円 275"/>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7" name="テキスト ボックス 276"/>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8" name="円/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類似団体平均と比較してやや高い水準で推移している。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年度は，一部事務組合への負担金や多面的機能支払交付金事業補助金等が増加したことにより</a:t>
          </a:r>
          <a:r>
            <a:rPr kumimoji="1" lang="en-US" altLang="ja-JP" sz="1300">
              <a:latin typeface="ＭＳ Ｐゴシック"/>
            </a:rPr>
            <a:t>0.9</a:t>
          </a:r>
          <a:r>
            <a:rPr kumimoji="1" lang="ja-JP" altLang="en-US" sz="1300">
              <a:latin typeface="ＭＳ Ｐゴシック"/>
            </a:rPr>
            <a:t>ポイント上昇した。</a:t>
          </a:r>
        </a:p>
        <a:p>
          <a:r>
            <a:rPr kumimoji="1" lang="ja-JP" altLang="en-US" sz="1300">
              <a:latin typeface="ＭＳ Ｐゴシック"/>
            </a:rPr>
            <a:t>　今後も，各種補助金の見直し，特に繰越金が多い団体への運営費補助については５％以上の削減を行う等，経費の適正化に努める。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78994</xdr:rowOff>
    </xdr:to>
    <xdr:cxnSp macro="">
      <xdr:nvCxnSpPr>
        <xdr:cNvPr id="309" name="直線コネクタ 308"/>
        <xdr:cNvCxnSpPr/>
      </xdr:nvCxnSpPr>
      <xdr:spPr>
        <a:xfrm>
          <a:off x="15671800" y="63814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37846</xdr:rowOff>
    </xdr:to>
    <xdr:cxnSp macro="">
      <xdr:nvCxnSpPr>
        <xdr:cNvPr id="312" name="直線コネクタ 311"/>
        <xdr:cNvCxnSpPr/>
      </xdr:nvCxnSpPr>
      <xdr:spPr>
        <a:xfrm>
          <a:off x="14782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4" name="テキスト ボックス 31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24130</xdr:rowOff>
    </xdr:to>
    <xdr:cxnSp macro="">
      <xdr:nvCxnSpPr>
        <xdr:cNvPr id="315" name="直線コネクタ 314"/>
        <xdr:cNvCxnSpPr/>
      </xdr:nvCxnSpPr>
      <xdr:spPr>
        <a:xfrm flipV="1">
          <a:off x="13893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24130</xdr:rowOff>
    </xdr:to>
    <xdr:cxnSp macro="">
      <xdr:nvCxnSpPr>
        <xdr:cNvPr id="318" name="直線コネクタ 317"/>
        <xdr:cNvCxnSpPr/>
      </xdr:nvCxnSpPr>
      <xdr:spPr>
        <a:xfrm>
          <a:off x="13004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0" name="テキスト ボックス 319"/>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8" name="円/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30" name="円/楕円 329"/>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31" name="テキスト ボックス 330"/>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32" name="円/楕円 331"/>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33" name="テキスト ボックス 332"/>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4" name="円/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6" name="円/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類似団体平均と比較して低い水準で推移している。</a:t>
          </a:r>
        </a:p>
        <a:p>
          <a:r>
            <a:rPr kumimoji="1" lang="ja-JP" altLang="en-US" sz="1300">
              <a:latin typeface="ＭＳ Ｐゴシック"/>
            </a:rPr>
            <a:t>　今後，市民センター整備事業及び学校給食センター整備事業等にかかる市債の償還開始により，比率上昇の要因が続くことから，引き続き適正な公債費の管理に努める。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8890</xdr:rowOff>
    </xdr:to>
    <xdr:cxnSp macro="">
      <xdr:nvCxnSpPr>
        <xdr:cNvPr id="370" name="直線コネクタ 369"/>
        <xdr:cNvCxnSpPr/>
      </xdr:nvCxnSpPr>
      <xdr:spPr>
        <a:xfrm flipV="1">
          <a:off x="3987800" y="12799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39370</xdr:rowOff>
    </xdr:to>
    <xdr:cxnSp macro="">
      <xdr:nvCxnSpPr>
        <xdr:cNvPr id="373" name="直線コネクタ 372"/>
        <xdr:cNvCxnSpPr/>
      </xdr:nvCxnSpPr>
      <xdr:spPr>
        <a:xfrm flipV="1">
          <a:off x="3098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39370</xdr:rowOff>
    </xdr:from>
    <xdr:to>
      <xdr:col>4</xdr:col>
      <xdr:colOff>346075</xdr:colOff>
      <xdr:row>75</xdr:row>
      <xdr:rowOff>54610</xdr:rowOff>
    </xdr:to>
    <xdr:cxnSp macro="">
      <xdr:nvCxnSpPr>
        <xdr:cNvPr id="376" name="直線コネクタ 375"/>
        <xdr:cNvCxnSpPr/>
      </xdr:nvCxnSpPr>
      <xdr:spPr>
        <a:xfrm flipV="1">
          <a:off x="2209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62230</xdr:rowOff>
    </xdr:to>
    <xdr:cxnSp macro="">
      <xdr:nvCxnSpPr>
        <xdr:cNvPr id="379" name="直線コネクタ 378"/>
        <xdr:cNvCxnSpPr/>
      </xdr:nvCxnSpPr>
      <xdr:spPr>
        <a:xfrm flipV="1">
          <a:off x="1320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1" name="テキスト ボックス 38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3" name="テキスト ボックス 382"/>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9" name="円/楕円 388"/>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90"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1" name="円/楕円 390"/>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2" name="テキスト ボックス 391"/>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160020</xdr:rowOff>
    </xdr:from>
    <xdr:to>
      <xdr:col>4</xdr:col>
      <xdr:colOff>396875</xdr:colOff>
      <xdr:row>75</xdr:row>
      <xdr:rowOff>90170</xdr:rowOff>
    </xdr:to>
    <xdr:sp macro="" textlink="">
      <xdr:nvSpPr>
        <xdr:cNvPr id="393" name="円/楕円 392"/>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100347</xdr:rowOff>
    </xdr:from>
    <xdr:ext cx="762000" cy="259045"/>
    <xdr:sp macro="" textlink="">
      <xdr:nvSpPr>
        <xdr:cNvPr id="394" name="テキスト ボックス 393"/>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5" name="円/楕円 394"/>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96" name="テキスト ボックス 395"/>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97" name="円/楕円 396"/>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98" name="テキスト ボックス 397"/>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類似団体平均と比較して高い水準で推移している。これは，上記「補助費等」及び「その他」の比率が高いことが要因である。</a:t>
          </a: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年度においては，繰出金が高止まりの状況にあることと，扶助費及び補助費等がともに増加したため，前年度と比較して</a:t>
          </a:r>
          <a:r>
            <a:rPr kumimoji="1" lang="en-US" altLang="ja-JP" sz="1200">
              <a:latin typeface="ＭＳ Ｐゴシック"/>
            </a:rPr>
            <a:t>0.6</a:t>
          </a:r>
          <a:r>
            <a:rPr kumimoji="1" lang="ja-JP" altLang="en-US" sz="1200">
              <a:latin typeface="ＭＳ Ｐゴシック"/>
            </a:rPr>
            <a:t>ポイント上昇した。</a:t>
          </a:r>
        </a:p>
        <a:p>
          <a:r>
            <a:rPr kumimoji="1" lang="ja-JP" altLang="en-US" sz="1200">
              <a:latin typeface="ＭＳ Ｐゴシック"/>
            </a:rPr>
            <a:t>　今後の財政運営の硬直化を防ぐため，「角田市第３次行財政集中改革プラン」に基づく，行財政改革を推進し，経常収支比率上昇の抑制に努める。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54611</xdr:rowOff>
    </xdr:from>
    <xdr:to>
      <xdr:col>24</xdr:col>
      <xdr:colOff>31750</xdr:colOff>
      <xdr:row>80</xdr:row>
      <xdr:rowOff>77470</xdr:rowOff>
    </xdr:to>
    <xdr:cxnSp macro="">
      <xdr:nvCxnSpPr>
        <xdr:cNvPr id="431" name="直線コネクタ 430"/>
        <xdr:cNvCxnSpPr/>
      </xdr:nvCxnSpPr>
      <xdr:spPr>
        <a:xfrm>
          <a:off x="15671800" y="137706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27939</xdr:rowOff>
    </xdr:from>
    <xdr:to>
      <xdr:col>22</xdr:col>
      <xdr:colOff>565150</xdr:colOff>
      <xdr:row>80</xdr:row>
      <xdr:rowOff>54611</xdr:rowOff>
    </xdr:to>
    <xdr:cxnSp macro="">
      <xdr:nvCxnSpPr>
        <xdr:cNvPr id="434" name="直線コネクタ 433"/>
        <xdr:cNvCxnSpPr/>
      </xdr:nvCxnSpPr>
      <xdr:spPr>
        <a:xfrm>
          <a:off x="14782800" y="135724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6" name="テキスト ボックス 435"/>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27939</xdr:rowOff>
    </xdr:from>
    <xdr:to>
      <xdr:col>21</xdr:col>
      <xdr:colOff>361950</xdr:colOff>
      <xdr:row>79</xdr:row>
      <xdr:rowOff>27939</xdr:rowOff>
    </xdr:to>
    <xdr:cxnSp macro="">
      <xdr:nvCxnSpPr>
        <xdr:cNvPr id="437" name="直線コネクタ 436"/>
        <xdr:cNvCxnSpPr/>
      </xdr:nvCxnSpPr>
      <xdr:spPr>
        <a:xfrm>
          <a:off x="13893800" y="1357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39" name="テキスト ボックス 43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134620</xdr:rowOff>
    </xdr:from>
    <xdr:to>
      <xdr:col>20</xdr:col>
      <xdr:colOff>158750</xdr:colOff>
      <xdr:row>79</xdr:row>
      <xdr:rowOff>27939</xdr:rowOff>
    </xdr:to>
    <xdr:cxnSp macro="">
      <xdr:nvCxnSpPr>
        <xdr:cNvPr id="440" name="直線コネクタ 439"/>
        <xdr:cNvCxnSpPr/>
      </xdr:nvCxnSpPr>
      <xdr:spPr>
        <a:xfrm>
          <a:off x="13004800" y="135077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2" name="テキスト ボックス 441"/>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44" name="テキスト ボックス 443"/>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26670</xdr:rowOff>
    </xdr:from>
    <xdr:to>
      <xdr:col>24</xdr:col>
      <xdr:colOff>82550</xdr:colOff>
      <xdr:row>80</xdr:row>
      <xdr:rowOff>128270</xdr:rowOff>
    </xdr:to>
    <xdr:sp macro="" textlink="">
      <xdr:nvSpPr>
        <xdr:cNvPr id="450" name="円/楕円 449"/>
        <xdr:cNvSpPr/>
      </xdr:nvSpPr>
      <xdr:spPr>
        <a:xfrm>
          <a:off x="164592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106697</xdr:rowOff>
    </xdr:from>
    <xdr:ext cx="762000" cy="259045"/>
    <xdr:sp macro="" textlink="">
      <xdr:nvSpPr>
        <xdr:cNvPr id="451" name="公債費以外該当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3811</xdr:rowOff>
    </xdr:from>
    <xdr:to>
      <xdr:col>22</xdr:col>
      <xdr:colOff>615950</xdr:colOff>
      <xdr:row>80</xdr:row>
      <xdr:rowOff>105411</xdr:rowOff>
    </xdr:to>
    <xdr:sp macro="" textlink="">
      <xdr:nvSpPr>
        <xdr:cNvPr id="452" name="円/楕円 451"/>
        <xdr:cNvSpPr/>
      </xdr:nvSpPr>
      <xdr:spPr>
        <a:xfrm>
          <a:off x="15621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90188</xdr:rowOff>
    </xdr:from>
    <xdr:ext cx="736600" cy="259045"/>
    <xdr:sp macro="" textlink="">
      <xdr:nvSpPr>
        <xdr:cNvPr id="453" name="テキスト ボックス 452"/>
        <xdr:cNvSpPr txBox="1"/>
      </xdr:nvSpPr>
      <xdr:spPr>
        <a:xfrm>
          <a:off x="15290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148589</xdr:rowOff>
    </xdr:from>
    <xdr:to>
      <xdr:col>21</xdr:col>
      <xdr:colOff>412750</xdr:colOff>
      <xdr:row>79</xdr:row>
      <xdr:rowOff>78739</xdr:rowOff>
    </xdr:to>
    <xdr:sp macro="" textlink="">
      <xdr:nvSpPr>
        <xdr:cNvPr id="454" name="円/楕円 453"/>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63516</xdr:rowOff>
    </xdr:from>
    <xdr:ext cx="762000" cy="259045"/>
    <xdr:sp macro="" textlink="">
      <xdr:nvSpPr>
        <xdr:cNvPr id="455" name="テキスト ボックス 454"/>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148589</xdr:rowOff>
    </xdr:from>
    <xdr:to>
      <xdr:col>20</xdr:col>
      <xdr:colOff>209550</xdr:colOff>
      <xdr:row>79</xdr:row>
      <xdr:rowOff>78739</xdr:rowOff>
    </xdr:to>
    <xdr:sp macro="" textlink="">
      <xdr:nvSpPr>
        <xdr:cNvPr id="456" name="円/楕円 455"/>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57" name="テキスト ボックス 456"/>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8" name="円/楕円 457"/>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9" name="テキスト ボックス 458"/>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宮城県角田市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169101</xdr:rowOff>
    </xdr:from>
    <xdr:to>
      <xdr:col>4</xdr:col>
      <xdr:colOff>1117600</xdr:colOff>
      <xdr:row>15</xdr:row>
      <xdr:rowOff>13862</xdr:rowOff>
    </xdr:to>
    <xdr:cxnSp macro="">
      <xdr:nvCxnSpPr>
        <xdr:cNvPr id="50" name="直線コネクタ 49"/>
        <xdr:cNvCxnSpPr/>
      </xdr:nvCxnSpPr>
      <xdr:spPr bwMode="auto">
        <a:xfrm flipV="1">
          <a:off x="5003800" y="2617026"/>
          <a:ext cx="647700" cy="16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13862</xdr:rowOff>
    </xdr:from>
    <xdr:to>
      <xdr:col>4</xdr:col>
      <xdr:colOff>469900</xdr:colOff>
      <xdr:row>15</xdr:row>
      <xdr:rowOff>86766</xdr:rowOff>
    </xdr:to>
    <xdr:cxnSp macro="">
      <xdr:nvCxnSpPr>
        <xdr:cNvPr id="53" name="直線コネクタ 52"/>
        <xdr:cNvCxnSpPr/>
      </xdr:nvCxnSpPr>
      <xdr:spPr bwMode="auto">
        <a:xfrm flipV="1">
          <a:off x="4305300" y="2633237"/>
          <a:ext cx="698500" cy="7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148067</xdr:rowOff>
    </xdr:from>
    <xdr:ext cx="736600" cy="259045"/>
    <xdr:sp macro="" textlink="">
      <xdr:nvSpPr>
        <xdr:cNvPr id="55" name="テキスト ボックス 54"/>
        <xdr:cNvSpPr txBox="1"/>
      </xdr:nvSpPr>
      <xdr:spPr>
        <a:xfrm>
          <a:off x="4622800" y="225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86766</xdr:rowOff>
    </xdr:from>
    <xdr:to>
      <xdr:col>3</xdr:col>
      <xdr:colOff>904875</xdr:colOff>
      <xdr:row>15</xdr:row>
      <xdr:rowOff>114065</xdr:rowOff>
    </xdr:to>
    <xdr:cxnSp macro="">
      <xdr:nvCxnSpPr>
        <xdr:cNvPr id="56" name="直線コネクタ 55"/>
        <xdr:cNvCxnSpPr/>
      </xdr:nvCxnSpPr>
      <xdr:spPr bwMode="auto">
        <a:xfrm flipV="1">
          <a:off x="3606800" y="2706141"/>
          <a:ext cx="698500" cy="27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28090</xdr:rowOff>
    </xdr:from>
    <xdr:ext cx="762000" cy="259045"/>
    <xdr:sp macro="" textlink="">
      <xdr:nvSpPr>
        <xdr:cNvPr id="58" name="テキスト ボックス 57"/>
        <xdr:cNvSpPr txBox="1"/>
      </xdr:nvSpPr>
      <xdr:spPr>
        <a:xfrm>
          <a:off x="3924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168853</xdr:rowOff>
    </xdr:from>
    <xdr:to>
      <xdr:col>3</xdr:col>
      <xdr:colOff>206375</xdr:colOff>
      <xdr:row>15</xdr:row>
      <xdr:rowOff>114065</xdr:rowOff>
    </xdr:to>
    <xdr:cxnSp macro="">
      <xdr:nvCxnSpPr>
        <xdr:cNvPr id="59" name="直線コネクタ 58"/>
        <xdr:cNvCxnSpPr/>
      </xdr:nvCxnSpPr>
      <xdr:spPr bwMode="auto">
        <a:xfrm>
          <a:off x="2908300" y="2616778"/>
          <a:ext cx="698500" cy="11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155535</xdr:rowOff>
    </xdr:from>
    <xdr:ext cx="762000" cy="259045"/>
    <xdr:sp macro="" textlink="">
      <xdr:nvSpPr>
        <xdr:cNvPr id="61" name="テキスト ボックス 60"/>
        <xdr:cNvSpPr txBox="1"/>
      </xdr:nvSpPr>
      <xdr:spPr>
        <a:xfrm>
          <a:off x="32258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116006</xdr:rowOff>
    </xdr:from>
    <xdr:ext cx="762000" cy="259045"/>
    <xdr:sp macro="" textlink="">
      <xdr:nvSpPr>
        <xdr:cNvPr id="63" name="テキスト ボックス 62"/>
        <xdr:cNvSpPr txBox="1"/>
      </xdr:nvSpPr>
      <xdr:spPr>
        <a:xfrm>
          <a:off x="2527300" y="222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118301</xdr:rowOff>
    </xdr:from>
    <xdr:to>
      <xdr:col>5</xdr:col>
      <xdr:colOff>34925</xdr:colOff>
      <xdr:row>15</xdr:row>
      <xdr:rowOff>48451</xdr:rowOff>
    </xdr:to>
    <xdr:sp macro="" textlink="">
      <xdr:nvSpPr>
        <xdr:cNvPr id="69" name="円/楕円 68"/>
        <xdr:cNvSpPr/>
      </xdr:nvSpPr>
      <xdr:spPr bwMode="auto">
        <a:xfrm>
          <a:off x="5600700" y="256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134828</xdr:rowOff>
    </xdr:from>
    <xdr:ext cx="762000" cy="259045"/>
    <xdr:sp macro="" textlink="">
      <xdr:nvSpPr>
        <xdr:cNvPr id="70" name="人口1人当たり決算額の推移該当値テキスト130"/>
        <xdr:cNvSpPr txBox="1"/>
      </xdr:nvSpPr>
      <xdr:spPr>
        <a:xfrm>
          <a:off x="5740400" y="241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89,290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134512</xdr:rowOff>
    </xdr:from>
    <xdr:to>
      <xdr:col>4</xdr:col>
      <xdr:colOff>520700</xdr:colOff>
      <xdr:row>15</xdr:row>
      <xdr:rowOff>64662</xdr:rowOff>
    </xdr:to>
    <xdr:sp macro="" textlink="">
      <xdr:nvSpPr>
        <xdr:cNvPr id="71" name="円/楕円 70"/>
        <xdr:cNvSpPr/>
      </xdr:nvSpPr>
      <xdr:spPr bwMode="auto">
        <a:xfrm>
          <a:off x="4953000" y="258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49439</xdr:rowOff>
    </xdr:from>
    <xdr:ext cx="736600" cy="259045"/>
    <xdr:sp macro="" textlink="">
      <xdr:nvSpPr>
        <xdr:cNvPr id="72" name="テキスト ボックス 71"/>
        <xdr:cNvSpPr txBox="1"/>
      </xdr:nvSpPr>
      <xdr:spPr>
        <a:xfrm>
          <a:off x="4622800" y="266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35966</xdr:rowOff>
    </xdr:from>
    <xdr:to>
      <xdr:col>3</xdr:col>
      <xdr:colOff>955675</xdr:colOff>
      <xdr:row>15</xdr:row>
      <xdr:rowOff>137566</xdr:rowOff>
    </xdr:to>
    <xdr:sp macro="" textlink="">
      <xdr:nvSpPr>
        <xdr:cNvPr id="73" name="円/楕円 72"/>
        <xdr:cNvSpPr/>
      </xdr:nvSpPr>
      <xdr:spPr bwMode="auto">
        <a:xfrm>
          <a:off x="4254500" y="265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122343</xdr:rowOff>
    </xdr:from>
    <xdr:ext cx="762000" cy="259045"/>
    <xdr:sp macro="" textlink="">
      <xdr:nvSpPr>
        <xdr:cNvPr id="74" name="テキスト ボックス 73"/>
        <xdr:cNvSpPr txBox="1"/>
      </xdr:nvSpPr>
      <xdr:spPr>
        <a:xfrm>
          <a:off x="3924300" y="274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84,612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63265</xdr:rowOff>
    </xdr:from>
    <xdr:to>
      <xdr:col>3</xdr:col>
      <xdr:colOff>257175</xdr:colOff>
      <xdr:row>15</xdr:row>
      <xdr:rowOff>164865</xdr:rowOff>
    </xdr:to>
    <xdr:sp macro="" textlink="">
      <xdr:nvSpPr>
        <xdr:cNvPr id="75" name="円/楕円 74"/>
        <xdr:cNvSpPr/>
      </xdr:nvSpPr>
      <xdr:spPr bwMode="auto">
        <a:xfrm>
          <a:off x="3556000" y="268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149642</xdr:rowOff>
    </xdr:from>
    <xdr:ext cx="762000" cy="259045"/>
    <xdr:sp macro="" textlink="">
      <xdr:nvSpPr>
        <xdr:cNvPr id="76" name="テキスト ボックス 75"/>
        <xdr:cNvSpPr txBox="1"/>
      </xdr:nvSpPr>
      <xdr:spPr>
        <a:xfrm>
          <a:off x="3225800" y="27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83,179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118053</xdr:rowOff>
    </xdr:from>
    <xdr:to>
      <xdr:col>2</xdr:col>
      <xdr:colOff>692150</xdr:colOff>
      <xdr:row>15</xdr:row>
      <xdr:rowOff>48203</xdr:rowOff>
    </xdr:to>
    <xdr:sp macro="" textlink="">
      <xdr:nvSpPr>
        <xdr:cNvPr id="77" name="円/楕円 76"/>
        <xdr:cNvSpPr/>
      </xdr:nvSpPr>
      <xdr:spPr bwMode="auto">
        <a:xfrm>
          <a:off x="2857500" y="256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32980</xdr:rowOff>
    </xdr:from>
    <xdr:ext cx="762000" cy="259045"/>
    <xdr:sp macro="" textlink="">
      <xdr:nvSpPr>
        <xdr:cNvPr id="78" name="テキスト ボックス 77"/>
        <xdr:cNvSpPr txBox="1"/>
      </xdr:nvSpPr>
      <xdr:spPr>
        <a:xfrm>
          <a:off x="2527300" y="265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117921</xdr:rowOff>
    </xdr:from>
    <xdr:to>
      <xdr:col>4</xdr:col>
      <xdr:colOff>1117600</xdr:colOff>
      <xdr:row>36</xdr:row>
      <xdr:rowOff>129646</xdr:rowOff>
    </xdr:to>
    <xdr:cxnSp macro="">
      <xdr:nvCxnSpPr>
        <xdr:cNvPr id="114" name="直線コネクタ 113"/>
        <xdr:cNvCxnSpPr/>
      </xdr:nvCxnSpPr>
      <xdr:spPr bwMode="auto">
        <a:xfrm flipV="1">
          <a:off x="5003800" y="7071171"/>
          <a:ext cx="647700" cy="1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316836</xdr:rowOff>
    </xdr:from>
    <xdr:to>
      <xdr:col>4</xdr:col>
      <xdr:colOff>469900</xdr:colOff>
      <xdr:row>36</xdr:row>
      <xdr:rowOff>129646</xdr:rowOff>
    </xdr:to>
    <xdr:cxnSp macro="">
      <xdr:nvCxnSpPr>
        <xdr:cNvPr id="117" name="直線コネクタ 116"/>
        <xdr:cNvCxnSpPr/>
      </xdr:nvCxnSpPr>
      <xdr:spPr bwMode="auto">
        <a:xfrm>
          <a:off x="4305300" y="6927186"/>
          <a:ext cx="698500" cy="155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18" name="フローチャート : 判断 117"/>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19" name="テキスト ボックス 118"/>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104891</xdr:rowOff>
    </xdr:from>
    <xdr:to>
      <xdr:col>3</xdr:col>
      <xdr:colOff>904875</xdr:colOff>
      <xdr:row>35</xdr:row>
      <xdr:rowOff>316836</xdr:rowOff>
    </xdr:to>
    <xdr:cxnSp macro="">
      <xdr:nvCxnSpPr>
        <xdr:cNvPr id="120" name="直線コネクタ 119"/>
        <xdr:cNvCxnSpPr/>
      </xdr:nvCxnSpPr>
      <xdr:spPr bwMode="auto">
        <a:xfrm>
          <a:off x="3606800" y="6715241"/>
          <a:ext cx="698500" cy="21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1" name="フローチャート : 判断 120"/>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2" name="テキスト ボックス 121"/>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104891</xdr:rowOff>
    </xdr:from>
    <xdr:to>
      <xdr:col>3</xdr:col>
      <xdr:colOff>206375</xdr:colOff>
      <xdr:row>35</xdr:row>
      <xdr:rowOff>173961</xdr:rowOff>
    </xdr:to>
    <xdr:cxnSp macro="">
      <xdr:nvCxnSpPr>
        <xdr:cNvPr id="123" name="直線コネクタ 122"/>
        <xdr:cNvCxnSpPr/>
      </xdr:nvCxnSpPr>
      <xdr:spPr bwMode="auto">
        <a:xfrm flipV="1">
          <a:off x="2908300" y="6715241"/>
          <a:ext cx="698500" cy="6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4" name="フローチャート : 判断 123"/>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5" name="テキスト ボックス 124"/>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6" name="フローチャート : 判断 125"/>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7" name="テキスト ボックス 126"/>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67121</xdr:rowOff>
    </xdr:from>
    <xdr:to>
      <xdr:col>5</xdr:col>
      <xdr:colOff>34925</xdr:colOff>
      <xdr:row>36</xdr:row>
      <xdr:rowOff>168721</xdr:rowOff>
    </xdr:to>
    <xdr:sp macro="" textlink="">
      <xdr:nvSpPr>
        <xdr:cNvPr id="133" name="円/楕円 132"/>
        <xdr:cNvSpPr/>
      </xdr:nvSpPr>
      <xdr:spPr bwMode="auto">
        <a:xfrm>
          <a:off x="5600700" y="702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39198</xdr:rowOff>
    </xdr:from>
    <xdr:ext cx="762000" cy="259045"/>
    <xdr:sp macro="" textlink="">
      <xdr:nvSpPr>
        <xdr:cNvPr id="134" name="人口1人当たり決算額の推移該当値テキスト445"/>
        <xdr:cNvSpPr txBox="1"/>
      </xdr:nvSpPr>
      <xdr:spPr>
        <a:xfrm>
          <a:off x="5740400" y="69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78846</xdr:rowOff>
    </xdr:from>
    <xdr:to>
      <xdr:col>4</xdr:col>
      <xdr:colOff>520700</xdr:colOff>
      <xdr:row>37</xdr:row>
      <xdr:rowOff>8996</xdr:rowOff>
    </xdr:to>
    <xdr:sp macro="" textlink="">
      <xdr:nvSpPr>
        <xdr:cNvPr id="135" name="円/楕円 134"/>
        <xdr:cNvSpPr/>
      </xdr:nvSpPr>
      <xdr:spPr bwMode="auto">
        <a:xfrm>
          <a:off x="4953000" y="703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165223</xdr:rowOff>
    </xdr:from>
    <xdr:ext cx="736600" cy="259045"/>
    <xdr:sp macro="" textlink="">
      <xdr:nvSpPr>
        <xdr:cNvPr id="136" name="テキスト ボックス 135"/>
        <xdr:cNvSpPr txBox="1"/>
      </xdr:nvSpPr>
      <xdr:spPr>
        <a:xfrm>
          <a:off x="4622800" y="711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266036</xdr:rowOff>
    </xdr:from>
    <xdr:to>
      <xdr:col>3</xdr:col>
      <xdr:colOff>955675</xdr:colOff>
      <xdr:row>36</xdr:row>
      <xdr:rowOff>24736</xdr:rowOff>
    </xdr:to>
    <xdr:sp macro="" textlink="">
      <xdr:nvSpPr>
        <xdr:cNvPr id="137" name="円/楕円 136"/>
        <xdr:cNvSpPr/>
      </xdr:nvSpPr>
      <xdr:spPr bwMode="auto">
        <a:xfrm>
          <a:off x="4254500" y="687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9513</xdr:rowOff>
    </xdr:from>
    <xdr:ext cx="762000" cy="259045"/>
    <xdr:sp macro="" textlink="">
      <xdr:nvSpPr>
        <xdr:cNvPr id="138" name="テキスト ボックス 137"/>
        <xdr:cNvSpPr txBox="1"/>
      </xdr:nvSpPr>
      <xdr:spPr>
        <a:xfrm>
          <a:off x="3924300" y="69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54091</xdr:rowOff>
    </xdr:from>
    <xdr:to>
      <xdr:col>3</xdr:col>
      <xdr:colOff>257175</xdr:colOff>
      <xdr:row>35</xdr:row>
      <xdr:rowOff>155691</xdr:rowOff>
    </xdr:to>
    <xdr:sp macro="" textlink="">
      <xdr:nvSpPr>
        <xdr:cNvPr id="139" name="円/楕円 138"/>
        <xdr:cNvSpPr/>
      </xdr:nvSpPr>
      <xdr:spPr bwMode="auto">
        <a:xfrm>
          <a:off x="3556000" y="666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140468</xdr:rowOff>
    </xdr:from>
    <xdr:ext cx="762000" cy="259045"/>
    <xdr:sp macro="" textlink="">
      <xdr:nvSpPr>
        <xdr:cNvPr id="140" name="テキスト ボックス 139"/>
        <xdr:cNvSpPr txBox="1"/>
      </xdr:nvSpPr>
      <xdr:spPr>
        <a:xfrm>
          <a:off x="3225800" y="675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123161</xdr:rowOff>
    </xdr:from>
    <xdr:to>
      <xdr:col>2</xdr:col>
      <xdr:colOff>692150</xdr:colOff>
      <xdr:row>35</xdr:row>
      <xdr:rowOff>224761</xdr:rowOff>
    </xdr:to>
    <xdr:sp macro="" textlink="">
      <xdr:nvSpPr>
        <xdr:cNvPr id="141" name="円/楕円 140"/>
        <xdr:cNvSpPr/>
      </xdr:nvSpPr>
      <xdr:spPr bwMode="auto">
        <a:xfrm>
          <a:off x="2857500" y="673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209538</xdr:rowOff>
    </xdr:from>
    <xdr:ext cx="762000" cy="259045"/>
    <xdr:sp macro="" textlink="">
      <xdr:nvSpPr>
        <xdr:cNvPr id="142" name="テキスト ボックス 141"/>
        <xdr:cNvSpPr txBox="1"/>
      </xdr:nvSpPr>
      <xdr:spPr>
        <a:xfrm>
          <a:off x="2527300" y="681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30,429
30,270
147.53
14,707,201
14,150,113
376,295
7,908,881
13,486,504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17437</xdr:rowOff>
    </xdr:from>
    <xdr:to>
      <xdr:col>6</xdr:col>
      <xdr:colOff>511175</xdr:colOff>
      <xdr:row>35</xdr:row>
      <xdr:rowOff>34011</xdr:rowOff>
    </xdr:to>
    <xdr:cxnSp macro="">
      <xdr:nvCxnSpPr>
        <xdr:cNvPr id="61" name="直線コネクタ 60"/>
        <xdr:cNvCxnSpPr/>
      </xdr:nvCxnSpPr>
      <xdr:spPr>
        <a:xfrm flipV="1">
          <a:off x="3797300" y="6018187"/>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34011</xdr:rowOff>
    </xdr:from>
    <xdr:to>
      <xdr:col>5</xdr:col>
      <xdr:colOff>358775</xdr:colOff>
      <xdr:row>35</xdr:row>
      <xdr:rowOff>96438</xdr:rowOff>
    </xdr:to>
    <xdr:cxnSp macro="">
      <xdr:nvCxnSpPr>
        <xdr:cNvPr id="64" name="直線コネクタ 63"/>
        <xdr:cNvCxnSpPr/>
      </xdr:nvCxnSpPr>
      <xdr:spPr>
        <a:xfrm flipV="1">
          <a:off x="2908300" y="6034761"/>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19861</xdr:rowOff>
    </xdr:from>
    <xdr:ext cx="534377" cy="259045"/>
    <xdr:sp macro="" textlink="">
      <xdr:nvSpPr>
        <xdr:cNvPr id="66" name="テキスト ボックス 65"/>
        <xdr:cNvSpPr txBox="1"/>
      </xdr:nvSpPr>
      <xdr:spPr>
        <a:xfrm>
          <a:off x="3530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50012</xdr:rowOff>
    </xdr:from>
    <xdr:to>
      <xdr:col>4</xdr:col>
      <xdr:colOff>155575</xdr:colOff>
      <xdr:row>35</xdr:row>
      <xdr:rowOff>96438</xdr:rowOff>
    </xdr:to>
    <xdr:cxnSp macro="">
      <xdr:nvCxnSpPr>
        <xdr:cNvPr id="67" name="直線コネクタ 66"/>
        <xdr:cNvCxnSpPr/>
      </xdr:nvCxnSpPr>
      <xdr:spPr>
        <a:xfrm>
          <a:off x="2019300" y="6050762"/>
          <a:ext cx="889000" cy="4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40358</xdr:rowOff>
    </xdr:from>
    <xdr:ext cx="534377" cy="259045"/>
    <xdr:sp macro="" textlink="">
      <xdr:nvSpPr>
        <xdr:cNvPr id="69" name="テキスト ボックス 68"/>
        <xdr:cNvSpPr txBox="1"/>
      </xdr:nvSpPr>
      <xdr:spPr>
        <a:xfrm>
          <a:off x="2641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9855</xdr:rowOff>
    </xdr:from>
    <xdr:to>
      <xdr:col>2</xdr:col>
      <xdr:colOff>638175</xdr:colOff>
      <xdr:row>35</xdr:row>
      <xdr:rowOff>50012</xdr:rowOff>
    </xdr:to>
    <xdr:cxnSp macro="">
      <xdr:nvCxnSpPr>
        <xdr:cNvPr id="70" name="直線コネクタ 69"/>
        <xdr:cNvCxnSpPr/>
      </xdr:nvCxnSpPr>
      <xdr:spPr>
        <a:xfrm>
          <a:off x="1130300" y="6010605"/>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165384</xdr:rowOff>
    </xdr:from>
    <xdr:ext cx="534377" cy="259045"/>
    <xdr:sp macro="" textlink="">
      <xdr:nvSpPr>
        <xdr:cNvPr id="72" name="テキスト ボックス 71"/>
        <xdr:cNvSpPr txBox="1"/>
      </xdr:nvSpPr>
      <xdr:spPr>
        <a:xfrm>
          <a:off x="1752111" y="5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120330</xdr:rowOff>
    </xdr:from>
    <xdr:ext cx="534377" cy="259045"/>
    <xdr:sp macro="" textlink="">
      <xdr:nvSpPr>
        <xdr:cNvPr id="74" name="テキスト ボックス 73"/>
        <xdr:cNvSpPr txBox="1"/>
      </xdr:nvSpPr>
      <xdr:spPr>
        <a:xfrm>
          <a:off x="863111" y="56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138087</xdr:rowOff>
    </xdr:from>
    <xdr:to>
      <xdr:col>6</xdr:col>
      <xdr:colOff>561975</xdr:colOff>
      <xdr:row>35</xdr:row>
      <xdr:rowOff>68237</xdr:rowOff>
    </xdr:to>
    <xdr:sp macro="" textlink="">
      <xdr:nvSpPr>
        <xdr:cNvPr id="80" name="円/楕円 79"/>
        <xdr:cNvSpPr/>
      </xdr:nvSpPr>
      <xdr:spPr>
        <a:xfrm>
          <a:off x="4584700" y="59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160964</xdr:rowOff>
    </xdr:from>
    <xdr:ext cx="534377" cy="259045"/>
    <xdr:sp macro="" textlink="">
      <xdr:nvSpPr>
        <xdr:cNvPr id="81" name="人件費該当値テキスト"/>
        <xdr:cNvSpPr txBox="1"/>
      </xdr:nvSpPr>
      <xdr:spPr>
        <a:xfrm>
          <a:off x="4686300" y="58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154661</xdr:rowOff>
    </xdr:from>
    <xdr:to>
      <xdr:col>5</xdr:col>
      <xdr:colOff>409575</xdr:colOff>
      <xdr:row>35</xdr:row>
      <xdr:rowOff>84811</xdr:rowOff>
    </xdr:to>
    <xdr:sp macro="" textlink="">
      <xdr:nvSpPr>
        <xdr:cNvPr id="82" name="円/楕円 81"/>
        <xdr:cNvSpPr/>
      </xdr:nvSpPr>
      <xdr:spPr>
        <a:xfrm>
          <a:off x="3746500" y="59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75938</xdr:rowOff>
    </xdr:from>
    <xdr:ext cx="534377" cy="259045"/>
    <xdr:sp macro="" textlink="">
      <xdr:nvSpPr>
        <xdr:cNvPr id="83" name="テキスト ボックス 82"/>
        <xdr:cNvSpPr txBox="1"/>
      </xdr:nvSpPr>
      <xdr:spPr>
        <a:xfrm>
          <a:off x="3530111" y="60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45638</xdr:rowOff>
    </xdr:from>
    <xdr:to>
      <xdr:col>4</xdr:col>
      <xdr:colOff>206375</xdr:colOff>
      <xdr:row>35</xdr:row>
      <xdr:rowOff>147238</xdr:rowOff>
    </xdr:to>
    <xdr:sp macro="" textlink="">
      <xdr:nvSpPr>
        <xdr:cNvPr id="84" name="円/楕円 83"/>
        <xdr:cNvSpPr/>
      </xdr:nvSpPr>
      <xdr:spPr>
        <a:xfrm>
          <a:off x="2857500" y="60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138365</xdr:rowOff>
    </xdr:from>
    <xdr:ext cx="534377" cy="259045"/>
    <xdr:sp macro="" textlink="">
      <xdr:nvSpPr>
        <xdr:cNvPr id="85" name="テキスト ボックス 84"/>
        <xdr:cNvSpPr txBox="1"/>
      </xdr:nvSpPr>
      <xdr:spPr>
        <a:xfrm>
          <a:off x="2641111" y="61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170662</xdr:rowOff>
    </xdr:from>
    <xdr:to>
      <xdr:col>3</xdr:col>
      <xdr:colOff>3175</xdr:colOff>
      <xdr:row>35</xdr:row>
      <xdr:rowOff>100812</xdr:rowOff>
    </xdr:to>
    <xdr:sp macro="" textlink="">
      <xdr:nvSpPr>
        <xdr:cNvPr id="86" name="円/楕円 85"/>
        <xdr:cNvSpPr/>
      </xdr:nvSpPr>
      <xdr:spPr>
        <a:xfrm>
          <a:off x="1968500" y="59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91939</xdr:rowOff>
    </xdr:from>
    <xdr:ext cx="534377" cy="259045"/>
    <xdr:sp macro="" textlink="">
      <xdr:nvSpPr>
        <xdr:cNvPr id="87" name="テキスト ボックス 86"/>
        <xdr:cNvSpPr txBox="1"/>
      </xdr:nvSpPr>
      <xdr:spPr>
        <a:xfrm>
          <a:off x="1752111" y="60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130505</xdr:rowOff>
    </xdr:from>
    <xdr:to>
      <xdr:col>1</xdr:col>
      <xdr:colOff>485775</xdr:colOff>
      <xdr:row>35</xdr:row>
      <xdr:rowOff>60655</xdr:rowOff>
    </xdr:to>
    <xdr:sp macro="" textlink="">
      <xdr:nvSpPr>
        <xdr:cNvPr id="88" name="円/楕円 87"/>
        <xdr:cNvSpPr/>
      </xdr:nvSpPr>
      <xdr:spPr>
        <a:xfrm>
          <a:off x="1079500" y="59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51782</xdr:rowOff>
    </xdr:from>
    <xdr:ext cx="534377" cy="259045"/>
    <xdr:sp macro="" textlink="">
      <xdr:nvSpPr>
        <xdr:cNvPr id="89" name="テキスト ボックス 88"/>
        <xdr:cNvSpPr txBox="1"/>
      </xdr:nvSpPr>
      <xdr:spPr>
        <a:xfrm>
          <a:off x="863111" y="60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10492</xdr:rowOff>
    </xdr:from>
    <xdr:to>
      <xdr:col>6</xdr:col>
      <xdr:colOff>511175</xdr:colOff>
      <xdr:row>58</xdr:row>
      <xdr:rowOff>10975</xdr:rowOff>
    </xdr:to>
    <xdr:cxnSp macro="">
      <xdr:nvCxnSpPr>
        <xdr:cNvPr id="118" name="直線コネクタ 117"/>
        <xdr:cNvCxnSpPr/>
      </xdr:nvCxnSpPr>
      <xdr:spPr>
        <a:xfrm>
          <a:off x="3797300" y="995459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10492</xdr:rowOff>
    </xdr:from>
    <xdr:to>
      <xdr:col>5</xdr:col>
      <xdr:colOff>358775</xdr:colOff>
      <xdr:row>58</xdr:row>
      <xdr:rowOff>15360</xdr:rowOff>
    </xdr:to>
    <xdr:cxnSp macro="">
      <xdr:nvCxnSpPr>
        <xdr:cNvPr id="121" name="直線コネクタ 120"/>
        <xdr:cNvCxnSpPr/>
      </xdr:nvCxnSpPr>
      <xdr:spPr>
        <a:xfrm flipV="1">
          <a:off x="2908300" y="9954592"/>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15360</xdr:rowOff>
    </xdr:from>
    <xdr:to>
      <xdr:col>4</xdr:col>
      <xdr:colOff>155575</xdr:colOff>
      <xdr:row>58</xdr:row>
      <xdr:rowOff>20965</xdr:rowOff>
    </xdr:to>
    <xdr:cxnSp macro="">
      <xdr:nvCxnSpPr>
        <xdr:cNvPr id="124" name="直線コネクタ 123"/>
        <xdr:cNvCxnSpPr/>
      </xdr:nvCxnSpPr>
      <xdr:spPr>
        <a:xfrm flipV="1">
          <a:off x="2019300" y="9959460"/>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6917</xdr:rowOff>
    </xdr:from>
    <xdr:to>
      <xdr:col>2</xdr:col>
      <xdr:colOff>638175</xdr:colOff>
      <xdr:row>58</xdr:row>
      <xdr:rowOff>20965</xdr:rowOff>
    </xdr:to>
    <xdr:cxnSp macro="">
      <xdr:nvCxnSpPr>
        <xdr:cNvPr id="127" name="直線コネクタ 126"/>
        <xdr:cNvCxnSpPr/>
      </xdr:nvCxnSpPr>
      <xdr:spPr>
        <a:xfrm>
          <a:off x="1130300" y="9951017"/>
          <a:ext cx="889000" cy="1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44401</xdr:rowOff>
    </xdr:from>
    <xdr:ext cx="534377" cy="259045"/>
    <xdr:sp macro="" textlink="">
      <xdr:nvSpPr>
        <xdr:cNvPr id="129" name="テキスト ボックス 128"/>
        <xdr:cNvSpPr txBox="1"/>
      </xdr:nvSpPr>
      <xdr:spPr>
        <a:xfrm>
          <a:off x="1752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41067</xdr:rowOff>
    </xdr:from>
    <xdr:ext cx="534377" cy="259045"/>
    <xdr:sp macro="" textlink="">
      <xdr:nvSpPr>
        <xdr:cNvPr id="131" name="テキスト ボックス 130"/>
        <xdr:cNvSpPr txBox="1"/>
      </xdr:nvSpPr>
      <xdr:spPr>
        <a:xfrm>
          <a:off x="863111" y="96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131625</xdr:rowOff>
    </xdr:from>
    <xdr:to>
      <xdr:col>6</xdr:col>
      <xdr:colOff>561975</xdr:colOff>
      <xdr:row>58</xdr:row>
      <xdr:rowOff>61775</xdr:rowOff>
    </xdr:to>
    <xdr:sp macro="" textlink="">
      <xdr:nvSpPr>
        <xdr:cNvPr id="137" name="円/楕円 136"/>
        <xdr:cNvSpPr/>
      </xdr:nvSpPr>
      <xdr:spPr>
        <a:xfrm>
          <a:off x="4584700" y="99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131142</xdr:rowOff>
    </xdr:from>
    <xdr:to>
      <xdr:col>5</xdr:col>
      <xdr:colOff>409575</xdr:colOff>
      <xdr:row>58</xdr:row>
      <xdr:rowOff>61292</xdr:rowOff>
    </xdr:to>
    <xdr:sp macro="" textlink="">
      <xdr:nvSpPr>
        <xdr:cNvPr id="139" name="円/楕円 138"/>
        <xdr:cNvSpPr/>
      </xdr:nvSpPr>
      <xdr:spPr>
        <a:xfrm>
          <a:off x="3746500" y="99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52419</xdr:rowOff>
    </xdr:from>
    <xdr:ext cx="534377" cy="259045"/>
    <xdr:sp macro="" textlink="">
      <xdr:nvSpPr>
        <xdr:cNvPr id="140" name="テキスト ボックス 139"/>
        <xdr:cNvSpPr txBox="1"/>
      </xdr:nvSpPr>
      <xdr:spPr>
        <a:xfrm>
          <a:off x="3530111" y="99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136010</xdr:rowOff>
    </xdr:from>
    <xdr:to>
      <xdr:col>4</xdr:col>
      <xdr:colOff>206375</xdr:colOff>
      <xdr:row>58</xdr:row>
      <xdr:rowOff>66160</xdr:rowOff>
    </xdr:to>
    <xdr:sp macro="" textlink="">
      <xdr:nvSpPr>
        <xdr:cNvPr id="141" name="円/楕円 140"/>
        <xdr:cNvSpPr/>
      </xdr:nvSpPr>
      <xdr:spPr>
        <a:xfrm>
          <a:off x="2857500" y="99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57287</xdr:rowOff>
    </xdr:from>
    <xdr:ext cx="534377" cy="259045"/>
    <xdr:sp macro="" textlink="">
      <xdr:nvSpPr>
        <xdr:cNvPr id="142" name="テキスト ボックス 141"/>
        <xdr:cNvSpPr txBox="1"/>
      </xdr:nvSpPr>
      <xdr:spPr>
        <a:xfrm>
          <a:off x="2641111" y="100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141615</xdr:rowOff>
    </xdr:from>
    <xdr:to>
      <xdr:col>3</xdr:col>
      <xdr:colOff>3175</xdr:colOff>
      <xdr:row>58</xdr:row>
      <xdr:rowOff>71765</xdr:rowOff>
    </xdr:to>
    <xdr:sp macro="" textlink="">
      <xdr:nvSpPr>
        <xdr:cNvPr id="143" name="円/楕円 142"/>
        <xdr:cNvSpPr/>
      </xdr:nvSpPr>
      <xdr:spPr>
        <a:xfrm>
          <a:off x="1968500" y="99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62892</xdr:rowOff>
    </xdr:from>
    <xdr:ext cx="534377" cy="259045"/>
    <xdr:sp macro="" textlink="">
      <xdr:nvSpPr>
        <xdr:cNvPr id="144" name="テキスト ボックス 143"/>
        <xdr:cNvSpPr txBox="1"/>
      </xdr:nvSpPr>
      <xdr:spPr>
        <a:xfrm>
          <a:off x="1752111" y="100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127567</xdr:rowOff>
    </xdr:from>
    <xdr:to>
      <xdr:col>1</xdr:col>
      <xdr:colOff>485775</xdr:colOff>
      <xdr:row>58</xdr:row>
      <xdr:rowOff>57717</xdr:rowOff>
    </xdr:to>
    <xdr:sp macro="" textlink="">
      <xdr:nvSpPr>
        <xdr:cNvPr id="145" name="円/楕円 144"/>
        <xdr:cNvSpPr/>
      </xdr:nvSpPr>
      <xdr:spPr>
        <a:xfrm>
          <a:off x="1079500" y="99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48844</xdr:rowOff>
    </xdr:from>
    <xdr:ext cx="534377" cy="259045"/>
    <xdr:sp macro="" textlink="">
      <xdr:nvSpPr>
        <xdr:cNvPr id="146" name="テキスト ボックス 145"/>
        <xdr:cNvSpPr txBox="1"/>
      </xdr:nvSpPr>
      <xdr:spPr>
        <a:xfrm>
          <a:off x="863111" y="99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70800</xdr:rowOff>
    </xdr:from>
    <xdr:to>
      <xdr:col>6</xdr:col>
      <xdr:colOff>511175</xdr:colOff>
      <xdr:row>77</xdr:row>
      <xdr:rowOff>76470</xdr:rowOff>
    </xdr:to>
    <xdr:cxnSp macro="">
      <xdr:nvCxnSpPr>
        <xdr:cNvPr id="173" name="直線コネクタ 172"/>
        <xdr:cNvCxnSpPr/>
      </xdr:nvCxnSpPr>
      <xdr:spPr>
        <a:xfrm>
          <a:off x="3797300" y="13272450"/>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34909</xdr:rowOff>
    </xdr:from>
    <xdr:to>
      <xdr:col>5</xdr:col>
      <xdr:colOff>358775</xdr:colOff>
      <xdr:row>77</xdr:row>
      <xdr:rowOff>70800</xdr:rowOff>
    </xdr:to>
    <xdr:cxnSp macro="">
      <xdr:nvCxnSpPr>
        <xdr:cNvPr id="176" name="直線コネクタ 175"/>
        <xdr:cNvCxnSpPr/>
      </xdr:nvCxnSpPr>
      <xdr:spPr>
        <a:xfrm>
          <a:off x="2908300" y="1323655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34909</xdr:rowOff>
    </xdr:from>
    <xdr:to>
      <xdr:col>4</xdr:col>
      <xdr:colOff>155575</xdr:colOff>
      <xdr:row>77</xdr:row>
      <xdr:rowOff>76423</xdr:rowOff>
    </xdr:to>
    <xdr:cxnSp macro="">
      <xdr:nvCxnSpPr>
        <xdr:cNvPr id="179" name="直線コネクタ 178"/>
        <xdr:cNvCxnSpPr/>
      </xdr:nvCxnSpPr>
      <xdr:spPr>
        <a:xfrm flipV="1">
          <a:off x="2019300" y="13236559"/>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13238</xdr:rowOff>
    </xdr:from>
    <xdr:to>
      <xdr:col>2</xdr:col>
      <xdr:colOff>638175</xdr:colOff>
      <xdr:row>77</xdr:row>
      <xdr:rowOff>76423</xdr:rowOff>
    </xdr:to>
    <xdr:cxnSp macro="">
      <xdr:nvCxnSpPr>
        <xdr:cNvPr id="182" name="直線コネクタ 181"/>
        <xdr:cNvCxnSpPr/>
      </xdr:nvCxnSpPr>
      <xdr:spPr>
        <a:xfrm>
          <a:off x="1130300" y="13214888"/>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59692</xdr:rowOff>
    </xdr:from>
    <xdr:ext cx="469744" cy="259045"/>
    <xdr:sp macro="" textlink="">
      <xdr:nvSpPr>
        <xdr:cNvPr id="186" name="テキスト ボックス 185"/>
        <xdr:cNvSpPr txBox="1"/>
      </xdr:nvSpPr>
      <xdr:spPr>
        <a:xfrm>
          <a:off x="895427" y="1326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25670</xdr:rowOff>
    </xdr:from>
    <xdr:to>
      <xdr:col>6</xdr:col>
      <xdr:colOff>561975</xdr:colOff>
      <xdr:row>77</xdr:row>
      <xdr:rowOff>127270</xdr:rowOff>
    </xdr:to>
    <xdr:sp macro="" textlink="">
      <xdr:nvSpPr>
        <xdr:cNvPr id="192" name="円/楕円 191"/>
        <xdr:cNvSpPr/>
      </xdr:nvSpPr>
      <xdr:spPr>
        <a:xfrm>
          <a:off x="4584700" y="132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4097</xdr:rowOff>
    </xdr:from>
    <xdr:ext cx="469744" cy="259045"/>
    <xdr:sp macro="" textlink="">
      <xdr:nvSpPr>
        <xdr:cNvPr id="193" name="維持補修費該当値テキスト"/>
        <xdr:cNvSpPr txBox="1"/>
      </xdr:nvSpPr>
      <xdr:spPr>
        <a:xfrm>
          <a:off x="4686300" y="132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20000</xdr:rowOff>
    </xdr:from>
    <xdr:to>
      <xdr:col>5</xdr:col>
      <xdr:colOff>409575</xdr:colOff>
      <xdr:row>77</xdr:row>
      <xdr:rowOff>121600</xdr:rowOff>
    </xdr:to>
    <xdr:sp macro="" textlink="">
      <xdr:nvSpPr>
        <xdr:cNvPr id="194" name="円/楕円 193"/>
        <xdr:cNvSpPr/>
      </xdr:nvSpPr>
      <xdr:spPr>
        <a:xfrm>
          <a:off x="3746500" y="1322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112727</xdr:rowOff>
    </xdr:from>
    <xdr:ext cx="469744" cy="259045"/>
    <xdr:sp macro="" textlink="">
      <xdr:nvSpPr>
        <xdr:cNvPr id="195" name="テキスト ボックス 194"/>
        <xdr:cNvSpPr txBox="1"/>
      </xdr:nvSpPr>
      <xdr:spPr>
        <a:xfrm>
          <a:off x="3562427" y="1331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155559</xdr:rowOff>
    </xdr:from>
    <xdr:to>
      <xdr:col>4</xdr:col>
      <xdr:colOff>206375</xdr:colOff>
      <xdr:row>77</xdr:row>
      <xdr:rowOff>85709</xdr:rowOff>
    </xdr:to>
    <xdr:sp macro="" textlink="">
      <xdr:nvSpPr>
        <xdr:cNvPr id="196" name="円/楕円 195"/>
        <xdr:cNvSpPr/>
      </xdr:nvSpPr>
      <xdr:spPr>
        <a:xfrm>
          <a:off x="2857500" y="131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76836</xdr:rowOff>
    </xdr:from>
    <xdr:ext cx="469744" cy="259045"/>
    <xdr:sp macro="" textlink="">
      <xdr:nvSpPr>
        <xdr:cNvPr id="197" name="テキスト ボックス 196"/>
        <xdr:cNvSpPr txBox="1"/>
      </xdr:nvSpPr>
      <xdr:spPr>
        <a:xfrm>
          <a:off x="2673427" y="1327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25623</xdr:rowOff>
    </xdr:from>
    <xdr:to>
      <xdr:col>3</xdr:col>
      <xdr:colOff>3175</xdr:colOff>
      <xdr:row>77</xdr:row>
      <xdr:rowOff>127223</xdr:rowOff>
    </xdr:to>
    <xdr:sp macro="" textlink="">
      <xdr:nvSpPr>
        <xdr:cNvPr id="198" name="円/楕円 197"/>
        <xdr:cNvSpPr/>
      </xdr:nvSpPr>
      <xdr:spPr>
        <a:xfrm>
          <a:off x="1968500" y="132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118350</xdr:rowOff>
    </xdr:from>
    <xdr:ext cx="469744" cy="259045"/>
    <xdr:sp macro="" textlink="">
      <xdr:nvSpPr>
        <xdr:cNvPr id="199" name="テキスト ボックス 198"/>
        <xdr:cNvSpPr txBox="1"/>
      </xdr:nvSpPr>
      <xdr:spPr>
        <a:xfrm>
          <a:off x="1784427" y="1332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133888</xdr:rowOff>
    </xdr:from>
    <xdr:to>
      <xdr:col>1</xdr:col>
      <xdr:colOff>485775</xdr:colOff>
      <xdr:row>77</xdr:row>
      <xdr:rowOff>64038</xdr:rowOff>
    </xdr:to>
    <xdr:sp macro="" textlink="">
      <xdr:nvSpPr>
        <xdr:cNvPr id="200" name="円/楕円 199"/>
        <xdr:cNvSpPr/>
      </xdr:nvSpPr>
      <xdr:spPr>
        <a:xfrm>
          <a:off x="1079500" y="131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80566</xdr:rowOff>
    </xdr:from>
    <xdr:ext cx="469744" cy="259045"/>
    <xdr:sp macro="" textlink="">
      <xdr:nvSpPr>
        <xdr:cNvPr id="201" name="テキスト ボックス 200"/>
        <xdr:cNvSpPr txBox="1"/>
      </xdr:nvSpPr>
      <xdr:spPr>
        <a:xfrm>
          <a:off x="895427" y="1293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64319</xdr:rowOff>
    </xdr:from>
    <xdr:to>
      <xdr:col>6</xdr:col>
      <xdr:colOff>511175</xdr:colOff>
      <xdr:row>98</xdr:row>
      <xdr:rowOff>89446</xdr:rowOff>
    </xdr:to>
    <xdr:cxnSp macro="">
      <xdr:nvCxnSpPr>
        <xdr:cNvPr id="235" name="直線コネクタ 234"/>
        <xdr:cNvCxnSpPr/>
      </xdr:nvCxnSpPr>
      <xdr:spPr>
        <a:xfrm flipV="1">
          <a:off x="3797300" y="16866419"/>
          <a:ext cx="8382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89446</xdr:rowOff>
    </xdr:from>
    <xdr:to>
      <xdr:col>5</xdr:col>
      <xdr:colOff>358775</xdr:colOff>
      <xdr:row>98</xdr:row>
      <xdr:rowOff>126109</xdr:rowOff>
    </xdr:to>
    <xdr:cxnSp macro="">
      <xdr:nvCxnSpPr>
        <xdr:cNvPr id="238" name="直線コネクタ 237"/>
        <xdr:cNvCxnSpPr/>
      </xdr:nvCxnSpPr>
      <xdr:spPr>
        <a:xfrm flipV="1">
          <a:off x="2908300" y="16891546"/>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109262</xdr:rowOff>
    </xdr:from>
    <xdr:ext cx="534377" cy="259045"/>
    <xdr:sp macro="" textlink="">
      <xdr:nvSpPr>
        <xdr:cNvPr id="240" name="テキスト ボックス 239"/>
        <xdr:cNvSpPr txBox="1"/>
      </xdr:nvSpPr>
      <xdr:spPr>
        <a:xfrm>
          <a:off x="3530111" y="163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119811</xdr:rowOff>
    </xdr:from>
    <xdr:to>
      <xdr:col>4</xdr:col>
      <xdr:colOff>155575</xdr:colOff>
      <xdr:row>98</xdr:row>
      <xdr:rowOff>126109</xdr:rowOff>
    </xdr:to>
    <xdr:cxnSp macro="">
      <xdr:nvCxnSpPr>
        <xdr:cNvPr id="241" name="直線コネクタ 240"/>
        <xdr:cNvCxnSpPr/>
      </xdr:nvCxnSpPr>
      <xdr:spPr>
        <a:xfrm>
          <a:off x="2019300" y="16921911"/>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165307</xdr:rowOff>
    </xdr:from>
    <xdr:ext cx="534377" cy="259045"/>
    <xdr:sp macro="" textlink="">
      <xdr:nvSpPr>
        <xdr:cNvPr id="243" name="テキスト ボックス 242"/>
        <xdr:cNvSpPr txBox="1"/>
      </xdr:nvSpPr>
      <xdr:spPr>
        <a:xfrm>
          <a:off x="2641111" y="164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119811</xdr:rowOff>
    </xdr:from>
    <xdr:to>
      <xdr:col>2</xdr:col>
      <xdr:colOff>638175</xdr:colOff>
      <xdr:row>98</xdr:row>
      <xdr:rowOff>129051</xdr:rowOff>
    </xdr:to>
    <xdr:cxnSp macro="">
      <xdr:nvCxnSpPr>
        <xdr:cNvPr id="244" name="直線コネクタ 243"/>
        <xdr:cNvCxnSpPr/>
      </xdr:nvCxnSpPr>
      <xdr:spPr>
        <a:xfrm flipV="1">
          <a:off x="1130300" y="16921911"/>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7297</xdr:rowOff>
    </xdr:from>
    <xdr:ext cx="534377" cy="259045"/>
    <xdr:sp macro="" textlink="">
      <xdr:nvSpPr>
        <xdr:cNvPr id="246" name="テキスト ボックス 245"/>
        <xdr:cNvSpPr txBox="1"/>
      </xdr:nvSpPr>
      <xdr:spPr>
        <a:xfrm>
          <a:off x="1752111" y="16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9811</xdr:rowOff>
    </xdr:from>
    <xdr:ext cx="534377" cy="259045"/>
    <xdr:sp macro="" textlink="">
      <xdr:nvSpPr>
        <xdr:cNvPr id="248" name="テキスト ボックス 247"/>
        <xdr:cNvSpPr txBox="1"/>
      </xdr:nvSpPr>
      <xdr:spPr>
        <a:xfrm>
          <a:off x="863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13519</xdr:rowOff>
    </xdr:from>
    <xdr:to>
      <xdr:col>6</xdr:col>
      <xdr:colOff>561975</xdr:colOff>
      <xdr:row>98</xdr:row>
      <xdr:rowOff>115119</xdr:rowOff>
    </xdr:to>
    <xdr:sp macro="" textlink="">
      <xdr:nvSpPr>
        <xdr:cNvPr id="254" name="円/楕円 253"/>
        <xdr:cNvSpPr/>
      </xdr:nvSpPr>
      <xdr:spPr>
        <a:xfrm>
          <a:off x="4584700" y="168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99896</xdr:rowOff>
    </xdr:from>
    <xdr:ext cx="534377" cy="259045"/>
    <xdr:sp macro="" textlink="">
      <xdr:nvSpPr>
        <xdr:cNvPr id="255" name="扶助費該当値テキスト"/>
        <xdr:cNvSpPr txBox="1"/>
      </xdr:nvSpPr>
      <xdr:spPr>
        <a:xfrm>
          <a:off x="4686300" y="1673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38646</xdr:rowOff>
    </xdr:from>
    <xdr:to>
      <xdr:col>5</xdr:col>
      <xdr:colOff>409575</xdr:colOff>
      <xdr:row>98</xdr:row>
      <xdr:rowOff>140246</xdr:rowOff>
    </xdr:to>
    <xdr:sp macro="" textlink="">
      <xdr:nvSpPr>
        <xdr:cNvPr id="256" name="円/楕円 255"/>
        <xdr:cNvSpPr/>
      </xdr:nvSpPr>
      <xdr:spPr>
        <a:xfrm>
          <a:off x="3746500" y="168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131373</xdr:rowOff>
    </xdr:from>
    <xdr:ext cx="534377" cy="259045"/>
    <xdr:sp macro="" textlink="">
      <xdr:nvSpPr>
        <xdr:cNvPr id="257" name="テキスト ボックス 256"/>
        <xdr:cNvSpPr txBox="1"/>
      </xdr:nvSpPr>
      <xdr:spPr>
        <a:xfrm>
          <a:off x="3530111" y="16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75309</xdr:rowOff>
    </xdr:from>
    <xdr:to>
      <xdr:col>4</xdr:col>
      <xdr:colOff>206375</xdr:colOff>
      <xdr:row>99</xdr:row>
      <xdr:rowOff>5459</xdr:rowOff>
    </xdr:to>
    <xdr:sp macro="" textlink="">
      <xdr:nvSpPr>
        <xdr:cNvPr id="258" name="円/楕円 257"/>
        <xdr:cNvSpPr/>
      </xdr:nvSpPr>
      <xdr:spPr>
        <a:xfrm>
          <a:off x="2857500" y="168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168036</xdr:rowOff>
    </xdr:from>
    <xdr:ext cx="534377" cy="259045"/>
    <xdr:sp macro="" textlink="">
      <xdr:nvSpPr>
        <xdr:cNvPr id="259" name="テキスト ボックス 258"/>
        <xdr:cNvSpPr txBox="1"/>
      </xdr:nvSpPr>
      <xdr:spPr>
        <a:xfrm>
          <a:off x="2641111" y="1697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69011</xdr:rowOff>
    </xdr:from>
    <xdr:to>
      <xdr:col>3</xdr:col>
      <xdr:colOff>3175</xdr:colOff>
      <xdr:row>98</xdr:row>
      <xdr:rowOff>170611</xdr:rowOff>
    </xdr:to>
    <xdr:sp macro="" textlink="">
      <xdr:nvSpPr>
        <xdr:cNvPr id="260" name="円/楕円 259"/>
        <xdr:cNvSpPr/>
      </xdr:nvSpPr>
      <xdr:spPr>
        <a:xfrm>
          <a:off x="1968500" y="16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161738</xdr:rowOff>
    </xdr:from>
    <xdr:ext cx="534377" cy="259045"/>
    <xdr:sp macro="" textlink="">
      <xdr:nvSpPr>
        <xdr:cNvPr id="261" name="テキスト ボックス 260"/>
        <xdr:cNvSpPr txBox="1"/>
      </xdr:nvSpPr>
      <xdr:spPr>
        <a:xfrm>
          <a:off x="1752111" y="169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78251</xdr:rowOff>
    </xdr:from>
    <xdr:to>
      <xdr:col>1</xdr:col>
      <xdr:colOff>485775</xdr:colOff>
      <xdr:row>99</xdr:row>
      <xdr:rowOff>8401</xdr:rowOff>
    </xdr:to>
    <xdr:sp macro="" textlink="">
      <xdr:nvSpPr>
        <xdr:cNvPr id="262" name="円/楕円 261"/>
        <xdr:cNvSpPr/>
      </xdr:nvSpPr>
      <xdr:spPr>
        <a:xfrm>
          <a:off x="1079500" y="168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170978</xdr:rowOff>
    </xdr:from>
    <xdr:ext cx="534377" cy="259045"/>
    <xdr:sp macro="" textlink="">
      <xdr:nvSpPr>
        <xdr:cNvPr id="263" name="テキスト ボックス 262"/>
        <xdr:cNvSpPr txBox="1"/>
      </xdr:nvSpPr>
      <xdr:spPr>
        <a:xfrm>
          <a:off x="863111" y="169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9757</xdr:rowOff>
    </xdr:from>
    <xdr:to>
      <xdr:col>15</xdr:col>
      <xdr:colOff>180975</xdr:colOff>
      <xdr:row>35</xdr:row>
      <xdr:rowOff>162919</xdr:rowOff>
    </xdr:to>
    <xdr:cxnSp macro="">
      <xdr:nvCxnSpPr>
        <xdr:cNvPr id="294" name="直線コネクタ 293"/>
        <xdr:cNvCxnSpPr/>
      </xdr:nvCxnSpPr>
      <xdr:spPr>
        <a:xfrm flipV="1">
          <a:off x="9639300" y="6010507"/>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162919</xdr:rowOff>
    </xdr:from>
    <xdr:to>
      <xdr:col>14</xdr:col>
      <xdr:colOff>28575</xdr:colOff>
      <xdr:row>36</xdr:row>
      <xdr:rowOff>87601</xdr:rowOff>
    </xdr:to>
    <xdr:cxnSp macro="">
      <xdr:nvCxnSpPr>
        <xdr:cNvPr id="297" name="直線コネクタ 296"/>
        <xdr:cNvCxnSpPr/>
      </xdr:nvCxnSpPr>
      <xdr:spPr>
        <a:xfrm flipV="1">
          <a:off x="8750300" y="6163669"/>
          <a:ext cx="889000" cy="9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39790</xdr:rowOff>
    </xdr:from>
    <xdr:ext cx="534377" cy="259045"/>
    <xdr:sp macro="" textlink="">
      <xdr:nvSpPr>
        <xdr:cNvPr id="299" name="テキスト ボックス 298"/>
        <xdr:cNvSpPr txBox="1"/>
      </xdr:nvSpPr>
      <xdr:spPr>
        <a:xfrm>
          <a:off x="9372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50535</xdr:rowOff>
    </xdr:from>
    <xdr:to>
      <xdr:col>12</xdr:col>
      <xdr:colOff>511175</xdr:colOff>
      <xdr:row>36</xdr:row>
      <xdr:rowOff>87601</xdr:rowOff>
    </xdr:to>
    <xdr:cxnSp macro="">
      <xdr:nvCxnSpPr>
        <xdr:cNvPr id="300" name="直線コネクタ 299"/>
        <xdr:cNvCxnSpPr/>
      </xdr:nvCxnSpPr>
      <xdr:spPr>
        <a:xfrm>
          <a:off x="7861300" y="6222735"/>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48531</xdr:rowOff>
    </xdr:from>
    <xdr:ext cx="534377" cy="259045"/>
    <xdr:sp macro="" textlink="">
      <xdr:nvSpPr>
        <xdr:cNvPr id="302" name="テキスト ボックス 301"/>
        <xdr:cNvSpPr txBox="1"/>
      </xdr:nvSpPr>
      <xdr:spPr>
        <a:xfrm>
          <a:off x="8483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33771</xdr:rowOff>
    </xdr:from>
    <xdr:to>
      <xdr:col>11</xdr:col>
      <xdr:colOff>307975</xdr:colOff>
      <xdr:row>36</xdr:row>
      <xdr:rowOff>50535</xdr:rowOff>
    </xdr:to>
    <xdr:cxnSp macro="">
      <xdr:nvCxnSpPr>
        <xdr:cNvPr id="303" name="直線コネクタ 302"/>
        <xdr:cNvCxnSpPr/>
      </xdr:nvCxnSpPr>
      <xdr:spPr>
        <a:xfrm>
          <a:off x="6972300" y="620597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81515</xdr:rowOff>
    </xdr:from>
    <xdr:ext cx="534377" cy="259045"/>
    <xdr:sp macro="" textlink="">
      <xdr:nvSpPr>
        <xdr:cNvPr id="305" name="テキスト ボックス 304"/>
        <xdr:cNvSpPr txBox="1"/>
      </xdr:nvSpPr>
      <xdr:spPr>
        <a:xfrm>
          <a:off x="7594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89178</xdr:rowOff>
    </xdr:from>
    <xdr:ext cx="534377" cy="259045"/>
    <xdr:sp macro="" textlink="">
      <xdr:nvSpPr>
        <xdr:cNvPr id="307" name="テキスト ボックス 306"/>
        <xdr:cNvSpPr txBox="1"/>
      </xdr:nvSpPr>
      <xdr:spPr>
        <a:xfrm>
          <a:off x="6705111" y="5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130407</xdr:rowOff>
    </xdr:from>
    <xdr:to>
      <xdr:col>15</xdr:col>
      <xdr:colOff>231775</xdr:colOff>
      <xdr:row>35</xdr:row>
      <xdr:rowOff>60557</xdr:rowOff>
    </xdr:to>
    <xdr:sp macro="" textlink="">
      <xdr:nvSpPr>
        <xdr:cNvPr id="313" name="円/楕円 312"/>
        <xdr:cNvSpPr/>
      </xdr:nvSpPr>
      <xdr:spPr>
        <a:xfrm>
          <a:off x="10426700" y="59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153284</xdr:rowOff>
    </xdr:from>
    <xdr:ext cx="534377" cy="259045"/>
    <xdr:sp macro="" textlink="">
      <xdr:nvSpPr>
        <xdr:cNvPr id="314" name="補助費等該当値テキスト"/>
        <xdr:cNvSpPr txBox="1"/>
      </xdr:nvSpPr>
      <xdr:spPr>
        <a:xfrm>
          <a:off x="10528300" y="58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112119</xdr:rowOff>
    </xdr:from>
    <xdr:to>
      <xdr:col>14</xdr:col>
      <xdr:colOff>79375</xdr:colOff>
      <xdr:row>36</xdr:row>
      <xdr:rowOff>42269</xdr:rowOff>
    </xdr:to>
    <xdr:sp macro="" textlink="">
      <xdr:nvSpPr>
        <xdr:cNvPr id="315" name="円/楕円 314"/>
        <xdr:cNvSpPr/>
      </xdr:nvSpPr>
      <xdr:spPr>
        <a:xfrm>
          <a:off x="9588500" y="61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33396</xdr:rowOff>
    </xdr:from>
    <xdr:ext cx="534377" cy="259045"/>
    <xdr:sp macro="" textlink="">
      <xdr:nvSpPr>
        <xdr:cNvPr id="316" name="テキスト ボックス 315"/>
        <xdr:cNvSpPr txBox="1"/>
      </xdr:nvSpPr>
      <xdr:spPr>
        <a:xfrm>
          <a:off x="9372111" y="62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36801</xdr:rowOff>
    </xdr:from>
    <xdr:to>
      <xdr:col>12</xdr:col>
      <xdr:colOff>561975</xdr:colOff>
      <xdr:row>36</xdr:row>
      <xdr:rowOff>138401</xdr:rowOff>
    </xdr:to>
    <xdr:sp macro="" textlink="">
      <xdr:nvSpPr>
        <xdr:cNvPr id="317" name="円/楕円 316"/>
        <xdr:cNvSpPr/>
      </xdr:nvSpPr>
      <xdr:spPr>
        <a:xfrm>
          <a:off x="8699500" y="62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129528</xdr:rowOff>
    </xdr:from>
    <xdr:ext cx="534377" cy="259045"/>
    <xdr:sp macro="" textlink="">
      <xdr:nvSpPr>
        <xdr:cNvPr id="318" name="テキスト ボックス 317"/>
        <xdr:cNvSpPr txBox="1"/>
      </xdr:nvSpPr>
      <xdr:spPr>
        <a:xfrm>
          <a:off x="8483111" y="630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171185</xdr:rowOff>
    </xdr:from>
    <xdr:to>
      <xdr:col>11</xdr:col>
      <xdr:colOff>358775</xdr:colOff>
      <xdr:row>36</xdr:row>
      <xdr:rowOff>101335</xdr:rowOff>
    </xdr:to>
    <xdr:sp macro="" textlink="">
      <xdr:nvSpPr>
        <xdr:cNvPr id="319" name="円/楕円 318"/>
        <xdr:cNvSpPr/>
      </xdr:nvSpPr>
      <xdr:spPr>
        <a:xfrm>
          <a:off x="7810500" y="61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92462</xdr:rowOff>
    </xdr:from>
    <xdr:ext cx="534377" cy="259045"/>
    <xdr:sp macro="" textlink="">
      <xdr:nvSpPr>
        <xdr:cNvPr id="320" name="テキスト ボックス 319"/>
        <xdr:cNvSpPr txBox="1"/>
      </xdr:nvSpPr>
      <xdr:spPr>
        <a:xfrm>
          <a:off x="7594111" y="62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154421</xdr:rowOff>
    </xdr:from>
    <xdr:to>
      <xdr:col>10</xdr:col>
      <xdr:colOff>155575</xdr:colOff>
      <xdr:row>36</xdr:row>
      <xdr:rowOff>84571</xdr:rowOff>
    </xdr:to>
    <xdr:sp macro="" textlink="">
      <xdr:nvSpPr>
        <xdr:cNvPr id="321" name="円/楕円 320"/>
        <xdr:cNvSpPr/>
      </xdr:nvSpPr>
      <xdr:spPr>
        <a:xfrm>
          <a:off x="6921500" y="61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75698</xdr:rowOff>
    </xdr:from>
    <xdr:ext cx="534377" cy="259045"/>
    <xdr:sp macro="" textlink="">
      <xdr:nvSpPr>
        <xdr:cNvPr id="322" name="テキスト ボックス 321"/>
        <xdr:cNvSpPr txBox="1"/>
      </xdr:nvSpPr>
      <xdr:spPr>
        <a:xfrm>
          <a:off x="6705111" y="62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160023</xdr:rowOff>
    </xdr:from>
    <xdr:to>
      <xdr:col>15</xdr:col>
      <xdr:colOff>180975</xdr:colOff>
      <xdr:row>58</xdr:row>
      <xdr:rowOff>66494</xdr:rowOff>
    </xdr:to>
    <xdr:cxnSp macro="">
      <xdr:nvCxnSpPr>
        <xdr:cNvPr id="351" name="直線コネクタ 350"/>
        <xdr:cNvCxnSpPr/>
      </xdr:nvCxnSpPr>
      <xdr:spPr>
        <a:xfrm>
          <a:off x="9639300" y="9932673"/>
          <a:ext cx="838200" cy="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160023</xdr:rowOff>
    </xdr:from>
    <xdr:to>
      <xdr:col>14</xdr:col>
      <xdr:colOff>28575</xdr:colOff>
      <xdr:row>58</xdr:row>
      <xdr:rowOff>98228</xdr:rowOff>
    </xdr:to>
    <xdr:cxnSp macro="">
      <xdr:nvCxnSpPr>
        <xdr:cNvPr id="354" name="直線コネクタ 353"/>
        <xdr:cNvCxnSpPr/>
      </xdr:nvCxnSpPr>
      <xdr:spPr>
        <a:xfrm flipV="1">
          <a:off x="8750300" y="9932673"/>
          <a:ext cx="889000" cy="10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98525</xdr:rowOff>
    </xdr:from>
    <xdr:ext cx="534377" cy="259045"/>
    <xdr:sp macro="" textlink="">
      <xdr:nvSpPr>
        <xdr:cNvPr id="356" name="テキスト ボックス 355"/>
        <xdr:cNvSpPr txBox="1"/>
      </xdr:nvSpPr>
      <xdr:spPr>
        <a:xfrm>
          <a:off x="9372111" y="100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98228</xdr:rowOff>
    </xdr:from>
    <xdr:to>
      <xdr:col>12</xdr:col>
      <xdr:colOff>511175</xdr:colOff>
      <xdr:row>58</xdr:row>
      <xdr:rowOff>150400</xdr:rowOff>
    </xdr:to>
    <xdr:cxnSp macro="">
      <xdr:nvCxnSpPr>
        <xdr:cNvPr id="357" name="直線コネクタ 356"/>
        <xdr:cNvCxnSpPr/>
      </xdr:nvCxnSpPr>
      <xdr:spPr>
        <a:xfrm flipV="1">
          <a:off x="7861300" y="10042328"/>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122466</xdr:rowOff>
    </xdr:from>
    <xdr:ext cx="534377" cy="259045"/>
    <xdr:sp macro="" textlink="">
      <xdr:nvSpPr>
        <xdr:cNvPr id="359" name="テキスト ボックス 358"/>
        <xdr:cNvSpPr txBox="1"/>
      </xdr:nvSpPr>
      <xdr:spPr>
        <a:xfrm>
          <a:off x="8483111" y="97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126927</xdr:rowOff>
    </xdr:from>
    <xdr:to>
      <xdr:col>11</xdr:col>
      <xdr:colOff>307975</xdr:colOff>
      <xdr:row>58</xdr:row>
      <xdr:rowOff>150400</xdr:rowOff>
    </xdr:to>
    <xdr:cxnSp macro="">
      <xdr:nvCxnSpPr>
        <xdr:cNvPr id="360" name="直線コネクタ 359"/>
        <xdr:cNvCxnSpPr/>
      </xdr:nvCxnSpPr>
      <xdr:spPr>
        <a:xfrm>
          <a:off x="6972300" y="10071027"/>
          <a:ext cx="889000" cy="2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148945</xdr:rowOff>
    </xdr:from>
    <xdr:ext cx="534377" cy="259045"/>
    <xdr:sp macro="" textlink="">
      <xdr:nvSpPr>
        <xdr:cNvPr id="362" name="テキスト ボックス 361"/>
        <xdr:cNvSpPr txBox="1"/>
      </xdr:nvSpPr>
      <xdr:spPr>
        <a:xfrm>
          <a:off x="7594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155425</xdr:rowOff>
    </xdr:from>
    <xdr:ext cx="534377" cy="259045"/>
    <xdr:sp macro="" textlink="">
      <xdr:nvSpPr>
        <xdr:cNvPr id="364" name="テキスト ボックス 363"/>
        <xdr:cNvSpPr txBox="1"/>
      </xdr:nvSpPr>
      <xdr:spPr>
        <a:xfrm>
          <a:off x="6705111" y="975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15694</xdr:rowOff>
    </xdr:from>
    <xdr:to>
      <xdr:col>15</xdr:col>
      <xdr:colOff>231775</xdr:colOff>
      <xdr:row>58</xdr:row>
      <xdr:rowOff>117294</xdr:rowOff>
    </xdr:to>
    <xdr:sp macro="" textlink="">
      <xdr:nvSpPr>
        <xdr:cNvPr id="370" name="円/楕円 369"/>
        <xdr:cNvSpPr/>
      </xdr:nvSpPr>
      <xdr:spPr>
        <a:xfrm>
          <a:off x="10426700" y="99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165571</xdr:rowOff>
    </xdr:from>
    <xdr:ext cx="534377" cy="259045"/>
    <xdr:sp macro="" textlink="">
      <xdr:nvSpPr>
        <xdr:cNvPr id="371" name="普通建設事業費該当値テキスト"/>
        <xdr:cNvSpPr txBox="1"/>
      </xdr:nvSpPr>
      <xdr:spPr>
        <a:xfrm>
          <a:off x="10528300" y="99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109223</xdr:rowOff>
    </xdr:from>
    <xdr:to>
      <xdr:col>14</xdr:col>
      <xdr:colOff>79375</xdr:colOff>
      <xdr:row>58</xdr:row>
      <xdr:rowOff>39373</xdr:rowOff>
    </xdr:to>
    <xdr:sp macro="" textlink="">
      <xdr:nvSpPr>
        <xdr:cNvPr id="372" name="円/楕円 371"/>
        <xdr:cNvSpPr/>
      </xdr:nvSpPr>
      <xdr:spPr>
        <a:xfrm>
          <a:off x="9588500" y="98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55900</xdr:rowOff>
    </xdr:from>
    <xdr:ext cx="599010" cy="259045"/>
    <xdr:sp macro="" textlink="">
      <xdr:nvSpPr>
        <xdr:cNvPr id="373" name="テキスト ボックス 372"/>
        <xdr:cNvSpPr txBox="1"/>
      </xdr:nvSpPr>
      <xdr:spPr>
        <a:xfrm>
          <a:off x="9339794" y="965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47428</xdr:rowOff>
    </xdr:from>
    <xdr:to>
      <xdr:col>12</xdr:col>
      <xdr:colOff>561975</xdr:colOff>
      <xdr:row>58</xdr:row>
      <xdr:rowOff>149028</xdr:rowOff>
    </xdr:to>
    <xdr:sp macro="" textlink="">
      <xdr:nvSpPr>
        <xdr:cNvPr id="374" name="円/楕円 373"/>
        <xdr:cNvSpPr/>
      </xdr:nvSpPr>
      <xdr:spPr>
        <a:xfrm>
          <a:off x="8699500" y="99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140155</xdr:rowOff>
    </xdr:from>
    <xdr:ext cx="534377" cy="259045"/>
    <xdr:sp macro="" textlink="">
      <xdr:nvSpPr>
        <xdr:cNvPr id="375" name="テキスト ボックス 374"/>
        <xdr:cNvSpPr txBox="1"/>
      </xdr:nvSpPr>
      <xdr:spPr>
        <a:xfrm>
          <a:off x="8483111" y="100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99600</xdr:rowOff>
    </xdr:from>
    <xdr:to>
      <xdr:col>11</xdr:col>
      <xdr:colOff>358775</xdr:colOff>
      <xdr:row>59</xdr:row>
      <xdr:rowOff>29750</xdr:rowOff>
    </xdr:to>
    <xdr:sp macro="" textlink="">
      <xdr:nvSpPr>
        <xdr:cNvPr id="376" name="円/楕円 375"/>
        <xdr:cNvSpPr/>
      </xdr:nvSpPr>
      <xdr:spPr>
        <a:xfrm>
          <a:off x="7810500" y="100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20877</xdr:rowOff>
    </xdr:from>
    <xdr:ext cx="534377" cy="259045"/>
    <xdr:sp macro="" textlink="">
      <xdr:nvSpPr>
        <xdr:cNvPr id="377" name="テキスト ボックス 376"/>
        <xdr:cNvSpPr txBox="1"/>
      </xdr:nvSpPr>
      <xdr:spPr>
        <a:xfrm>
          <a:off x="7594111" y="101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76127</xdr:rowOff>
    </xdr:from>
    <xdr:to>
      <xdr:col>10</xdr:col>
      <xdr:colOff>155575</xdr:colOff>
      <xdr:row>59</xdr:row>
      <xdr:rowOff>6277</xdr:rowOff>
    </xdr:to>
    <xdr:sp macro="" textlink="">
      <xdr:nvSpPr>
        <xdr:cNvPr id="378" name="円/楕円 377"/>
        <xdr:cNvSpPr/>
      </xdr:nvSpPr>
      <xdr:spPr>
        <a:xfrm>
          <a:off x="6921500" y="100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168854</xdr:rowOff>
    </xdr:from>
    <xdr:ext cx="534377" cy="259045"/>
    <xdr:sp macro="" textlink="">
      <xdr:nvSpPr>
        <xdr:cNvPr id="379" name="テキスト ボックス 378"/>
        <xdr:cNvSpPr txBox="1"/>
      </xdr:nvSpPr>
      <xdr:spPr>
        <a:xfrm>
          <a:off x="6705111" y="101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84660</xdr:rowOff>
    </xdr:from>
    <xdr:to>
      <xdr:col>15</xdr:col>
      <xdr:colOff>180975</xdr:colOff>
      <xdr:row>78</xdr:row>
      <xdr:rowOff>102198</xdr:rowOff>
    </xdr:to>
    <xdr:cxnSp macro="">
      <xdr:nvCxnSpPr>
        <xdr:cNvPr id="406" name="直線コネクタ 405"/>
        <xdr:cNvCxnSpPr/>
      </xdr:nvCxnSpPr>
      <xdr:spPr>
        <a:xfrm>
          <a:off x="9639300" y="13457760"/>
          <a:ext cx="8382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51398</xdr:rowOff>
    </xdr:from>
    <xdr:to>
      <xdr:col>15</xdr:col>
      <xdr:colOff>231775</xdr:colOff>
      <xdr:row>78</xdr:row>
      <xdr:rowOff>152998</xdr:rowOff>
    </xdr:to>
    <xdr:sp macro="" textlink="">
      <xdr:nvSpPr>
        <xdr:cNvPr id="416" name="円/楕円 415"/>
        <xdr:cNvSpPr/>
      </xdr:nvSpPr>
      <xdr:spPr>
        <a:xfrm>
          <a:off x="10426700" y="134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33860</xdr:rowOff>
    </xdr:from>
    <xdr:to>
      <xdr:col>14</xdr:col>
      <xdr:colOff>79375</xdr:colOff>
      <xdr:row>78</xdr:row>
      <xdr:rowOff>135460</xdr:rowOff>
    </xdr:to>
    <xdr:sp macro="" textlink="">
      <xdr:nvSpPr>
        <xdr:cNvPr id="418" name="円/楕円 417"/>
        <xdr:cNvSpPr/>
      </xdr:nvSpPr>
      <xdr:spPr>
        <a:xfrm>
          <a:off x="9588500" y="134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126587</xdr:rowOff>
    </xdr:from>
    <xdr:ext cx="534377" cy="259045"/>
    <xdr:sp macro="" textlink="">
      <xdr:nvSpPr>
        <xdr:cNvPr id="419" name="テキスト ボックス 418"/>
        <xdr:cNvSpPr txBox="1"/>
      </xdr:nvSpPr>
      <xdr:spPr>
        <a:xfrm>
          <a:off x="9372111" y="134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105311</xdr:rowOff>
    </xdr:from>
    <xdr:to>
      <xdr:col>15</xdr:col>
      <xdr:colOff>180975</xdr:colOff>
      <xdr:row>94</xdr:row>
      <xdr:rowOff>8043</xdr:rowOff>
    </xdr:to>
    <xdr:cxnSp macro="">
      <xdr:nvCxnSpPr>
        <xdr:cNvPr id="450" name="直線コネクタ 449"/>
        <xdr:cNvCxnSpPr/>
      </xdr:nvCxnSpPr>
      <xdr:spPr>
        <a:xfrm>
          <a:off x="9639300" y="15707261"/>
          <a:ext cx="838200" cy="41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4" name="テキスト ボックス 453"/>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128693</xdr:rowOff>
    </xdr:from>
    <xdr:to>
      <xdr:col>15</xdr:col>
      <xdr:colOff>231775</xdr:colOff>
      <xdr:row>94</xdr:row>
      <xdr:rowOff>58843</xdr:rowOff>
    </xdr:to>
    <xdr:sp macro="" textlink="">
      <xdr:nvSpPr>
        <xdr:cNvPr id="460" name="円/楕円 459"/>
        <xdr:cNvSpPr/>
      </xdr:nvSpPr>
      <xdr:spPr>
        <a:xfrm>
          <a:off x="10426700" y="160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151570</xdr:rowOff>
    </xdr:from>
    <xdr:ext cx="534377" cy="259045"/>
    <xdr:sp macro="" textlink="">
      <xdr:nvSpPr>
        <xdr:cNvPr id="461" name="普通建設事業費 （ うち更新整備　）該当値テキスト"/>
        <xdr:cNvSpPr txBox="1"/>
      </xdr:nvSpPr>
      <xdr:spPr>
        <a:xfrm>
          <a:off x="10528300" y="1592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58,063</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54511</xdr:rowOff>
    </xdr:from>
    <xdr:to>
      <xdr:col>14</xdr:col>
      <xdr:colOff>79375</xdr:colOff>
      <xdr:row>91</xdr:row>
      <xdr:rowOff>156111</xdr:rowOff>
    </xdr:to>
    <xdr:sp macro="" textlink="">
      <xdr:nvSpPr>
        <xdr:cNvPr id="462" name="円/楕円 461"/>
        <xdr:cNvSpPr/>
      </xdr:nvSpPr>
      <xdr:spPr>
        <a:xfrm>
          <a:off x="9588500" y="156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1188</xdr:rowOff>
    </xdr:from>
    <xdr:ext cx="534377" cy="259045"/>
    <xdr:sp macro="" textlink="">
      <xdr:nvSpPr>
        <xdr:cNvPr id="463" name="テキスト ボックス 462"/>
        <xdr:cNvSpPr txBox="1"/>
      </xdr:nvSpPr>
      <xdr:spPr>
        <a:xfrm>
          <a:off x="9372111" y="154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160486</xdr:rowOff>
    </xdr:from>
    <xdr:to>
      <xdr:col>23</xdr:col>
      <xdr:colOff>517525</xdr:colOff>
      <xdr:row>37</xdr:row>
      <xdr:rowOff>160554</xdr:rowOff>
    </xdr:to>
    <xdr:cxnSp macro="">
      <xdr:nvCxnSpPr>
        <xdr:cNvPr id="488" name="直線コネクタ 487"/>
        <xdr:cNvCxnSpPr/>
      </xdr:nvCxnSpPr>
      <xdr:spPr>
        <a:xfrm flipV="1">
          <a:off x="15481300" y="6504136"/>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107795</xdr:rowOff>
    </xdr:from>
    <xdr:ext cx="469744" cy="259045"/>
    <xdr:sp macro="" textlink="">
      <xdr:nvSpPr>
        <xdr:cNvPr id="489" name="災害復旧事業費平均値テキスト"/>
        <xdr:cNvSpPr txBox="1"/>
      </xdr:nvSpPr>
      <xdr:spPr>
        <a:xfrm>
          <a:off x="16370300" y="645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155536</xdr:rowOff>
    </xdr:from>
    <xdr:to>
      <xdr:col>22</xdr:col>
      <xdr:colOff>365125</xdr:colOff>
      <xdr:row>37</xdr:row>
      <xdr:rowOff>160554</xdr:rowOff>
    </xdr:to>
    <xdr:cxnSp macro="">
      <xdr:nvCxnSpPr>
        <xdr:cNvPr id="491" name="直線コネクタ 490"/>
        <xdr:cNvCxnSpPr/>
      </xdr:nvCxnSpPr>
      <xdr:spPr>
        <a:xfrm>
          <a:off x="14592300" y="6499186"/>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41821</xdr:rowOff>
    </xdr:from>
    <xdr:ext cx="469744" cy="259045"/>
    <xdr:sp macro="" textlink="">
      <xdr:nvSpPr>
        <xdr:cNvPr id="493" name="テキスト ボックス 492"/>
        <xdr:cNvSpPr txBox="1"/>
      </xdr:nvSpPr>
      <xdr:spPr>
        <a:xfrm>
          <a:off x="15246427" y="655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29040</xdr:rowOff>
    </xdr:from>
    <xdr:to>
      <xdr:col>21</xdr:col>
      <xdr:colOff>161925</xdr:colOff>
      <xdr:row>37</xdr:row>
      <xdr:rowOff>155536</xdr:rowOff>
    </xdr:to>
    <xdr:cxnSp macro="">
      <xdr:nvCxnSpPr>
        <xdr:cNvPr id="494" name="直線コネクタ 493"/>
        <xdr:cNvCxnSpPr/>
      </xdr:nvCxnSpPr>
      <xdr:spPr>
        <a:xfrm>
          <a:off x="13703300" y="6372690"/>
          <a:ext cx="889000" cy="1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27579</xdr:rowOff>
    </xdr:from>
    <xdr:ext cx="469744" cy="259045"/>
    <xdr:sp macro="" textlink="">
      <xdr:nvSpPr>
        <xdr:cNvPr id="496" name="テキスト ボックス 495"/>
        <xdr:cNvSpPr txBox="1"/>
      </xdr:nvSpPr>
      <xdr:spPr>
        <a:xfrm>
          <a:off x="14357427" y="654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29040</xdr:rowOff>
    </xdr:from>
    <xdr:to>
      <xdr:col>19</xdr:col>
      <xdr:colOff>644525</xdr:colOff>
      <xdr:row>37</xdr:row>
      <xdr:rowOff>37190</xdr:rowOff>
    </xdr:to>
    <xdr:cxnSp macro="">
      <xdr:nvCxnSpPr>
        <xdr:cNvPr id="497" name="直線コネクタ 496"/>
        <xdr:cNvCxnSpPr/>
      </xdr:nvCxnSpPr>
      <xdr:spPr>
        <a:xfrm flipV="1">
          <a:off x="12814300" y="6372690"/>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20955</xdr:rowOff>
    </xdr:from>
    <xdr:ext cx="469744" cy="259045"/>
    <xdr:sp macro="" textlink="">
      <xdr:nvSpPr>
        <xdr:cNvPr id="499" name="テキスト ボックス 498"/>
        <xdr:cNvSpPr txBox="1"/>
      </xdr:nvSpPr>
      <xdr:spPr>
        <a:xfrm>
          <a:off x="13468427" y="653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25842</xdr:rowOff>
    </xdr:from>
    <xdr:ext cx="469744" cy="259045"/>
    <xdr:sp macro="" textlink="">
      <xdr:nvSpPr>
        <xdr:cNvPr id="501" name="テキスト ボックス 500"/>
        <xdr:cNvSpPr txBox="1"/>
      </xdr:nvSpPr>
      <xdr:spPr>
        <a:xfrm>
          <a:off x="12579427" y="65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109686</xdr:rowOff>
    </xdr:from>
    <xdr:to>
      <xdr:col>23</xdr:col>
      <xdr:colOff>568325</xdr:colOff>
      <xdr:row>38</xdr:row>
      <xdr:rowOff>39836</xdr:rowOff>
    </xdr:to>
    <xdr:sp macro="" textlink="">
      <xdr:nvSpPr>
        <xdr:cNvPr id="507" name="円/楕円 506"/>
        <xdr:cNvSpPr/>
      </xdr:nvSpPr>
      <xdr:spPr>
        <a:xfrm>
          <a:off x="16268700" y="64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69063</xdr:rowOff>
    </xdr:from>
    <xdr:ext cx="469744" cy="259045"/>
    <xdr:sp macro="" textlink="">
      <xdr:nvSpPr>
        <xdr:cNvPr id="508" name="災害復旧事業費該当値テキスト"/>
        <xdr:cNvSpPr txBox="1"/>
      </xdr:nvSpPr>
      <xdr:spPr>
        <a:xfrm>
          <a:off x="16370300" y="62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109754</xdr:rowOff>
    </xdr:from>
    <xdr:to>
      <xdr:col>22</xdr:col>
      <xdr:colOff>415925</xdr:colOff>
      <xdr:row>38</xdr:row>
      <xdr:rowOff>39905</xdr:rowOff>
    </xdr:to>
    <xdr:sp macro="" textlink="">
      <xdr:nvSpPr>
        <xdr:cNvPr id="509" name="円/楕円 508"/>
        <xdr:cNvSpPr/>
      </xdr:nvSpPr>
      <xdr:spPr>
        <a:xfrm>
          <a:off x="15430500" y="64534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56431</xdr:rowOff>
    </xdr:from>
    <xdr:ext cx="469744" cy="259045"/>
    <xdr:sp macro="" textlink="">
      <xdr:nvSpPr>
        <xdr:cNvPr id="510" name="テキスト ボックス 509"/>
        <xdr:cNvSpPr txBox="1"/>
      </xdr:nvSpPr>
      <xdr:spPr>
        <a:xfrm>
          <a:off x="15246427" y="62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104736</xdr:rowOff>
    </xdr:from>
    <xdr:to>
      <xdr:col>21</xdr:col>
      <xdr:colOff>212725</xdr:colOff>
      <xdr:row>38</xdr:row>
      <xdr:rowOff>34886</xdr:rowOff>
    </xdr:to>
    <xdr:sp macro="" textlink="">
      <xdr:nvSpPr>
        <xdr:cNvPr id="511" name="円/楕円 510"/>
        <xdr:cNvSpPr/>
      </xdr:nvSpPr>
      <xdr:spPr>
        <a:xfrm>
          <a:off x="14541500" y="64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51413</xdr:rowOff>
    </xdr:from>
    <xdr:ext cx="469744" cy="259045"/>
    <xdr:sp macro="" textlink="">
      <xdr:nvSpPr>
        <xdr:cNvPr id="512" name="テキスト ボックス 511"/>
        <xdr:cNvSpPr txBox="1"/>
      </xdr:nvSpPr>
      <xdr:spPr>
        <a:xfrm>
          <a:off x="14357427" y="622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149690</xdr:rowOff>
    </xdr:from>
    <xdr:to>
      <xdr:col>20</xdr:col>
      <xdr:colOff>9525</xdr:colOff>
      <xdr:row>37</xdr:row>
      <xdr:rowOff>79840</xdr:rowOff>
    </xdr:to>
    <xdr:sp macro="" textlink="">
      <xdr:nvSpPr>
        <xdr:cNvPr id="513" name="円/楕円 512"/>
        <xdr:cNvSpPr/>
      </xdr:nvSpPr>
      <xdr:spPr>
        <a:xfrm>
          <a:off x="13652500" y="63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96367</xdr:rowOff>
    </xdr:from>
    <xdr:ext cx="534377" cy="259045"/>
    <xdr:sp macro="" textlink="">
      <xdr:nvSpPr>
        <xdr:cNvPr id="514" name="テキスト ボックス 513"/>
        <xdr:cNvSpPr txBox="1"/>
      </xdr:nvSpPr>
      <xdr:spPr>
        <a:xfrm>
          <a:off x="13436111" y="60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157840</xdr:rowOff>
    </xdr:from>
    <xdr:to>
      <xdr:col>18</xdr:col>
      <xdr:colOff>492125</xdr:colOff>
      <xdr:row>37</xdr:row>
      <xdr:rowOff>87990</xdr:rowOff>
    </xdr:to>
    <xdr:sp macro="" textlink="">
      <xdr:nvSpPr>
        <xdr:cNvPr id="515" name="円/楕円 514"/>
        <xdr:cNvSpPr/>
      </xdr:nvSpPr>
      <xdr:spPr>
        <a:xfrm>
          <a:off x="12763500" y="63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104517</xdr:rowOff>
    </xdr:from>
    <xdr:ext cx="534377" cy="259045"/>
    <xdr:sp macro="" textlink="">
      <xdr:nvSpPr>
        <xdr:cNvPr id="516" name="テキスト ボックス 515"/>
        <xdr:cNvSpPr txBox="1"/>
      </xdr:nvSpPr>
      <xdr:spPr>
        <a:xfrm>
          <a:off x="12547111" y="6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128346</xdr:rowOff>
    </xdr:from>
    <xdr:to>
      <xdr:col>23</xdr:col>
      <xdr:colOff>517525</xdr:colOff>
      <xdr:row>77</xdr:row>
      <xdr:rowOff>135910</xdr:rowOff>
    </xdr:to>
    <xdr:cxnSp macro="">
      <xdr:nvCxnSpPr>
        <xdr:cNvPr id="598" name="直線コネクタ 597"/>
        <xdr:cNvCxnSpPr/>
      </xdr:nvCxnSpPr>
      <xdr:spPr>
        <a:xfrm>
          <a:off x="15481300" y="13329996"/>
          <a:ext cx="8382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113288</xdr:rowOff>
    </xdr:from>
    <xdr:to>
      <xdr:col>22</xdr:col>
      <xdr:colOff>365125</xdr:colOff>
      <xdr:row>77</xdr:row>
      <xdr:rowOff>128346</xdr:rowOff>
    </xdr:to>
    <xdr:cxnSp macro="">
      <xdr:nvCxnSpPr>
        <xdr:cNvPr id="601" name="直線コネクタ 600"/>
        <xdr:cNvCxnSpPr/>
      </xdr:nvCxnSpPr>
      <xdr:spPr>
        <a:xfrm>
          <a:off x="14592300" y="13314938"/>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105719</xdr:rowOff>
    </xdr:from>
    <xdr:ext cx="534377" cy="259045"/>
    <xdr:sp macro="" textlink="">
      <xdr:nvSpPr>
        <xdr:cNvPr id="603" name="テキスト ボックス 602"/>
        <xdr:cNvSpPr txBox="1"/>
      </xdr:nvSpPr>
      <xdr:spPr>
        <a:xfrm>
          <a:off x="15214111" y="12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95275</xdr:rowOff>
    </xdr:from>
    <xdr:to>
      <xdr:col>21</xdr:col>
      <xdr:colOff>161925</xdr:colOff>
      <xdr:row>77</xdr:row>
      <xdr:rowOff>113288</xdr:rowOff>
    </xdr:to>
    <xdr:cxnSp macro="">
      <xdr:nvCxnSpPr>
        <xdr:cNvPr id="604" name="直線コネクタ 603"/>
        <xdr:cNvCxnSpPr/>
      </xdr:nvCxnSpPr>
      <xdr:spPr>
        <a:xfrm>
          <a:off x="13703300" y="13296925"/>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111139</xdr:rowOff>
    </xdr:from>
    <xdr:ext cx="534377" cy="259045"/>
    <xdr:sp macro="" textlink="">
      <xdr:nvSpPr>
        <xdr:cNvPr id="606" name="テキスト ボックス 605"/>
        <xdr:cNvSpPr txBox="1"/>
      </xdr:nvSpPr>
      <xdr:spPr>
        <a:xfrm>
          <a:off x="14325111" y="127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95275</xdr:rowOff>
    </xdr:from>
    <xdr:to>
      <xdr:col>19</xdr:col>
      <xdr:colOff>644525</xdr:colOff>
      <xdr:row>77</xdr:row>
      <xdr:rowOff>96504</xdr:rowOff>
    </xdr:to>
    <xdr:cxnSp macro="">
      <xdr:nvCxnSpPr>
        <xdr:cNvPr id="607" name="直線コネクタ 606"/>
        <xdr:cNvCxnSpPr/>
      </xdr:nvCxnSpPr>
      <xdr:spPr>
        <a:xfrm flipV="1">
          <a:off x="12814300" y="13296925"/>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107786</xdr:rowOff>
    </xdr:from>
    <xdr:ext cx="534377" cy="259045"/>
    <xdr:sp macro="" textlink="">
      <xdr:nvSpPr>
        <xdr:cNvPr id="609" name="テキスト ボックス 608"/>
        <xdr:cNvSpPr txBox="1"/>
      </xdr:nvSpPr>
      <xdr:spPr>
        <a:xfrm>
          <a:off x="13436111" y="127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85345</xdr:rowOff>
    </xdr:from>
    <xdr:ext cx="534377" cy="259045"/>
    <xdr:sp macro="" textlink="">
      <xdr:nvSpPr>
        <xdr:cNvPr id="611" name="テキスト ボックス 610"/>
        <xdr:cNvSpPr txBox="1"/>
      </xdr:nvSpPr>
      <xdr:spPr>
        <a:xfrm>
          <a:off x="12547111" y="127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85110</xdr:rowOff>
    </xdr:from>
    <xdr:to>
      <xdr:col>23</xdr:col>
      <xdr:colOff>568325</xdr:colOff>
      <xdr:row>78</xdr:row>
      <xdr:rowOff>15260</xdr:rowOff>
    </xdr:to>
    <xdr:sp macro="" textlink="">
      <xdr:nvSpPr>
        <xdr:cNvPr id="617" name="円/楕円 616"/>
        <xdr:cNvSpPr/>
      </xdr:nvSpPr>
      <xdr:spPr>
        <a:xfrm>
          <a:off x="16268700" y="132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63537</xdr:rowOff>
    </xdr:from>
    <xdr:ext cx="534377" cy="259045"/>
    <xdr:sp macro="" textlink="">
      <xdr:nvSpPr>
        <xdr:cNvPr id="618" name="公債費該当値テキスト"/>
        <xdr:cNvSpPr txBox="1"/>
      </xdr:nvSpPr>
      <xdr:spPr>
        <a:xfrm>
          <a:off x="16370300" y="132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77546</xdr:rowOff>
    </xdr:from>
    <xdr:to>
      <xdr:col>22</xdr:col>
      <xdr:colOff>415925</xdr:colOff>
      <xdr:row>78</xdr:row>
      <xdr:rowOff>7696</xdr:rowOff>
    </xdr:to>
    <xdr:sp macro="" textlink="">
      <xdr:nvSpPr>
        <xdr:cNvPr id="619" name="円/楕円 618"/>
        <xdr:cNvSpPr/>
      </xdr:nvSpPr>
      <xdr:spPr>
        <a:xfrm>
          <a:off x="154305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170273</xdr:rowOff>
    </xdr:from>
    <xdr:ext cx="534377" cy="259045"/>
    <xdr:sp macro="" textlink="">
      <xdr:nvSpPr>
        <xdr:cNvPr id="620" name="テキスト ボックス 619"/>
        <xdr:cNvSpPr txBox="1"/>
      </xdr:nvSpPr>
      <xdr:spPr>
        <a:xfrm>
          <a:off x="15214111" y="133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62488</xdr:rowOff>
    </xdr:from>
    <xdr:to>
      <xdr:col>21</xdr:col>
      <xdr:colOff>212725</xdr:colOff>
      <xdr:row>77</xdr:row>
      <xdr:rowOff>164088</xdr:rowOff>
    </xdr:to>
    <xdr:sp macro="" textlink="">
      <xdr:nvSpPr>
        <xdr:cNvPr id="621" name="円/楕円 620"/>
        <xdr:cNvSpPr/>
      </xdr:nvSpPr>
      <xdr:spPr>
        <a:xfrm>
          <a:off x="14541500" y="132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155215</xdr:rowOff>
    </xdr:from>
    <xdr:ext cx="534377" cy="259045"/>
    <xdr:sp macro="" textlink="">
      <xdr:nvSpPr>
        <xdr:cNvPr id="622" name="テキスト ボックス 621"/>
        <xdr:cNvSpPr txBox="1"/>
      </xdr:nvSpPr>
      <xdr:spPr>
        <a:xfrm>
          <a:off x="14325111" y="133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44475</xdr:rowOff>
    </xdr:from>
    <xdr:to>
      <xdr:col>20</xdr:col>
      <xdr:colOff>9525</xdr:colOff>
      <xdr:row>77</xdr:row>
      <xdr:rowOff>146075</xdr:rowOff>
    </xdr:to>
    <xdr:sp macro="" textlink="">
      <xdr:nvSpPr>
        <xdr:cNvPr id="623" name="円/楕円 622"/>
        <xdr:cNvSpPr/>
      </xdr:nvSpPr>
      <xdr:spPr>
        <a:xfrm>
          <a:off x="13652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137202</xdr:rowOff>
    </xdr:from>
    <xdr:ext cx="534377" cy="259045"/>
    <xdr:sp macro="" textlink="">
      <xdr:nvSpPr>
        <xdr:cNvPr id="624" name="テキスト ボックス 623"/>
        <xdr:cNvSpPr txBox="1"/>
      </xdr:nvSpPr>
      <xdr:spPr>
        <a:xfrm>
          <a:off x="13436111" y="1333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45704</xdr:rowOff>
    </xdr:from>
    <xdr:to>
      <xdr:col>18</xdr:col>
      <xdr:colOff>492125</xdr:colOff>
      <xdr:row>77</xdr:row>
      <xdr:rowOff>147304</xdr:rowOff>
    </xdr:to>
    <xdr:sp macro="" textlink="">
      <xdr:nvSpPr>
        <xdr:cNvPr id="625" name="円/楕円 624"/>
        <xdr:cNvSpPr/>
      </xdr:nvSpPr>
      <xdr:spPr>
        <a:xfrm>
          <a:off x="12763500" y="1324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138431</xdr:rowOff>
    </xdr:from>
    <xdr:ext cx="534377" cy="259045"/>
    <xdr:sp macro="" textlink="">
      <xdr:nvSpPr>
        <xdr:cNvPr id="626" name="テキスト ボックス 625"/>
        <xdr:cNvSpPr txBox="1"/>
      </xdr:nvSpPr>
      <xdr:spPr>
        <a:xfrm>
          <a:off x="12547111" y="1334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62877</xdr:rowOff>
    </xdr:from>
    <xdr:to>
      <xdr:col>23</xdr:col>
      <xdr:colOff>517525</xdr:colOff>
      <xdr:row>98</xdr:row>
      <xdr:rowOff>139388</xdr:rowOff>
    </xdr:to>
    <xdr:cxnSp macro="">
      <xdr:nvCxnSpPr>
        <xdr:cNvPr id="653" name="直線コネクタ 652"/>
        <xdr:cNvCxnSpPr/>
      </xdr:nvCxnSpPr>
      <xdr:spPr>
        <a:xfrm flipV="1">
          <a:off x="15481300" y="16864977"/>
          <a:ext cx="838200" cy="7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4"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124512</xdr:rowOff>
    </xdr:from>
    <xdr:to>
      <xdr:col>22</xdr:col>
      <xdr:colOff>365125</xdr:colOff>
      <xdr:row>98</xdr:row>
      <xdr:rowOff>139388</xdr:rowOff>
    </xdr:to>
    <xdr:cxnSp macro="">
      <xdr:nvCxnSpPr>
        <xdr:cNvPr id="656" name="直線コネクタ 655"/>
        <xdr:cNvCxnSpPr/>
      </xdr:nvCxnSpPr>
      <xdr:spPr>
        <a:xfrm>
          <a:off x="14592300" y="16926612"/>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121225</xdr:rowOff>
    </xdr:from>
    <xdr:to>
      <xdr:col>21</xdr:col>
      <xdr:colOff>161925</xdr:colOff>
      <xdr:row>98</xdr:row>
      <xdr:rowOff>124512</xdr:rowOff>
    </xdr:to>
    <xdr:cxnSp macro="">
      <xdr:nvCxnSpPr>
        <xdr:cNvPr id="659" name="直線コネクタ 658"/>
        <xdr:cNvCxnSpPr/>
      </xdr:nvCxnSpPr>
      <xdr:spPr>
        <a:xfrm>
          <a:off x="13703300" y="16923325"/>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119204</xdr:rowOff>
    </xdr:from>
    <xdr:to>
      <xdr:col>19</xdr:col>
      <xdr:colOff>644525</xdr:colOff>
      <xdr:row>98</xdr:row>
      <xdr:rowOff>121225</xdr:rowOff>
    </xdr:to>
    <xdr:cxnSp macro="">
      <xdr:nvCxnSpPr>
        <xdr:cNvPr id="662" name="直線コネクタ 661"/>
        <xdr:cNvCxnSpPr/>
      </xdr:nvCxnSpPr>
      <xdr:spPr>
        <a:xfrm>
          <a:off x="12814300" y="16921304"/>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73734</xdr:rowOff>
    </xdr:from>
    <xdr:ext cx="534377" cy="259045"/>
    <xdr:sp macro="" textlink="">
      <xdr:nvSpPr>
        <xdr:cNvPr id="664" name="テキスト ボックス 663"/>
        <xdr:cNvSpPr txBox="1"/>
      </xdr:nvSpPr>
      <xdr:spPr>
        <a:xfrm>
          <a:off x="13436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12077</xdr:rowOff>
    </xdr:from>
    <xdr:to>
      <xdr:col>23</xdr:col>
      <xdr:colOff>568325</xdr:colOff>
      <xdr:row>98</xdr:row>
      <xdr:rowOff>113677</xdr:rowOff>
    </xdr:to>
    <xdr:sp macro="" textlink="">
      <xdr:nvSpPr>
        <xdr:cNvPr id="672" name="円/楕円 671"/>
        <xdr:cNvSpPr/>
      </xdr:nvSpPr>
      <xdr:spPr>
        <a:xfrm>
          <a:off x="16268700" y="16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142904</xdr:rowOff>
    </xdr:from>
    <xdr:ext cx="534377" cy="259045"/>
    <xdr:sp macro="" textlink="">
      <xdr:nvSpPr>
        <xdr:cNvPr id="673" name="積立金該当値テキスト"/>
        <xdr:cNvSpPr txBox="1"/>
      </xdr:nvSpPr>
      <xdr:spPr>
        <a:xfrm>
          <a:off x="16370300" y="166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88588</xdr:rowOff>
    </xdr:from>
    <xdr:to>
      <xdr:col>22</xdr:col>
      <xdr:colOff>415925</xdr:colOff>
      <xdr:row>99</xdr:row>
      <xdr:rowOff>18738</xdr:rowOff>
    </xdr:to>
    <xdr:sp macro="" textlink="">
      <xdr:nvSpPr>
        <xdr:cNvPr id="674" name="円/楕円 673"/>
        <xdr:cNvSpPr/>
      </xdr:nvSpPr>
      <xdr:spPr>
        <a:xfrm>
          <a:off x="15430500" y="168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9865</xdr:rowOff>
    </xdr:from>
    <xdr:ext cx="313932" cy="259045"/>
    <xdr:sp macro="" textlink="">
      <xdr:nvSpPr>
        <xdr:cNvPr id="675" name="テキスト ボックス 674"/>
        <xdr:cNvSpPr txBox="1"/>
      </xdr:nvSpPr>
      <xdr:spPr>
        <a:xfrm>
          <a:off x="15324333" y="1698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73712</xdr:rowOff>
    </xdr:from>
    <xdr:to>
      <xdr:col>21</xdr:col>
      <xdr:colOff>212725</xdr:colOff>
      <xdr:row>99</xdr:row>
      <xdr:rowOff>3862</xdr:rowOff>
    </xdr:to>
    <xdr:sp macro="" textlink="">
      <xdr:nvSpPr>
        <xdr:cNvPr id="676" name="円/楕円 675"/>
        <xdr:cNvSpPr/>
      </xdr:nvSpPr>
      <xdr:spPr>
        <a:xfrm>
          <a:off x="14541500" y="168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166439</xdr:rowOff>
    </xdr:from>
    <xdr:ext cx="469744" cy="259045"/>
    <xdr:sp macro="" textlink="">
      <xdr:nvSpPr>
        <xdr:cNvPr id="677" name="テキスト ボックス 676"/>
        <xdr:cNvSpPr txBox="1"/>
      </xdr:nvSpPr>
      <xdr:spPr>
        <a:xfrm>
          <a:off x="14357427" y="169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70425</xdr:rowOff>
    </xdr:from>
    <xdr:to>
      <xdr:col>20</xdr:col>
      <xdr:colOff>9525</xdr:colOff>
      <xdr:row>99</xdr:row>
      <xdr:rowOff>575</xdr:rowOff>
    </xdr:to>
    <xdr:sp macro="" textlink="">
      <xdr:nvSpPr>
        <xdr:cNvPr id="678" name="円/楕円 677"/>
        <xdr:cNvSpPr/>
      </xdr:nvSpPr>
      <xdr:spPr>
        <a:xfrm>
          <a:off x="13652500" y="168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163152</xdr:rowOff>
    </xdr:from>
    <xdr:ext cx="469744" cy="259045"/>
    <xdr:sp macro="" textlink="">
      <xdr:nvSpPr>
        <xdr:cNvPr id="679" name="テキスト ボックス 678"/>
        <xdr:cNvSpPr txBox="1"/>
      </xdr:nvSpPr>
      <xdr:spPr>
        <a:xfrm>
          <a:off x="13468427" y="169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68404</xdr:rowOff>
    </xdr:from>
    <xdr:to>
      <xdr:col>18</xdr:col>
      <xdr:colOff>492125</xdr:colOff>
      <xdr:row>98</xdr:row>
      <xdr:rowOff>170004</xdr:rowOff>
    </xdr:to>
    <xdr:sp macro="" textlink="">
      <xdr:nvSpPr>
        <xdr:cNvPr id="680" name="円/楕円 679"/>
        <xdr:cNvSpPr/>
      </xdr:nvSpPr>
      <xdr:spPr>
        <a:xfrm>
          <a:off x="12763500" y="168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161131</xdr:rowOff>
    </xdr:from>
    <xdr:ext cx="469744" cy="259045"/>
    <xdr:sp macro="" textlink="">
      <xdr:nvSpPr>
        <xdr:cNvPr id="681" name="テキスト ボックス 680"/>
        <xdr:cNvSpPr txBox="1"/>
      </xdr:nvSpPr>
      <xdr:spPr>
        <a:xfrm>
          <a:off x="12579427" y="1696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106187</xdr:rowOff>
    </xdr:from>
    <xdr:to>
      <xdr:col>32</xdr:col>
      <xdr:colOff>187325</xdr:colOff>
      <xdr:row>38</xdr:row>
      <xdr:rowOff>106965</xdr:rowOff>
    </xdr:to>
    <xdr:cxnSp macro="">
      <xdr:nvCxnSpPr>
        <xdr:cNvPr id="708" name="直線コネクタ 707"/>
        <xdr:cNvCxnSpPr/>
      </xdr:nvCxnSpPr>
      <xdr:spPr>
        <a:xfrm>
          <a:off x="21323300" y="6621287"/>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106187</xdr:rowOff>
    </xdr:from>
    <xdr:to>
      <xdr:col>31</xdr:col>
      <xdr:colOff>34925</xdr:colOff>
      <xdr:row>38</xdr:row>
      <xdr:rowOff>107148</xdr:rowOff>
    </xdr:to>
    <xdr:cxnSp macro="">
      <xdr:nvCxnSpPr>
        <xdr:cNvPr id="711" name="直線コネクタ 710"/>
        <xdr:cNvCxnSpPr/>
      </xdr:nvCxnSpPr>
      <xdr:spPr>
        <a:xfrm flipV="1">
          <a:off x="20434300" y="662128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3" name="テキスト ボックス 71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107148</xdr:rowOff>
    </xdr:from>
    <xdr:to>
      <xdr:col>29</xdr:col>
      <xdr:colOff>517525</xdr:colOff>
      <xdr:row>38</xdr:row>
      <xdr:rowOff>108153</xdr:rowOff>
    </xdr:to>
    <xdr:cxnSp macro="">
      <xdr:nvCxnSpPr>
        <xdr:cNvPr id="714" name="直線コネクタ 713"/>
        <xdr:cNvCxnSpPr/>
      </xdr:nvCxnSpPr>
      <xdr:spPr>
        <a:xfrm flipV="1">
          <a:off x="19545300" y="662224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108153</xdr:rowOff>
    </xdr:from>
    <xdr:to>
      <xdr:col>28</xdr:col>
      <xdr:colOff>314325</xdr:colOff>
      <xdr:row>38</xdr:row>
      <xdr:rowOff>108885</xdr:rowOff>
    </xdr:to>
    <xdr:cxnSp macro="">
      <xdr:nvCxnSpPr>
        <xdr:cNvPr id="717" name="直線コネクタ 716"/>
        <xdr:cNvCxnSpPr/>
      </xdr:nvCxnSpPr>
      <xdr:spPr>
        <a:xfrm flipV="1">
          <a:off x="18656300" y="662325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19" name="テキスト ボックス 718"/>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1" name="テキスト ボックス 720"/>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56165</xdr:rowOff>
    </xdr:from>
    <xdr:to>
      <xdr:col>32</xdr:col>
      <xdr:colOff>238125</xdr:colOff>
      <xdr:row>38</xdr:row>
      <xdr:rowOff>157765</xdr:rowOff>
    </xdr:to>
    <xdr:sp macro="" textlink="">
      <xdr:nvSpPr>
        <xdr:cNvPr id="727" name="円/楕円 726"/>
        <xdr:cNvSpPr/>
      </xdr:nvSpPr>
      <xdr:spPr>
        <a:xfrm>
          <a:off x="221107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142542</xdr:rowOff>
    </xdr:from>
    <xdr:ext cx="378565" cy="259045"/>
    <xdr:sp macro="" textlink="">
      <xdr:nvSpPr>
        <xdr:cNvPr id="728" name="投資及び出資金該当値テキスト"/>
        <xdr:cNvSpPr txBox="1"/>
      </xdr:nvSpPr>
      <xdr:spPr>
        <a:xfrm>
          <a:off x="22212300" y="648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55387</xdr:rowOff>
    </xdr:from>
    <xdr:to>
      <xdr:col>31</xdr:col>
      <xdr:colOff>85725</xdr:colOff>
      <xdr:row>38</xdr:row>
      <xdr:rowOff>156987</xdr:rowOff>
    </xdr:to>
    <xdr:sp macro="" textlink="">
      <xdr:nvSpPr>
        <xdr:cNvPr id="729" name="円/楕円 728"/>
        <xdr:cNvSpPr/>
      </xdr:nvSpPr>
      <xdr:spPr>
        <a:xfrm>
          <a:off x="21272500" y="65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148114</xdr:rowOff>
    </xdr:from>
    <xdr:ext cx="378565" cy="259045"/>
    <xdr:sp macro="" textlink="">
      <xdr:nvSpPr>
        <xdr:cNvPr id="730" name="テキスト ボックス 729"/>
        <xdr:cNvSpPr txBox="1"/>
      </xdr:nvSpPr>
      <xdr:spPr>
        <a:xfrm>
          <a:off x="21134017" y="666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56348</xdr:rowOff>
    </xdr:from>
    <xdr:to>
      <xdr:col>29</xdr:col>
      <xdr:colOff>568325</xdr:colOff>
      <xdr:row>38</xdr:row>
      <xdr:rowOff>157948</xdr:rowOff>
    </xdr:to>
    <xdr:sp macro="" textlink="">
      <xdr:nvSpPr>
        <xdr:cNvPr id="731" name="円/楕円 730"/>
        <xdr:cNvSpPr/>
      </xdr:nvSpPr>
      <xdr:spPr>
        <a:xfrm>
          <a:off x="20383500" y="65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149075</xdr:rowOff>
    </xdr:from>
    <xdr:ext cx="378565" cy="259045"/>
    <xdr:sp macro="" textlink="">
      <xdr:nvSpPr>
        <xdr:cNvPr id="732" name="テキスト ボックス 731"/>
        <xdr:cNvSpPr txBox="1"/>
      </xdr:nvSpPr>
      <xdr:spPr>
        <a:xfrm>
          <a:off x="20245017" y="666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57353</xdr:rowOff>
    </xdr:from>
    <xdr:to>
      <xdr:col>28</xdr:col>
      <xdr:colOff>365125</xdr:colOff>
      <xdr:row>38</xdr:row>
      <xdr:rowOff>158953</xdr:rowOff>
    </xdr:to>
    <xdr:sp macro="" textlink="">
      <xdr:nvSpPr>
        <xdr:cNvPr id="733" name="円/楕円 732"/>
        <xdr:cNvSpPr/>
      </xdr:nvSpPr>
      <xdr:spPr>
        <a:xfrm>
          <a:off x="19494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150080</xdr:rowOff>
    </xdr:from>
    <xdr:ext cx="378565" cy="259045"/>
    <xdr:sp macro="" textlink="">
      <xdr:nvSpPr>
        <xdr:cNvPr id="734" name="テキスト ボックス 733"/>
        <xdr:cNvSpPr txBox="1"/>
      </xdr:nvSpPr>
      <xdr:spPr>
        <a:xfrm>
          <a:off x="19356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58085</xdr:rowOff>
    </xdr:from>
    <xdr:to>
      <xdr:col>27</xdr:col>
      <xdr:colOff>161925</xdr:colOff>
      <xdr:row>38</xdr:row>
      <xdr:rowOff>159685</xdr:rowOff>
    </xdr:to>
    <xdr:sp macro="" textlink="">
      <xdr:nvSpPr>
        <xdr:cNvPr id="735" name="円/楕円 734"/>
        <xdr:cNvSpPr/>
      </xdr:nvSpPr>
      <xdr:spPr>
        <a:xfrm>
          <a:off x="18605500" y="65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150812</xdr:rowOff>
    </xdr:from>
    <xdr:ext cx="378565" cy="259045"/>
    <xdr:sp macro="" textlink="">
      <xdr:nvSpPr>
        <xdr:cNvPr id="736" name="テキスト ボックス 735"/>
        <xdr:cNvSpPr txBox="1"/>
      </xdr:nvSpPr>
      <xdr:spPr>
        <a:xfrm>
          <a:off x="18467017" y="6665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27572</xdr:rowOff>
    </xdr:from>
    <xdr:to>
      <xdr:col>32</xdr:col>
      <xdr:colOff>187325</xdr:colOff>
      <xdr:row>58</xdr:row>
      <xdr:rowOff>29401</xdr:rowOff>
    </xdr:to>
    <xdr:cxnSp macro="">
      <xdr:nvCxnSpPr>
        <xdr:cNvPr id="765" name="直線コネクタ 764"/>
        <xdr:cNvCxnSpPr/>
      </xdr:nvCxnSpPr>
      <xdr:spPr>
        <a:xfrm flipV="1">
          <a:off x="21323300" y="997167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26619</xdr:rowOff>
    </xdr:from>
    <xdr:to>
      <xdr:col>31</xdr:col>
      <xdr:colOff>34925</xdr:colOff>
      <xdr:row>58</xdr:row>
      <xdr:rowOff>29401</xdr:rowOff>
    </xdr:to>
    <xdr:cxnSp macro="">
      <xdr:nvCxnSpPr>
        <xdr:cNvPr id="768" name="直線コネクタ 767"/>
        <xdr:cNvCxnSpPr/>
      </xdr:nvCxnSpPr>
      <xdr:spPr>
        <a:xfrm>
          <a:off x="20434300" y="997071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71048</xdr:rowOff>
    </xdr:from>
    <xdr:ext cx="469744" cy="259045"/>
    <xdr:sp macro="" textlink="">
      <xdr:nvSpPr>
        <xdr:cNvPr id="770" name="テキスト ボックス 769"/>
        <xdr:cNvSpPr txBox="1"/>
      </xdr:nvSpPr>
      <xdr:spPr>
        <a:xfrm>
          <a:off x="21088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26619</xdr:rowOff>
    </xdr:from>
    <xdr:to>
      <xdr:col>29</xdr:col>
      <xdr:colOff>517525</xdr:colOff>
      <xdr:row>58</xdr:row>
      <xdr:rowOff>28067</xdr:rowOff>
    </xdr:to>
    <xdr:cxnSp macro="">
      <xdr:nvCxnSpPr>
        <xdr:cNvPr id="771" name="直線コネクタ 770"/>
        <xdr:cNvCxnSpPr/>
      </xdr:nvCxnSpPr>
      <xdr:spPr>
        <a:xfrm flipV="1">
          <a:off x="19545300" y="997071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54856</xdr:rowOff>
    </xdr:from>
    <xdr:ext cx="469744" cy="259045"/>
    <xdr:sp macro="" textlink="">
      <xdr:nvSpPr>
        <xdr:cNvPr id="773" name="テキスト ボックス 772"/>
        <xdr:cNvSpPr txBox="1"/>
      </xdr:nvSpPr>
      <xdr:spPr>
        <a:xfrm>
          <a:off x="20199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27648</xdr:rowOff>
    </xdr:from>
    <xdr:to>
      <xdr:col>28</xdr:col>
      <xdr:colOff>314325</xdr:colOff>
      <xdr:row>58</xdr:row>
      <xdr:rowOff>28067</xdr:rowOff>
    </xdr:to>
    <xdr:cxnSp macro="">
      <xdr:nvCxnSpPr>
        <xdr:cNvPr id="774" name="直線コネクタ 773"/>
        <xdr:cNvCxnSpPr/>
      </xdr:nvCxnSpPr>
      <xdr:spPr>
        <a:xfrm>
          <a:off x="18656300" y="997174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54932</xdr:rowOff>
    </xdr:from>
    <xdr:ext cx="469744" cy="259045"/>
    <xdr:sp macro="" textlink="">
      <xdr:nvSpPr>
        <xdr:cNvPr id="776" name="テキスト ボックス 775"/>
        <xdr:cNvSpPr txBox="1"/>
      </xdr:nvSpPr>
      <xdr:spPr>
        <a:xfrm>
          <a:off x="19310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31958</xdr:rowOff>
    </xdr:from>
    <xdr:ext cx="469744" cy="259045"/>
    <xdr:sp macro="" textlink="">
      <xdr:nvSpPr>
        <xdr:cNvPr id="778" name="テキスト ボックス 777"/>
        <xdr:cNvSpPr txBox="1"/>
      </xdr:nvSpPr>
      <xdr:spPr>
        <a:xfrm>
          <a:off x="18421427" y="96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148222</xdr:rowOff>
    </xdr:from>
    <xdr:to>
      <xdr:col>32</xdr:col>
      <xdr:colOff>238125</xdr:colOff>
      <xdr:row>58</xdr:row>
      <xdr:rowOff>78372</xdr:rowOff>
    </xdr:to>
    <xdr:sp macro="" textlink="">
      <xdr:nvSpPr>
        <xdr:cNvPr id="784" name="円/楕円 783"/>
        <xdr:cNvSpPr/>
      </xdr:nvSpPr>
      <xdr:spPr>
        <a:xfrm>
          <a:off x="22110700" y="99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126649</xdr:rowOff>
    </xdr:from>
    <xdr:ext cx="469744" cy="259045"/>
    <xdr:sp macro="" textlink="">
      <xdr:nvSpPr>
        <xdr:cNvPr id="785" name="貸付金該当値テキスト"/>
        <xdr:cNvSpPr txBox="1"/>
      </xdr:nvSpPr>
      <xdr:spPr>
        <a:xfrm>
          <a:off x="22212300" y="98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150051</xdr:rowOff>
    </xdr:from>
    <xdr:to>
      <xdr:col>31</xdr:col>
      <xdr:colOff>85725</xdr:colOff>
      <xdr:row>58</xdr:row>
      <xdr:rowOff>80201</xdr:rowOff>
    </xdr:to>
    <xdr:sp macro="" textlink="">
      <xdr:nvSpPr>
        <xdr:cNvPr id="786" name="円/楕円 785"/>
        <xdr:cNvSpPr/>
      </xdr:nvSpPr>
      <xdr:spPr>
        <a:xfrm>
          <a:off x="21272500" y="9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71328</xdr:rowOff>
    </xdr:from>
    <xdr:ext cx="469744" cy="259045"/>
    <xdr:sp macro="" textlink="">
      <xdr:nvSpPr>
        <xdr:cNvPr id="787" name="テキスト ボックス 786"/>
        <xdr:cNvSpPr txBox="1"/>
      </xdr:nvSpPr>
      <xdr:spPr>
        <a:xfrm>
          <a:off x="21088427" y="100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147269</xdr:rowOff>
    </xdr:from>
    <xdr:to>
      <xdr:col>29</xdr:col>
      <xdr:colOff>568325</xdr:colOff>
      <xdr:row>58</xdr:row>
      <xdr:rowOff>77419</xdr:rowOff>
    </xdr:to>
    <xdr:sp macro="" textlink="">
      <xdr:nvSpPr>
        <xdr:cNvPr id="788" name="円/楕円 787"/>
        <xdr:cNvSpPr/>
      </xdr:nvSpPr>
      <xdr:spPr>
        <a:xfrm>
          <a:off x="20383500" y="99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68546</xdr:rowOff>
    </xdr:from>
    <xdr:ext cx="469744" cy="259045"/>
    <xdr:sp macro="" textlink="">
      <xdr:nvSpPr>
        <xdr:cNvPr id="789" name="テキスト ボックス 788"/>
        <xdr:cNvSpPr txBox="1"/>
      </xdr:nvSpPr>
      <xdr:spPr>
        <a:xfrm>
          <a:off x="20199427" y="1001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148717</xdr:rowOff>
    </xdr:from>
    <xdr:to>
      <xdr:col>28</xdr:col>
      <xdr:colOff>365125</xdr:colOff>
      <xdr:row>58</xdr:row>
      <xdr:rowOff>78867</xdr:rowOff>
    </xdr:to>
    <xdr:sp macro="" textlink="">
      <xdr:nvSpPr>
        <xdr:cNvPr id="790" name="円/楕円 789"/>
        <xdr:cNvSpPr/>
      </xdr:nvSpPr>
      <xdr:spPr>
        <a:xfrm>
          <a:off x="19494500" y="99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69994</xdr:rowOff>
    </xdr:from>
    <xdr:ext cx="469744" cy="259045"/>
    <xdr:sp macro="" textlink="">
      <xdr:nvSpPr>
        <xdr:cNvPr id="791" name="テキスト ボックス 790"/>
        <xdr:cNvSpPr txBox="1"/>
      </xdr:nvSpPr>
      <xdr:spPr>
        <a:xfrm>
          <a:off x="19310427" y="100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148298</xdr:rowOff>
    </xdr:from>
    <xdr:to>
      <xdr:col>27</xdr:col>
      <xdr:colOff>161925</xdr:colOff>
      <xdr:row>58</xdr:row>
      <xdr:rowOff>78448</xdr:rowOff>
    </xdr:to>
    <xdr:sp macro="" textlink="">
      <xdr:nvSpPr>
        <xdr:cNvPr id="792" name="円/楕円 791"/>
        <xdr:cNvSpPr/>
      </xdr:nvSpPr>
      <xdr:spPr>
        <a:xfrm>
          <a:off x="18605500" y="99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69575</xdr:rowOff>
    </xdr:from>
    <xdr:ext cx="469744" cy="259045"/>
    <xdr:sp macro="" textlink="">
      <xdr:nvSpPr>
        <xdr:cNvPr id="793" name="テキスト ボックス 792"/>
        <xdr:cNvSpPr txBox="1"/>
      </xdr:nvSpPr>
      <xdr:spPr>
        <a:xfrm>
          <a:off x="18421427" y="1001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154059</xdr:rowOff>
    </xdr:from>
    <xdr:to>
      <xdr:col>32</xdr:col>
      <xdr:colOff>187325</xdr:colOff>
      <xdr:row>76</xdr:row>
      <xdr:rowOff>16844</xdr:rowOff>
    </xdr:to>
    <xdr:cxnSp macro="">
      <xdr:nvCxnSpPr>
        <xdr:cNvPr id="824" name="直線コネクタ 823"/>
        <xdr:cNvCxnSpPr/>
      </xdr:nvCxnSpPr>
      <xdr:spPr>
        <a:xfrm flipV="1">
          <a:off x="21323300" y="13012809"/>
          <a:ext cx="8382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10835</xdr:rowOff>
    </xdr:from>
    <xdr:to>
      <xdr:col>31</xdr:col>
      <xdr:colOff>34925</xdr:colOff>
      <xdr:row>76</xdr:row>
      <xdr:rowOff>16844</xdr:rowOff>
    </xdr:to>
    <xdr:cxnSp macro="">
      <xdr:nvCxnSpPr>
        <xdr:cNvPr id="827" name="直線コネクタ 826"/>
        <xdr:cNvCxnSpPr/>
      </xdr:nvCxnSpPr>
      <xdr:spPr>
        <a:xfrm>
          <a:off x="20434300" y="13041035"/>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84051</xdr:rowOff>
    </xdr:from>
    <xdr:ext cx="534377" cy="259045"/>
    <xdr:sp macro="" textlink="">
      <xdr:nvSpPr>
        <xdr:cNvPr id="829" name="テキスト ボックス 828"/>
        <xdr:cNvSpPr txBox="1"/>
      </xdr:nvSpPr>
      <xdr:spPr>
        <a:xfrm>
          <a:off x="21056111" y="1277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134039</xdr:rowOff>
    </xdr:from>
    <xdr:to>
      <xdr:col>29</xdr:col>
      <xdr:colOff>517525</xdr:colOff>
      <xdr:row>76</xdr:row>
      <xdr:rowOff>10835</xdr:rowOff>
    </xdr:to>
    <xdr:cxnSp macro="">
      <xdr:nvCxnSpPr>
        <xdr:cNvPr id="830" name="直線コネクタ 829"/>
        <xdr:cNvCxnSpPr/>
      </xdr:nvCxnSpPr>
      <xdr:spPr>
        <a:xfrm>
          <a:off x="19545300" y="12992789"/>
          <a:ext cx="889000" cy="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73195</xdr:rowOff>
    </xdr:from>
    <xdr:ext cx="534377" cy="259045"/>
    <xdr:sp macro="" textlink="">
      <xdr:nvSpPr>
        <xdr:cNvPr id="832" name="テキスト ボックス 831"/>
        <xdr:cNvSpPr txBox="1"/>
      </xdr:nvSpPr>
      <xdr:spPr>
        <a:xfrm>
          <a:off x="20167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69683</xdr:rowOff>
    </xdr:from>
    <xdr:to>
      <xdr:col>28</xdr:col>
      <xdr:colOff>314325</xdr:colOff>
      <xdr:row>75</xdr:row>
      <xdr:rowOff>134039</xdr:rowOff>
    </xdr:to>
    <xdr:cxnSp macro="">
      <xdr:nvCxnSpPr>
        <xdr:cNvPr id="833" name="直線コネクタ 832"/>
        <xdr:cNvCxnSpPr/>
      </xdr:nvCxnSpPr>
      <xdr:spPr>
        <a:xfrm>
          <a:off x="18656300" y="12928433"/>
          <a:ext cx="889000" cy="6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85768</xdr:rowOff>
    </xdr:from>
    <xdr:ext cx="534377" cy="259045"/>
    <xdr:sp macro="" textlink="">
      <xdr:nvSpPr>
        <xdr:cNvPr id="835" name="テキスト ボックス 834"/>
        <xdr:cNvSpPr txBox="1"/>
      </xdr:nvSpPr>
      <xdr:spPr>
        <a:xfrm>
          <a:off x="19278111" y="131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96903</xdr:rowOff>
    </xdr:from>
    <xdr:ext cx="534377" cy="259045"/>
    <xdr:sp macro="" textlink="">
      <xdr:nvSpPr>
        <xdr:cNvPr id="837" name="テキスト ボックス 836"/>
        <xdr:cNvSpPr txBox="1"/>
      </xdr:nvSpPr>
      <xdr:spPr>
        <a:xfrm>
          <a:off x="18389111" y="131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103258</xdr:rowOff>
    </xdr:from>
    <xdr:to>
      <xdr:col>32</xdr:col>
      <xdr:colOff>238125</xdr:colOff>
      <xdr:row>76</xdr:row>
      <xdr:rowOff>33409</xdr:rowOff>
    </xdr:to>
    <xdr:sp macro="" textlink="">
      <xdr:nvSpPr>
        <xdr:cNvPr id="843" name="円/楕円 842"/>
        <xdr:cNvSpPr/>
      </xdr:nvSpPr>
      <xdr:spPr>
        <a:xfrm>
          <a:off x="22110700" y="12962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126135</xdr:rowOff>
    </xdr:from>
    <xdr:ext cx="534377" cy="259045"/>
    <xdr:sp macro="" textlink="">
      <xdr:nvSpPr>
        <xdr:cNvPr id="844" name="繰出金該当値テキスト"/>
        <xdr:cNvSpPr txBox="1"/>
      </xdr:nvSpPr>
      <xdr:spPr>
        <a:xfrm>
          <a:off x="22212300" y="128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137494</xdr:rowOff>
    </xdr:from>
    <xdr:to>
      <xdr:col>31</xdr:col>
      <xdr:colOff>85725</xdr:colOff>
      <xdr:row>76</xdr:row>
      <xdr:rowOff>67644</xdr:rowOff>
    </xdr:to>
    <xdr:sp macro="" textlink="">
      <xdr:nvSpPr>
        <xdr:cNvPr id="845" name="円/楕円 844"/>
        <xdr:cNvSpPr/>
      </xdr:nvSpPr>
      <xdr:spPr>
        <a:xfrm>
          <a:off x="21272500" y="129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58771</xdr:rowOff>
    </xdr:from>
    <xdr:ext cx="534377" cy="259045"/>
    <xdr:sp macro="" textlink="">
      <xdr:nvSpPr>
        <xdr:cNvPr id="846" name="テキスト ボックス 845"/>
        <xdr:cNvSpPr txBox="1"/>
      </xdr:nvSpPr>
      <xdr:spPr>
        <a:xfrm>
          <a:off x="21056111" y="130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131485</xdr:rowOff>
    </xdr:from>
    <xdr:to>
      <xdr:col>29</xdr:col>
      <xdr:colOff>568325</xdr:colOff>
      <xdr:row>76</xdr:row>
      <xdr:rowOff>61635</xdr:rowOff>
    </xdr:to>
    <xdr:sp macro="" textlink="">
      <xdr:nvSpPr>
        <xdr:cNvPr id="847" name="円/楕円 846"/>
        <xdr:cNvSpPr/>
      </xdr:nvSpPr>
      <xdr:spPr>
        <a:xfrm>
          <a:off x="20383500" y="129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78162</xdr:rowOff>
    </xdr:from>
    <xdr:ext cx="534377" cy="259045"/>
    <xdr:sp macro="" textlink="">
      <xdr:nvSpPr>
        <xdr:cNvPr id="848" name="テキスト ボックス 847"/>
        <xdr:cNvSpPr txBox="1"/>
      </xdr:nvSpPr>
      <xdr:spPr>
        <a:xfrm>
          <a:off x="20167111" y="1276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83239</xdr:rowOff>
    </xdr:from>
    <xdr:to>
      <xdr:col>28</xdr:col>
      <xdr:colOff>365125</xdr:colOff>
      <xdr:row>76</xdr:row>
      <xdr:rowOff>13388</xdr:rowOff>
    </xdr:to>
    <xdr:sp macro="" textlink="">
      <xdr:nvSpPr>
        <xdr:cNvPr id="849" name="円/楕円 848"/>
        <xdr:cNvSpPr/>
      </xdr:nvSpPr>
      <xdr:spPr>
        <a:xfrm>
          <a:off x="19494500" y="129419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29916</xdr:rowOff>
    </xdr:from>
    <xdr:ext cx="534377" cy="259045"/>
    <xdr:sp macro="" textlink="">
      <xdr:nvSpPr>
        <xdr:cNvPr id="850" name="テキスト ボックス 849"/>
        <xdr:cNvSpPr txBox="1"/>
      </xdr:nvSpPr>
      <xdr:spPr>
        <a:xfrm>
          <a:off x="19278111" y="127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18883</xdr:rowOff>
    </xdr:from>
    <xdr:to>
      <xdr:col>27</xdr:col>
      <xdr:colOff>161925</xdr:colOff>
      <xdr:row>75</xdr:row>
      <xdr:rowOff>120483</xdr:rowOff>
    </xdr:to>
    <xdr:sp macro="" textlink="">
      <xdr:nvSpPr>
        <xdr:cNvPr id="851" name="円/楕円 850"/>
        <xdr:cNvSpPr/>
      </xdr:nvSpPr>
      <xdr:spPr>
        <a:xfrm>
          <a:off x="18605500" y="128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137010</xdr:rowOff>
    </xdr:from>
    <xdr:ext cx="534377" cy="259045"/>
    <xdr:sp macro="" textlink="">
      <xdr:nvSpPr>
        <xdr:cNvPr id="852" name="テキスト ボックス 851"/>
        <xdr:cNvSpPr txBox="1"/>
      </xdr:nvSpPr>
      <xdr:spPr>
        <a:xfrm>
          <a:off x="18389111" y="126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人件費，補助費等及び繰出金が，類似団体平均と比較して，住民一人あたりのコストが高くなっている。</a:t>
          </a:r>
          <a:endParaRPr kumimoji="1" lang="en-US" altLang="ja-JP" sz="1300" baseline="0">
            <a:latin typeface="ＭＳ Ｐゴシック"/>
          </a:endParaRPr>
        </a:p>
        <a:p>
          <a:r>
            <a:rPr kumimoji="1" lang="ja-JP" altLang="en-US" sz="1300" baseline="0">
              <a:latin typeface="ＭＳ Ｐゴシック"/>
            </a:rPr>
            <a:t>　人件費については，平成</a:t>
          </a:r>
          <a:r>
            <a:rPr kumimoji="1" lang="en-US" altLang="ja-JP" sz="1300" baseline="0">
              <a:latin typeface="ＭＳ Ｐゴシック"/>
            </a:rPr>
            <a:t>26</a:t>
          </a:r>
          <a:r>
            <a:rPr kumimoji="1" lang="ja-JP" altLang="en-US" sz="1300" baseline="0">
              <a:latin typeface="ＭＳ Ｐゴシック"/>
            </a:rPr>
            <a:t>年度までは類似団体平均を下回っており，平成</a:t>
          </a:r>
          <a:r>
            <a:rPr kumimoji="1" lang="en-US" altLang="ja-JP" sz="1300" baseline="0">
              <a:latin typeface="ＭＳ Ｐゴシック"/>
            </a:rPr>
            <a:t>27</a:t>
          </a:r>
          <a:r>
            <a:rPr kumimoji="1" lang="ja-JP" altLang="en-US" sz="1300" baseline="0">
              <a:latin typeface="ＭＳ Ｐゴシック"/>
            </a:rPr>
            <a:t>年度は類似団体平均を上回るものの，ほぼ横ばいの数値で推移している。補助費等については，一部事務組合への負担金や</a:t>
          </a:r>
          <a:r>
            <a:rPr kumimoji="1" lang="ja-JP" altLang="ja-JP" sz="1300">
              <a:solidFill>
                <a:schemeClr val="dk1"/>
              </a:solidFill>
              <a:effectLst/>
              <a:latin typeface="+mn-lt"/>
              <a:ea typeface="+mn-ea"/>
              <a:cs typeface="+mn-cs"/>
            </a:rPr>
            <a:t>多面的機能支払交付金等が増加した</a:t>
          </a:r>
          <a:r>
            <a:rPr kumimoji="1" lang="ja-JP" altLang="en-US" sz="1300">
              <a:solidFill>
                <a:schemeClr val="dk1"/>
              </a:solidFill>
              <a:effectLst/>
              <a:latin typeface="+mn-lt"/>
              <a:ea typeface="+mn-ea"/>
              <a:cs typeface="+mn-cs"/>
            </a:rPr>
            <a:t>こと</a:t>
          </a:r>
          <a:r>
            <a:rPr kumimoji="1" lang="ja-JP" altLang="en-US" sz="1300" baseline="0">
              <a:latin typeface="ＭＳ Ｐゴシック"/>
            </a:rPr>
            <a:t>により類似団体平均を上回っている。繰出金については，公共下水道事業特別会計に対する繰出金が高止まりの状況にあることと，平成</a:t>
          </a:r>
          <a:r>
            <a:rPr kumimoji="1" lang="en-US" altLang="ja-JP" sz="1300" baseline="0">
              <a:latin typeface="ＭＳ Ｐゴシック"/>
            </a:rPr>
            <a:t>27</a:t>
          </a:r>
          <a:r>
            <a:rPr kumimoji="1" lang="ja-JP" altLang="en-US" sz="1300" baseline="0">
              <a:latin typeface="ＭＳ Ｐゴシック"/>
            </a:rPr>
            <a:t>年度については保険基盤安定分の増に伴い国民健康保険事業特別会計等に対する繰出金が大幅に増加したことにより類似団体平均を上回っている。</a:t>
          </a:r>
          <a:endParaRPr kumimoji="1" lang="en-US" altLang="ja-JP" sz="1300" baseline="0">
            <a:latin typeface="ＭＳ Ｐゴシック"/>
          </a:endParaRPr>
        </a:p>
        <a:p>
          <a:r>
            <a:rPr kumimoji="1" lang="ja-JP" altLang="en-US" sz="1300" baseline="0">
              <a:latin typeface="ＭＳ Ｐゴシック"/>
            </a:rPr>
            <a:t>　また，平成</a:t>
          </a:r>
          <a:r>
            <a:rPr kumimoji="1" lang="en-US" altLang="ja-JP" sz="1300" baseline="0">
              <a:latin typeface="ＭＳ Ｐゴシック"/>
            </a:rPr>
            <a:t>26</a:t>
          </a:r>
          <a:r>
            <a:rPr kumimoji="1" lang="ja-JP" altLang="en-US" sz="1300" baseline="0">
              <a:latin typeface="ＭＳ Ｐゴシック"/>
            </a:rPr>
            <a:t>年度の普通建設事業費の伸びに表れているように，今後は当該年度に借入れした市民センター整備事業充当債の償還等を予定しており，以後についても道の駅整備等の大規模な起債事業を予定していることから，現状は類似団体平均を大きく下回っている公債費についても，今後は大幅な伸びが見込まれる。</a:t>
          </a:r>
          <a:endParaRPr kumimoji="1" lang="en-US" altLang="ja-JP" sz="1300" baseline="0">
            <a:latin typeface="ＭＳ Ｐゴシック"/>
          </a:endParaRPr>
        </a:p>
        <a:p>
          <a:r>
            <a:rPr kumimoji="1" lang="ja-JP" altLang="en-US" sz="1300" baseline="0">
              <a:latin typeface="ＭＳ Ｐゴシック"/>
            </a:rPr>
            <a:t>　以上のコスト高に対応するためため，引き続き市税等の確保に努めるとともに，「角田市第３次行財政集中改革プラン」に掲げた定員適正化及び財政健全化等の取り組みを通じて，計画的かつ効率的な財政運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30,429
30,270
147.53
14,707,201
14,150,113
376,295
7,908,881
13,486,504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108349</xdr:rowOff>
    </xdr:from>
    <xdr:to>
      <xdr:col>6</xdr:col>
      <xdr:colOff>511175</xdr:colOff>
      <xdr:row>34</xdr:row>
      <xdr:rowOff>54465</xdr:rowOff>
    </xdr:to>
    <xdr:cxnSp macro="">
      <xdr:nvCxnSpPr>
        <xdr:cNvPr id="63" name="直線コネクタ 62"/>
        <xdr:cNvCxnSpPr/>
      </xdr:nvCxnSpPr>
      <xdr:spPr>
        <a:xfrm flipV="1">
          <a:off x="3797300" y="5766199"/>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54465</xdr:rowOff>
    </xdr:from>
    <xdr:to>
      <xdr:col>5</xdr:col>
      <xdr:colOff>358775</xdr:colOff>
      <xdr:row>34</xdr:row>
      <xdr:rowOff>102798</xdr:rowOff>
    </xdr:to>
    <xdr:cxnSp macro="">
      <xdr:nvCxnSpPr>
        <xdr:cNvPr id="66" name="直線コネクタ 65"/>
        <xdr:cNvCxnSpPr/>
      </xdr:nvCxnSpPr>
      <xdr:spPr>
        <a:xfrm flipV="1">
          <a:off x="2908300" y="5883765"/>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19648</xdr:rowOff>
    </xdr:from>
    <xdr:ext cx="469744" cy="259045"/>
    <xdr:sp macro="" textlink="">
      <xdr:nvSpPr>
        <xdr:cNvPr id="68" name="テキスト ボックス 67"/>
        <xdr:cNvSpPr txBox="1"/>
      </xdr:nvSpPr>
      <xdr:spPr>
        <a:xfrm>
          <a:off x="3562427"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162560</xdr:rowOff>
    </xdr:from>
    <xdr:to>
      <xdr:col>4</xdr:col>
      <xdr:colOff>155575</xdr:colOff>
      <xdr:row>34</xdr:row>
      <xdr:rowOff>102798</xdr:rowOff>
    </xdr:to>
    <xdr:cxnSp macro="">
      <xdr:nvCxnSpPr>
        <xdr:cNvPr id="69" name="直線コネクタ 68"/>
        <xdr:cNvCxnSpPr/>
      </xdr:nvCxnSpPr>
      <xdr:spPr>
        <a:xfrm>
          <a:off x="2019300" y="5820410"/>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38589</xdr:rowOff>
    </xdr:from>
    <xdr:ext cx="469744" cy="259045"/>
    <xdr:sp macro="" textlink="">
      <xdr:nvSpPr>
        <xdr:cNvPr id="71" name="テキスト ボックス 70"/>
        <xdr:cNvSpPr txBox="1"/>
      </xdr:nvSpPr>
      <xdr:spPr>
        <a:xfrm>
          <a:off x="2673427"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105410</xdr:rowOff>
    </xdr:from>
    <xdr:to>
      <xdr:col>2</xdr:col>
      <xdr:colOff>638175</xdr:colOff>
      <xdr:row>33</xdr:row>
      <xdr:rowOff>162560</xdr:rowOff>
    </xdr:to>
    <xdr:cxnSp macro="">
      <xdr:nvCxnSpPr>
        <xdr:cNvPr id="72" name="直線コネクタ 71"/>
        <xdr:cNvCxnSpPr/>
      </xdr:nvCxnSpPr>
      <xdr:spPr>
        <a:xfrm>
          <a:off x="1130300" y="559181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142112</xdr:rowOff>
    </xdr:from>
    <xdr:ext cx="469744" cy="259045"/>
    <xdr:sp macro="" textlink="">
      <xdr:nvSpPr>
        <xdr:cNvPr id="74" name="テキスト ボックス 73"/>
        <xdr:cNvSpPr txBox="1"/>
      </xdr:nvSpPr>
      <xdr:spPr>
        <a:xfrm>
          <a:off x="1784427"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97372</xdr:rowOff>
    </xdr:from>
    <xdr:ext cx="469744" cy="259045"/>
    <xdr:sp macro="" textlink="">
      <xdr:nvSpPr>
        <xdr:cNvPr id="76" name="テキスト ボックス 75"/>
        <xdr:cNvSpPr txBox="1"/>
      </xdr:nvSpPr>
      <xdr:spPr>
        <a:xfrm>
          <a:off x="895427" y="59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57549</xdr:rowOff>
    </xdr:from>
    <xdr:to>
      <xdr:col>6</xdr:col>
      <xdr:colOff>561975</xdr:colOff>
      <xdr:row>33</xdr:row>
      <xdr:rowOff>159149</xdr:rowOff>
    </xdr:to>
    <xdr:sp macro="" textlink="">
      <xdr:nvSpPr>
        <xdr:cNvPr id="82" name="円/楕円 81"/>
        <xdr:cNvSpPr/>
      </xdr:nvSpPr>
      <xdr:spPr>
        <a:xfrm>
          <a:off x="4584700" y="57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80426</xdr:rowOff>
    </xdr:from>
    <xdr:ext cx="469744" cy="259045"/>
    <xdr:sp macro="" textlink="">
      <xdr:nvSpPr>
        <xdr:cNvPr id="83" name="議会費該当値テキスト"/>
        <xdr:cNvSpPr txBox="1"/>
      </xdr:nvSpPr>
      <xdr:spPr>
        <a:xfrm>
          <a:off x="4686300" y="55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3665</xdr:rowOff>
    </xdr:from>
    <xdr:to>
      <xdr:col>5</xdr:col>
      <xdr:colOff>409575</xdr:colOff>
      <xdr:row>34</xdr:row>
      <xdr:rowOff>105265</xdr:rowOff>
    </xdr:to>
    <xdr:sp macro="" textlink="">
      <xdr:nvSpPr>
        <xdr:cNvPr id="84" name="円/楕円 83"/>
        <xdr:cNvSpPr/>
      </xdr:nvSpPr>
      <xdr:spPr>
        <a:xfrm>
          <a:off x="3746500" y="5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121792</xdr:rowOff>
    </xdr:from>
    <xdr:ext cx="469744" cy="259045"/>
    <xdr:sp macro="" textlink="">
      <xdr:nvSpPr>
        <xdr:cNvPr id="85" name="テキスト ボックス 84"/>
        <xdr:cNvSpPr txBox="1"/>
      </xdr:nvSpPr>
      <xdr:spPr>
        <a:xfrm>
          <a:off x="3562427" y="560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51998</xdr:rowOff>
    </xdr:from>
    <xdr:to>
      <xdr:col>4</xdr:col>
      <xdr:colOff>206375</xdr:colOff>
      <xdr:row>34</xdr:row>
      <xdr:rowOff>153598</xdr:rowOff>
    </xdr:to>
    <xdr:sp macro="" textlink="">
      <xdr:nvSpPr>
        <xdr:cNvPr id="86" name="円/楕円 85"/>
        <xdr:cNvSpPr/>
      </xdr:nvSpPr>
      <xdr:spPr>
        <a:xfrm>
          <a:off x="2857500" y="58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170125</xdr:rowOff>
    </xdr:from>
    <xdr:ext cx="469744" cy="259045"/>
    <xdr:sp macro="" textlink="">
      <xdr:nvSpPr>
        <xdr:cNvPr id="87" name="テキスト ボックス 86"/>
        <xdr:cNvSpPr txBox="1"/>
      </xdr:nvSpPr>
      <xdr:spPr>
        <a:xfrm>
          <a:off x="2673427" y="565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111760</xdr:rowOff>
    </xdr:from>
    <xdr:to>
      <xdr:col>3</xdr:col>
      <xdr:colOff>3175</xdr:colOff>
      <xdr:row>34</xdr:row>
      <xdr:rowOff>41910</xdr:rowOff>
    </xdr:to>
    <xdr:sp macro="" textlink="">
      <xdr:nvSpPr>
        <xdr:cNvPr id="88" name="円/楕円 87"/>
        <xdr:cNvSpPr/>
      </xdr:nvSpPr>
      <xdr:spPr>
        <a:xfrm>
          <a:off x="1968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58437</xdr:rowOff>
    </xdr:from>
    <xdr:ext cx="469744" cy="259045"/>
    <xdr:sp macro="" textlink="">
      <xdr:nvSpPr>
        <xdr:cNvPr id="89" name="テキスト ボックス 88"/>
        <xdr:cNvSpPr txBox="1"/>
      </xdr:nvSpPr>
      <xdr:spPr>
        <a:xfrm>
          <a:off x="1784427"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54610</xdr:rowOff>
    </xdr:from>
    <xdr:to>
      <xdr:col>1</xdr:col>
      <xdr:colOff>485775</xdr:colOff>
      <xdr:row>32</xdr:row>
      <xdr:rowOff>156210</xdr:rowOff>
    </xdr:to>
    <xdr:sp macro="" textlink="">
      <xdr:nvSpPr>
        <xdr:cNvPr id="90" name="円/楕円 89"/>
        <xdr:cNvSpPr/>
      </xdr:nvSpPr>
      <xdr:spPr>
        <a:xfrm>
          <a:off x="10795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1287</xdr:rowOff>
    </xdr:from>
    <xdr:ext cx="469744" cy="259045"/>
    <xdr:sp macro="" textlink="">
      <xdr:nvSpPr>
        <xdr:cNvPr id="91" name="テキスト ボックス 90"/>
        <xdr:cNvSpPr txBox="1"/>
      </xdr:nvSpPr>
      <xdr:spPr>
        <a:xfrm>
          <a:off x="895427"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71951</xdr:rowOff>
    </xdr:from>
    <xdr:to>
      <xdr:col>6</xdr:col>
      <xdr:colOff>511175</xdr:colOff>
      <xdr:row>57</xdr:row>
      <xdr:rowOff>68159</xdr:rowOff>
    </xdr:to>
    <xdr:cxnSp macro="">
      <xdr:nvCxnSpPr>
        <xdr:cNvPr id="120" name="直線コネクタ 119"/>
        <xdr:cNvCxnSpPr/>
      </xdr:nvCxnSpPr>
      <xdr:spPr>
        <a:xfrm>
          <a:off x="3797300" y="9673151"/>
          <a:ext cx="838200" cy="1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71951</xdr:rowOff>
    </xdr:from>
    <xdr:to>
      <xdr:col>5</xdr:col>
      <xdr:colOff>358775</xdr:colOff>
      <xdr:row>57</xdr:row>
      <xdr:rowOff>130632</xdr:rowOff>
    </xdr:to>
    <xdr:cxnSp macro="">
      <xdr:nvCxnSpPr>
        <xdr:cNvPr id="123" name="直線コネクタ 122"/>
        <xdr:cNvCxnSpPr/>
      </xdr:nvCxnSpPr>
      <xdr:spPr>
        <a:xfrm flipV="1">
          <a:off x="2908300" y="9673151"/>
          <a:ext cx="889000" cy="23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146640</xdr:rowOff>
    </xdr:from>
    <xdr:ext cx="534377" cy="259045"/>
    <xdr:sp macro="" textlink="">
      <xdr:nvSpPr>
        <xdr:cNvPr id="125" name="テキスト ボックス 124"/>
        <xdr:cNvSpPr txBox="1"/>
      </xdr:nvSpPr>
      <xdr:spPr>
        <a:xfrm>
          <a:off x="3530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130632</xdr:rowOff>
    </xdr:from>
    <xdr:to>
      <xdr:col>4</xdr:col>
      <xdr:colOff>155575</xdr:colOff>
      <xdr:row>58</xdr:row>
      <xdr:rowOff>10774</xdr:rowOff>
    </xdr:to>
    <xdr:cxnSp macro="">
      <xdr:nvCxnSpPr>
        <xdr:cNvPr id="126" name="直線コネクタ 125"/>
        <xdr:cNvCxnSpPr/>
      </xdr:nvCxnSpPr>
      <xdr:spPr>
        <a:xfrm flipV="1">
          <a:off x="2019300" y="9903282"/>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144954</xdr:rowOff>
    </xdr:from>
    <xdr:to>
      <xdr:col>2</xdr:col>
      <xdr:colOff>638175</xdr:colOff>
      <xdr:row>58</xdr:row>
      <xdr:rowOff>10774</xdr:rowOff>
    </xdr:to>
    <xdr:cxnSp macro="">
      <xdr:nvCxnSpPr>
        <xdr:cNvPr id="129" name="直線コネクタ 128"/>
        <xdr:cNvCxnSpPr/>
      </xdr:nvCxnSpPr>
      <xdr:spPr>
        <a:xfrm>
          <a:off x="1130300" y="9917604"/>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17359</xdr:rowOff>
    </xdr:from>
    <xdr:to>
      <xdr:col>6</xdr:col>
      <xdr:colOff>561975</xdr:colOff>
      <xdr:row>57</xdr:row>
      <xdr:rowOff>118959</xdr:rowOff>
    </xdr:to>
    <xdr:sp macro="" textlink="">
      <xdr:nvSpPr>
        <xdr:cNvPr id="139" name="円/楕円 138"/>
        <xdr:cNvSpPr/>
      </xdr:nvSpPr>
      <xdr:spPr>
        <a:xfrm>
          <a:off x="4584700" y="9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40236</xdr:rowOff>
    </xdr:from>
    <xdr:ext cx="534377" cy="259045"/>
    <xdr:sp macro="" textlink="">
      <xdr:nvSpPr>
        <xdr:cNvPr id="140" name="総務費該当値テキスト"/>
        <xdr:cNvSpPr txBox="1"/>
      </xdr:nvSpPr>
      <xdr:spPr>
        <a:xfrm>
          <a:off x="4686300" y="96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21151</xdr:rowOff>
    </xdr:from>
    <xdr:to>
      <xdr:col>5</xdr:col>
      <xdr:colOff>409575</xdr:colOff>
      <xdr:row>56</xdr:row>
      <xdr:rowOff>122751</xdr:rowOff>
    </xdr:to>
    <xdr:sp macro="" textlink="">
      <xdr:nvSpPr>
        <xdr:cNvPr id="141" name="円/楕円 140"/>
        <xdr:cNvSpPr/>
      </xdr:nvSpPr>
      <xdr:spPr>
        <a:xfrm>
          <a:off x="3746500" y="96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139278</xdr:rowOff>
    </xdr:from>
    <xdr:ext cx="599010" cy="259045"/>
    <xdr:sp macro="" textlink="">
      <xdr:nvSpPr>
        <xdr:cNvPr id="142" name="テキスト ボックス 141"/>
        <xdr:cNvSpPr txBox="1"/>
      </xdr:nvSpPr>
      <xdr:spPr>
        <a:xfrm>
          <a:off x="3497794" y="939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79832</xdr:rowOff>
    </xdr:from>
    <xdr:to>
      <xdr:col>4</xdr:col>
      <xdr:colOff>206375</xdr:colOff>
      <xdr:row>58</xdr:row>
      <xdr:rowOff>9982</xdr:rowOff>
    </xdr:to>
    <xdr:sp macro="" textlink="">
      <xdr:nvSpPr>
        <xdr:cNvPr id="143" name="円/楕円 142"/>
        <xdr:cNvSpPr/>
      </xdr:nvSpPr>
      <xdr:spPr>
        <a:xfrm>
          <a:off x="2857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1109</xdr:rowOff>
    </xdr:from>
    <xdr:ext cx="534377" cy="259045"/>
    <xdr:sp macro="" textlink="">
      <xdr:nvSpPr>
        <xdr:cNvPr id="144" name="テキスト ボックス 143"/>
        <xdr:cNvSpPr txBox="1"/>
      </xdr:nvSpPr>
      <xdr:spPr>
        <a:xfrm>
          <a:off x="2641111" y="99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131424</xdr:rowOff>
    </xdr:from>
    <xdr:to>
      <xdr:col>3</xdr:col>
      <xdr:colOff>3175</xdr:colOff>
      <xdr:row>58</xdr:row>
      <xdr:rowOff>61574</xdr:rowOff>
    </xdr:to>
    <xdr:sp macro="" textlink="">
      <xdr:nvSpPr>
        <xdr:cNvPr id="145" name="円/楕円 144"/>
        <xdr:cNvSpPr/>
      </xdr:nvSpPr>
      <xdr:spPr>
        <a:xfrm>
          <a:off x="1968500" y="99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52701</xdr:rowOff>
    </xdr:from>
    <xdr:ext cx="534377" cy="259045"/>
    <xdr:sp macro="" textlink="">
      <xdr:nvSpPr>
        <xdr:cNvPr id="146" name="テキスト ボックス 145"/>
        <xdr:cNvSpPr txBox="1"/>
      </xdr:nvSpPr>
      <xdr:spPr>
        <a:xfrm>
          <a:off x="1752111" y="99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94154</xdr:rowOff>
    </xdr:from>
    <xdr:to>
      <xdr:col>1</xdr:col>
      <xdr:colOff>485775</xdr:colOff>
      <xdr:row>58</xdr:row>
      <xdr:rowOff>24304</xdr:rowOff>
    </xdr:to>
    <xdr:sp macro="" textlink="">
      <xdr:nvSpPr>
        <xdr:cNvPr id="147" name="円/楕円 146"/>
        <xdr:cNvSpPr/>
      </xdr:nvSpPr>
      <xdr:spPr>
        <a:xfrm>
          <a:off x="1079500" y="98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15431</xdr:rowOff>
    </xdr:from>
    <xdr:ext cx="534377" cy="259045"/>
    <xdr:sp macro="" textlink="">
      <xdr:nvSpPr>
        <xdr:cNvPr id="148" name="テキスト ボックス 147"/>
        <xdr:cNvSpPr txBox="1"/>
      </xdr:nvSpPr>
      <xdr:spPr>
        <a:xfrm>
          <a:off x="863111" y="995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151416</xdr:rowOff>
    </xdr:from>
    <xdr:to>
      <xdr:col>6</xdr:col>
      <xdr:colOff>511175</xdr:colOff>
      <xdr:row>78</xdr:row>
      <xdr:rowOff>152425</xdr:rowOff>
    </xdr:to>
    <xdr:cxnSp macro="">
      <xdr:nvCxnSpPr>
        <xdr:cNvPr id="178" name="直線コネクタ 177"/>
        <xdr:cNvCxnSpPr/>
      </xdr:nvCxnSpPr>
      <xdr:spPr>
        <a:xfrm flipV="1">
          <a:off x="3797300" y="13524516"/>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152425</xdr:rowOff>
    </xdr:from>
    <xdr:to>
      <xdr:col>5</xdr:col>
      <xdr:colOff>358775</xdr:colOff>
      <xdr:row>79</xdr:row>
      <xdr:rowOff>28769</xdr:rowOff>
    </xdr:to>
    <xdr:cxnSp macro="">
      <xdr:nvCxnSpPr>
        <xdr:cNvPr id="181" name="直線コネクタ 180"/>
        <xdr:cNvCxnSpPr/>
      </xdr:nvCxnSpPr>
      <xdr:spPr>
        <a:xfrm flipV="1">
          <a:off x="2908300" y="13525525"/>
          <a:ext cx="8890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23620</xdr:rowOff>
    </xdr:from>
    <xdr:to>
      <xdr:col>4</xdr:col>
      <xdr:colOff>155575</xdr:colOff>
      <xdr:row>79</xdr:row>
      <xdr:rowOff>28769</xdr:rowOff>
    </xdr:to>
    <xdr:cxnSp macro="">
      <xdr:nvCxnSpPr>
        <xdr:cNvPr id="184" name="直線コネクタ 183"/>
        <xdr:cNvCxnSpPr/>
      </xdr:nvCxnSpPr>
      <xdr:spPr>
        <a:xfrm>
          <a:off x="2019300" y="13568170"/>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11188</xdr:rowOff>
    </xdr:from>
    <xdr:to>
      <xdr:col>2</xdr:col>
      <xdr:colOff>638175</xdr:colOff>
      <xdr:row>79</xdr:row>
      <xdr:rowOff>23620</xdr:rowOff>
    </xdr:to>
    <xdr:cxnSp macro="">
      <xdr:nvCxnSpPr>
        <xdr:cNvPr id="187" name="直線コネクタ 186"/>
        <xdr:cNvCxnSpPr/>
      </xdr:nvCxnSpPr>
      <xdr:spPr>
        <a:xfrm>
          <a:off x="1130300" y="13555738"/>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100616</xdr:rowOff>
    </xdr:from>
    <xdr:to>
      <xdr:col>6</xdr:col>
      <xdr:colOff>561975</xdr:colOff>
      <xdr:row>79</xdr:row>
      <xdr:rowOff>30766</xdr:rowOff>
    </xdr:to>
    <xdr:sp macro="" textlink="">
      <xdr:nvSpPr>
        <xdr:cNvPr id="197" name="円/楕円 196"/>
        <xdr:cNvSpPr/>
      </xdr:nvSpPr>
      <xdr:spPr>
        <a:xfrm>
          <a:off x="4584700" y="134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15543</xdr:rowOff>
    </xdr:from>
    <xdr:ext cx="599010" cy="259045"/>
    <xdr:sp macro="" textlink="">
      <xdr:nvSpPr>
        <xdr:cNvPr id="198" name="民生費該当値テキスト"/>
        <xdr:cNvSpPr txBox="1"/>
      </xdr:nvSpPr>
      <xdr:spPr>
        <a:xfrm>
          <a:off x="4686300" y="1338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101625</xdr:rowOff>
    </xdr:from>
    <xdr:to>
      <xdr:col>5</xdr:col>
      <xdr:colOff>409575</xdr:colOff>
      <xdr:row>79</xdr:row>
      <xdr:rowOff>31775</xdr:rowOff>
    </xdr:to>
    <xdr:sp macro="" textlink="">
      <xdr:nvSpPr>
        <xdr:cNvPr id="199" name="円/楕円 198"/>
        <xdr:cNvSpPr/>
      </xdr:nvSpPr>
      <xdr:spPr>
        <a:xfrm>
          <a:off x="3746500" y="134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22902</xdr:rowOff>
    </xdr:from>
    <xdr:ext cx="599010" cy="259045"/>
    <xdr:sp macro="" textlink="">
      <xdr:nvSpPr>
        <xdr:cNvPr id="200" name="テキスト ボックス 199"/>
        <xdr:cNvSpPr txBox="1"/>
      </xdr:nvSpPr>
      <xdr:spPr>
        <a:xfrm>
          <a:off x="3497794" y="1356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149419</xdr:rowOff>
    </xdr:from>
    <xdr:to>
      <xdr:col>4</xdr:col>
      <xdr:colOff>206375</xdr:colOff>
      <xdr:row>79</xdr:row>
      <xdr:rowOff>79569</xdr:rowOff>
    </xdr:to>
    <xdr:sp macro="" textlink="">
      <xdr:nvSpPr>
        <xdr:cNvPr id="201" name="円/楕円 200"/>
        <xdr:cNvSpPr/>
      </xdr:nvSpPr>
      <xdr:spPr>
        <a:xfrm>
          <a:off x="2857500" y="1352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70696</xdr:rowOff>
    </xdr:from>
    <xdr:ext cx="599010" cy="259045"/>
    <xdr:sp macro="" textlink="">
      <xdr:nvSpPr>
        <xdr:cNvPr id="202" name="テキスト ボックス 201"/>
        <xdr:cNvSpPr txBox="1"/>
      </xdr:nvSpPr>
      <xdr:spPr>
        <a:xfrm>
          <a:off x="2608794" y="1361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144270</xdr:rowOff>
    </xdr:from>
    <xdr:to>
      <xdr:col>3</xdr:col>
      <xdr:colOff>3175</xdr:colOff>
      <xdr:row>79</xdr:row>
      <xdr:rowOff>74420</xdr:rowOff>
    </xdr:to>
    <xdr:sp macro="" textlink="">
      <xdr:nvSpPr>
        <xdr:cNvPr id="203" name="円/楕円 202"/>
        <xdr:cNvSpPr/>
      </xdr:nvSpPr>
      <xdr:spPr>
        <a:xfrm>
          <a:off x="1968500" y="13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65547</xdr:rowOff>
    </xdr:from>
    <xdr:ext cx="599010" cy="259045"/>
    <xdr:sp macro="" textlink="">
      <xdr:nvSpPr>
        <xdr:cNvPr id="204" name="テキスト ボックス 203"/>
        <xdr:cNvSpPr txBox="1"/>
      </xdr:nvSpPr>
      <xdr:spPr>
        <a:xfrm>
          <a:off x="1719794" y="1361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131838</xdr:rowOff>
    </xdr:from>
    <xdr:to>
      <xdr:col>1</xdr:col>
      <xdr:colOff>485775</xdr:colOff>
      <xdr:row>79</xdr:row>
      <xdr:rowOff>61988</xdr:rowOff>
    </xdr:to>
    <xdr:sp macro="" textlink="">
      <xdr:nvSpPr>
        <xdr:cNvPr id="205" name="円/楕円 204"/>
        <xdr:cNvSpPr/>
      </xdr:nvSpPr>
      <xdr:spPr>
        <a:xfrm>
          <a:off x="10795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53115</xdr:rowOff>
    </xdr:from>
    <xdr:ext cx="599010" cy="259045"/>
    <xdr:sp macro="" textlink="">
      <xdr:nvSpPr>
        <xdr:cNvPr id="206" name="テキスト ボックス 205"/>
        <xdr:cNvSpPr txBox="1"/>
      </xdr:nvSpPr>
      <xdr:spPr>
        <a:xfrm>
          <a:off x="830794" y="135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30969</xdr:rowOff>
    </xdr:from>
    <xdr:to>
      <xdr:col>6</xdr:col>
      <xdr:colOff>511175</xdr:colOff>
      <xdr:row>98</xdr:row>
      <xdr:rowOff>33074</xdr:rowOff>
    </xdr:to>
    <xdr:cxnSp macro="">
      <xdr:nvCxnSpPr>
        <xdr:cNvPr id="238" name="直線コネクタ 237"/>
        <xdr:cNvCxnSpPr/>
      </xdr:nvCxnSpPr>
      <xdr:spPr>
        <a:xfrm flipV="1">
          <a:off x="3797300" y="16661619"/>
          <a:ext cx="838200" cy="1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33074</xdr:rowOff>
    </xdr:from>
    <xdr:to>
      <xdr:col>5</xdr:col>
      <xdr:colOff>358775</xdr:colOff>
      <xdr:row>98</xdr:row>
      <xdr:rowOff>158886</xdr:rowOff>
    </xdr:to>
    <xdr:cxnSp macro="">
      <xdr:nvCxnSpPr>
        <xdr:cNvPr id="241" name="直線コネクタ 240"/>
        <xdr:cNvCxnSpPr/>
      </xdr:nvCxnSpPr>
      <xdr:spPr>
        <a:xfrm flipV="1">
          <a:off x="2908300" y="16835174"/>
          <a:ext cx="889000" cy="1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3" name="テキスト ボックス 242"/>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153612</xdr:rowOff>
    </xdr:from>
    <xdr:to>
      <xdr:col>4</xdr:col>
      <xdr:colOff>155575</xdr:colOff>
      <xdr:row>98</xdr:row>
      <xdr:rowOff>158886</xdr:rowOff>
    </xdr:to>
    <xdr:cxnSp macro="">
      <xdr:nvCxnSpPr>
        <xdr:cNvPr id="244" name="直線コネクタ 243"/>
        <xdr:cNvCxnSpPr/>
      </xdr:nvCxnSpPr>
      <xdr:spPr>
        <a:xfrm>
          <a:off x="2019300" y="16955712"/>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6" name="テキスト ボックス 245"/>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132271</xdr:rowOff>
    </xdr:from>
    <xdr:to>
      <xdr:col>2</xdr:col>
      <xdr:colOff>638175</xdr:colOff>
      <xdr:row>98</xdr:row>
      <xdr:rowOff>153612</xdr:rowOff>
    </xdr:to>
    <xdr:cxnSp macro="">
      <xdr:nvCxnSpPr>
        <xdr:cNvPr id="247" name="直線コネクタ 246"/>
        <xdr:cNvCxnSpPr/>
      </xdr:nvCxnSpPr>
      <xdr:spPr>
        <a:xfrm>
          <a:off x="1130300" y="16934371"/>
          <a:ext cx="889000" cy="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49" name="テキスト ボックス 248"/>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1" name="テキスト ボックス 250"/>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151619</xdr:rowOff>
    </xdr:from>
    <xdr:to>
      <xdr:col>6</xdr:col>
      <xdr:colOff>561975</xdr:colOff>
      <xdr:row>97</xdr:row>
      <xdr:rowOff>81769</xdr:rowOff>
    </xdr:to>
    <xdr:sp macro="" textlink="">
      <xdr:nvSpPr>
        <xdr:cNvPr id="257" name="円/楕円 256"/>
        <xdr:cNvSpPr/>
      </xdr:nvSpPr>
      <xdr:spPr>
        <a:xfrm>
          <a:off x="4584700" y="166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3046</xdr:rowOff>
    </xdr:from>
    <xdr:ext cx="534377" cy="259045"/>
    <xdr:sp macro="" textlink="">
      <xdr:nvSpPr>
        <xdr:cNvPr id="258" name="衛生費該当値テキスト"/>
        <xdr:cNvSpPr txBox="1"/>
      </xdr:nvSpPr>
      <xdr:spPr>
        <a:xfrm>
          <a:off x="4686300" y="1646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153724</xdr:rowOff>
    </xdr:from>
    <xdr:to>
      <xdr:col>5</xdr:col>
      <xdr:colOff>409575</xdr:colOff>
      <xdr:row>98</xdr:row>
      <xdr:rowOff>83874</xdr:rowOff>
    </xdr:to>
    <xdr:sp macro="" textlink="">
      <xdr:nvSpPr>
        <xdr:cNvPr id="259" name="円/楕円 258"/>
        <xdr:cNvSpPr/>
      </xdr:nvSpPr>
      <xdr:spPr>
        <a:xfrm>
          <a:off x="3746500" y="167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75001</xdr:rowOff>
    </xdr:from>
    <xdr:ext cx="534377" cy="259045"/>
    <xdr:sp macro="" textlink="">
      <xdr:nvSpPr>
        <xdr:cNvPr id="260" name="テキスト ボックス 259"/>
        <xdr:cNvSpPr txBox="1"/>
      </xdr:nvSpPr>
      <xdr:spPr>
        <a:xfrm>
          <a:off x="3530111" y="168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108086</xdr:rowOff>
    </xdr:from>
    <xdr:to>
      <xdr:col>4</xdr:col>
      <xdr:colOff>206375</xdr:colOff>
      <xdr:row>99</xdr:row>
      <xdr:rowOff>38236</xdr:rowOff>
    </xdr:to>
    <xdr:sp macro="" textlink="">
      <xdr:nvSpPr>
        <xdr:cNvPr id="261" name="円/楕円 260"/>
        <xdr:cNvSpPr/>
      </xdr:nvSpPr>
      <xdr:spPr>
        <a:xfrm>
          <a:off x="2857500" y="169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29363</xdr:rowOff>
    </xdr:from>
    <xdr:ext cx="534377" cy="259045"/>
    <xdr:sp macro="" textlink="">
      <xdr:nvSpPr>
        <xdr:cNvPr id="262" name="テキスト ボックス 261"/>
        <xdr:cNvSpPr txBox="1"/>
      </xdr:nvSpPr>
      <xdr:spPr>
        <a:xfrm>
          <a:off x="2641111" y="17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102812</xdr:rowOff>
    </xdr:from>
    <xdr:to>
      <xdr:col>3</xdr:col>
      <xdr:colOff>3175</xdr:colOff>
      <xdr:row>99</xdr:row>
      <xdr:rowOff>32962</xdr:rowOff>
    </xdr:to>
    <xdr:sp macro="" textlink="">
      <xdr:nvSpPr>
        <xdr:cNvPr id="263" name="円/楕円 262"/>
        <xdr:cNvSpPr/>
      </xdr:nvSpPr>
      <xdr:spPr>
        <a:xfrm>
          <a:off x="1968500" y="169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24089</xdr:rowOff>
    </xdr:from>
    <xdr:ext cx="534377" cy="259045"/>
    <xdr:sp macro="" textlink="">
      <xdr:nvSpPr>
        <xdr:cNvPr id="264" name="テキスト ボックス 263"/>
        <xdr:cNvSpPr txBox="1"/>
      </xdr:nvSpPr>
      <xdr:spPr>
        <a:xfrm>
          <a:off x="1752111" y="1699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81471</xdr:rowOff>
    </xdr:from>
    <xdr:to>
      <xdr:col>1</xdr:col>
      <xdr:colOff>485775</xdr:colOff>
      <xdr:row>99</xdr:row>
      <xdr:rowOff>11621</xdr:rowOff>
    </xdr:to>
    <xdr:sp macro="" textlink="">
      <xdr:nvSpPr>
        <xdr:cNvPr id="265" name="円/楕円 264"/>
        <xdr:cNvSpPr/>
      </xdr:nvSpPr>
      <xdr:spPr>
        <a:xfrm>
          <a:off x="1079500" y="168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2748</xdr:rowOff>
    </xdr:from>
    <xdr:ext cx="534377" cy="259045"/>
    <xdr:sp macro="" textlink="">
      <xdr:nvSpPr>
        <xdr:cNvPr id="266" name="テキスト ボックス 265"/>
        <xdr:cNvSpPr txBox="1"/>
      </xdr:nvSpPr>
      <xdr:spPr>
        <a:xfrm>
          <a:off x="863111" y="169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140081</xdr:rowOff>
    </xdr:from>
    <xdr:to>
      <xdr:col>15</xdr:col>
      <xdr:colOff>180975</xdr:colOff>
      <xdr:row>38</xdr:row>
      <xdr:rowOff>92075</xdr:rowOff>
    </xdr:to>
    <xdr:cxnSp macro="">
      <xdr:nvCxnSpPr>
        <xdr:cNvPr id="295" name="直線コネクタ 294"/>
        <xdr:cNvCxnSpPr/>
      </xdr:nvCxnSpPr>
      <xdr:spPr>
        <a:xfrm>
          <a:off x="9639300" y="6312281"/>
          <a:ext cx="8382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131128</xdr:rowOff>
    </xdr:from>
    <xdr:to>
      <xdr:col>14</xdr:col>
      <xdr:colOff>28575</xdr:colOff>
      <xdr:row>36</xdr:row>
      <xdr:rowOff>140081</xdr:rowOff>
    </xdr:to>
    <xdr:cxnSp macro="">
      <xdr:nvCxnSpPr>
        <xdr:cNvPr id="298" name="直線コネクタ 297"/>
        <xdr:cNvCxnSpPr/>
      </xdr:nvCxnSpPr>
      <xdr:spPr>
        <a:xfrm>
          <a:off x="8750300" y="630332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0" name="テキスト ボックス 299"/>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131128</xdr:rowOff>
    </xdr:from>
    <xdr:to>
      <xdr:col>12</xdr:col>
      <xdr:colOff>511175</xdr:colOff>
      <xdr:row>37</xdr:row>
      <xdr:rowOff>84646</xdr:rowOff>
    </xdr:to>
    <xdr:cxnSp macro="">
      <xdr:nvCxnSpPr>
        <xdr:cNvPr id="301" name="直線コネクタ 300"/>
        <xdr:cNvCxnSpPr/>
      </xdr:nvCxnSpPr>
      <xdr:spPr>
        <a:xfrm flipV="1">
          <a:off x="7861300" y="6303328"/>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50736</xdr:rowOff>
    </xdr:from>
    <xdr:to>
      <xdr:col>11</xdr:col>
      <xdr:colOff>307975</xdr:colOff>
      <xdr:row>37</xdr:row>
      <xdr:rowOff>84646</xdr:rowOff>
    </xdr:to>
    <xdr:cxnSp macro="">
      <xdr:nvCxnSpPr>
        <xdr:cNvPr id="304" name="直線コネクタ 303"/>
        <xdr:cNvCxnSpPr/>
      </xdr:nvCxnSpPr>
      <xdr:spPr>
        <a:xfrm>
          <a:off x="6972300" y="6394386"/>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6" name="テキスト ボックス 305"/>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8" name="テキスト ボックス 307"/>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41275</xdr:rowOff>
    </xdr:from>
    <xdr:to>
      <xdr:col>15</xdr:col>
      <xdr:colOff>231775</xdr:colOff>
      <xdr:row>38</xdr:row>
      <xdr:rowOff>142875</xdr:rowOff>
    </xdr:to>
    <xdr:sp macro="" textlink="">
      <xdr:nvSpPr>
        <xdr:cNvPr id="314" name="円/楕円 313"/>
        <xdr:cNvSpPr/>
      </xdr:nvSpPr>
      <xdr:spPr>
        <a:xfrm>
          <a:off x="104267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127652</xdr:rowOff>
    </xdr:from>
    <xdr:ext cx="378565" cy="259045"/>
    <xdr:sp macro="" textlink="">
      <xdr:nvSpPr>
        <xdr:cNvPr id="315" name="労働費該当値テキスト"/>
        <xdr:cNvSpPr txBox="1"/>
      </xdr:nvSpPr>
      <xdr:spPr>
        <a:xfrm>
          <a:off x="10528300" y="647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89281</xdr:rowOff>
    </xdr:from>
    <xdr:to>
      <xdr:col>14</xdr:col>
      <xdr:colOff>79375</xdr:colOff>
      <xdr:row>37</xdr:row>
      <xdr:rowOff>19431</xdr:rowOff>
    </xdr:to>
    <xdr:sp macro="" textlink="">
      <xdr:nvSpPr>
        <xdr:cNvPr id="316" name="円/楕円 315"/>
        <xdr:cNvSpPr/>
      </xdr:nvSpPr>
      <xdr:spPr>
        <a:xfrm>
          <a:off x="9588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35958</xdr:rowOff>
    </xdr:from>
    <xdr:ext cx="469744" cy="259045"/>
    <xdr:sp macro="" textlink="">
      <xdr:nvSpPr>
        <xdr:cNvPr id="317" name="テキスト ボックス 316"/>
        <xdr:cNvSpPr txBox="1"/>
      </xdr:nvSpPr>
      <xdr:spPr>
        <a:xfrm>
          <a:off x="9404427"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80328</xdr:rowOff>
    </xdr:from>
    <xdr:to>
      <xdr:col>12</xdr:col>
      <xdr:colOff>561975</xdr:colOff>
      <xdr:row>37</xdr:row>
      <xdr:rowOff>10478</xdr:rowOff>
    </xdr:to>
    <xdr:sp macro="" textlink="">
      <xdr:nvSpPr>
        <xdr:cNvPr id="318" name="円/楕円 317"/>
        <xdr:cNvSpPr/>
      </xdr:nvSpPr>
      <xdr:spPr>
        <a:xfrm>
          <a:off x="8699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1605</xdr:rowOff>
    </xdr:from>
    <xdr:ext cx="469744" cy="259045"/>
    <xdr:sp macro="" textlink="">
      <xdr:nvSpPr>
        <xdr:cNvPr id="319" name="テキスト ボックス 318"/>
        <xdr:cNvSpPr txBox="1"/>
      </xdr:nvSpPr>
      <xdr:spPr>
        <a:xfrm>
          <a:off x="8515427"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33846</xdr:rowOff>
    </xdr:from>
    <xdr:to>
      <xdr:col>11</xdr:col>
      <xdr:colOff>358775</xdr:colOff>
      <xdr:row>37</xdr:row>
      <xdr:rowOff>135446</xdr:rowOff>
    </xdr:to>
    <xdr:sp macro="" textlink="">
      <xdr:nvSpPr>
        <xdr:cNvPr id="320" name="円/楕円 319"/>
        <xdr:cNvSpPr/>
      </xdr:nvSpPr>
      <xdr:spPr>
        <a:xfrm>
          <a:off x="7810500" y="63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126572</xdr:rowOff>
    </xdr:from>
    <xdr:ext cx="469744" cy="259045"/>
    <xdr:sp macro="" textlink="">
      <xdr:nvSpPr>
        <xdr:cNvPr id="321" name="テキスト ボックス 320"/>
        <xdr:cNvSpPr txBox="1"/>
      </xdr:nvSpPr>
      <xdr:spPr>
        <a:xfrm>
          <a:off x="7626427" y="64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171386</xdr:rowOff>
    </xdr:from>
    <xdr:to>
      <xdr:col>10</xdr:col>
      <xdr:colOff>155575</xdr:colOff>
      <xdr:row>37</xdr:row>
      <xdr:rowOff>101536</xdr:rowOff>
    </xdr:to>
    <xdr:sp macro="" textlink="">
      <xdr:nvSpPr>
        <xdr:cNvPr id="322" name="円/楕円 321"/>
        <xdr:cNvSpPr/>
      </xdr:nvSpPr>
      <xdr:spPr>
        <a:xfrm>
          <a:off x="6921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92663</xdr:rowOff>
    </xdr:from>
    <xdr:ext cx="469744" cy="259045"/>
    <xdr:sp macro="" textlink="">
      <xdr:nvSpPr>
        <xdr:cNvPr id="323" name="テキスト ボックス 322"/>
        <xdr:cNvSpPr txBox="1"/>
      </xdr:nvSpPr>
      <xdr:spPr>
        <a:xfrm>
          <a:off x="6737427" y="6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47245</xdr:rowOff>
    </xdr:from>
    <xdr:to>
      <xdr:col>15</xdr:col>
      <xdr:colOff>180975</xdr:colOff>
      <xdr:row>58</xdr:row>
      <xdr:rowOff>53646</xdr:rowOff>
    </xdr:to>
    <xdr:cxnSp macro="">
      <xdr:nvCxnSpPr>
        <xdr:cNvPr id="350" name="直線コネクタ 349"/>
        <xdr:cNvCxnSpPr/>
      </xdr:nvCxnSpPr>
      <xdr:spPr>
        <a:xfrm flipV="1">
          <a:off x="9639300" y="999134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53646</xdr:rowOff>
    </xdr:from>
    <xdr:to>
      <xdr:col>14</xdr:col>
      <xdr:colOff>28575</xdr:colOff>
      <xdr:row>58</xdr:row>
      <xdr:rowOff>57121</xdr:rowOff>
    </xdr:to>
    <xdr:cxnSp macro="">
      <xdr:nvCxnSpPr>
        <xdr:cNvPr id="353" name="直線コネクタ 352"/>
        <xdr:cNvCxnSpPr/>
      </xdr:nvCxnSpPr>
      <xdr:spPr>
        <a:xfrm flipV="1">
          <a:off x="8750300" y="9997746"/>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77681</xdr:rowOff>
    </xdr:from>
    <xdr:ext cx="534377" cy="259045"/>
    <xdr:sp macro="" textlink="">
      <xdr:nvSpPr>
        <xdr:cNvPr id="355" name="テキスト ボックス 354"/>
        <xdr:cNvSpPr txBox="1"/>
      </xdr:nvSpPr>
      <xdr:spPr>
        <a:xfrm>
          <a:off x="9372111" y="9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48731</xdr:rowOff>
    </xdr:from>
    <xdr:to>
      <xdr:col>12</xdr:col>
      <xdr:colOff>511175</xdr:colOff>
      <xdr:row>58</xdr:row>
      <xdr:rowOff>57121</xdr:rowOff>
    </xdr:to>
    <xdr:cxnSp macro="">
      <xdr:nvCxnSpPr>
        <xdr:cNvPr id="356" name="直線コネクタ 355"/>
        <xdr:cNvCxnSpPr/>
      </xdr:nvCxnSpPr>
      <xdr:spPr>
        <a:xfrm>
          <a:off x="7861300" y="9992831"/>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78627</xdr:rowOff>
    </xdr:from>
    <xdr:ext cx="534377" cy="259045"/>
    <xdr:sp macro="" textlink="">
      <xdr:nvSpPr>
        <xdr:cNvPr id="358" name="テキスト ボックス 357"/>
        <xdr:cNvSpPr txBox="1"/>
      </xdr:nvSpPr>
      <xdr:spPr>
        <a:xfrm>
          <a:off x="8483111" y="96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31938</xdr:rowOff>
    </xdr:from>
    <xdr:to>
      <xdr:col>11</xdr:col>
      <xdr:colOff>307975</xdr:colOff>
      <xdr:row>58</xdr:row>
      <xdr:rowOff>48731</xdr:rowOff>
    </xdr:to>
    <xdr:cxnSp macro="">
      <xdr:nvCxnSpPr>
        <xdr:cNvPr id="359" name="直線コネクタ 358"/>
        <xdr:cNvCxnSpPr/>
      </xdr:nvCxnSpPr>
      <xdr:spPr>
        <a:xfrm>
          <a:off x="6972300" y="9976038"/>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84150</xdr:rowOff>
    </xdr:from>
    <xdr:ext cx="534377" cy="259045"/>
    <xdr:sp macro="" textlink="">
      <xdr:nvSpPr>
        <xdr:cNvPr id="361" name="テキスト ボックス 360"/>
        <xdr:cNvSpPr txBox="1"/>
      </xdr:nvSpPr>
      <xdr:spPr>
        <a:xfrm>
          <a:off x="7594111" y="96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167895</xdr:rowOff>
    </xdr:from>
    <xdr:to>
      <xdr:col>15</xdr:col>
      <xdr:colOff>231775</xdr:colOff>
      <xdr:row>58</xdr:row>
      <xdr:rowOff>98045</xdr:rowOff>
    </xdr:to>
    <xdr:sp macro="" textlink="">
      <xdr:nvSpPr>
        <xdr:cNvPr id="369" name="円/楕円 368"/>
        <xdr:cNvSpPr/>
      </xdr:nvSpPr>
      <xdr:spPr>
        <a:xfrm>
          <a:off x="10426700" y="99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534377" cy="259045"/>
    <xdr:sp macro="" textlink="">
      <xdr:nvSpPr>
        <xdr:cNvPr id="370" name="農林水産業費該当値テキスト"/>
        <xdr:cNvSpPr txBox="1"/>
      </xdr:nvSpPr>
      <xdr:spPr>
        <a:xfrm>
          <a:off x="10528300" y="99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2846</xdr:rowOff>
    </xdr:from>
    <xdr:to>
      <xdr:col>14</xdr:col>
      <xdr:colOff>79375</xdr:colOff>
      <xdr:row>58</xdr:row>
      <xdr:rowOff>104446</xdr:rowOff>
    </xdr:to>
    <xdr:sp macro="" textlink="">
      <xdr:nvSpPr>
        <xdr:cNvPr id="371" name="円/楕円 370"/>
        <xdr:cNvSpPr/>
      </xdr:nvSpPr>
      <xdr:spPr>
        <a:xfrm>
          <a:off x="9588500" y="99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95573</xdr:rowOff>
    </xdr:from>
    <xdr:ext cx="534377" cy="259045"/>
    <xdr:sp macro="" textlink="">
      <xdr:nvSpPr>
        <xdr:cNvPr id="372" name="テキスト ボックス 371"/>
        <xdr:cNvSpPr txBox="1"/>
      </xdr:nvSpPr>
      <xdr:spPr>
        <a:xfrm>
          <a:off x="9372111" y="100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6321</xdr:rowOff>
    </xdr:from>
    <xdr:to>
      <xdr:col>12</xdr:col>
      <xdr:colOff>561975</xdr:colOff>
      <xdr:row>58</xdr:row>
      <xdr:rowOff>107921</xdr:rowOff>
    </xdr:to>
    <xdr:sp macro="" textlink="">
      <xdr:nvSpPr>
        <xdr:cNvPr id="373" name="円/楕円 372"/>
        <xdr:cNvSpPr/>
      </xdr:nvSpPr>
      <xdr:spPr>
        <a:xfrm>
          <a:off x="8699500" y="99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99048</xdr:rowOff>
    </xdr:from>
    <xdr:ext cx="534377" cy="259045"/>
    <xdr:sp macro="" textlink="">
      <xdr:nvSpPr>
        <xdr:cNvPr id="374" name="テキスト ボックス 373"/>
        <xdr:cNvSpPr txBox="1"/>
      </xdr:nvSpPr>
      <xdr:spPr>
        <a:xfrm>
          <a:off x="8483111" y="100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169381</xdr:rowOff>
    </xdr:from>
    <xdr:to>
      <xdr:col>11</xdr:col>
      <xdr:colOff>358775</xdr:colOff>
      <xdr:row>58</xdr:row>
      <xdr:rowOff>99531</xdr:rowOff>
    </xdr:to>
    <xdr:sp macro="" textlink="">
      <xdr:nvSpPr>
        <xdr:cNvPr id="375" name="円/楕円 374"/>
        <xdr:cNvSpPr/>
      </xdr:nvSpPr>
      <xdr:spPr>
        <a:xfrm>
          <a:off x="7810500" y="99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90658</xdr:rowOff>
    </xdr:from>
    <xdr:ext cx="534377" cy="259045"/>
    <xdr:sp macro="" textlink="">
      <xdr:nvSpPr>
        <xdr:cNvPr id="376" name="テキスト ボックス 375"/>
        <xdr:cNvSpPr txBox="1"/>
      </xdr:nvSpPr>
      <xdr:spPr>
        <a:xfrm>
          <a:off x="7594111" y="100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152588</xdr:rowOff>
    </xdr:from>
    <xdr:to>
      <xdr:col>10</xdr:col>
      <xdr:colOff>155575</xdr:colOff>
      <xdr:row>58</xdr:row>
      <xdr:rowOff>82738</xdr:rowOff>
    </xdr:to>
    <xdr:sp macro="" textlink="">
      <xdr:nvSpPr>
        <xdr:cNvPr id="377" name="円/楕円 376"/>
        <xdr:cNvSpPr/>
      </xdr:nvSpPr>
      <xdr:spPr>
        <a:xfrm>
          <a:off x="6921500" y="99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73865</xdr:rowOff>
    </xdr:from>
    <xdr:ext cx="534377" cy="259045"/>
    <xdr:sp macro="" textlink="">
      <xdr:nvSpPr>
        <xdr:cNvPr id="378" name="テキスト ボックス 377"/>
        <xdr:cNvSpPr txBox="1"/>
      </xdr:nvSpPr>
      <xdr:spPr>
        <a:xfrm>
          <a:off x="6705111" y="10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36568</xdr:rowOff>
    </xdr:from>
    <xdr:to>
      <xdr:col>15</xdr:col>
      <xdr:colOff>180975</xdr:colOff>
      <xdr:row>77</xdr:row>
      <xdr:rowOff>80133</xdr:rowOff>
    </xdr:to>
    <xdr:cxnSp macro="">
      <xdr:nvCxnSpPr>
        <xdr:cNvPr id="409" name="直線コネクタ 408"/>
        <xdr:cNvCxnSpPr/>
      </xdr:nvCxnSpPr>
      <xdr:spPr>
        <a:xfrm flipV="1">
          <a:off x="9639300" y="13238218"/>
          <a:ext cx="8382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80133</xdr:rowOff>
    </xdr:from>
    <xdr:to>
      <xdr:col>14</xdr:col>
      <xdr:colOff>28575</xdr:colOff>
      <xdr:row>77</xdr:row>
      <xdr:rowOff>83203</xdr:rowOff>
    </xdr:to>
    <xdr:cxnSp macro="">
      <xdr:nvCxnSpPr>
        <xdr:cNvPr id="412" name="直線コネクタ 411"/>
        <xdr:cNvCxnSpPr/>
      </xdr:nvCxnSpPr>
      <xdr:spPr>
        <a:xfrm flipV="1">
          <a:off x="8750300" y="1328178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3" name="フローチャート : 判断 412"/>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75811</xdr:rowOff>
    </xdr:from>
    <xdr:ext cx="534377" cy="259045"/>
    <xdr:sp macro="" textlink="">
      <xdr:nvSpPr>
        <xdr:cNvPr id="414" name="テキスト ボックス 413"/>
        <xdr:cNvSpPr txBox="1"/>
      </xdr:nvSpPr>
      <xdr:spPr>
        <a:xfrm>
          <a:off x="9372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58874</xdr:rowOff>
    </xdr:from>
    <xdr:to>
      <xdr:col>12</xdr:col>
      <xdr:colOff>511175</xdr:colOff>
      <xdr:row>77</xdr:row>
      <xdr:rowOff>83203</xdr:rowOff>
    </xdr:to>
    <xdr:cxnSp macro="">
      <xdr:nvCxnSpPr>
        <xdr:cNvPr id="415" name="直線コネクタ 414"/>
        <xdr:cNvCxnSpPr/>
      </xdr:nvCxnSpPr>
      <xdr:spPr>
        <a:xfrm>
          <a:off x="7861300" y="13260524"/>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6" name="フローチャート : 判断 415"/>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86522</xdr:rowOff>
    </xdr:from>
    <xdr:ext cx="534377" cy="259045"/>
    <xdr:sp macro="" textlink="">
      <xdr:nvSpPr>
        <xdr:cNvPr id="417" name="テキスト ボックス 416"/>
        <xdr:cNvSpPr txBox="1"/>
      </xdr:nvSpPr>
      <xdr:spPr>
        <a:xfrm>
          <a:off x="8483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58874</xdr:rowOff>
    </xdr:from>
    <xdr:to>
      <xdr:col>11</xdr:col>
      <xdr:colOff>307975</xdr:colOff>
      <xdr:row>77</xdr:row>
      <xdr:rowOff>114619</xdr:rowOff>
    </xdr:to>
    <xdr:cxnSp macro="">
      <xdr:nvCxnSpPr>
        <xdr:cNvPr id="418" name="直線コネクタ 417"/>
        <xdr:cNvCxnSpPr/>
      </xdr:nvCxnSpPr>
      <xdr:spPr>
        <a:xfrm flipV="1">
          <a:off x="6972300" y="13260524"/>
          <a:ext cx="889000" cy="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9" name="フローチャート : 判断 418"/>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81852</xdr:rowOff>
    </xdr:from>
    <xdr:ext cx="534377" cy="259045"/>
    <xdr:sp macro="" textlink="">
      <xdr:nvSpPr>
        <xdr:cNvPr id="420" name="テキスト ボックス 419"/>
        <xdr:cNvSpPr txBox="1"/>
      </xdr:nvSpPr>
      <xdr:spPr>
        <a:xfrm>
          <a:off x="7594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1" name="フローチャート : 判断 420"/>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69573</xdr:rowOff>
    </xdr:from>
    <xdr:ext cx="534377" cy="259045"/>
    <xdr:sp macro="" textlink="">
      <xdr:nvSpPr>
        <xdr:cNvPr id="422" name="テキスト ボックス 421"/>
        <xdr:cNvSpPr txBox="1"/>
      </xdr:nvSpPr>
      <xdr:spPr>
        <a:xfrm>
          <a:off x="6705111" y="12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157218</xdr:rowOff>
    </xdr:from>
    <xdr:to>
      <xdr:col>15</xdr:col>
      <xdr:colOff>231775</xdr:colOff>
      <xdr:row>77</xdr:row>
      <xdr:rowOff>87368</xdr:rowOff>
    </xdr:to>
    <xdr:sp macro="" textlink="">
      <xdr:nvSpPr>
        <xdr:cNvPr id="428" name="円/楕円 427"/>
        <xdr:cNvSpPr/>
      </xdr:nvSpPr>
      <xdr:spPr>
        <a:xfrm>
          <a:off x="10426700" y="131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135645</xdr:rowOff>
    </xdr:from>
    <xdr:ext cx="534377" cy="259045"/>
    <xdr:sp macro="" textlink="">
      <xdr:nvSpPr>
        <xdr:cNvPr id="429" name="商工費該当値テキスト"/>
        <xdr:cNvSpPr txBox="1"/>
      </xdr:nvSpPr>
      <xdr:spPr>
        <a:xfrm>
          <a:off x="10528300" y="1316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29333</xdr:rowOff>
    </xdr:from>
    <xdr:to>
      <xdr:col>14</xdr:col>
      <xdr:colOff>79375</xdr:colOff>
      <xdr:row>77</xdr:row>
      <xdr:rowOff>130933</xdr:rowOff>
    </xdr:to>
    <xdr:sp macro="" textlink="">
      <xdr:nvSpPr>
        <xdr:cNvPr id="430" name="円/楕円 429"/>
        <xdr:cNvSpPr/>
      </xdr:nvSpPr>
      <xdr:spPr>
        <a:xfrm>
          <a:off x="9588500" y="132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122060</xdr:rowOff>
    </xdr:from>
    <xdr:ext cx="534377" cy="259045"/>
    <xdr:sp macro="" textlink="">
      <xdr:nvSpPr>
        <xdr:cNvPr id="431" name="テキスト ボックス 430"/>
        <xdr:cNvSpPr txBox="1"/>
      </xdr:nvSpPr>
      <xdr:spPr>
        <a:xfrm>
          <a:off x="9372111" y="13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32403</xdr:rowOff>
    </xdr:from>
    <xdr:to>
      <xdr:col>12</xdr:col>
      <xdr:colOff>561975</xdr:colOff>
      <xdr:row>77</xdr:row>
      <xdr:rowOff>134003</xdr:rowOff>
    </xdr:to>
    <xdr:sp macro="" textlink="">
      <xdr:nvSpPr>
        <xdr:cNvPr id="432" name="円/楕円 431"/>
        <xdr:cNvSpPr/>
      </xdr:nvSpPr>
      <xdr:spPr>
        <a:xfrm>
          <a:off x="8699500" y="132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125130</xdr:rowOff>
    </xdr:from>
    <xdr:ext cx="534377" cy="259045"/>
    <xdr:sp macro="" textlink="">
      <xdr:nvSpPr>
        <xdr:cNvPr id="433" name="テキスト ボックス 432"/>
        <xdr:cNvSpPr txBox="1"/>
      </xdr:nvSpPr>
      <xdr:spPr>
        <a:xfrm>
          <a:off x="8483111" y="133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8074</xdr:rowOff>
    </xdr:from>
    <xdr:to>
      <xdr:col>11</xdr:col>
      <xdr:colOff>358775</xdr:colOff>
      <xdr:row>77</xdr:row>
      <xdr:rowOff>109674</xdr:rowOff>
    </xdr:to>
    <xdr:sp macro="" textlink="">
      <xdr:nvSpPr>
        <xdr:cNvPr id="434" name="円/楕円 433"/>
        <xdr:cNvSpPr/>
      </xdr:nvSpPr>
      <xdr:spPr>
        <a:xfrm>
          <a:off x="7810500" y="13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100801</xdr:rowOff>
    </xdr:from>
    <xdr:ext cx="534377" cy="259045"/>
    <xdr:sp macro="" textlink="">
      <xdr:nvSpPr>
        <xdr:cNvPr id="435" name="テキスト ボックス 434"/>
        <xdr:cNvSpPr txBox="1"/>
      </xdr:nvSpPr>
      <xdr:spPr>
        <a:xfrm>
          <a:off x="7594111" y="133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63819</xdr:rowOff>
    </xdr:from>
    <xdr:to>
      <xdr:col>10</xdr:col>
      <xdr:colOff>155575</xdr:colOff>
      <xdr:row>77</xdr:row>
      <xdr:rowOff>165419</xdr:rowOff>
    </xdr:to>
    <xdr:sp macro="" textlink="">
      <xdr:nvSpPr>
        <xdr:cNvPr id="436" name="円/楕円 435"/>
        <xdr:cNvSpPr/>
      </xdr:nvSpPr>
      <xdr:spPr>
        <a:xfrm>
          <a:off x="6921500" y="132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156546</xdr:rowOff>
    </xdr:from>
    <xdr:ext cx="534377" cy="259045"/>
    <xdr:sp macro="" textlink="">
      <xdr:nvSpPr>
        <xdr:cNvPr id="437" name="テキスト ボックス 436"/>
        <xdr:cNvSpPr txBox="1"/>
      </xdr:nvSpPr>
      <xdr:spPr>
        <a:xfrm>
          <a:off x="6705111" y="133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18766</xdr:rowOff>
    </xdr:from>
    <xdr:to>
      <xdr:col>15</xdr:col>
      <xdr:colOff>180975</xdr:colOff>
      <xdr:row>98</xdr:row>
      <xdr:rowOff>31922</xdr:rowOff>
    </xdr:to>
    <xdr:cxnSp macro="">
      <xdr:nvCxnSpPr>
        <xdr:cNvPr id="464" name="直線コネクタ 463"/>
        <xdr:cNvCxnSpPr/>
      </xdr:nvCxnSpPr>
      <xdr:spPr>
        <a:xfrm>
          <a:off x="9639300" y="16820866"/>
          <a:ext cx="8382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147059</xdr:rowOff>
    </xdr:from>
    <xdr:to>
      <xdr:col>14</xdr:col>
      <xdr:colOff>28575</xdr:colOff>
      <xdr:row>98</xdr:row>
      <xdr:rowOff>18766</xdr:rowOff>
    </xdr:to>
    <xdr:cxnSp macro="">
      <xdr:nvCxnSpPr>
        <xdr:cNvPr id="467" name="直線コネクタ 466"/>
        <xdr:cNvCxnSpPr/>
      </xdr:nvCxnSpPr>
      <xdr:spPr>
        <a:xfrm>
          <a:off x="8750300" y="16777709"/>
          <a:ext cx="889000" cy="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8" name="フローチャート : 判断 467"/>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9" name="テキスト ボックス 468"/>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147059</xdr:rowOff>
    </xdr:from>
    <xdr:to>
      <xdr:col>12</xdr:col>
      <xdr:colOff>511175</xdr:colOff>
      <xdr:row>98</xdr:row>
      <xdr:rowOff>23223</xdr:rowOff>
    </xdr:to>
    <xdr:cxnSp macro="">
      <xdr:nvCxnSpPr>
        <xdr:cNvPr id="470" name="直線コネクタ 469"/>
        <xdr:cNvCxnSpPr/>
      </xdr:nvCxnSpPr>
      <xdr:spPr>
        <a:xfrm flipV="1">
          <a:off x="7861300" y="16777709"/>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71" name="フローチャート : 判断 470"/>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52046</xdr:rowOff>
    </xdr:from>
    <xdr:ext cx="534377" cy="259045"/>
    <xdr:sp macro="" textlink="">
      <xdr:nvSpPr>
        <xdr:cNvPr id="472" name="テキスト ボックス 471"/>
        <xdr:cNvSpPr txBox="1"/>
      </xdr:nvSpPr>
      <xdr:spPr>
        <a:xfrm>
          <a:off x="8483111" y="168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23223</xdr:rowOff>
    </xdr:from>
    <xdr:to>
      <xdr:col>11</xdr:col>
      <xdr:colOff>307975</xdr:colOff>
      <xdr:row>98</xdr:row>
      <xdr:rowOff>37063</xdr:rowOff>
    </xdr:to>
    <xdr:cxnSp macro="">
      <xdr:nvCxnSpPr>
        <xdr:cNvPr id="473" name="直線コネクタ 472"/>
        <xdr:cNvCxnSpPr/>
      </xdr:nvCxnSpPr>
      <xdr:spPr>
        <a:xfrm flipV="1">
          <a:off x="6972300" y="16825323"/>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4" name="フローチャート : 判断 473"/>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69277</xdr:rowOff>
    </xdr:from>
    <xdr:ext cx="534377" cy="259045"/>
    <xdr:sp macro="" textlink="">
      <xdr:nvSpPr>
        <xdr:cNvPr id="475" name="テキスト ボックス 474"/>
        <xdr:cNvSpPr txBox="1"/>
      </xdr:nvSpPr>
      <xdr:spPr>
        <a:xfrm>
          <a:off x="7594111" y="168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6" name="フローチャート : 判断 475"/>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7" name="テキスト ボックス 476"/>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152572</xdr:rowOff>
    </xdr:from>
    <xdr:to>
      <xdr:col>15</xdr:col>
      <xdr:colOff>231775</xdr:colOff>
      <xdr:row>98</xdr:row>
      <xdr:rowOff>82722</xdr:rowOff>
    </xdr:to>
    <xdr:sp macro="" textlink="">
      <xdr:nvSpPr>
        <xdr:cNvPr id="483" name="円/楕円 482"/>
        <xdr:cNvSpPr/>
      </xdr:nvSpPr>
      <xdr:spPr>
        <a:xfrm>
          <a:off x="10426700" y="167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139416</xdr:rowOff>
    </xdr:from>
    <xdr:to>
      <xdr:col>14</xdr:col>
      <xdr:colOff>79375</xdr:colOff>
      <xdr:row>98</xdr:row>
      <xdr:rowOff>69566</xdr:rowOff>
    </xdr:to>
    <xdr:sp macro="" textlink="">
      <xdr:nvSpPr>
        <xdr:cNvPr id="485" name="円/楕円 484"/>
        <xdr:cNvSpPr/>
      </xdr:nvSpPr>
      <xdr:spPr>
        <a:xfrm>
          <a:off x="9588500" y="167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60693</xdr:rowOff>
    </xdr:from>
    <xdr:ext cx="534377" cy="259045"/>
    <xdr:sp macro="" textlink="">
      <xdr:nvSpPr>
        <xdr:cNvPr id="486" name="テキスト ボックス 485"/>
        <xdr:cNvSpPr txBox="1"/>
      </xdr:nvSpPr>
      <xdr:spPr>
        <a:xfrm>
          <a:off x="9372111" y="168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96259</xdr:rowOff>
    </xdr:from>
    <xdr:to>
      <xdr:col>12</xdr:col>
      <xdr:colOff>561975</xdr:colOff>
      <xdr:row>98</xdr:row>
      <xdr:rowOff>26409</xdr:rowOff>
    </xdr:to>
    <xdr:sp macro="" textlink="">
      <xdr:nvSpPr>
        <xdr:cNvPr id="487" name="円/楕円 486"/>
        <xdr:cNvSpPr/>
      </xdr:nvSpPr>
      <xdr:spPr>
        <a:xfrm>
          <a:off x="8699500" y="16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42936</xdr:rowOff>
    </xdr:from>
    <xdr:ext cx="534377" cy="259045"/>
    <xdr:sp macro="" textlink="">
      <xdr:nvSpPr>
        <xdr:cNvPr id="488" name="テキスト ボックス 487"/>
        <xdr:cNvSpPr txBox="1"/>
      </xdr:nvSpPr>
      <xdr:spPr>
        <a:xfrm>
          <a:off x="8483111" y="165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143873</xdr:rowOff>
    </xdr:from>
    <xdr:to>
      <xdr:col>11</xdr:col>
      <xdr:colOff>358775</xdr:colOff>
      <xdr:row>98</xdr:row>
      <xdr:rowOff>74023</xdr:rowOff>
    </xdr:to>
    <xdr:sp macro="" textlink="">
      <xdr:nvSpPr>
        <xdr:cNvPr id="489" name="円/楕円 488"/>
        <xdr:cNvSpPr/>
      </xdr:nvSpPr>
      <xdr:spPr>
        <a:xfrm>
          <a:off x="7810500" y="167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90550</xdr:rowOff>
    </xdr:from>
    <xdr:ext cx="534377" cy="259045"/>
    <xdr:sp macro="" textlink="">
      <xdr:nvSpPr>
        <xdr:cNvPr id="490" name="テキスト ボックス 489"/>
        <xdr:cNvSpPr txBox="1"/>
      </xdr:nvSpPr>
      <xdr:spPr>
        <a:xfrm>
          <a:off x="7594111" y="165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157713</xdr:rowOff>
    </xdr:from>
    <xdr:to>
      <xdr:col>10</xdr:col>
      <xdr:colOff>155575</xdr:colOff>
      <xdr:row>98</xdr:row>
      <xdr:rowOff>87863</xdr:rowOff>
    </xdr:to>
    <xdr:sp macro="" textlink="">
      <xdr:nvSpPr>
        <xdr:cNvPr id="491" name="円/楕円 490"/>
        <xdr:cNvSpPr/>
      </xdr:nvSpPr>
      <xdr:spPr>
        <a:xfrm>
          <a:off x="6921500" y="167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78990</xdr:rowOff>
    </xdr:from>
    <xdr:ext cx="534377" cy="259045"/>
    <xdr:sp macro="" textlink="">
      <xdr:nvSpPr>
        <xdr:cNvPr id="492" name="テキスト ボックス 491"/>
        <xdr:cNvSpPr txBox="1"/>
      </xdr:nvSpPr>
      <xdr:spPr>
        <a:xfrm>
          <a:off x="6705111" y="1688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60376</xdr:rowOff>
    </xdr:from>
    <xdr:to>
      <xdr:col>23</xdr:col>
      <xdr:colOff>517525</xdr:colOff>
      <xdr:row>38</xdr:row>
      <xdr:rowOff>72606</xdr:rowOff>
    </xdr:to>
    <xdr:cxnSp macro="">
      <xdr:nvCxnSpPr>
        <xdr:cNvPr id="522" name="直線コネクタ 521"/>
        <xdr:cNvCxnSpPr/>
      </xdr:nvCxnSpPr>
      <xdr:spPr>
        <a:xfrm>
          <a:off x="15481300" y="6575476"/>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60376</xdr:rowOff>
    </xdr:from>
    <xdr:to>
      <xdr:col>22</xdr:col>
      <xdr:colOff>365125</xdr:colOff>
      <xdr:row>38</xdr:row>
      <xdr:rowOff>71920</xdr:rowOff>
    </xdr:to>
    <xdr:cxnSp macro="">
      <xdr:nvCxnSpPr>
        <xdr:cNvPr id="525" name="直線コネクタ 524"/>
        <xdr:cNvCxnSpPr/>
      </xdr:nvCxnSpPr>
      <xdr:spPr>
        <a:xfrm flipV="1">
          <a:off x="14592300" y="6575476"/>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6" name="フローチャート : 判断 525"/>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60570</xdr:rowOff>
    </xdr:from>
    <xdr:ext cx="534377" cy="259045"/>
    <xdr:sp macro="" textlink="">
      <xdr:nvSpPr>
        <xdr:cNvPr id="527" name="テキスト ボックス 526"/>
        <xdr:cNvSpPr txBox="1"/>
      </xdr:nvSpPr>
      <xdr:spPr>
        <a:xfrm>
          <a:off x="15214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87427</xdr:rowOff>
    </xdr:from>
    <xdr:to>
      <xdr:col>21</xdr:col>
      <xdr:colOff>161925</xdr:colOff>
      <xdr:row>38</xdr:row>
      <xdr:rowOff>71920</xdr:rowOff>
    </xdr:to>
    <xdr:cxnSp macro="">
      <xdr:nvCxnSpPr>
        <xdr:cNvPr id="528" name="直線コネクタ 527"/>
        <xdr:cNvCxnSpPr/>
      </xdr:nvCxnSpPr>
      <xdr:spPr>
        <a:xfrm>
          <a:off x="13703300" y="6431077"/>
          <a:ext cx="889000" cy="15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9" name="フローチャート : 判断 528"/>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30" name="テキスト ボックス 529"/>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87427</xdr:rowOff>
    </xdr:from>
    <xdr:to>
      <xdr:col>19</xdr:col>
      <xdr:colOff>644525</xdr:colOff>
      <xdr:row>38</xdr:row>
      <xdr:rowOff>406</xdr:rowOff>
    </xdr:to>
    <xdr:cxnSp macro="">
      <xdr:nvCxnSpPr>
        <xdr:cNvPr id="531" name="直線コネクタ 530"/>
        <xdr:cNvCxnSpPr/>
      </xdr:nvCxnSpPr>
      <xdr:spPr>
        <a:xfrm flipV="1">
          <a:off x="12814300" y="6431077"/>
          <a:ext cx="8890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2" name="フローチャート : 判断 531"/>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163631</xdr:rowOff>
    </xdr:from>
    <xdr:ext cx="534377" cy="259045"/>
    <xdr:sp macro="" textlink="">
      <xdr:nvSpPr>
        <xdr:cNvPr id="533" name="テキスト ボックス 532"/>
        <xdr:cNvSpPr txBox="1"/>
      </xdr:nvSpPr>
      <xdr:spPr>
        <a:xfrm>
          <a:off x="13436111" y="59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4" name="フローチャート : 判断 533"/>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12907</xdr:rowOff>
    </xdr:from>
    <xdr:ext cx="534377" cy="259045"/>
    <xdr:sp macro="" textlink="">
      <xdr:nvSpPr>
        <xdr:cNvPr id="535" name="テキスト ボックス 534"/>
        <xdr:cNvSpPr txBox="1"/>
      </xdr:nvSpPr>
      <xdr:spPr>
        <a:xfrm>
          <a:off x="12547111" y="6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21806</xdr:rowOff>
    </xdr:from>
    <xdr:to>
      <xdr:col>23</xdr:col>
      <xdr:colOff>568325</xdr:colOff>
      <xdr:row>38</xdr:row>
      <xdr:rowOff>123406</xdr:rowOff>
    </xdr:to>
    <xdr:sp macro="" textlink="">
      <xdr:nvSpPr>
        <xdr:cNvPr id="541" name="円/楕円 540"/>
        <xdr:cNvSpPr/>
      </xdr:nvSpPr>
      <xdr:spPr>
        <a:xfrm>
          <a:off x="16268700" y="65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233</xdr:rowOff>
    </xdr:from>
    <xdr:ext cx="534377" cy="259045"/>
    <xdr:sp macro="" textlink="">
      <xdr:nvSpPr>
        <xdr:cNvPr id="542" name="消防費該当値テキスト"/>
        <xdr:cNvSpPr txBox="1"/>
      </xdr:nvSpPr>
      <xdr:spPr>
        <a:xfrm>
          <a:off x="16370300" y="65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9576</xdr:rowOff>
    </xdr:from>
    <xdr:to>
      <xdr:col>22</xdr:col>
      <xdr:colOff>415925</xdr:colOff>
      <xdr:row>38</xdr:row>
      <xdr:rowOff>111176</xdr:rowOff>
    </xdr:to>
    <xdr:sp macro="" textlink="">
      <xdr:nvSpPr>
        <xdr:cNvPr id="543" name="円/楕円 542"/>
        <xdr:cNvSpPr/>
      </xdr:nvSpPr>
      <xdr:spPr>
        <a:xfrm>
          <a:off x="15430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102303</xdr:rowOff>
    </xdr:from>
    <xdr:ext cx="534377" cy="259045"/>
    <xdr:sp macro="" textlink="">
      <xdr:nvSpPr>
        <xdr:cNvPr id="544" name="テキスト ボックス 543"/>
        <xdr:cNvSpPr txBox="1"/>
      </xdr:nvSpPr>
      <xdr:spPr>
        <a:xfrm>
          <a:off x="15214111" y="66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21120</xdr:rowOff>
    </xdr:from>
    <xdr:to>
      <xdr:col>21</xdr:col>
      <xdr:colOff>212725</xdr:colOff>
      <xdr:row>38</xdr:row>
      <xdr:rowOff>122720</xdr:rowOff>
    </xdr:to>
    <xdr:sp macro="" textlink="">
      <xdr:nvSpPr>
        <xdr:cNvPr id="545" name="円/楕円 544"/>
        <xdr:cNvSpPr/>
      </xdr:nvSpPr>
      <xdr:spPr>
        <a:xfrm>
          <a:off x="14541500" y="6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113847</xdr:rowOff>
    </xdr:from>
    <xdr:ext cx="534377" cy="259045"/>
    <xdr:sp macro="" textlink="">
      <xdr:nvSpPr>
        <xdr:cNvPr id="546" name="テキスト ボックス 545"/>
        <xdr:cNvSpPr txBox="1"/>
      </xdr:nvSpPr>
      <xdr:spPr>
        <a:xfrm>
          <a:off x="14325111" y="662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36627</xdr:rowOff>
    </xdr:from>
    <xdr:to>
      <xdr:col>20</xdr:col>
      <xdr:colOff>9525</xdr:colOff>
      <xdr:row>37</xdr:row>
      <xdr:rowOff>138227</xdr:rowOff>
    </xdr:to>
    <xdr:sp macro="" textlink="">
      <xdr:nvSpPr>
        <xdr:cNvPr id="547" name="円/楕円 546"/>
        <xdr:cNvSpPr/>
      </xdr:nvSpPr>
      <xdr:spPr>
        <a:xfrm>
          <a:off x="13652500" y="63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129353</xdr:rowOff>
    </xdr:from>
    <xdr:ext cx="534377" cy="259045"/>
    <xdr:sp macro="" textlink="">
      <xdr:nvSpPr>
        <xdr:cNvPr id="548" name="テキスト ボックス 547"/>
        <xdr:cNvSpPr txBox="1"/>
      </xdr:nvSpPr>
      <xdr:spPr>
        <a:xfrm>
          <a:off x="13436111" y="64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121057</xdr:rowOff>
    </xdr:from>
    <xdr:to>
      <xdr:col>18</xdr:col>
      <xdr:colOff>492125</xdr:colOff>
      <xdr:row>38</xdr:row>
      <xdr:rowOff>51206</xdr:rowOff>
    </xdr:to>
    <xdr:sp macro="" textlink="">
      <xdr:nvSpPr>
        <xdr:cNvPr id="549" name="円/楕円 548"/>
        <xdr:cNvSpPr/>
      </xdr:nvSpPr>
      <xdr:spPr>
        <a:xfrm>
          <a:off x="12763500" y="6464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42333</xdr:rowOff>
    </xdr:from>
    <xdr:ext cx="534377" cy="259045"/>
    <xdr:sp macro="" textlink="">
      <xdr:nvSpPr>
        <xdr:cNvPr id="550" name="テキスト ボックス 549"/>
        <xdr:cNvSpPr txBox="1"/>
      </xdr:nvSpPr>
      <xdr:spPr>
        <a:xfrm>
          <a:off x="12547111" y="655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40275</xdr:rowOff>
    </xdr:from>
    <xdr:to>
      <xdr:col>23</xdr:col>
      <xdr:colOff>517525</xdr:colOff>
      <xdr:row>57</xdr:row>
      <xdr:rowOff>80673</xdr:rowOff>
    </xdr:to>
    <xdr:cxnSp macro="">
      <xdr:nvCxnSpPr>
        <xdr:cNvPr id="582" name="直線コネクタ 581"/>
        <xdr:cNvCxnSpPr/>
      </xdr:nvCxnSpPr>
      <xdr:spPr>
        <a:xfrm flipV="1">
          <a:off x="15481300" y="9298575"/>
          <a:ext cx="838200" cy="55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80673</xdr:rowOff>
    </xdr:from>
    <xdr:to>
      <xdr:col>22</xdr:col>
      <xdr:colOff>365125</xdr:colOff>
      <xdr:row>58</xdr:row>
      <xdr:rowOff>25547</xdr:rowOff>
    </xdr:to>
    <xdr:cxnSp macro="">
      <xdr:nvCxnSpPr>
        <xdr:cNvPr id="585" name="直線コネクタ 584"/>
        <xdr:cNvCxnSpPr/>
      </xdr:nvCxnSpPr>
      <xdr:spPr>
        <a:xfrm flipV="1">
          <a:off x="14592300" y="9853323"/>
          <a:ext cx="889000" cy="11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6" name="フローチャート : 判断 585"/>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7" name="テキスト ボックス 586"/>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63658</xdr:rowOff>
    </xdr:from>
    <xdr:to>
      <xdr:col>21</xdr:col>
      <xdr:colOff>161925</xdr:colOff>
      <xdr:row>58</xdr:row>
      <xdr:rowOff>25547</xdr:rowOff>
    </xdr:to>
    <xdr:cxnSp macro="">
      <xdr:nvCxnSpPr>
        <xdr:cNvPr id="588" name="直線コネクタ 587"/>
        <xdr:cNvCxnSpPr/>
      </xdr:nvCxnSpPr>
      <xdr:spPr>
        <a:xfrm>
          <a:off x="13703300" y="9836308"/>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9" name="フローチャート : 判断 588"/>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0" name="テキスト ボックス 589"/>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120987</xdr:rowOff>
    </xdr:from>
    <xdr:to>
      <xdr:col>19</xdr:col>
      <xdr:colOff>644525</xdr:colOff>
      <xdr:row>57</xdr:row>
      <xdr:rowOff>63658</xdr:rowOff>
    </xdr:to>
    <xdr:cxnSp macro="">
      <xdr:nvCxnSpPr>
        <xdr:cNvPr id="591" name="直線コネクタ 590"/>
        <xdr:cNvCxnSpPr/>
      </xdr:nvCxnSpPr>
      <xdr:spPr>
        <a:xfrm>
          <a:off x="12814300" y="9550737"/>
          <a:ext cx="889000" cy="28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2" name="フローチャート : 判断 591"/>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3" name="テキスト ボックス 592"/>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4" name="フローチャート : 判断 593"/>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5" name="テキスト ボックス 594"/>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160925</xdr:rowOff>
    </xdr:from>
    <xdr:to>
      <xdr:col>23</xdr:col>
      <xdr:colOff>568325</xdr:colOff>
      <xdr:row>54</xdr:row>
      <xdr:rowOff>91075</xdr:rowOff>
    </xdr:to>
    <xdr:sp macro="" textlink="">
      <xdr:nvSpPr>
        <xdr:cNvPr id="601" name="円/楕円 600"/>
        <xdr:cNvSpPr/>
      </xdr:nvSpPr>
      <xdr:spPr>
        <a:xfrm>
          <a:off x="16268700" y="924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12352</xdr:rowOff>
    </xdr:from>
    <xdr:ext cx="534377" cy="259045"/>
    <xdr:sp macro="" textlink="">
      <xdr:nvSpPr>
        <xdr:cNvPr id="602" name="教育費該当値テキスト"/>
        <xdr:cNvSpPr txBox="1"/>
      </xdr:nvSpPr>
      <xdr:spPr>
        <a:xfrm>
          <a:off x="16370300" y="90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29873</xdr:rowOff>
    </xdr:from>
    <xdr:to>
      <xdr:col>22</xdr:col>
      <xdr:colOff>415925</xdr:colOff>
      <xdr:row>57</xdr:row>
      <xdr:rowOff>131473</xdr:rowOff>
    </xdr:to>
    <xdr:sp macro="" textlink="">
      <xdr:nvSpPr>
        <xdr:cNvPr id="603" name="円/楕円 602"/>
        <xdr:cNvSpPr/>
      </xdr:nvSpPr>
      <xdr:spPr>
        <a:xfrm>
          <a:off x="15430500" y="98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122600</xdr:rowOff>
    </xdr:from>
    <xdr:ext cx="534377" cy="259045"/>
    <xdr:sp macro="" textlink="">
      <xdr:nvSpPr>
        <xdr:cNvPr id="604" name="テキスト ボックス 603"/>
        <xdr:cNvSpPr txBox="1"/>
      </xdr:nvSpPr>
      <xdr:spPr>
        <a:xfrm>
          <a:off x="15214111" y="9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146197</xdr:rowOff>
    </xdr:from>
    <xdr:to>
      <xdr:col>21</xdr:col>
      <xdr:colOff>212725</xdr:colOff>
      <xdr:row>58</xdr:row>
      <xdr:rowOff>76347</xdr:rowOff>
    </xdr:to>
    <xdr:sp macro="" textlink="">
      <xdr:nvSpPr>
        <xdr:cNvPr id="605" name="円/楕円 604"/>
        <xdr:cNvSpPr/>
      </xdr:nvSpPr>
      <xdr:spPr>
        <a:xfrm>
          <a:off x="14541500" y="99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67474</xdr:rowOff>
    </xdr:from>
    <xdr:ext cx="534377" cy="259045"/>
    <xdr:sp macro="" textlink="">
      <xdr:nvSpPr>
        <xdr:cNvPr id="606" name="テキスト ボックス 605"/>
        <xdr:cNvSpPr txBox="1"/>
      </xdr:nvSpPr>
      <xdr:spPr>
        <a:xfrm>
          <a:off x="14325111" y="100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12858</xdr:rowOff>
    </xdr:from>
    <xdr:to>
      <xdr:col>20</xdr:col>
      <xdr:colOff>9525</xdr:colOff>
      <xdr:row>57</xdr:row>
      <xdr:rowOff>114458</xdr:rowOff>
    </xdr:to>
    <xdr:sp macro="" textlink="">
      <xdr:nvSpPr>
        <xdr:cNvPr id="607" name="円/楕円 606"/>
        <xdr:cNvSpPr/>
      </xdr:nvSpPr>
      <xdr:spPr>
        <a:xfrm>
          <a:off x="13652500" y="97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105585</xdr:rowOff>
    </xdr:from>
    <xdr:ext cx="534377" cy="259045"/>
    <xdr:sp macro="" textlink="">
      <xdr:nvSpPr>
        <xdr:cNvPr id="608" name="テキスト ボックス 607"/>
        <xdr:cNvSpPr txBox="1"/>
      </xdr:nvSpPr>
      <xdr:spPr>
        <a:xfrm>
          <a:off x="13436111" y="987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70187</xdr:rowOff>
    </xdr:from>
    <xdr:to>
      <xdr:col>18</xdr:col>
      <xdr:colOff>492125</xdr:colOff>
      <xdr:row>56</xdr:row>
      <xdr:rowOff>337</xdr:rowOff>
    </xdr:to>
    <xdr:sp macro="" textlink="">
      <xdr:nvSpPr>
        <xdr:cNvPr id="609" name="円/楕円 608"/>
        <xdr:cNvSpPr/>
      </xdr:nvSpPr>
      <xdr:spPr>
        <a:xfrm>
          <a:off x="12763500" y="9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16864</xdr:rowOff>
    </xdr:from>
    <xdr:ext cx="534377" cy="259045"/>
    <xdr:sp macro="" textlink="">
      <xdr:nvSpPr>
        <xdr:cNvPr id="610" name="テキスト ボックス 609"/>
        <xdr:cNvSpPr txBox="1"/>
      </xdr:nvSpPr>
      <xdr:spPr>
        <a:xfrm>
          <a:off x="12547111" y="92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160485</xdr:rowOff>
    </xdr:from>
    <xdr:to>
      <xdr:col>23</xdr:col>
      <xdr:colOff>517525</xdr:colOff>
      <xdr:row>77</xdr:row>
      <xdr:rowOff>160555</xdr:rowOff>
    </xdr:to>
    <xdr:cxnSp macro="">
      <xdr:nvCxnSpPr>
        <xdr:cNvPr id="635" name="直線コネクタ 634"/>
        <xdr:cNvCxnSpPr/>
      </xdr:nvCxnSpPr>
      <xdr:spPr>
        <a:xfrm flipV="1">
          <a:off x="15481300" y="13362135"/>
          <a:ext cx="8382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107794</xdr:rowOff>
    </xdr:from>
    <xdr:ext cx="469744" cy="259045"/>
    <xdr:sp macro="" textlink="">
      <xdr:nvSpPr>
        <xdr:cNvPr id="636" name="災害復旧費平均値テキスト"/>
        <xdr:cNvSpPr txBox="1"/>
      </xdr:nvSpPr>
      <xdr:spPr>
        <a:xfrm>
          <a:off x="16370300" y="13309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155536</xdr:rowOff>
    </xdr:from>
    <xdr:to>
      <xdr:col>22</xdr:col>
      <xdr:colOff>365125</xdr:colOff>
      <xdr:row>77</xdr:row>
      <xdr:rowOff>160555</xdr:rowOff>
    </xdr:to>
    <xdr:cxnSp macro="">
      <xdr:nvCxnSpPr>
        <xdr:cNvPr id="638" name="直線コネクタ 637"/>
        <xdr:cNvCxnSpPr/>
      </xdr:nvCxnSpPr>
      <xdr:spPr>
        <a:xfrm>
          <a:off x="14592300" y="13357186"/>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9" name="フローチャート : 判断 638"/>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41822</xdr:rowOff>
    </xdr:from>
    <xdr:ext cx="469744" cy="259045"/>
    <xdr:sp macro="" textlink="">
      <xdr:nvSpPr>
        <xdr:cNvPr id="640" name="テキスト ボックス 639"/>
        <xdr:cNvSpPr txBox="1"/>
      </xdr:nvSpPr>
      <xdr:spPr>
        <a:xfrm>
          <a:off x="15246427" y="1341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29040</xdr:rowOff>
    </xdr:from>
    <xdr:to>
      <xdr:col>21</xdr:col>
      <xdr:colOff>161925</xdr:colOff>
      <xdr:row>77</xdr:row>
      <xdr:rowOff>155536</xdr:rowOff>
    </xdr:to>
    <xdr:cxnSp macro="">
      <xdr:nvCxnSpPr>
        <xdr:cNvPr id="641" name="直線コネクタ 640"/>
        <xdr:cNvCxnSpPr/>
      </xdr:nvCxnSpPr>
      <xdr:spPr>
        <a:xfrm>
          <a:off x="13703300" y="13230690"/>
          <a:ext cx="889000" cy="1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2" name="フローチャート : 判断 641"/>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27579</xdr:rowOff>
    </xdr:from>
    <xdr:ext cx="469744" cy="259045"/>
    <xdr:sp macro="" textlink="">
      <xdr:nvSpPr>
        <xdr:cNvPr id="643" name="テキスト ボックス 642"/>
        <xdr:cNvSpPr txBox="1"/>
      </xdr:nvSpPr>
      <xdr:spPr>
        <a:xfrm>
          <a:off x="14357427" y="134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29040</xdr:rowOff>
    </xdr:from>
    <xdr:to>
      <xdr:col>19</xdr:col>
      <xdr:colOff>644525</xdr:colOff>
      <xdr:row>77</xdr:row>
      <xdr:rowOff>37190</xdr:rowOff>
    </xdr:to>
    <xdr:cxnSp macro="">
      <xdr:nvCxnSpPr>
        <xdr:cNvPr id="644" name="直線コネクタ 643"/>
        <xdr:cNvCxnSpPr/>
      </xdr:nvCxnSpPr>
      <xdr:spPr>
        <a:xfrm flipV="1">
          <a:off x="12814300" y="13230690"/>
          <a:ext cx="8890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5" name="フローチャート : 判断 644"/>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20956</xdr:rowOff>
    </xdr:from>
    <xdr:ext cx="469744" cy="259045"/>
    <xdr:sp macro="" textlink="">
      <xdr:nvSpPr>
        <xdr:cNvPr id="646" name="テキスト ボックス 645"/>
        <xdr:cNvSpPr txBox="1"/>
      </xdr:nvSpPr>
      <xdr:spPr>
        <a:xfrm>
          <a:off x="13468427" y="133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7" name="フローチャート : 判断 646"/>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25841</xdr:rowOff>
    </xdr:from>
    <xdr:ext cx="469744" cy="259045"/>
    <xdr:sp macro="" textlink="">
      <xdr:nvSpPr>
        <xdr:cNvPr id="648" name="テキスト ボックス 647"/>
        <xdr:cNvSpPr txBox="1"/>
      </xdr:nvSpPr>
      <xdr:spPr>
        <a:xfrm>
          <a:off x="12579427" y="133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109685</xdr:rowOff>
    </xdr:from>
    <xdr:to>
      <xdr:col>23</xdr:col>
      <xdr:colOff>568325</xdr:colOff>
      <xdr:row>78</xdr:row>
      <xdr:rowOff>39835</xdr:rowOff>
    </xdr:to>
    <xdr:sp macro="" textlink="">
      <xdr:nvSpPr>
        <xdr:cNvPr id="654" name="円/楕円 653"/>
        <xdr:cNvSpPr/>
      </xdr:nvSpPr>
      <xdr:spPr>
        <a:xfrm>
          <a:off x="16268700" y="133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69062</xdr:rowOff>
    </xdr:from>
    <xdr:ext cx="469744" cy="259045"/>
    <xdr:sp macro="" textlink="">
      <xdr:nvSpPr>
        <xdr:cNvPr id="655" name="災害復旧費該当値テキスト"/>
        <xdr:cNvSpPr txBox="1"/>
      </xdr:nvSpPr>
      <xdr:spPr>
        <a:xfrm>
          <a:off x="16370300" y="1309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109755</xdr:rowOff>
    </xdr:from>
    <xdr:to>
      <xdr:col>22</xdr:col>
      <xdr:colOff>415925</xdr:colOff>
      <xdr:row>78</xdr:row>
      <xdr:rowOff>39905</xdr:rowOff>
    </xdr:to>
    <xdr:sp macro="" textlink="">
      <xdr:nvSpPr>
        <xdr:cNvPr id="656" name="円/楕円 655"/>
        <xdr:cNvSpPr/>
      </xdr:nvSpPr>
      <xdr:spPr>
        <a:xfrm>
          <a:off x="15430500" y="133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56432</xdr:rowOff>
    </xdr:from>
    <xdr:ext cx="469744" cy="259045"/>
    <xdr:sp macro="" textlink="">
      <xdr:nvSpPr>
        <xdr:cNvPr id="657" name="テキスト ボックス 656"/>
        <xdr:cNvSpPr txBox="1"/>
      </xdr:nvSpPr>
      <xdr:spPr>
        <a:xfrm>
          <a:off x="15246427" y="1308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104736</xdr:rowOff>
    </xdr:from>
    <xdr:to>
      <xdr:col>21</xdr:col>
      <xdr:colOff>212725</xdr:colOff>
      <xdr:row>78</xdr:row>
      <xdr:rowOff>34886</xdr:rowOff>
    </xdr:to>
    <xdr:sp macro="" textlink="">
      <xdr:nvSpPr>
        <xdr:cNvPr id="658" name="円/楕円 657"/>
        <xdr:cNvSpPr/>
      </xdr:nvSpPr>
      <xdr:spPr>
        <a:xfrm>
          <a:off x="14541500" y="133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51413</xdr:rowOff>
    </xdr:from>
    <xdr:ext cx="469744" cy="259045"/>
    <xdr:sp macro="" textlink="">
      <xdr:nvSpPr>
        <xdr:cNvPr id="659" name="テキスト ボックス 658"/>
        <xdr:cNvSpPr txBox="1"/>
      </xdr:nvSpPr>
      <xdr:spPr>
        <a:xfrm>
          <a:off x="14357427" y="130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149690</xdr:rowOff>
    </xdr:from>
    <xdr:to>
      <xdr:col>20</xdr:col>
      <xdr:colOff>9525</xdr:colOff>
      <xdr:row>77</xdr:row>
      <xdr:rowOff>79840</xdr:rowOff>
    </xdr:to>
    <xdr:sp macro="" textlink="">
      <xdr:nvSpPr>
        <xdr:cNvPr id="660" name="円/楕円 659"/>
        <xdr:cNvSpPr/>
      </xdr:nvSpPr>
      <xdr:spPr>
        <a:xfrm>
          <a:off x="13652500" y="131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96367</xdr:rowOff>
    </xdr:from>
    <xdr:ext cx="534377" cy="259045"/>
    <xdr:sp macro="" textlink="">
      <xdr:nvSpPr>
        <xdr:cNvPr id="661" name="テキスト ボックス 660"/>
        <xdr:cNvSpPr txBox="1"/>
      </xdr:nvSpPr>
      <xdr:spPr>
        <a:xfrm>
          <a:off x="13436111" y="129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157840</xdr:rowOff>
    </xdr:from>
    <xdr:to>
      <xdr:col>18</xdr:col>
      <xdr:colOff>492125</xdr:colOff>
      <xdr:row>77</xdr:row>
      <xdr:rowOff>87990</xdr:rowOff>
    </xdr:to>
    <xdr:sp macro="" textlink="">
      <xdr:nvSpPr>
        <xdr:cNvPr id="662" name="円/楕円 661"/>
        <xdr:cNvSpPr/>
      </xdr:nvSpPr>
      <xdr:spPr>
        <a:xfrm>
          <a:off x="12763500" y="131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104517</xdr:rowOff>
    </xdr:from>
    <xdr:ext cx="534377" cy="259045"/>
    <xdr:sp macro="" textlink="">
      <xdr:nvSpPr>
        <xdr:cNvPr id="663" name="テキスト ボックス 662"/>
        <xdr:cNvSpPr txBox="1"/>
      </xdr:nvSpPr>
      <xdr:spPr>
        <a:xfrm>
          <a:off x="12547111" y="129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103947</xdr:rowOff>
    </xdr:from>
    <xdr:to>
      <xdr:col>23</xdr:col>
      <xdr:colOff>517525</xdr:colOff>
      <xdr:row>97</xdr:row>
      <xdr:rowOff>109998</xdr:rowOff>
    </xdr:to>
    <xdr:cxnSp macro="">
      <xdr:nvCxnSpPr>
        <xdr:cNvPr id="692" name="直線コネクタ 691"/>
        <xdr:cNvCxnSpPr/>
      </xdr:nvCxnSpPr>
      <xdr:spPr>
        <a:xfrm>
          <a:off x="15481300" y="16734597"/>
          <a:ext cx="8382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91900</xdr:rowOff>
    </xdr:from>
    <xdr:to>
      <xdr:col>22</xdr:col>
      <xdr:colOff>365125</xdr:colOff>
      <xdr:row>97</xdr:row>
      <xdr:rowOff>103947</xdr:rowOff>
    </xdr:to>
    <xdr:cxnSp macro="">
      <xdr:nvCxnSpPr>
        <xdr:cNvPr id="695" name="直線コネクタ 694"/>
        <xdr:cNvCxnSpPr/>
      </xdr:nvCxnSpPr>
      <xdr:spPr>
        <a:xfrm>
          <a:off x="14592300" y="16722550"/>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6" name="フローチャート : 判断 695"/>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133478</xdr:rowOff>
    </xdr:from>
    <xdr:ext cx="534377" cy="259045"/>
    <xdr:sp macro="" textlink="">
      <xdr:nvSpPr>
        <xdr:cNvPr id="697" name="テキスト ボックス 696"/>
        <xdr:cNvSpPr txBox="1"/>
      </xdr:nvSpPr>
      <xdr:spPr>
        <a:xfrm>
          <a:off x="15214111" y="162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77490</xdr:rowOff>
    </xdr:from>
    <xdr:to>
      <xdr:col>21</xdr:col>
      <xdr:colOff>161925</xdr:colOff>
      <xdr:row>97</xdr:row>
      <xdr:rowOff>91900</xdr:rowOff>
    </xdr:to>
    <xdr:cxnSp macro="">
      <xdr:nvCxnSpPr>
        <xdr:cNvPr id="698" name="直線コネクタ 697"/>
        <xdr:cNvCxnSpPr/>
      </xdr:nvCxnSpPr>
      <xdr:spPr>
        <a:xfrm>
          <a:off x="13703300" y="16708140"/>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9" name="フローチャート : 判断 698"/>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137913</xdr:rowOff>
    </xdr:from>
    <xdr:ext cx="534377" cy="259045"/>
    <xdr:sp macro="" textlink="">
      <xdr:nvSpPr>
        <xdr:cNvPr id="700" name="テキスト ボックス 699"/>
        <xdr:cNvSpPr txBox="1"/>
      </xdr:nvSpPr>
      <xdr:spPr>
        <a:xfrm>
          <a:off x="14325111" y="162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77490</xdr:rowOff>
    </xdr:from>
    <xdr:to>
      <xdr:col>19</xdr:col>
      <xdr:colOff>644525</xdr:colOff>
      <xdr:row>97</xdr:row>
      <xdr:rowOff>78473</xdr:rowOff>
    </xdr:to>
    <xdr:cxnSp macro="">
      <xdr:nvCxnSpPr>
        <xdr:cNvPr id="701" name="直線コネクタ 700"/>
        <xdr:cNvCxnSpPr/>
      </xdr:nvCxnSpPr>
      <xdr:spPr>
        <a:xfrm flipV="1">
          <a:off x="12814300" y="1670814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2" name="フローチャート : 判断 701"/>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135185</xdr:rowOff>
    </xdr:from>
    <xdr:ext cx="534377" cy="259045"/>
    <xdr:sp macro="" textlink="">
      <xdr:nvSpPr>
        <xdr:cNvPr id="703" name="テキスト ボックス 702"/>
        <xdr:cNvSpPr txBox="1"/>
      </xdr:nvSpPr>
      <xdr:spPr>
        <a:xfrm>
          <a:off x="13436111" y="162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4" name="フローチャート : 判断 703"/>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117164</xdr:rowOff>
    </xdr:from>
    <xdr:ext cx="534377" cy="259045"/>
    <xdr:sp macro="" textlink="">
      <xdr:nvSpPr>
        <xdr:cNvPr id="705" name="テキスト ボックス 704"/>
        <xdr:cNvSpPr txBox="1"/>
      </xdr:nvSpPr>
      <xdr:spPr>
        <a:xfrm>
          <a:off x="12547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59198</xdr:rowOff>
    </xdr:from>
    <xdr:to>
      <xdr:col>23</xdr:col>
      <xdr:colOff>568325</xdr:colOff>
      <xdr:row>97</xdr:row>
      <xdr:rowOff>160798</xdr:rowOff>
    </xdr:to>
    <xdr:sp macro="" textlink="">
      <xdr:nvSpPr>
        <xdr:cNvPr id="711" name="円/楕円 710"/>
        <xdr:cNvSpPr/>
      </xdr:nvSpPr>
      <xdr:spPr>
        <a:xfrm>
          <a:off x="16268700" y="166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37625</xdr:rowOff>
    </xdr:from>
    <xdr:ext cx="534377" cy="259045"/>
    <xdr:sp macro="" textlink="">
      <xdr:nvSpPr>
        <xdr:cNvPr id="712" name="公債費該当値テキスト"/>
        <xdr:cNvSpPr txBox="1"/>
      </xdr:nvSpPr>
      <xdr:spPr>
        <a:xfrm>
          <a:off x="16370300" y="166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53147</xdr:rowOff>
    </xdr:from>
    <xdr:to>
      <xdr:col>22</xdr:col>
      <xdr:colOff>415925</xdr:colOff>
      <xdr:row>97</xdr:row>
      <xdr:rowOff>154747</xdr:rowOff>
    </xdr:to>
    <xdr:sp macro="" textlink="">
      <xdr:nvSpPr>
        <xdr:cNvPr id="713" name="円/楕円 712"/>
        <xdr:cNvSpPr/>
      </xdr:nvSpPr>
      <xdr:spPr>
        <a:xfrm>
          <a:off x="15430500" y="166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145874</xdr:rowOff>
    </xdr:from>
    <xdr:ext cx="534377" cy="259045"/>
    <xdr:sp macro="" textlink="">
      <xdr:nvSpPr>
        <xdr:cNvPr id="714" name="テキスト ボックス 713"/>
        <xdr:cNvSpPr txBox="1"/>
      </xdr:nvSpPr>
      <xdr:spPr>
        <a:xfrm>
          <a:off x="15214111" y="167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41100</xdr:rowOff>
    </xdr:from>
    <xdr:to>
      <xdr:col>21</xdr:col>
      <xdr:colOff>212725</xdr:colOff>
      <xdr:row>97</xdr:row>
      <xdr:rowOff>142700</xdr:rowOff>
    </xdr:to>
    <xdr:sp macro="" textlink="">
      <xdr:nvSpPr>
        <xdr:cNvPr id="715" name="円/楕円 714"/>
        <xdr:cNvSpPr/>
      </xdr:nvSpPr>
      <xdr:spPr>
        <a:xfrm>
          <a:off x="14541500" y="166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133827</xdr:rowOff>
    </xdr:from>
    <xdr:ext cx="534377" cy="259045"/>
    <xdr:sp macro="" textlink="">
      <xdr:nvSpPr>
        <xdr:cNvPr id="716" name="テキスト ボックス 715"/>
        <xdr:cNvSpPr txBox="1"/>
      </xdr:nvSpPr>
      <xdr:spPr>
        <a:xfrm>
          <a:off x="14325111" y="167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26690</xdr:rowOff>
    </xdr:from>
    <xdr:to>
      <xdr:col>20</xdr:col>
      <xdr:colOff>9525</xdr:colOff>
      <xdr:row>97</xdr:row>
      <xdr:rowOff>128290</xdr:rowOff>
    </xdr:to>
    <xdr:sp macro="" textlink="">
      <xdr:nvSpPr>
        <xdr:cNvPr id="717" name="円/楕円 716"/>
        <xdr:cNvSpPr/>
      </xdr:nvSpPr>
      <xdr:spPr>
        <a:xfrm>
          <a:off x="13652500" y="1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119417</xdr:rowOff>
    </xdr:from>
    <xdr:ext cx="534377" cy="259045"/>
    <xdr:sp macro="" textlink="">
      <xdr:nvSpPr>
        <xdr:cNvPr id="718" name="テキスト ボックス 717"/>
        <xdr:cNvSpPr txBox="1"/>
      </xdr:nvSpPr>
      <xdr:spPr>
        <a:xfrm>
          <a:off x="13436111" y="167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27673</xdr:rowOff>
    </xdr:from>
    <xdr:to>
      <xdr:col>18</xdr:col>
      <xdr:colOff>492125</xdr:colOff>
      <xdr:row>97</xdr:row>
      <xdr:rowOff>129273</xdr:rowOff>
    </xdr:to>
    <xdr:sp macro="" textlink="">
      <xdr:nvSpPr>
        <xdr:cNvPr id="719" name="円/楕円 718"/>
        <xdr:cNvSpPr/>
      </xdr:nvSpPr>
      <xdr:spPr>
        <a:xfrm>
          <a:off x="12763500" y="166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120400</xdr:rowOff>
    </xdr:from>
    <xdr:ext cx="534377" cy="259045"/>
    <xdr:sp macro="" textlink="">
      <xdr:nvSpPr>
        <xdr:cNvPr id="720" name="テキスト ボックス 719"/>
        <xdr:cNvSpPr txBox="1"/>
      </xdr:nvSpPr>
      <xdr:spPr>
        <a:xfrm>
          <a:off x="12547111" y="167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5" name="フローチャート : 判断 754"/>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6" name="テキスト ボックス 755"/>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8" name="フローチャート : 判断 757"/>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9" name="テキスト ボックス 758"/>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1" name="フローチャート : 判断 760"/>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2" name="テキスト ボックス 761"/>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3" name="フローチャート : 判断 762"/>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4" name="テキスト ボックス 763"/>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議会費，総務費及び教育費等が，類似団体平均と比較して，住民一人あたりのコストが高くなっている。</a:t>
          </a:r>
        </a:p>
        <a:p>
          <a:r>
            <a:rPr kumimoji="1" lang="ja-JP" altLang="en-US" sz="1300">
              <a:latin typeface="ＭＳ Ｐゴシック"/>
            </a:rPr>
            <a:t>　総務費については，平成</a:t>
          </a:r>
          <a:r>
            <a:rPr kumimoji="1" lang="en-US" altLang="ja-JP" sz="1300">
              <a:latin typeface="ＭＳ Ｐゴシック"/>
            </a:rPr>
            <a:t>26</a:t>
          </a:r>
          <a:r>
            <a:rPr kumimoji="1" lang="ja-JP" altLang="en-US" sz="1300">
              <a:latin typeface="ＭＳ Ｐゴシック"/>
            </a:rPr>
            <a:t>年度以降，類似団体平均を上回っているが，平成</a:t>
          </a:r>
          <a:r>
            <a:rPr kumimoji="1" lang="en-US" altLang="ja-JP" sz="1300">
              <a:latin typeface="ＭＳ Ｐゴシック"/>
            </a:rPr>
            <a:t>26</a:t>
          </a:r>
          <a:r>
            <a:rPr kumimoji="1" lang="ja-JP" altLang="en-US" sz="1300">
              <a:latin typeface="ＭＳ Ｐゴシック"/>
            </a:rPr>
            <a:t>年度については市民センター整備事業，平成</a:t>
          </a:r>
          <a:r>
            <a:rPr kumimoji="1" lang="en-US" altLang="ja-JP" sz="1300">
              <a:latin typeface="ＭＳ Ｐゴシック"/>
            </a:rPr>
            <a:t>27</a:t>
          </a:r>
          <a:r>
            <a:rPr kumimoji="1" lang="ja-JP" altLang="en-US" sz="1300">
              <a:latin typeface="ＭＳ Ｐゴシック"/>
            </a:rPr>
            <a:t>年度については財政調整基金や減債基金への基金積立が主因となっている。教育費については，平成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年度において類似団体平均を下回っていたものの，平成</a:t>
          </a:r>
          <a:r>
            <a:rPr kumimoji="1" lang="en-US" altLang="ja-JP" sz="1300">
              <a:latin typeface="ＭＳ Ｐゴシック"/>
            </a:rPr>
            <a:t>27</a:t>
          </a:r>
          <a:r>
            <a:rPr kumimoji="1" lang="ja-JP" altLang="en-US" sz="1300">
              <a:latin typeface="ＭＳ Ｐゴシック"/>
            </a:rPr>
            <a:t>年度に学校給食センター整備事業等の増のため類似団体平均を上回る状況となっている。</a:t>
          </a:r>
        </a:p>
        <a:p>
          <a:r>
            <a:rPr kumimoji="1" lang="ja-JP" altLang="en-US" sz="1300">
              <a:latin typeface="ＭＳ Ｐゴシック"/>
            </a:rPr>
            <a:t>　また，今後は平成</a:t>
          </a:r>
          <a:r>
            <a:rPr kumimoji="1" lang="en-US" altLang="ja-JP" sz="1300">
              <a:latin typeface="ＭＳ Ｐゴシック"/>
            </a:rPr>
            <a:t>26</a:t>
          </a:r>
          <a:r>
            <a:rPr kumimoji="1" lang="ja-JP" altLang="en-US" sz="1300">
              <a:latin typeface="ＭＳ Ｐゴシック"/>
            </a:rPr>
            <a:t>年度に借入れした市民センター整備事業充当債の償還等を予定しており，以後についても道の駅整備等の大規模な起債事業を予定していることから，現状は類似団体平均を大きく下回っている公債費についても，今後は大幅な伸びが見込まれる。</a:t>
          </a:r>
        </a:p>
        <a:p>
          <a:r>
            <a:rPr kumimoji="1" lang="ja-JP" altLang="en-US" sz="1300">
              <a:latin typeface="ＭＳ Ｐゴシック"/>
            </a:rPr>
            <a:t>　以上のコスト高に対応するため，引き続き市税等の確保に努めるとともに，「角田市第３次行財政集中改革プラン」に掲げた定員適正化及び財政健全化等の取り組みを通じて，計画的かつ効率的な財政運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年度については，歳入歳出財源不足に対応するため，財政調整基金より３億円を取り崩した一方で，財政調整基金に対し，平成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年度決算剰余金</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935</a:t>
          </a:r>
          <a:r>
            <a:rPr kumimoji="1" lang="ja-JP" altLang="en-US" sz="1050">
              <a:latin typeface="ＭＳ ゴシック" pitchFamily="49" charset="-128"/>
              <a:ea typeface="ＭＳ ゴシック" pitchFamily="49" charset="-128"/>
            </a:rPr>
            <a:t>万円及びふるさと市町村圏出資金返還金相当分</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4,447</a:t>
          </a:r>
          <a:r>
            <a:rPr kumimoji="1" lang="ja-JP" altLang="en-US" sz="1050">
              <a:latin typeface="ＭＳ ゴシック" pitchFamily="49" charset="-128"/>
              <a:ea typeface="ＭＳ ゴシック" pitchFamily="49" charset="-128"/>
            </a:rPr>
            <a:t>万円を積立てしたことにより，財政調整基金残高は</a:t>
          </a:r>
          <a:r>
            <a:rPr kumimoji="1" lang="en-US" altLang="ja-JP" sz="1050">
              <a:latin typeface="ＭＳ ゴシック" pitchFamily="49" charset="-128"/>
              <a:ea typeface="ＭＳ ゴシック" pitchFamily="49" charset="-128"/>
            </a:rPr>
            <a:t>0.54</a:t>
          </a:r>
          <a:r>
            <a:rPr kumimoji="1" lang="ja-JP" altLang="en-US" sz="1050">
              <a:latin typeface="ＭＳ ゴシック" pitchFamily="49" charset="-128"/>
              <a:ea typeface="ＭＳ ゴシック" pitchFamily="49" charset="-128"/>
            </a:rPr>
            <a:t>ポイントの増となった。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形式収支については前年度比でプラスとなっているものの，翌年度に繰り越すべき財源が増加したことにより，実質収支額は</a:t>
          </a:r>
          <a:r>
            <a:rPr kumimoji="1" lang="en-US" altLang="ja-JP" sz="1050">
              <a:latin typeface="ＭＳ ゴシック" pitchFamily="49" charset="-128"/>
              <a:ea typeface="ＭＳ ゴシック" pitchFamily="49" charset="-128"/>
            </a:rPr>
            <a:t>0.32</a:t>
          </a:r>
          <a:r>
            <a:rPr kumimoji="1" lang="ja-JP" altLang="en-US" sz="1050">
              <a:latin typeface="ＭＳ ゴシック" pitchFamily="49" charset="-128"/>
              <a:ea typeface="ＭＳ ゴシック" pitchFamily="49" charset="-128"/>
            </a:rPr>
            <a:t>ポイント減少した。</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年度以降も学校給食センター整備事業等の多額の一般財源を要する事業が予定されており，公債費の増により，基金残高は平成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年度以降減少する見込みとなっていることから，今後も基金の適正水準を確保していくため，引き続き経費の削減と事業の適正化に努める。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一般会計においては，形式収支については前年度比でプラスとなっているものの，翌年度へ繰り越すべき財源が増加したことにより，実質収支が</a:t>
          </a:r>
          <a:r>
            <a:rPr kumimoji="1" lang="en-US" altLang="ja-JP" sz="1400">
              <a:latin typeface="ＭＳ ゴシック" pitchFamily="49" charset="-128"/>
              <a:ea typeface="ＭＳ ゴシック" pitchFamily="49" charset="-128"/>
            </a:rPr>
            <a:t>2,305</a:t>
          </a:r>
          <a:r>
            <a:rPr kumimoji="1" lang="ja-JP" altLang="en-US" sz="1400">
              <a:latin typeface="ＭＳ ゴシック" pitchFamily="49" charset="-128"/>
              <a:ea typeface="ＭＳ ゴシック" pitchFamily="49" charset="-128"/>
            </a:rPr>
            <a:t>万円の減となった。</a:t>
          </a:r>
        </a:p>
        <a:p>
          <a:r>
            <a:rPr kumimoji="1" lang="ja-JP" altLang="en-US" sz="1400">
              <a:latin typeface="ＭＳ ゴシック" pitchFamily="49" charset="-128"/>
              <a:ea typeface="ＭＳ ゴシック" pitchFamily="49" charset="-128"/>
            </a:rPr>
            <a:t>　その結果，黒字とはなっているものの，標準財政規模比で</a:t>
          </a:r>
          <a:r>
            <a:rPr kumimoji="1" lang="en-US" altLang="ja-JP" sz="1400">
              <a:latin typeface="ＭＳ ゴシック" pitchFamily="49" charset="-128"/>
              <a:ea typeface="ＭＳ ゴシック" pitchFamily="49" charset="-128"/>
            </a:rPr>
            <a:t>0.32</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4.75</a:t>
          </a:r>
          <a:r>
            <a:rPr kumimoji="1" lang="ja-JP" altLang="en-US" sz="1400">
              <a:latin typeface="ＭＳ ゴシック" pitchFamily="49" charset="-128"/>
              <a:ea typeface="ＭＳ ゴシック" pitchFamily="49" charset="-128"/>
            </a:rPr>
            <a:t>ポイントとなっている。</a:t>
          </a:r>
        </a:p>
        <a:p>
          <a:r>
            <a:rPr kumimoji="1" lang="ja-JP" altLang="en-US" sz="1400">
              <a:latin typeface="ＭＳ ゴシック" pitchFamily="49" charset="-128"/>
              <a:ea typeface="ＭＳ ゴシック" pitchFamily="49" charset="-128"/>
            </a:rPr>
            <a:t>　その他の会計の連結実質赤字比率についても，全会計で黒字であり，赤字比率の算定には至っていない。</a:t>
          </a:r>
        </a:p>
        <a:p>
          <a:r>
            <a:rPr kumimoji="1" lang="ja-JP" altLang="en-US" sz="1400">
              <a:latin typeface="ＭＳ ゴシック" pitchFamily="49" charset="-128"/>
              <a:ea typeface="ＭＳ ゴシック" pitchFamily="49" charset="-128"/>
            </a:rPr>
            <a:t>　今後も計画的な事業運営を図り，健全な財政運営に努める。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14707201</v>
      </c>
      <c r="BO4" s="379"/>
      <c r="BP4" s="379"/>
      <c r="BQ4" s="379"/>
      <c r="BR4" s="379"/>
      <c r="BS4" s="379"/>
      <c r="BT4" s="379"/>
      <c r="BU4" s="380"/>
      <c r="BV4" s="378">
        <v>14885185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4.8</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14150113</v>
      </c>
      <c r="BO5" s="416"/>
      <c r="BP5" s="416"/>
      <c r="BQ5" s="416"/>
      <c r="BR5" s="416"/>
      <c r="BS5" s="416"/>
      <c r="BT5" s="416"/>
      <c r="BU5" s="417"/>
      <c r="BV5" s="415">
        <v>14437548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97.5</v>
      </c>
      <c r="CU5" s="413"/>
      <c r="CV5" s="413"/>
      <c r="CW5" s="413"/>
      <c r="CX5" s="413"/>
      <c r="CY5" s="413"/>
      <c r="CZ5" s="413"/>
      <c r="DA5" s="414"/>
      <c r="DB5" s="412">
        <v>97.8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557088</v>
      </c>
      <c r="BO6" s="416"/>
      <c r="BP6" s="416"/>
      <c r="BQ6" s="416"/>
      <c r="BR6" s="416"/>
      <c r="BS6" s="416"/>
      <c r="BT6" s="416"/>
      <c r="BU6" s="417"/>
      <c r="BV6" s="415">
        <v>447637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104</v>
      </c>
      <c r="CU6" s="453"/>
      <c r="CV6" s="453"/>
      <c r="CW6" s="453"/>
      <c r="CX6" s="453"/>
      <c r="CY6" s="453"/>
      <c r="CZ6" s="453"/>
      <c r="DA6" s="454"/>
      <c r="DB6" s="452">
        <v>104.7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180793</v>
      </c>
      <c r="BO7" s="416"/>
      <c r="BP7" s="416"/>
      <c r="BQ7" s="416"/>
      <c r="BR7" s="416"/>
      <c r="BS7" s="416"/>
      <c r="BT7" s="416"/>
      <c r="BU7" s="417"/>
      <c r="BV7" s="415">
        <v>48332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7908881</v>
      </c>
      <c r="CU7" s="416"/>
      <c r="CV7" s="416"/>
      <c r="CW7" s="416"/>
      <c r="CX7" s="416"/>
      <c r="CY7" s="416"/>
      <c r="CZ7" s="416"/>
      <c r="DA7" s="417"/>
      <c r="DB7" s="415">
        <v>7861917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376295</v>
      </c>
      <c r="BO8" s="416"/>
      <c r="BP8" s="416"/>
      <c r="BQ8" s="416"/>
      <c r="BR8" s="416"/>
      <c r="BS8" s="416"/>
      <c r="BT8" s="416"/>
      <c r="BU8" s="417"/>
      <c r="BV8" s="415">
        <v>399305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30180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-23010</v>
      </c>
      <c r="BO9" s="416"/>
      <c r="BP9" s="416"/>
      <c r="BQ9" s="416"/>
      <c r="BR9" s="416"/>
      <c r="BS9" s="416"/>
      <c r="BT9" s="416"/>
      <c r="BU9" s="417"/>
      <c r="BV9" s="415">
        <v>-174129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v>
      </c>
      <c r="CU9" s="413"/>
      <c r="CV9" s="413"/>
      <c r="CW9" s="413"/>
      <c r="CX9" s="413"/>
      <c r="CY9" s="413"/>
      <c r="CZ9" s="413"/>
      <c r="DA9" s="414"/>
      <c r="DB9" s="412">
        <v>11.9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31336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144288</v>
      </c>
      <c r="BO10" s="416"/>
      <c r="BP10" s="416"/>
      <c r="BQ10" s="416"/>
      <c r="BR10" s="416"/>
      <c r="BS10" s="416"/>
      <c r="BT10" s="416"/>
      <c r="BU10" s="417"/>
      <c r="BV10" s="415">
        <v>1247</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30429</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v>530000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30270</v>
      </c>
      <c r="S13" s="497"/>
      <c r="T13" s="497"/>
      <c r="U13" s="497"/>
      <c r="V13" s="498"/>
      <c r="W13" s="431" t="s">
        <v>119</v>
      </c>
      <c r="X13" s="432"/>
      <c r="Y13" s="432"/>
      <c r="Z13" s="432"/>
      <c r="AA13" s="432"/>
      <c r="AB13" s="422"/>
      <c r="AC13" s="466">
        <v>1073</v>
      </c>
      <c r="AD13" s="467"/>
      <c r="AE13" s="467"/>
      <c r="AF13" s="467"/>
      <c r="AG13" s="506"/>
      <c r="AH13" s="466">
        <v>1633</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-178722</v>
      </c>
      <c r="BO13" s="416"/>
      <c r="BP13" s="416"/>
      <c r="BQ13" s="416"/>
      <c r="BR13" s="416"/>
      <c r="BS13" s="416"/>
      <c r="BT13" s="416"/>
      <c r="BU13" s="417"/>
      <c r="BV13" s="415">
        <v>-702882</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8</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30753</v>
      </c>
      <c r="S14" s="497"/>
      <c r="T14" s="497"/>
      <c r="U14" s="497"/>
      <c r="V14" s="498"/>
      <c r="W14" s="405"/>
      <c r="X14" s="406"/>
      <c r="Y14" s="406"/>
      <c r="Z14" s="406"/>
      <c r="AA14" s="406"/>
      <c r="AB14" s="395"/>
      <c r="AC14" s="499">
        <v>7.5</v>
      </c>
      <c r="AD14" s="500"/>
      <c r="AE14" s="500"/>
      <c r="AF14" s="500"/>
      <c r="AG14" s="501"/>
      <c r="AH14" s="499">
        <v>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76.900000000000006</v>
      </c>
      <c r="CU14" s="511"/>
      <c r="CV14" s="511"/>
      <c r="CW14" s="511"/>
      <c r="CX14" s="511"/>
      <c r="CY14" s="511"/>
      <c r="CZ14" s="511"/>
      <c r="DA14" s="512"/>
      <c r="DB14" s="510">
        <v>72.900000000000006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30595</v>
      </c>
      <c r="S15" s="497"/>
      <c r="T15" s="497"/>
      <c r="U15" s="497"/>
      <c r="V15" s="498"/>
      <c r="W15" s="431" t="s">
        <v>125</v>
      </c>
      <c r="X15" s="432"/>
      <c r="Y15" s="432"/>
      <c r="Z15" s="432"/>
      <c r="AA15" s="432"/>
      <c r="AB15" s="422"/>
      <c r="AC15" s="466">
        <v>5714</v>
      </c>
      <c r="AD15" s="467"/>
      <c r="AE15" s="467"/>
      <c r="AF15" s="467"/>
      <c r="AG15" s="506"/>
      <c r="AH15" s="466">
        <v>6565</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3273547</v>
      </c>
      <c r="BO15" s="379"/>
      <c r="BP15" s="379"/>
      <c r="BQ15" s="379"/>
      <c r="BR15" s="379"/>
      <c r="BS15" s="379"/>
      <c r="BT15" s="379"/>
      <c r="BU15" s="380"/>
      <c r="BV15" s="378">
        <v>3272079</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39.9</v>
      </c>
      <c r="AD16" s="500"/>
      <c r="AE16" s="500"/>
      <c r="AF16" s="500"/>
      <c r="AG16" s="501"/>
      <c r="AH16" s="499">
        <v>39.9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6575313</v>
      </c>
      <c r="BO16" s="416"/>
      <c r="BP16" s="416"/>
      <c r="BQ16" s="416"/>
      <c r="BR16" s="416"/>
      <c r="BS16" s="416"/>
      <c r="BT16" s="416"/>
      <c r="BU16" s="417"/>
      <c r="BV16" s="415">
        <v>6429787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7540</v>
      </c>
      <c r="AD17" s="467"/>
      <c r="AE17" s="467"/>
      <c r="AF17" s="467"/>
      <c r="AG17" s="506"/>
      <c r="AH17" s="466">
        <v>8242</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4118416</v>
      </c>
      <c r="BO17" s="416"/>
      <c r="BP17" s="416"/>
      <c r="BQ17" s="416"/>
      <c r="BR17" s="416"/>
      <c r="BS17" s="416"/>
      <c r="BT17" s="416"/>
      <c r="BU17" s="417"/>
      <c r="BV17" s="415">
        <v>4194379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147.53</v>
      </c>
      <c r="M18" s="528"/>
      <c r="N18" s="528"/>
      <c r="O18" s="528"/>
      <c r="P18" s="528"/>
      <c r="Q18" s="528"/>
      <c r="R18" s="529"/>
      <c r="S18" s="529"/>
      <c r="T18" s="529"/>
      <c r="U18" s="529"/>
      <c r="V18" s="530"/>
      <c r="W18" s="433"/>
      <c r="X18" s="434"/>
      <c r="Y18" s="434"/>
      <c r="Z18" s="434"/>
      <c r="AA18" s="434"/>
      <c r="AB18" s="425"/>
      <c r="AC18" s="531">
        <v>52.6</v>
      </c>
      <c r="AD18" s="532"/>
      <c r="AE18" s="532"/>
      <c r="AF18" s="532"/>
      <c r="AG18" s="533"/>
      <c r="AH18" s="531">
        <v>50</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7643641</v>
      </c>
      <c r="BO18" s="416"/>
      <c r="BP18" s="416"/>
      <c r="BQ18" s="416"/>
      <c r="BR18" s="416"/>
      <c r="BS18" s="416"/>
      <c r="BT18" s="416"/>
      <c r="BU18" s="417"/>
      <c r="BV18" s="415">
        <v>7452939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205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9801074</v>
      </c>
      <c r="BO19" s="416"/>
      <c r="BP19" s="416"/>
      <c r="BQ19" s="416"/>
      <c r="BR19" s="416"/>
      <c r="BS19" s="416"/>
      <c r="BT19" s="416"/>
      <c r="BU19" s="417"/>
      <c r="BV19" s="415">
        <v>9423060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10398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13486504</v>
      </c>
      <c r="BO23" s="416"/>
      <c r="BP23" s="416"/>
      <c r="BQ23" s="416"/>
      <c r="BR23" s="416"/>
      <c r="BS23" s="416"/>
      <c r="BT23" s="416"/>
      <c r="BU23" s="417"/>
      <c r="BV23" s="415">
        <v>12539378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7408</v>
      </c>
      <c r="R24" s="467"/>
      <c r="S24" s="467"/>
      <c r="T24" s="467"/>
      <c r="U24" s="467"/>
      <c r="V24" s="506"/>
      <c r="W24" s="561"/>
      <c r="X24" s="549"/>
      <c r="Y24" s="550"/>
      <c r="Z24" s="465" t="s">
        <v>148</v>
      </c>
      <c r="AA24" s="445"/>
      <c r="AB24" s="445"/>
      <c r="AC24" s="445"/>
      <c r="AD24" s="445"/>
      <c r="AE24" s="445"/>
      <c r="AF24" s="445"/>
      <c r="AG24" s="446"/>
      <c r="AH24" s="466">
        <v>238</v>
      </c>
      <c r="AI24" s="467"/>
      <c r="AJ24" s="467"/>
      <c r="AK24" s="467"/>
      <c r="AL24" s="506"/>
      <c r="AM24" s="466">
        <v>697578</v>
      </c>
      <c r="AN24" s="467"/>
      <c r="AO24" s="467"/>
      <c r="AP24" s="467"/>
      <c r="AQ24" s="467"/>
      <c r="AR24" s="506"/>
      <c r="AS24" s="466">
        <v>2931</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8861583</v>
      </c>
      <c r="BO24" s="416"/>
      <c r="BP24" s="416"/>
      <c r="BQ24" s="416"/>
      <c r="BR24" s="416"/>
      <c r="BS24" s="416"/>
      <c r="BT24" s="416"/>
      <c r="BU24" s="417"/>
      <c r="BV24" s="415">
        <v>8145552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6222</v>
      </c>
      <c r="R25" s="467"/>
      <c r="S25" s="467"/>
      <c r="T25" s="467"/>
      <c r="U25" s="467"/>
      <c r="V25" s="506"/>
      <c r="W25" s="561"/>
      <c r="X25" s="549"/>
      <c r="Y25" s="550"/>
      <c r="Z25" s="465" t="s">
        <v>151</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1775857</v>
      </c>
      <c r="BO25" s="379"/>
      <c r="BP25" s="379"/>
      <c r="BQ25" s="379"/>
      <c r="BR25" s="379"/>
      <c r="BS25" s="379"/>
      <c r="BT25" s="379"/>
      <c r="BU25" s="380"/>
      <c r="BV25" s="378">
        <v>1175862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5420</v>
      </c>
      <c r="R26" s="467"/>
      <c r="S26" s="467"/>
      <c r="T26" s="467"/>
      <c r="U26" s="467"/>
      <c r="V26" s="506"/>
      <c r="W26" s="561"/>
      <c r="X26" s="549"/>
      <c r="Y26" s="550"/>
      <c r="Z26" s="465" t="s">
        <v>154</v>
      </c>
      <c r="AA26" s="571"/>
      <c r="AB26" s="571"/>
      <c r="AC26" s="571"/>
      <c r="AD26" s="571"/>
      <c r="AE26" s="571"/>
      <c r="AF26" s="571"/>
      <c r="AG26" s="572"/>
      <c r="AH26" s="466">
        <v>9</v>
      </c>
      <c r="AI26" s="467"/>
      <c r="AJ26" s="467"/>
      <c r="AK26" s="467"/>
      <c r="AL26" s="506"/>
      <c r="AM26" s="466">
        <v>27405</v>
      </c>
      <c r="AN26" s="467"/>
      <c r="AO26" s="467"/>
      <c r="AP26" s="467"/>
      <c r="AQ26" s="467"/>
      <c r="AR26" s="506"/>
      <c r="AS26" s="466">
        <v>3045</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4470</v>
      </c>
      <c r="R27" s="467"/>
      <c r="S27" s="467"/>
      <c r="T27" s="467"/>
      <c r="U27" s="467"/>
      <c r="V27" s="506"/>
      <c r="W27" s="561"/>
      <c r="X27" s="549"/>
      <c r="Y27" s="550"/>
      <c r="Z27" s="465" t="s">
        <v>157</v>
      </c>
      <c r="AA27" s="445"/>
      <c r="AB27" s="445"/>
      <c r="AC27" s="445"/>
      <c r="AD27" s="445"/>
      <c r="AE27" s="445"/>
      <c r="AF27" s="445"/>
      <c r="AG27" s="446"/>
      <c r="AH27" s="466">
        <v>6</v>
      </c>
      <c r="AI27" s="467"/>
      <c r="AJ27" s="467"/>
      <c r="AK27" s="467"/>
      <c r="AL27" s="506"/>
      <c r="AM27" s="466">
        <v>17866</v>
      </c>
      <c r="AN27" s="467"/>
      <c r="AO27" s="467"/>
      <c r="AP27" s="467"/>
      <c r="AQ27" s="467"/>
      <c r="AR27" s="506"/>
      <c r="AS27" s="466">
        <v>2978</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450000</v>
      </c>
      <c r="BO27" s="585"/>
      <c r="BP27" s="585"/>
      <c r="BQ27" s="585"/>
      <c r="BR27" s="585"/>
      <c r="BS27" s="585"/>
      <c r="BT27" s="585"/>
      <c r="BU27" s="586"/>
      <c r="BV27" s="584">
        <v>450000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3760</v>
      </c>
      <c r="R28" s="467"/>
      <c r="S28" s="467"/>
      <c r="T28" s="467"/>
      <c r="U28" s="467"/>
      <c r="V28" s="506"/>
      <c r="W28" s="561"/>
      <c r="X28" s="549"/>
      <c r="Y28" s="550"/>
      <c r="Z28" s="465" t="s">
        <v>160</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1979397</v>
      </c>
      <c r="BO28" s="379"/>
      <c r="BP28" s="379"/>
      <c r="BQ28" s="379"/>
      <c r="BR28" s="379"/>
      <c r="BS28" s="379"/>
      <c r="BT28" s="379"/>
      <c r="BU28" s="380"/>
      <c r="BV28" s="378">
        <v>1925764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16</v>
      </c>
      <c r="M29" s="467"/>
      <c r="N29" s="467"/>
      <c r="O29" s="467"/>
      <c r="P29" s="506"/>
      <c r="Q29" s="466">
        <v>3520</v>
      </c>
      <c r="R29" s="467"/>
      <c r="S29" s="467"/>
      <c r="T29" s="467"/>
      <c r="U29" s="467"/>
      <c r="V29" s="506"/>
      <c r="W29" s="562"/>
      <c r="X29" s="563"/>
      <c r="Y29" s="564"/>
      <c r="Z29" s="465" t="s">
        <v>164</v>
      </c>
      <c r="AA29" s="445"/>
      <c r="AB29" s="445"/>
      <c r="AC29" s="445"/>
      <c r="AD29" s="445"/>
      <c r="AE29" s="445"/>
      <c r="AF29" s="445"/>
      <c r="AG29" s="446"/>
      <c r="AH29" s="466">
        <v>244</v>
      </c>
      <c r="AI29" s="467"/>
      <c r="AJ29" s="467"/>
      <c r="AK29" s="467"/>
      <c r="AL29" s="506"/>
      <c r="AM29" s="466">
        <v>715444</v>
      </c>
      <c r="AN29" s="467"/>
      <c r="AO29" s="467"/>
      <c r="AP29" s="467"/>
      <c r="AQ29" s="467"/>
      <c r="AR29" s="506"/>
      <c r="AS29" s="466">
        <v>2932</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481435</v>
      </c>
      <c r="BO29" s="416"/>
      <c r="BP29" s="416"/>
      <c r="BQ29" s="416"/>
      <c r="BR29" s="416"/>
      <c r="BS29" s="416"/>
      <c r="BT29" s="416"/>
      <c r="BU29" s="417"/>
      <c r="BV29" s="415">
        <v>120559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454073</v>
      </c>
      <c r="BO30" s="585"/>
      <c r="BP30" s="585"/>
      <c r="BQ30" s="585"/>
      <c r="BR30" s="585"/>
      <c r="BS30" s="585"/>
      <c r="BT30" s="585"/>
      <c r="BU30" s="586"/>
      <c r="BV30" s="584">
        <v>824400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仙南地域広域行政事務組合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角田市地域振興公社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みやぎ県南中核病院企業団</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角田市農業振興公社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宮城県市町村非常勤消防団員補償報償組合</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角田市土地開発公社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宮城県市町村職員退職手当組合</v>
      </c>
      <c r="BZ37" s="597"/>
      <c r="CA37" s="597"/>
      <c r="CB37" s="597"/>
      <c r="CC37" s="597"/>
      <c r="CD37" s="597"/>
      <c r="CE37" s="597"/>
      <c r="CF37" s="597"/>
      <c r="CG37" s="597"/>
      <c r="CH37" s="597"/>
      <c r="CI37" s="597"/>
      <c r="CJ37" s="597"/>
      <c r="CK37" s="597"/>
      <c r="CL37" s="597"/>
      <c r="CM37" s="597"/>
      <c r="CN37" s="165"/>
      <c r="CO37" s="596">
        <f t="shared" si="3"/>
        <v>18</v>
      </c>
      <c r="CP37" s="596"/>
      <c r="CQ37" s="597" t="str">
        <f>IF('各会計、関係団体の財政状況及び健全化判断比率'!BS10="","",'各会計、関係団体の財政状況及び健全化判断比率'!BS10)</f>
        <v>阿武隈急行株式会社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宮城県市町村自治振興センター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532</v>
      </c>
      <c r="D34" s="1181"/>
      <c r="E34" s="1182"/>
      <c r="F34" s="32">
        <v>21.52</v>
      </c>
      <c r="G34" s="33">
        <v>19.41</v>
      </c>
      <c r="H34" s="33">
        <v>18.2</v>
      </c>
      <c r="I34" s="33">
        <v>15.29</v>
      </c>
      <c r="J34" s="34">
        <v>15.18</v>
      </c>
      <c r="K34" s="22"/>
      <c r="L34" s="22"/>
      <c r="M34" s="22"/>
      <c r="N34" s="22"/>
      <c r="O34" s="22"/>
      <c r="P34" s="22"/>
    </row>
    <row r="35" spans="1:16" ht="39" customHeight="1" x14ac:dyDescent="0.15">
      <c r="A35" s="22"/>
      <c r="B35" s="35"/>
      <c r="C35" s="1175" t="s">
        <v>533</v>
      </c>
      <c r="D35" s="1176"/>
      <c r="E35" s="1177"/>
      <c r="F35" s="36">
        <v>5.09</v>
      </c>
      <c r="G35" s="37">
        <v>5.7</v>
      </c>
      <c r="H35" s="37">
        <v>7.2</v>
      </c>
      <c r="I35" s="37">
        <v>5.07</v>
      </c>
      <c r="J35" s="38">
        <v>4.75</v>
      </c>
      <c r="K35" s="22"/>
      <c r="L35" s="22"/>
      <c r="M35" s="22"/>
      <c r="N35" s="22"/>
      <c r="O35" s="22"/>
      <c r="P35" s="22"/>
    </row>
    <row r="36" spans="1:16" ht="39" customHeight="1" x14ac:dyDescent="0.15">
      <c r="A36" s="22"/>
      <c r="B36" s="35"/>
      <c r="C36" s="1175" t="s">
        <v>534</v>
      </c>
      <c r="D36" s="1176"/>
      <c r="E36" s="1177"/>
      <c r="F36" s="36">
        <v>2.65</v>
      </c>
      <c r="G36" s="37">
        <v>2.0499999999999998</v>
      </c>
      <c r="H36" s="37">
        <v>1.77</v>
      </c>
      <c r="I36" s="37">
        <v>2.0299999999999998</v>
      </c>
      <c r="J36" s="38">
        <v>2.25</v>
      </c>
      <c r="K36" s="22"/>
      <c r="L36" s="22"/>
      <c r="M36" s="22"/>
      <c r="N36" s="22"/>
      <c r="O36" s="22"/>
      <c r="P36" s="22"/>
    </row>
    <row r="37" spans="1:16" ht="39" customHeight="1" x14ac:dyDescent="0.15">
      <c r="A37" s="22"/>
      <c r="B37" s="35"/>
      <c r="C37" s="1175" t="s">
        <v>535</v>
      </c>
      <c r="D37" s="1176"/>
      <c r="E37" s="1177"/>
      <c r="F37" s="36">
        <v>0.28000000000000003</v>
      </c>
      <c r="G37" s="37">
        <v>0.52</v>
      </c>
      <c r="H37" s="37">
        <v>0.3</v>
      </c>
      <c r="I37" s="37">
        <v>0.95</v>
      </c>
      <c r="J37" s="38">
        <v>1.06</v>
      </c>
      <c r="K37" s="22"/>
      <c r="L37" s="22"/>
      <c r="M37" s="22"/>
      <c r="N37" s="22"/>
      <c r="O37" s="22"/>
      <c r="P37" s="22"/>
    </row>
    <row r="38" spans="1:16" ht="39" customHeight="1" x14ac:dyDescent="0.15">
      <c r="A38" s="22"/>
      <c r="B38" s="35"/>
      <c r="C38" s="1175" t="s">
        <v>536</v>
      </c>
      <c r="D38" s="1176"/>
      <c r="E38" s="1177"/>
      <c r="F38" s="36">
        <v>0</v>
      </c>
      <c r="G38" s="37">
        <v>0</v>
      </c>
      <c r="H38" s="37">
        <v>0</v>
      </c>
      <c r="I38" s="37">
        <v>0.02</v>
      </c>
      <c r="J38" s="38">
        <v>0.01</v>
      </c>
      <c r="K38" s="22"/>
      <c r="L38" s="22"/>
      <c r="M38" s="22"/>
      <c r="N38" s="22"/>
      <c r="O38" s="22"/>
      <c r="P38" s="22"/>
    </row>
    <row r="39" spans="1:16" ht="39" customHeight="1" x14ac:dyDescent="0.15">
      <c r="A39" s="22"/>
      <c r="B39" s="35"/>
      <c r="C39" s="1175" t="s">
        <v>537</v>
      </c>
      <c r="D39" s="1176"/>
      <c r="E39" s="1177"/>
      <c r="F39" s="36">
        <v>9.8800000000000008</v>
      </c>
      <c r="G39" s="37">
        <v>12.32</v>
      </c>
      <c r="H39" s="37">
        <v>0.04</v>
      </c>
      <c r="I39" s="37">
        <v>7.0000000000000007E-2</v>
      </c>
      <c r="J39" s="38">
        <v>0</v>
      </c>
      <c r="K39" s="22"/>
      <c r="L39" s="22"/>
      <c r="M39" s="22"/>
      <c r="N39" s="22"/>
      <c r="O39" s="22"/>
      <c r="P39" s="22"/>
    </row>
    <row r="40" spans="1:16" ht="39" customHeight="1" x14ac:dyDescent="0.15">
      <c r="A40" s="22"/>
      <c r="B40" s="35"/>
      <c r="C40" s="1175" t="s">
        <v>538</v>
      </c>
      <c r="D40" s="1176"/>
      <c r="E40" s="1177"/>
      <c r="F40" s="36">
        <v>0.56999999999999995</v>
      </c>
      <c r="G40" s="37">
        <v>0.02</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540</v>
      </c>
      <c r="D43" s="1179"/>
      <c r="E43" s="1180"/>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1266</v>
      </c>
      <c r="L45" s="60">
        <v>1275</v>
      </c>
      <c r="M45" s="60">
        <v>1204</v>
      </c>
      <c r="N45" s="60">
        <v>1144</v>
      </c>
      <c r="O45" s="61">
        <v>1107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477</v>
      </c>
      <c r="L48" s="64">
        <v>539</v>
      </c>
      <c r="M48" s="64">
        <v>549</v>
      </c>
      <c r="N48" s="64">
        <v>523</v>
      </c>
      <c r="O48" s="65">
        <v>531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149</v>
      </c>
      <c r="L49" s="64">
        <v>157</v>
      </c>
      <c r="M49" s="64">
        <v>126</v>
      </c>
      <c r="N49" s="64">
        <v>138</v>
      </c>
      <c r="O49" s="65">
        <v>144</v>
      </c>
      <c r="P49" s="48"/>
      <c r="Q49" s="48"/>
      <c r="R49" s="48"/>
      <c r="S49" s="48"/>
      <c r="T49" s="48"/>
      <c r="U49" s="48"/>
    </row>
    <row r="50" spans="1:21" ht="30.75" customHeight="1" x14ac:dyDescent="0.15">
      <c r="A50" s="48"/>
      <c r="B50" s="1193"/>
      <c r="C50" s="1194"/>
      <c r="D50" s="62"/>
      <c r="E50" s="1185" t="s">
        <v>16</v>
      </c>
      <c r="F50" s="1185"/>
      <c r="G50" s="1185"/>
      <c r="H50" s="1185"/>
      <c r="I50" s="1185"/>
      <c r="J50" s="1186"/>
      <c r="K50" s="63">
        <v>107</v>
      </c>
      <c r="L50" s="64">
        <v>106</v>
      </c>
      <c r="M50" s="64">
        <v>0</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1200</v>
      </c>
      <c r="L52" s="64">
        <v>1217</v>
      </c>
      <c r="M52" s="64">
        <v>1229</v>
      </c>
      <c r="N52" s="64">
        <v>1307</v>
      </c>
      <c r="O52" s="65">
        <v>1279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799</v>
      </c>
      <c r="L53" s="69">
        <v>860</v>
      </c>
      <c r="M53" s="69">
        <v>650</v>
      </c>
      <c r="N53" s="69">
        <v>498</v>
      </c>
      <c r="O53" s="70">
        <v>503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99" t="s">
        <v>23</v>
      </c>
      <c r="C41" s="1200"/>
      <c r="D41" s="81"/>
      <c r="E41" s="1205" t="s">
        <v>24</v>
      </c>
      <c r="F41" s="1205"/>
      <c r="G41" s="1205"/>
      <c r="H41" s="1206"/>
      <c r="I41" s="82">
        <v>10575</v>
      </c>
      <c r="J41" s="83">
        <v>10534</v>
      </c>
      <c r="K41" s="83">
        <v>10830</v>
      </c>
      <c r="L41" s="83">
        <v>12539</v>
      </c>
      <c r="M41" s="84">
        <v>13487</v>
      </c>
    </row>
    <row r="42" spans="2:13" ht="27.75" customHeight="1" x14ac:dyDescent="0.15">
      <c r="B42" s="1201"/>
      <c r="C42" s="1202"/>
      <c r="D42" s="85"/>
      <c r="E42" s="1207" t="s">
        <v>25</v>
      </c>
      <c r="F42" s="1207"/>
      <c r="G42" s="1207"/>
      <c r="H42" s="1208"/>
      <c r="I42" s="86">
        <v>105</v>
      </c>
      <c r="J42" s="87" t="s">
        <v>484</v>
      </c>
      <c r="K42" s="87" t="s">
        <v>484</v>
      </c>
      <c r="L42" s="87" t="s">
        <v>484</v>
      </c>
      <c r="M42" s="88" t="s">
        <v>484</v>
      </c>
    </row>
    <row r="43" spans="2:13" ht="27.75" customHeight="1" x14ac:dyDescent="0.15">
      <c r="B43" s="1201"/>
      <c r="C43" s="1202"/>
      <c r="D43" s="85"/>
      <c r="E43" s="1207" t="s">
        <v>26</v>
      </c>
      <c r="F43" s="1207"/>
      <c r="G43" s="1207"/>
      <c r="H43" s="1208"/>
      <c r="I43" s="86">
        <v>9127</v>
      </c>
      <c r="J43" s="87">
        <v>9340</v>
      </c>
      <c r="K43" s="87">
        <v>9661</v>
      </c>
      <c r="L43" s="87">
        <v>9786</v>
      </c>
      <c r="M43" s="88">
        <v>9497</v>
      </c>
    </row>
    <row r="44" spans="2:13" ht="27.75" customHeight="1" x14ac:dyDescent="0.15">
      <c r="B44" s="1201"/>
      <c r="C44" s="1202"/>
      <c r="D44" s="85"/>
      <c r="E44" s="1207" t="s">
        <v>27</v>
      </c>
      <c r="F44" s="1207"/>
      <c r="G44" s="1207"/>
      <c r="H44" s="1208"/>
      <c r="I44" s="86">
        <v>1756</v>
      </c>
      <c r="J44" s="87">
        <v>1897</v>
      </c>
      <c r="K44" s="87">
        <v>1951</v>
      </c>
      <c r="L44" s="87">
        <v>1900</v>
      </c>
      <c r="M44" s="88">
        <v>1914</v>
      </c>
    </row>
    <row r="45" spans="2:13" ht="27.75" customHeight="1" x14ac:dyDescent="0.15">
      <c r="B45" s="1201"/>
      <c r="C45" s="1202"/>
      <c r="D45" s="85"/>
      <c r="E45" s="1207" t="s">
        <v>28</v>
      </c>
      <c r="F45" s="1207"/>
      <c r="G45" s="1207"/>
      <c r="H45" s="1208"/>
      <c r="I45" s="86">
        <v>2450</v>
      </c>
      <c r="J45" s="87">
        <v>2436</v>
      </c>
      <c r="K45" s="87">
        <v>2418</v>
      </c>
      <c r="L45" s="87">
        <v>2177</v>
      </c>
      <c r="M45" s="88">
        <v>2171</v>
      </c>
    </row>
    <row r="46" spans="2:13" ht="27.75" customHeight="1" x14ac:dyDescent="0.15">
      <c r="B46" s="1201"/>
      <c r="C46" s="1202"/>
      <c r="D46" s="85"/>
      <c r="E46" s="1207" t="s">
        <v>29</v>
      </c>
      <c r="F46" s="1207"/>
      <c r="G46" s="1207"/>
      <c r="H46" s="1208"/>
      <c r="I46" s="86" t="s">
        <v>484</v>
      </c>
      <c r="J46" s="87" t="s">
        <v>484</v>
      </c>
      <c r="K46" s="87" t="s">
        <v>484</v>
      </c>
      <c r="L46" s="87" t="s">
        <v>484</v>
      </c>
      <c r="M46" s="88" t="s">
        <v>484</v>
      </c>
    </row>
    <row r="47" spans="2:13" ht="27.75" customHeight="1" x14ac:dyDescent="0.15">
      <c r="B47" s="1201"/>
      <c r="C47" s="1202"/>
      <c r="D47" s="85"/>
      <c r="E47" s="1207" t="s">
        <v>30</v>
      </c>
      <c r="F47" s="1207"/>
      <c r="G47" s="1207"/>
      <c r="H47" s="1208"/>
      <c r="I47" s="86" t="s">
        <v>484</v>
      </c>
      <c r="J47" s="87" t="s">
        <v>484</v>
      </c>
      <c r="K47" s="87" t="s">
        <v>484</v>
      </c>
      <c r="L47" s="87" t="s">
        <v>484</v>
      </c>
      <c r="M47" s="88" t="s">
        <v>484</v>
      </c>
    </row>
    <row r="48" spans="2:13" ht="27.75" customHeight="1" x14ac:dyDescent="0.15">
      <c r="B48" s="1203"/>
      <c r="C48" s="1204"/>
      <c r="D48" s="85"/>
      <c r="E48" s="1207" t="s">
        <v>31</v>
      </c>
      <c r="F48" s="1207"/>
      <c r="G48" s="1207"/>
      <c r="H48" s="1208"/>
      <c r="I48" s="86" t="s">
        <v>484</v>
      </c>
      <c r="J48" s="87" t="s">
        <v>484</v>
      </c>
      <c r="K48" s="87" t="s">
        <v>484</v>
      </c>
      <c r="L48" s="87" t="s">
        <v>484</v>
      </c>
      <c r="M48" s="88" t="s">
        <v>484</v>
      </c>
    </row>
    <row r="49" spans="2:13" ht="27.75" customHeight="1" x14ac:dyDescent="0.15">
      <c r="B49" s="1209" t="s">
        <v>32</v>
      </c>
      <c r="C49" s="1210"/>
      <c r="D49" s="89"/>
      <c r="E49" s="1207" t="s">
        <v>33</v>
      </c>
      <c r="F49" s="1207"/>
      <c r="G49" s="1207"/>
      <c r="H49" s="1208"/>
      <c r="I49" s="86">
        <v>2861</v>
      </c>
      <c r="J49" s="87">
        <v>3365</v>
      </c>
      <c r="K49" s="87">
        <v>3742</v>
      </c>
      <c r="L49" s="87">
        <v>3673</v>
      </c>
      <c r="M49" s="88">
        <v>3829</v>
      </c>
    </row>
    <row r="50" spans="2:13" ht="27.75" customHeight="1" x14ac:dyDescent="0.15">
      <c r="B50" s="1201"/>
      <c r="C50" s="1202"/>
      <c r="D50" s="85"/>
      <c r="E50" s="1207" t="s">
        <v>34</v>
      </c>
      <c r="F50" s="1207"/>
      <c r="G50" s="1207"/>
      <c r="H50" s="1208"/>
      <c r="I50" s="86">
        <v>2508</v>
      </c>
      <c r="J50" s="87">
        <v>2181</v>
      </c>
      <c r="K50" s="87">
        <v>1985</v>
      </c>
      <c r="L50" s="87">
        <v>2362</v>
      </c>
      <c r="M50" s="88">
        <v>2559</v>
      </c>
    </row>
    <row r="51" spans="2:13" ht="27.75" customHeight="1" x14ac:dyDescent="0.15">
      <c r="B51" s="1203"/>
      <c r="C51" s="1204"/>
      <c r="D51" s="85"/>
      <c r="E51" s="1207" t="s">
        <v>35</v>
      </c>
      <c r="F51" s="1207"/>
      <c r="G51" s="1207"/>
      <c r="H51" s="1208"/>
      <c r="I51" s="86">
        <v>14029</v>
      </c>
      <c r="J51" s="87">
        <v>14121</v>
      </c>
      <c r="K51" s="87">
        <v>14245</v>
      </c>
      <c r="L51" s="87">
        <v>15446</v>
      </c>
      <c r="M51" s="88">
        <v>15434</v>
      </c>
    </row>
    <row r="52" spans="2:13" ht="27.75" customHeight="1" thickBot="1" x14ac:dyDescent="0.2">
      <c r="B52" s="1211" t="s">
        <v>36</v>
      </c>
      <c r="C52" s="1212"/>
      <c r="D52" s="90"/>
      <c r="E52" s="1213" t="s">
        <v>37</v>
      </c>
      <c r="F52" s="1213"/>
      <c r="G52" s="1213"/>
      <c r="H52" s="1214"/>
      <c r="I52" s="91">
        <v>4615</v>
      </c>
      <c r="J52" s="92">
        <v>4540</v>
      </c>
      <c r="K52" s="92">
        <v>4889</v>
      </c>
      <c r="L52" s="92">
        <v>4920</v>
      </c>
      <c r="M52" s="93">
        <v>5245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24"/>
      <c r="H50" s="1225"/>
      <c r="I50" s="1225"/>
      <c r="J50" s="1226"/>
      <c r="K50" s="354" t="s">
        <v>524</v>
      </c>
      <c r="L50" s="354" t="s">
        <v>525</v>
      </c>
      <c r="M50" s="354" t="s">
        <v>526</v>
      </c>
      <c r="N50" s="354" t="s">
        <v>527</v>
      </c>
      <c r="O50" s="354" t="s">
        <v>528</v>
      </c>
    </row>
    <row r="51" spans="1:17" x14ac:dyDescent="0.15">
      <c r="B51" s="248"/>
      <c r="C51" s="244"/>
      <c r="D51" s="244"/>
      <c r="E51" s="244"/>
      <c r="F51" s="244"/>
      <c r="G51" s="1227" t="s">
        <v>557</v>
      </c>
      <c r="H51" s="1228"/>
      <c r="I51" s="1233" t="s">
        <v>558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559</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560</v>
      </c>
      <c r="H55" s="1239"/>
      <c r="I55" s="1237" t="s">
        <v>558</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47" t="s">
        <v>564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4"/>
      <c r="H72" s="1225"/>
      <c r="I72" s="1225"/>
      <c r="J72" s="1226"/>
      <c r="K72" s="354" t="s">
        <v>524</v>
      </c>
      <c r="L72" s="354" t="s">
        <v>525</v>
      </c>
      <c r="M72" s="354" t="s">
        <v>526</v>
      </c>
      <c r="N72" s="354" t="s">
        <v>527</v>
      </c>
      <c r="O72" s="354" t="s">
        <v>528</v>
      </c>
    </row>
    <row r="73" spans="2:30" x14ac:dyDescent="0.15">
      <c r="B73" s="248"/>
      <c r="C73" s="244"/>
      <c r="D73" s="244"/>
      <c r="E73" s="244"/>
      <c r="F73" s="244"/>
      <c r="G73" s="1227" t="s">
        <v>557</v>
      </c>
      <c r="H73" s="1228"/>
      <c r="I73" s="1233" t="s">
        <v>558</v>
      </c>
      <c r="J73" s="1233"/>
      <c r="K73" s="1248">
        <v>67.7</v>
      </c>
      <c r="L73" s="1248">
        <v>66.8</v>
      </c>
      <c r="M73" s="1236">
        <v>70.900000000000006</v>
      </c>
      <c r="N73" s="1236">
        <v>72.900000000000006</v>
      </c>
      <c r="O73" s="1236">
        <v>76.900000000000006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563</v>
      </c>
      <c r="J75" s="1237"/>
      <c r="K75" s="1249">
        <v>10.9</v>
      </c>
      <c r="L75" s="1249">
        <v>11.4</v>
      </c>
      <c r="M75" s="1249">
        <v>11.2</v>
      </c>
      <c r="N75" s="1249">
        <v>9.8000000000000007</v>
      </c>
      <c r="O75" s="1249">
        <v>8</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560</v>
      </c>
      <c r="H77" s="1239"/>
      <c r="I77" s="1237" t="s">
        <v>558</v>
      </c>
      <c r="J77" s="1237"/>
      <c r="K77" s="1248">
        <v>75.900000000000006</v>
      </c>
      <c r="L77" s="1248">
        <v>64.599999999999994</v>
      </c>
      <c r="M77" s="1236">
        <v>52.8</v>
      </c>
      <c r="N77" s="1236">
        <v>48.6</v>
      </c>
      <c r="O77" s="1236">
        <v>56.8</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563</v>
      </c>
      <c r="J79" s="1246"/>
      <c r="K79" s="1251">
        <v>13.5</v>
      </c>
      <c r="L79" s="1251">
        <v>12.4</v>
      </c>
      <c r="M79" s="1251">
        <v>11.5</v>
      </c>
      <c r="N79" s="1251">
        <v>10.4</v>
      </c>
      <c r="O79" s="1251">
        <v>10.199999999999999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46705</v>
      </c>
      <c r="E3" s="116"/>
      <c r="F3" s="117">
        <v>67088</v>
      </c>
      <c r="G3" s="118"/>
      <c r="H3" s="119"/>
    </row>
    <row r="4" spans="1:8" x14ac:dyDescent="0.15">
      <c r="A4" s="120"/>
      <c r="B4" s="121"/>
      <c r="C4" s="122"/>
      <c r="D4" s="123">
        <v>24458</v>
      </c>
      <c r="E4" s="124"/>
      <c r="F4" s="125">
        <v>37146</v>
      </c>
      <c r="G4" s="126"/>
      <c r="H4" s="127"/>
    </row>
    <row r="5" spans="1:8" x14ac:dyDescent="0.15">
      <c r="A5" s="108" t="s">
        <v>518</v>
      </c>
      <c r="B5" s="113"/>
      <c r="C5" s="114"/>
      <c r="D5" s="115">
        <v>34383</v>
      </c>
      <c r="E5" s="116"/>
      <c r="F5" s="117">
        <v>70489</v>
      </c>
      <c r="G5" s="118"/>
      <c r="H5" s="119"/>
    </row>
    <row r="6" spans="1:8" x14ac:dyDescent="0.15">
      <c r="A6" s="120"/>
      <c r="B6" s="121"/>
      <c r="C6" s="122"/>
      <c r="D6" s="123">
        <v>19417</v>
      </c>
      <c r="E6" s="124"/>
      <c r="F6" s="125">
        <v>37817</v>
      </c>
      <c r="G6" s="126"/>
      <c r="H6" s="127"/>
    </row>
    <row r="7" spans="1:8" x14ac:dyDescent="0.15">
      <c r="A7" s="108" t="s">
        <v>519</v>
      </c>
      <c r="B7" s="113"/>
      <c r="C7" s="114"/>
      <c r="D7" s="115">
        <v>61770</v>
      </c>
      <c r="E7" s="116"/>
      <c r="F7" s="117">
        <v>84389</v>
      </c>
      <c r="G7" s="118"/>
      <c r="H7" s="119"/>
    </row>
    <row r="8" spans="1:8" x14ac:dyDescent="0.15">
      <c r="A8" s="120"/>
      <c r="B8" s="121"/>
      <c r="C8" s="122"/>
      <c r="D8" s="123">
        <v>37752</v>
      </c>
      <c r="E8" s="124"/>
      <c r="F8" s="125">
        <v>44339</v>
      </c>
      <c r="G8" s="126"/>
      <c r="H8" s="127"/>
    </row>
    <row r="9" spans="1:8" x14ac:dyDescent="0.15">
      <c r="A9" s="108" t="s">
        <v>520</v>
      </c>
      <c r="B9" s="113"/>
      <c r="C9" s="114"/>
      <c r="D9" s="115">
        <v>119332</v>
      </c>
      <c r="E9" s="116"/>
      <c r="F9" s="117">
        <v>83623</v>
      </c>
      <c r="G9" s="118"/>
      <c r="H9" s="119"/>
    </row>
    <row r="10" spans="1:8" x14ac:dyDescent="0.15">
      <c r="A10" s="120"/>
      <c r="B10" s="121"/>
      <c r="C10" s="122"/>
      <c r="D10" s="123">
        <v>95691</v>
      </c>
      <c r="E10" s="124"/>
      <c r="F10" s="125">
        <v>48787</v>
      </c>
      <c r="G10" s="126"/>
      <c r="H10" s="127"/>
    </row>
    <row r="11" spans="1:8" x14ac:dyDescent="0.15">
      <c r="A11" s="108" t="s">
        <v>521</v>
      </c>
      <c r="B11" s="113"/>
      <c r="C11" s="114"/>
      <c r="D11" s="115">
        <v>78428</v>
      </c>
      <c r="E11" s="116"/>
      <c r="F11" s="117">
        <v>81768</v>
      </c>
      <c r="G11" s="118"/>
      <c r="H11" s="119"/>
    </row>
    <row r="12" spans="1:8" x14ac:dyDescent="0.15">
      <c r="A12" s="120"/>
      <c r="B12" s="121"/>
      <c r="C12" s="128"/>
      <c r="D12" s="123">
        <v>53516</v>
      </c>
      <c r="E12" s="124"/>
      <c r="F12" s="125">
        <v>37917</v>
      </c>
      <c r="G12" s="126"/>
      <c r="H12" s="127"/>
    </row>
    <row r="13" spans="1:8" x14ac:dyDescent="0.15">
      <c r="A13" s="108"/>
      <c r="B13" s="113"/>
      <c r="C13" s="129"/>
      <c r="D13" s="130">
        <v>68124</v>
      </c>
      <c r="E13" s="131"/>
      <c r="F13" s="132">
        <v>77471</v>
      </c>
      <c r="G13" s="133"/>
      <c r="H13" s="119"/>
    </row>
    <row r="14" spans="1:8" x14ac:dyDescent="0.15">
      <c r="A14" s="120"/>
      <c r="B14" s="121"/>
      <c r="C14" s="122"/>
      <c r="D14" s="123">
        <v>46167</v>
      </c>
      <c r="E14" s="124"/>
      <c r="F14" s="125">
        <v>41201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5.09</v>
      </c>
      <c r="C19" s="134">
        <f>ROUND(VALUE(SUBSTITUTE(実質収支比率等に係る経年分析!G$48,"▲","-")),2)</f>
        <v>5.71</v>
      </c>
      <c r="D19" s="134">
        <f>ROUND(VALUE(SUBSTITUTE(実質収支比率等に係る経年分析!H$48,"▲","-")),2)</f>
        <v>7.21</v>
      </c>
      <c r="E19" s="134">
        <f>ROUND(VALUE(SUBSTITUTE(実質収支比率等に係る経年分析!I$48,"▲","-")),2)</f>
        <v>5.08</v>
      </c>
      <c r="F19" s="134">
        <f>ROUND(VALUE(SUBSTITUTE(実質収支比率等に係る経年分析!J$48,"▲","-")),2)</f>
        <v>4.76</v>
      </c>
    </row>
    <row r="20" spans="1:11" x14ac:dyDescent="0.15">
      <c r="A20" s="134" t="s">
        <v>42</v>
      </c>
      <c r="B20" s="134">
        <f>ROUND(VALUE(SUBSTITUTE(実質収支比率等に係る経年分析!F$47,"▲","-")),2)</f>
        <v>21.9</v>
      </c>
      <c r="C20" s="134">
        <f>ROUND(VALUE(SUBSTITUTE(実質収支比率等に係る経年分析!G$47,"▲","-")),2)</f>
        <v>24.53</v>
      </c>
      <c r="D20" s="134">
        <f>ROUND(VALUE(SUBSTITUTE(実質収支比率等に係る経年分析!H$47,"▲","-")),2)</f>
        <v>27.16</v>
      </c>
      <c r="E20" s="134">
        <f>ROUND(VALUE(SUBSTITUTE(実質収支比率等に係る経年分析!I$47,"▲","-")),2)</f>
        <v>24.49</v>
      </c>
      <c r="F20" s="134">
        <f>ROUND(VALUE(SUBSTITUTE(実質収支比率等に係る経年分析!J$47,"▲","-")),2)</f>
        <v>25.03</v>
      </c>
    </row>
    <row r="21" spans="1:11" x14ac:dyDescent="0.15">
      <c r="A21" s="134" t="s">
        <v>43</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0.61</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-8.94</v>
      </c>
      <c r="F21" s="134">
        <f>IF(ISNUMBER(VALUE(SUBSTITUTE(実質収支比率等に係る経年分析!J$49,"▲","-"))),ROUND(VALUE(SUBSTITUTE(実質収支比率等に係る経年分析!J$49,"▲","-")),2),NA())</f>
        <v>-2.2599999999999998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0.56999999999999995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9.8800000000000008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15.18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1200</v>
      </c>
      <c r="E42" s="136"/>
      <c r="F42" s="136"/>
      <c r="G42" s="136">
        <f>'実質公債費比率（分子）の構造'!L$52</f>
        <v>1217</v>
      </c>
      <c r="H42" s="136"/>
      <c r="I42" s="136"/>
      <c r="J42" s="136">
        <f>'実質公債費比率（分子）の構造'!M$52</f>
        <v>1229</v>
      </c>
      <c r="K42" s="136"/>
      <c r="L42" s="136"/>
      <c r="M42" s="136">
        <f>'実質公債費比率（分子）の構造'!N$52</f>
        <v>1307</v>
      </c>
      <c r="N42" s="136"/>
      <c r="O42" s="136"/>
      <c r="P42" s="136">
        <f>'実質公債費比率（分子）の構造'!O$52</f>
        <v>1279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107</v>
      </c>
      <c r="C44" s="136"/>
      <c r="D44" s="136"/>
      <c r="E44" s="136">
        <f>'実質公債費比率（分子）の構造'!L$50</f>
        <v>106</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149</v>
      </c>
      <c r="C45" s="136"/>
      <c r="D45" s="136"/>
      <c r="E45" s="136">
        <f>'実質公債費比率（分子）の構造'!L$49</f>
        <v>157</v>
      </c>
      <c r="F45" s="136"/>
      <c r="G45" s="136"/>
      <c r="H45" s="136">
        <f>'実質公債費比率（分子）の構造'!M$49</f>
        <v>126</v>
      </c>
      <c r="I45" s="136"/>
      <c r="J45" s="136"/>
      <c r="K45" s="136">
        <f>'実質公債費比率（分子）の構造'!N$49</f>
        <v>138</v>
      </c>
      <c r="L45" s="136"/>
      <c r="M45" s="136"/>
      <c r="N45" s="136">
        <f>'実質公債費比率（分子）の構造'!O$49</f>
        <v>144</v>
      </c>
      <c r="O45" s="136"/>
      <c r="P45" s="136"/>
    </row>
    <row r="46" spans="1:16" x14ac:dyDescent="0.15">
      <c r="A46" s="136" t="s">
        <v>54</v>
      </c>
      <c r="B46" s="136">
        <f>'実質公債費比率（分子）の構造'!K$48</f>
        <v>477</v>
      </c>
      <c r="C46" s="136"/>
      <c r="D46" s="136"/>
      <c r="E46" s="136">
        <f>'実質公債費比率（分子）の構造'!L$48</f>
        <v>539</v>
      </c>
      <c r="F46" s="136"/>
      <c r="G46" s="136"/>
      <c r="H46" s="136">
        <f>'実質公債費比率（分子）の構造'!M$48</f>
        <v>549</v>
      </c>
      <c r="I46" s="136"/>
      <c r="J46" s="136"/>
      <c r="K46" s="136">
        <f>'実質公債費比率（分子）の構造'!N$48</f>
        <v>523</v>
      </c>
      <c r="L46" s="136"/>
      <c r="M46" s="136"/>
      <c r="N46" s="136">
        <f>'実質公債費比率（分子）の構造'!O$48</f>
        <v>531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1266</v>
      </c>
      <c r="C49" s="136"/>
      <c r="D49" s="136"/>
      <c r="E49" s="136">
        <f>'実質公債費比率（分子）の構造'!L$45</f>
        <v>1275</v>
      </c>
      <c r="F49" s="136"/>
      <c r="G49" s="136"/>
      <c r="H49" s="136">
        <f>'実質公債費比率（分子）の構造'!M$45</f>
        <v>1204</v>
      </c>
      <c r="I49" s="136"/>
      <c r="J49" s="136"/>
      <c r="K49" s="136">
        <f>'実質公債費比率（分子）の構造'!N$45</f>
        <v>1144</v>
      </c>
      <c r="L49" s="136"/>
      <c r="M49" s="136"/>
      <c r="N49" s="136">
        <f>'実質公債費比率（分子）の構造'!O$45</f>
        <v>1107</v>
      </c>
      <c r="O49" s="136"/>
      <c r="P49" s="136"/>
    </row>
    <row r="50" spans="1:16" x14ac:dyDescent="0.15">
      <c r="A50" s="136" t="s">
        <v>58</v>
      </c>
      <c r="B50" s="136" t="e">
        <f>NA()</f>
        <v>#N/A</v>
      </c>
      <c r="C50" s="136">
        <f>IF(ISNUMBER('実質公債費比率（分子）の構造'!K$53),'実質公債費比率（分子）の構造'!K$53,NA())</f>
        <v>799</v>
      </c>
      <c r="D50" s="136" t="e">
        <f>NA()</f>
        <v>#N/A</v>
      </c>
      <c r="E50" s="136" t="e">
        <f>NA()</f>
        <v>#N/A</v>
      </c>
      <c r="F50" s="136">
        <f>IF(ISNUMBER('実質公債費比率（分子）の構造'!L$53),'実質公債費比率（分子）の構造'!L$53,NA())</f>
        <v>860</v>
      </c>
      <c r="G50" s="136" t="e">
        <f>NA()</f>
        <v>#N/A</v>
      </c>
      <c r="H50" s="136" t="e">
        <f>NA()</f>
        <v>#N/A</v>
      </c>
      <c r="I50" s="136">
        <f>IF(ISNUMBER('実質公債費比率（分子）の構造'!M$53),'実質公債費比率（分子）の構造'!M$53,NA())</f>
        <v>650</v>
      </c>
      <c r="J50" s="136" t="e">
        <f>NA()</f>
        <v>#N/A</v>
      </c>
      <c r="K50" s="136" t="e">
        <f>NA()</f>
        <v>#N/A</v>
      </c>
      <c r="L50" s="136">
        <f>IF(ISNUMBER('実質公債費比率（分子）の構造'!N$53),'実質公債費比率（分子）の構造'!N$53,NA())</f>
        <v>498</v>
      </c>
      <c r="M50" s="136" t="e">
        <f>NA()</f>
        <v>#N/A</v>
      </c>
      <c r="N50" s="136" t="e">
        <f>NA()</f>
        <v>#N/A</v>
      </c>
      <c r="O50" s="136">
        <f>IF(ISNUMBER('実質公債費比率（分子）の構造'!O$53),'実質公債費比率（分子）の構造'!O$53,NA())</f>
        <v>503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14029</v>
      </c>
      <c r="E56" s="135"/>
      <c r="F56" s="135"/>
      <c r="G56" s="135">
        <f>'将来負担比率（分子）の構造'!J$51</f>
        <v>14121</v>
      </c>
      <c r="H56" s="135"/>
      <c r="I56" s="135"/>
      <c r="J56" s="135">
        <f>'将来負担比率（分子）の構造'!K$51</f>
        <v>14245</v>
      </c>
      <c r="K56" s="135"/>
      <c r="L56" s="135"/>
      <c r="M56" s="135">
        <f>'将来負担比率（分子）の構造'!L$51</f>
        <v>15446</v>
      </c>
      <c r="N56" s="135"/>
      <c r="O56" s="135"/>
      <c r="P56" s="135">
        <f>'将来負担比率（分子）の構造'!M$51</f>
        <v>15434</v>
      </c>
    </row>
    <row r="57" spans="1:16" x14ac:dyDescent="0.15">
      <c r="A57" s="135" t="s">
        <v>34</v>
      </c>
      <c r="B57" s="135"/>
      <c r="C57" s="135"/>
      <c r="D57" s="135">
        <f>'将来負担比率（分子）の構造'!I$50</f>
        <v>2508</v>
      </c>
      <c r="E57" s="135"/>
      <c r="F57" s="135"/>
      <c r="G57" s="135">
        <f>'将来負担比率（分子）の構造'!J$50</f>
        <v>2181</v>
      </c>
      <c r="H57" s="135"/>
      <c r="I57" s="135"/>
      <c r="J57" s="135">
        <f>'将来負担比率（分子）の構造'!K$50</f>
        <v>1985</v>
      </c>
      <c r="K57" s="135"/>
      <c r="L57" s="135"/>
      <c r="M57" s="135">
        <f>'将来負担比率（分子）の構造'!L$50</f>
        <v>2362</v>
      </c>
      <c r="N57" s="135"/>
      <c r="O57" s="135"/>
      <c r="P57" s="135">
        <f>'将来負担比率（分子）の構造'!M$50</f>
        <v>2559</v>
      </c>
    </row>
    <row r="58" spans="1:16" x14ac:dyDescent="0.15">
      <c r="A58" s="135" t="s">
        <v>33</v>
      </c>
      <c r="B58" s="135"/>
      <c r="C58" s="135"/>
      <c r="D58" s="135">
        <f>'将来負担比率（分子）の構造'!I$49</f>
        <v>2861</v>
      </c>
      <c r="E58" s="135"/>
      <c r="F58" s="135"/>
      <c r="G58" s="135">
        <f>'将来負担比率（分子）の構造'!J$49</f>
        <v>3365</v>
      </c>
      <c r="H58" s="135"/>
      <c r="I58" s="135"/>
      <c r="J58" s="135">
        <f>'将来負担比率（分子）の構造'!K$49</f>
        <v>3742</v>
      </c>
      <c r="K58" s="135"/>
      <c r="L58" s="135"/>
      <c r="M58" s="135">
        <f>'将来負担比率（分子）の構造'!L$49</f>
        <v>3673</v>
      </c>
      <c r="N58" s="135"/>
      <c r="O58" s="135"/>
      <c r="P58" s="135">
        <f>'将来負担比率（分子）の構造'!M$49</f>
        <v>3829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2450</v>
      </c>
      <c r="C62" s="135"/>
      <c r="D62" s="135"/>
      <c r="E62" s="135">
        <f>'将来負担比率（分子）の構造'!J$45</f>
        <v>2436</v>
      </c>
      <c r="F62" s="135"/>
      <c r="G62" s="135"/>
      <c r="H62" s="135">
        <f>'将来負担比率（分子）の構造'!K$45</f>
        <v>2418</v>
      </c>
      <c r="I62" s="135"/>
      <c r="J62" s="135"/>
      <c r="K62" s="135">
        <f>'将来負担比率（分子）の構造'!L$45</f>
        <v>2177</v>
      </c>
      <c r="L62" s="135"/>
      <c r="M62" s="135"/>
      <c r="N62" s="135">
        <f>'将来負担比率（分子）の構造'!M$45</f>
        <v>2171</v>
      </c>
      <c r="O62" s="135"/>
      <c r="P62" s="135"/>
    </row>
    <row r="63" spans="1:16" x14ac:dyDescent="0.15">
      <c r="A63" s="135" t="s">
        <v>27</v>
      </c>
      <c r="B63" s="135">
        <f>'将来負担比率（分子）の構造'!I$44</f>
        <v>1756</v>
      </c>
      <c r="C63" s="135"/>
      <c r="D63" s="135"/>
      <c r="E63" s="135">
        <f>'将来負担比率（分子）の構造'!J$44</f>
        <v>1897</v>
      </c>
      <c r="F63" s="135"/>
      <c r="G63" s="135"/>
      <c r="H63" s="135">
        <f>'将来負担比率（分子）の構造'!K$44</f>
        <v>1951</v>
      </c>
      <c r="I63" s="135"/>
      <c r="J63" s="135"/>
      <c r="K63" s="135">
        <f>'将来負担比率（分子）の構造'!L$44</f>
        <v>1900</v>
      </c>
      <c r="L63" s="135"/>
      <c r="M63" s="135"/>
      <c r="N63" s="135">
        <f>'将来負担比率（分子）の構造'!M$44</f>
        <v>1914</v>
      </c>
      <c r="O63" s="135"/>
      <c r="P63" s="135"/>
    </row>
    <row r="64" spans="1:16" x14ac:dyDescent="0.15">
      <c r="A64" s="135" t="s">
        <v>26</v>
      </c>
      <c r="B64" s="135">
        <f>'将来負担比率（分子）の構造'!I$43</f>
        <v>9127</v>
      </c>
      <c r="C64" s="135"/>
      <c r="D64" s="135"/>
      <c r="E64" s="135">
        <f>'将来負担比率（分子）の構造'!J$43</f>
        <v>9340</v>
      </c>
      <c r="F64" s="135"/>
      <c r="G64" s="135"/>
      <c r="H64" s="135">
        <f>'将来負担比率（分子）の構造'!K$43</f>
        <v>9661</v>
      </c>
      <c r="I64" s="135"/>
      <c r="J64" s="135"/>
      <c r="K64" s="135">
        <f>'将来負担比率（分子）の構造'!L$43</f>
        <v>9786</v>
      </c>
      <c r="L64" s="135"/>
      <c r="M64" s="135"/>
      <c r="N64" s="135">
        <f>'将来負担比率（分子）の構造'!M$43</f>
        <v>9497</v>
      </c>
      <c r="O64" s="135"/>
      <c r="P64" s="135"/>
    </row>
    <row r="65" spans="1:16" x14ac:dyDescent="0.15">
      <c r="A65" s="135" t="s">
        <v>25</v>
      </c>
      <c r="B65" s="135">
        <f>'将来負担比率（分子）の構造'!I$42</f>
        <v>105</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10575</v>
      </c>
      <c r="C66" s="135"/>
      <c r="D66" s="135"/>
      <c r="E66" s="135">
        <f>'将来負担比率（分子）の構造'!J$41</f>
        <v>10534</v>
      </c>
      <c r="F66" s="135"/>
      <c r="G66" s="135"/>
      <c r="H66" s="135">
        <f>'将来負担比率（分子）の構造'!K$41</f>
        <v>10830</v>
      </c>
      <c r="I66" s="135"/>
      <c r="J66" s="135"/>
      <c r="K66" s="135">
        <f>'将来負担比率（分子）の構造'!L$41</f>
        <v>12539</v>
      </c>
      <c r="L66" s="135"/>
      <c r="M66" s="135"/>
      <c r="N66" s="135">
        <f>'将来負担比率（分子）の構造'!M$41</f>
        <v>13487</v>
      </c>
      <c r="O66" s="135"/>
      <c r="P66" s="135"/>
    </row>
    <row r="67" spans="1:16" x14ac:dyDescent="0.15">
      <c r="A67" s="135" t="s">
        <v>62</v>
      </c>
      <c r="B67" s="135" t="e">
        <f>NA()</f>
        <v>#N/A</v>
      </c>
      <c r="C67" s="135">
        <f>IF(ISNUMBER('将来負担比率（分子）の構造'!I$52), IF('将来負担比率（分子）の構造'!I$52 &lt; 0, 0, '将来負担比率（分子）の構造'!I$52), NA())</f>
        <v>4615</v>
      </c>
      <c r="D67" s="135" t="e">
        <f>NA()</f>
        <v>#N/A</v>
      </c>
      <c r="E67" s="135" t="e">
        <f>NA()</f>
        <v>#N/A</v>
      </c>
      <c r="F67" s="135">
        <f>IF(ISNUMBER('将来負担比率（分子）の構造'!J$52), IF('将来負担比率（分子）の構造'!J$52 &lt; 0, 0, '将来負担比率（分子）の構造'!J$52), NA())</f>
        <v>4540</v>
      </c>
      <c r="G67" s="135" t="e">
        <f>NA()</f>
        <v>#N/A</v>
      </c>
      <c r="H67" s="135" t="e">
        <f>NA()</f>
        <v>#N/A</v>
      </c>
      <c r="I67" s="135">
        <f>IF(ISNUMBER('将来負担比率（分子）の構造'!K$52), IF('将来負担比率（分子）の構造'!K$52 &lt; 0, 0, '将来負担比率（分子）の構造'!K$52), NA())</f>
        <v>4889</v>
      </c>
      <c r="J67" s="135" t="e">
        <f>NA()</f>
        <v>#N/A</v>
      </c>
      <c r="K67" s="135" t="e">
        <f>NA()</f>
        <v>#N/A</v>
      </c>
      <c r="L67" s="135">
        <f>IF(ISNUMBER('将来負担比率（分子）の構造'!L$52), IF('将来負担比率（分子）の構造'!L$52 &lt; 0, 0, '将来負担比率（分子）の構造'!L$52), NA())</f>
        <v>4920</v>
      </c>
      <c r="M67" s="135" t="e">
        <f>NA()</f>
        <v>#N/A</v>
      </c>
      <c r="N67" s="135" t="e">
        <f>NA()</f>
        <v>#N/A</v>
      </c>
      <c r="O67" s="135">
        <f>IF(ISNUMBER('将来負担比率（分子）の構造'!M$52), IF('将来負担比率（分子）の構造'!M$52 &lt; 0, 0, '将来負担比率（分子）の構造'!M$52), NA())</f>
        <v>5245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3301953</v>
      </c>
      <c r="S5" s="613"/>
      <c r="T5" s="613"/>
      <c r="U5" s="613"/>
      <c r="V5" s="613"/>
      <c r="W5" s="613"/>
      <c r="X5" s="613"/>
      <c r="Y5" s="614"/>
      <c r="Z5" s="615">
        <v>22.5</v>
      </c>
      <c r="AA5" s="615"/>
      <c r="AB5" s="615"/>
      <c r="AC5" s="615"/>
      <c r="AD5" s="616">
        <v>3137143</v>
      </c>
      <c r="AE5" s="616"/>
      <c r="AF5" s="616"/>
      <c r="AG5" s="616"/>
      <c r="AH5" s="616"/>
      <c r="AI5" s="616"/>
      <c r="AJ5" s="616"/>
      <c r="AK5" s="616"/>
      <c r="AL5" s="617">
        <v>42.7</v>
      </c>
      <c r="AM5" s="618"/>
      <c r="AN5" s="618"/>
      <c r="AO5" s="619"/>
      <c r="AP5" s="609" t="s">
        <v>203</v>
      </c>
      <c r="AQ5" s="610"/>
      <c r="AR5" s="610"/>
      <c r="AS5" s="610"/>
      <c r="AT5" s="610"/>
      <c r="AU5" s="610"/>
      <c r="AV5" s="610"/>
      <c r="AW5" s="610"/>
      <c r="AX5" s="610"/>
      <c r="AY5" s="610"/>
      <c r="AZ5" s="610"/>
      <c r="BA5" s="610"/>
      <c r="BB5" s="610"/>
      <c r="BC5" s="610"/>
      <c r="BD5" s="610"/>
      <c r="BE5" s="610"/>
      <c r="BF5" s="611"/>
      <c r="BG5" s="623">
        <v>3137143</v>
      </c>
      <c r="BH5" s="624"/>
      <c r="BI5" s="624"/>
      <c r="BJ5" s="624"/>
      <c r="BK5" s="624"/>
      <c r="BL5" s="624"/>
      <c r="BM5" s="624"/>
      <c r="BN5" s="625"/>
      <c r="BO5" s="626">
        <v>95</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187155</v>
      </c>
      <c r="S6" s="624"/>
      <c r="T6" s="624"/>
      <c r="U6" s="624"/>
      <c r="V6" s="624"/>
      <c r="W6" s="624"/>
      <c r="X6" s="624"/>
      <c r="Y6" s="625"/>
      <c r="Z6" s="626">
        <v>1.3</v>
      </c>
      <c r="AA6" s="626"/>
      <c r="AB6" s="626"/>
      <c r="AC6" s="626"/>
      <c r="AD6" s="627">
        <v>187155</v>
      </c>
      <c r="AE6" s="627"/>
      <c r="AF6" s="627"/>
      <c r="AG6" s="627"/>
      <c r="AH6" s="627"/>
      <c r="AI6" s="627"/>
      <c r="AJ6" s="627"/>
      <c r="AK6" s="627"/>
      <c r="AL6" s="628">
        <v>2.5</v>
      </c>
      <c r="AM6" s="629"/>
      <c r="AN6" s="629"/>
      <c r="AO6" s="630"/>
      <c r="AP6" s="620" t="s">
        <v>209</v>
      </c>
      <c r="AQ6" s="621"/>
      <c r="AR6" s="621"/>
      <c r="AS6" s="621"/>
      <c r="AT6" s="621"/>
      <c r="AU6" s="621"/>
      <c r="AV6" s="621"/>
      <c r="AW6" s="621"/>
      <c r="AX6" s="621"/>
      <c r="AY6" s="621"/>
      <c r="AZ6" s="621"/>
      <c r="BA6" s="621"/>
      <c r="BB6" s="621"/>
      <c r="BC6" s="621"/>
      <c r="BD6" s="621"/>
      <c r="BE6" s="621"/>
      <c r="BF6" s="622"/>
      <c r="BG6" s="623">
        <v>3137143</v>
      </c>
      <c r="BH6" s="624"/>
      <c r="BI6" s="624"/>
      <c r="BJ6" s="624"/>
      <c r="BK6" s="624"/>
      <c r="BL6" s="624"/>
      <c r="BM6" s="624"/>
      <c r="BN6" s="625"/>
      <c r="BO6" s="626">
        <v>95</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186256</v>
      </c>
      <c r="CS6" s="624"/>
      <c r="CT6" s="624"/>
      <c r="CU6" s="624"/>
      <c r="CV6" s="624"/>
      <c r="CW6" s="624"/>
      <c r="CX6" s="624"/>
      <c r="CY6" s="625"/>
      <c r="CZ6" s="626">
        <v>1.3</v>
      </c>
      <c r="DA6" s="626"/>
      <c r="DB6" s="626"/>
      <c r="DC6" s="626"/>
      <c r="DD6" s="632" t="s">
        <v>204</v>
      </c>
      <c r="DE6" s="624"/>
      <c r="DF6" s="624"/>
      <c r="DG6" s="624"/>
      <c r="DH6" s="624"/>
      <c r="DI6" s="624"/>
      <c r="DJ6" s="624"/>
      <c r="DK6" s="624"/>
      <c r="DL6" s="624"/>
      <c r="DM6" s="624"/>
      <c r="DN6" s="624"/>
      <c r="DO6" s="624"/>
      <c r="DP6" s="625"/>
      <c r="DQ6" s="632">
        <v>186256</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4968</v>
      </c>
      <c r="S7" s="624"/>
      <c r="T7" s="624"/>
      <c r="U7" s="624"/>
      <c r="V7" s="624"/>
      <c r="W7" s="624"/>
      <c r="X7" s="624"/>
      <c r="Y7" s="625"/>
      <c r="Z7" s="626">
        <v>0</v>
      </c>
      <c r="AA7" s="626"/>
      <c r="AB7" s="626"/>
      <c r="AC7" s="626"/>
      <c r="AD7" s="627">
        <v>4968</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1349900</v>
      </c>
      <c r="BH7" s="624"/>
      <c r="BI7" s="624"/>
      <c r="BJ7" s="624"/>
      <c r="BK7" s="624"/>
      <c r="BL7" s="624"/>
      <c r="BM7" s="624"/>
      <c r="BN7" s="625"/>
      <c r="BO7" s="626">
        <v>40.9</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2549236</v>
      </c>
      <c r="CS7" s="624"/>
      <c r="CT7" s="624"/>
      <c r="CU7" s="624"/>
      <c r="CV7" s="624"/>
      <c r="CW7" s="624"/>
      <c r="CX7" s="624"/>
      <c r="CY7" s="625"/>
      <c r="CZ7" s="626">
        <v>18</v>
      </c>
      <c r="DA7" s="626"/>
      <c r="DB7" s="626"/>
      <c r="DC7" s="626"/>
      <c r="DD7" s="632">
        <v>366460</v>
      </c>
      <c r="DE7" s="624"/>
      <c r="DF7" s="624"/>
      <c r="DG7" s="624"/>
      <c r="DH7" s="624"/>
      <c r="DI7" s="624"/>
      <c r="DJ7" s="624"/>
      <c r="DK7" s="624"/>
      <c r="DL7" s="624"/>
      <c r="DM7" s="624"/>
      <c r="DN7" s="624"/>
      <c r="DO7" s="624"/>
      <c r="DP7" s="625"/>
      <c r="DQ7" s="632">
        <v>1548661</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11138</v>
      </c>
      <c r="S8" s="624"/>
      <c r="T8" s="624"/>
      <c r="U8" s="624"/>
      <c r="V8" s="624"/>
      <c r="W8" s="624"/>
      <c r="X8" s="624"/>
      <c r="Y8" s="625"/>
      <c r="Z8" s="626">
        <v>0.1</v>
      </c>
      <c r="AA8" s="626"/>
      <c r="AB8" s="626"/>
      <c r="AC8" s="626"/>
      <c r="AD8" s="627">
        <v>11138</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47013</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3557921</v>
      </c>
      <c r="CS8" s="624"/>
      <c r="CT8" s="624"/>
      <c r="CU8" s="624"/>
      <c r="CV8" s="624"/>
      <c r="CW8" s="624"/>
      <c r="CX8" s="624"/>
      <c r="CY8" s="625"/>
      <c r="CZ8" s="626">
        <v>25.1</v>
      </c>
      <c r="DA8" s="626"/>
      <c r="DB8" s="626"/>
      <c r="DC8" s="626"/>
      <c r="DD8" s="632">
        <v>3523</v>
      </c>
      <c r="DE8" s="624"/>
      <c r="DF8" s="624"/>
      <c r="DG8" s="624"/>
      <c r="DH8" s="624"/>
      <c r="DI8" s="624"/>
      <c r="DJ8" s="624"/>
      <c r="DK8" s="624"/>
      <c r="DL8" s="624"/>
      <c r="DM8" s="624"/>
      <c r="DN8" s="624"/>
      <c r="DO8" s="624"/>
      <c r="DP8" s="625"/>
      <c r="DQ8" s="632">
        <v>2095936</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11434</v>
      </c>
      <c r="S9" s="624"/>
      <c r="T9" s="624"/>
      <c r="U9" s="624"/>
      <c r="V9" s="624"/>
      <c r="W9" s="624"/>
      <c r="X9" s="624"/>
      <c r="Y9" s="625"/>
      <c r="Z9" s="626">
        <v>0.1</v>
      </c>
      <c r="AA9" s="626"/>
      <c r="AB9" s="626"/>
      <c r="AC9" s="626"/>
      <c r="AD9" s="627">
        <v>11434</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1123979</v>
      </c>
      <c r="BH9" s="624"/>
      <c r="BI9" s="624"/>
      <c r="BJ9" s="624"/>
      <c r="BK9" s="624"/>
      <c r="BL9" s="624"/>
      <c r="BM9" s="624"/>
      <c r="BN9" s="625"/>
      <c r="BO9" s="626">
        <v>34</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1374151</v>
      </c>
      <c r="CS9" s="624"/>
      <c r="CT9" s="624"/>
      <c r="CU9" s="624"/>
      <c r="CV9" s="624"/>
      <c r="CW9" s="624"/>
      <c r="CX9" s="624"/>
      <c r="CY9" s="625"/>
      <c r="CZ9" s="626">
        <v>9.6999999999999993</v>
      </c>
      <c r="DA9" s="626"/>
      <c r="DB9" s="626"/>
      <c r="DC9" s="626"/>
      <c r="DD9" s="632">
        <v>6525</v>
      </c>
      <c r="DE9" s="624"/>
      <c r="DF9" s="624"/>
      <c r="DG9" s="624"/>
      <c r="DH9" s="624"/>
      <c r="DI9" s="624"/>
      <c r="DJ9" s="624"/>
      <c r="DK9" s="624"/>
      <c r="DL9" s="624"/>
      <c r="DM9" s="624"/>
      <c r="DN9" s="624"/>
      <c r="DO9" s="624"/>
      <c r="DP9" s="625"/>
      <c r="DQ9" s="632">
        <v>1313518</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601411</v>
      </c>
      <c r="S10" s="624"/>
      <c r="T10" s="624"/>
      <c r="U10" s="624"/>
      <c r="V10" s="624"/>
      <c r="W10" s="624"/>
      <c r="X10" s="624"/>
      <c r="Y10" s="625"/>
      <c r="Z10" s="626">
        <v>4.0999999999999996</v>
      </c>
      <c r="AA10" s="626"/>
      <c r="AB10" s="626"/>
      <c r="AC10" s="626"/>
      <c r="AD10" s="627">
        <v>601411</v>
      </c>
      <c r="AE10" s="627"/>
      <c r="AF10" s="627"/>
      <c r="AG10" s="627"/>
      <c r="AH10" s="627"/>
      <c r="AI10" s="627"/>
      <c r="AJ10" s="627"/>
      <c r="AK10" s="627"/>
      <c r="AL10" s="628">
        <v>8.1999999999999993</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67861</v>
      </c>
      <c r="BH10" s="624"/>
      <c r="BI10" s="624"/>
      <c r="BJ10" s="624"/>
      <c r="BK10" s="624"/>
      <c r="BL10" s="624"/>
      <c r="BM10" s="624"/>
      <c r="BN10" s="625"/>
      <c r="BO10" s="626">
        <v>2.1</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19775</v>
      </c>
      <c r="CS10" s="624"/>
      <c r="CT10" s="624"/>
      <c r="CU10" s="624"/>
      <c r="CV10" s="624"/>
      <c r="CW10" s="624"/>
      <c r="CX10" s="624"/>
      <c r="CY10" s="625"/>
      <c r="CZ10" s="626">
        <v>0.1</v>
      </c>
      <c r="DA10" s="626"/>
      <c r="DB10" s="626"/>
      <c r="DC10" s="626"/>
      <c r="DD10" s="632" t="s">
        <v>107</v>
      </c>
      <c r="DE10" s="624"/>
      <c r="DF10" s="624"/>
      <c r="DG10" s="624"/>
      <c r="DH10" s="624"/>
      <c r="DI10" s="624"/>
      <c r="DJ10" s="624"/>
      <c r="DK10" s="624"/>
      <c r="DL10" s="624"/>
      <c r="DM10" s="624"/>
      <c r="DN10" s="624"/>
      <c r="DO10" s="624"/>
      <c r="DP10" s="625"/>
      <c r="DQ10" s="632">
        <v>12541</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v>4002</v>
      </c>
      <c r="S11" s="624"/>
      <c r="T11" s="624"/>
      <c r="U11" s="624"/>
      <c r="V11" s="624"/>
      <c r="W11" s="624"/>
      <c r="X11" s="624"/>
      <c r="Y11" s="625"/>
      <c r="Z11" s="626">
        <v>0</v>
      </c>
      <c r="AA11" s="626"/>
      <c r="AB11" s="626"/>
      <c r="AC11" s="626"/>
      <c r="AD11" s="627">
        <v>4002</v>
      </c>
      <c r="AE11" s="627"/>
      <c r="AF11" s="627"/>
      <c r="AG11" s="627"/>
      <c r="AH11" s="627"/>
      <c r="AI11" s="627"/>
      <c r="AJ11" s="627"/>
      <c r="AK11" s="627"/>
      <c r="AL11" s="628">
        <v>0.1</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111047</v>
      </c>
      <c r="BH11" s="624"/>
      <c r="BI11" s="624"/>
      <c r="BJ11" s="624"/>
      <c r="BK11" s="624"/>
      <c r="BL11" s="624"/>
      <c r="BM11" s="624"/>
      <c r="BN11" s="625"/>
      <c r="BO11" s="626">
        <v>3.4</v>
      </c>
      <c r="BP11" s="626"/>
      <c r="BQ11" s="626"/>
      <c r="BR11" s="626"/>
      <c r="BS11" s="632" t="s">
        <v>107</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615329</v>
      </c>
      <c r="CS11" s="624"/>
      <c r="CT11" s="624"/>
      <c r="CU11" s="624"/>
      <c r="CV11" s="624"/>
      <c r="CW11" s="624"/>
      <c r="CX11" s="624"/>
      <c r="CY11" s="625"/>
      <c r="CZ11" s="626">
        <v>4.3</v>
      </c>
      <c r="DA11" s="626"/>
      <c r="DB11" s="626"/>
      <c r="DC11" s="626"/>
      <c r="DD11" s="632">
        <v>120207</v>
      </c>
      <c r="DE11" s="624"/>
      <c r="DF11" s="624"/>
      <c r="DG11" s="624"/>
      <c r="DH11" s="624"/>
      <c r="DI11" s="624"/>
      <c r="DJ11" s="624"/>
      <c r="DK11" s="624"/>
      <c r="DL11" s="624"/>
      <c r="DM11" s="624"/>
      <c r="DN11" s="624"/>
      <c r="DO11" s="624"/>
      <c r="DP11" s="625"/>
      <c r="DQ11" s="632">
        <v>370621</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1441508</v>
      </c>
      <c r="BH12" s="624"/>
      <c r="BI12" s="624"/>
      <c r="BJ12" s="624"/>
      <c r="BK12" s="624"/>
      <c r="BL12" s="624"/>
      <c r="BM12" s="624"/>
      <c r="BN12" s="625"/>
      <c r="BO12" s="626">
        <v>43.7</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377562</v>
      </c>
      <c r="CS12" s="624"/>
      <c r="CT12" s="624"/>
      <c r="CU12" s="624"/>
      <c r="CV12" s="624"/>
      <c r="CW12" s="624"/>
      <c r="CX12" s="624"/>
      <c r="CY12" s="625"/>
      <c r="CZ12" s="626">
        <v>2.7</v>
      </c>
      <c r="DA12" s="626"/>
      <c r="DB12" s="626"/>
      <c r="DC12" s="626"/>
      <c r="DD12" s="632">
        <v>7367</v>
      </c>
      <c r="DE12" s="624"/>
      <c r="DF12" s="624"/>
      <c r="DG12" s="624"/>
      <c r="DH12" s="624"/>
      <c r="DI12" s="624"/>
      <c r="DJ12" s="624"/>
      <c r="DK12" s="624"/>
      <c r="DL12" s="624"/>
      <c r="DM12" s="624"/>
      <c r="DN12" s="624"/>
      <c r="DO12" s="624"/>
      <c r="DP12" s="625"/>
      <c r="DQ12" s="632">
        <v>215545</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45402</v>
      </c>
      <c r="S13" s="624"/>
      <c r="T13" s="624"/>
      <c r="U13" s="624"/>
      <c r="V13" s="624"/>
      <c r="W13" s="624"/>
      <c r="X13" s="624"/>
      <c r="Y13" s="625"/>
      <c r="Z13" s="626">
        <v>0.3</v>
      </c>
      <c r="AA13" s="626"/>
      <c r="AB13" s="626"/>
      <c r="AC13" s="626"/>
      <c r="AD13" s="627">
        <v>45402</v>
      </c>
      <c r="AE13" s="627"/>
      <c r="AF13" s="627"/>
      <c r="AG13" s="627"/>
      <c r="AH13" s="627"/>
      <c r="AI13" s="627"/>
      <c r="AJ13" s="627"/>
      <c r="AK13" s="627"/>
      <c r="AL13" s="628">
        <v>0.6</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1440551</v>
      </c>
      <c r="BH13" s="624"/>
      <c r="BI13" s="624"/>
      <c r="BJ13" s="624"/>
      <c r="BK13" s="624"/>
      <c r="BL13" s="624"/>
      <c r="BM13" s="624"/>
      <c r="BN13" s="625"/>
      <c r="BO13" s="626">
        <v>43.6</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1434639</v>
      </c>
      <c r="CS13" s="624"/>
      <c r="CT13" s="624"/>
      <c r="CU13" s="624"/>
      <c r="CV13" s="624"/>
      <c r="CW13" s="624"/>
      <c r="CX13" s="624"/>
      <c r="CY13" s="625"/>
      <c r="CZ13" s="626">
        <v>10.1</v>
      </c>
      <c r="DA13" s="626"/>
      <c r="DB13" s="626"/>
      <c r="DC13" s="626"/>
      <c r="DD13" s="632">
        <v>645728</v>
      </c>
      <c r="DE13" s="624"/>
      <c r="DF13" s="624"/>
      <c r="DG13" s="624"/>
      <c r="DH13" s="624"/>
      <c r="DI13" s="624"/>
      <c r="DJ13" s="624"/>
      <c r="DK13" s="624"/>
      <c r="DL13" s="624"/>
      <c r="DM13" s="624"/>
      <c r="DN13" s="624"/>
      <c r="DO13" s="624"/>
      <c r="DP13" s="625"/>
      <c r="DQ13" s="632">
        <v>865325</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84287</v>
      </c>
      <c r="BH14" s="624"/>
      <c r="BI14" s="624"/>
      <c r="BJ14" s="624"/>
      <c r="BK14" s="624"/>
      <c r="BL14" s="624"/>
      <c r="BM14" s="624"/>
      <c r="BN14" s="625"/>
      <c r="BO14" s="626">
        <v>2.6</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418734</v>
      </c>
      <c r="CS14" s="624"/>
      <c r="CT14" s="624"/>
      <c r="CU14" s="624"/>
      <c r="CV14" s="624"/>
      <c r="CW14" s="624"/>
      <c r="CX14" s="624"/>
      <c r="CY14" s="625"/>
      <c r="CZ14" s="626">
        <v>3</v>
      </c>
      <c r="DA14" s="626"/>
      <c r="DB14" s="626"/>
      <c r="DC14" s="626"/>
      <c r="DD14" s="632">
        <v>21339</v>
      </c>
      <c r="DE14" s="624"/>
      <c r="DF14" s="624"/>
      <c r="DG14" s="624"/>
      <c r="DH14" s="624"/>
      <c r="DI14" s="624"/>
      <c r="DJ14" s="624"/>
      <c r="DK14" s="624"/>
      <c r="DL14" s="624"/>
      <c r="DM14" s="624"/>
      <c r="DN14" s="624"/>
      <c r="DO14" s="624"/>
      <c r="DP14" s="625"/>
      <c r="DQ14" s="632">
        <v>395039</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10930</v>
      </c>
      <c r="S15" s="624"/>
      <c r="T15" s="624"/>
      <c r="U15" s="624"/>
      <c r="V15" s="624"/>
      <c r="W15" s="624"/>
      <c r="X15" s="624"/>
      <c r="Y15" s="625"/>
      <c r="Z15" s="626">
        <v>0.1</v>
      </c>
      <c r="AA15" s="626"/>
      <c r="AB15" s="626"/>
      <c r="AC15" s="626"/>
      <c r="AD15" s="627">
        <v>10930</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261448</v>
      </c>
      <c r="BH15" s="624"/>
      <c r="BI15" s="624"/>
      <c r="BJ15" s="624"/>
      <c r="BK15" s="624"/>
      <c r="BL15" s="624"/>
      <c r="BM15" s="624"/>
      <c r="BN15" s="625"/>
      <c r="BO15" s="626">
        <v>7.9</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2315308</v>
      </c>
      <c r="CS15" s="624"/>
      <c r="CT15" s="624"/>
      <c r="CU15" s="624"/>
      <c r="CV15" s="624"/>
      <c r="CW15" s="624"/>
      <c r="CX15" s="624"/>
      <c r="CY15" s="625"/>
      <c r="CZ15" s="626">
        <v>16.399999999999999</v>
      </c>
      <c r="DA15" s="626"/>
      <c r="DB15" s="626"/>
      <c r="DC15" s="626"/>
      <c r="DD15" s="632">
        <v>1215328</v>
      </c>
      <c r="DE15" s="624"/>
      <c r="DF15" s="624"/>
      <c r="DG15" s="624"/>
      <c r="DH15" s="624"/>
      <c r="DI15" s="624"/>
      <c r="DJ15" s="624"/>
      <c r="DK15" s="624"/>
      <c r="DL15" s="624"/>
      <c r="DM15" s="624"/>
      <c r="DN15" s="624"/>
      <c r="DO15" s="624"/>
      <c r="DP15" s="625"/>
      <c r="DQ15" s="632">
        <v>1092786</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4277955</v>
      </c>
      <c r="S16" s="624"/>
      <c r="T16" s="624"/>
      <c r="U16" s="624"/>
      <c r="V16" s="624"/>
      <c r="W16" s="624"/>
      <c r="X16" s="624"/>
      <c r="Y16" s="625"/>
      <c r="Z16" s="626">
        <v>29.1</v>
      </c>
      <c r="AA16" s="626"/>
      <c r="AB16" s="626"/>
      <c r="AC16" s="626"/>
      <c r="AD16" s="627">
        <v>3301766</v>
      </c>
      <c r="AE16" s="627"/>
      <c r="AF16" s="627"/>
      <c r="AG16" s="627"/>
      <c r="AH16" s="627"/>
      <c r="AI16" s="627"/>
      <c r="AJ16" s="627"/>
      <c r="AK16" s="627"/>
      <c r="AL16" s="628">
        <v>44.9</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193633</v>
      </c>
      <c r="CS16" s="624"/>
      <c r="CT16" s="624"/>
      <c r="CU16" s="624"/>
      <c r="CV16" s="624"/>
      <c r="CW16" s="624"/>
      <c r="CX16" s="624"/>
      <c r="CY16" s="625"/>
      <c r="CZ16" s="626">
        <v>1.4</v>
      </c>
      <c r="DA16" s="626"/>
      <c r="DB16" s="626"/>
      <c r="DC16" s="626"/>
      <c r="DD16" s="632" t="s">
        <v>107</v>
      </c>
      <c r="DE16" s="624"/>
      <c r="DF16" s="624"/>
      <c r="DG16" s="624"/>
      <c r="DH16" s="624"/>
      <c r="DI16" s="624"/>
      <c r="DJ16" s="624"/>
      <c r="DK16" s="624"/>
      <c r="DL16" s="624"/>
      <c r="DM16" s="624"/>
      <c r="DN16" s="624"/>
      <c r="DO16" s="624"/>
      <c r="DP16" s="625"/>
      <c r="DQ16" s="632">
        <v>68813</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3301766</v>
      </c>
      <c r="S17" s="624"/>
      <c r="T17" s="624"/>
      <c r="U17" s="624"/>
      <c r="V17" s="624"/>
      <c r="W17" s="624"/>
      <c r="X17" s="624"/>
      <c r="Y17" s="625"/>
      <c r="Z17" s="626">
        <v>22.4</v>
      </c>
      <c r="AA17" s="626"/>
      <c r="AB17" s="626"/>
      <c r="AC17" s="626"/>
      <c r="AD17" s="627">
        <v>3301766</v>
      </c>
      <c r="AE17" s="627"/>
      <c r="AF17" s="627"/>
      <c r="AG17" s="627"/>
      <c r="AH17" s="627"/>
      <c r="AI17" s="627"/>
      <c r="AJ17" s="627"/>
      <c r="AK17" s="627"/>
      <c r="AL17" s="628">
        <v>44.9</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1107569</v>
      </c>
      <c r="CS17" s="624"/>
      <c r="CT17" s="624"/>
      <c r="CU17" s="624"/>
      <c r="CV17" s="624"/>
      <c r="CW17" s="624"/>
      <c r="CX17" s="624"/>
      <c r="CY17" s="625"/>
      <c r="CZ17" s="626">
        <v>7.8</v>
      </c>
      <c r="DA17" s="626"/>
      <c r="DB17" s="626"/>
      <c r="DC17" s="626"/>
      <c r="DD17" s="632" t="s">
        <v>107</v>
      </c>
      <c r="DE17" s="624"/>
      <c r="DF17" s="624"/>
      <c r="DG17" s="624"/>
      <c r="DH17" s="624"/>
      <c r="DI17" s="624"/>
      <c r="DJ17" s="624"/>
      <c r="DK17" s="624"/>
      <c r="DL17" s="624"/>
      <c r="DM17" s="624"/>
      <c r="DN17" s="624"/>
      <c r="DO17" s="624"/>
      <c r="DP17" s="625"/>
      <c r="DQ17" s="632">
        <v>1081445</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463823</v>
      </c>
      <c r="S18" s="624"/>
      <c r="T18" s="624"/>
      <c r="U18" s="624"/>
      <c r="V18" s="624"/>
      <c r="W18" s="624"/>
      <c r="X18" s="624"/>
      <c r="Y18" s="625"/>
      <c r="Z18" s="626">
        <v>3.2</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v>512366</v>
      </c>
      <c r="S19" s="624"/>
      <c r="T19" s="624"/>
      <c r="U19" s="624"/>
      <c r="V19" s="624"/>
      <c r="W19" s="624"/>
      <c r="X19" s="624"/>
      <c r="Y19" s="625"/>
      <c r="Z19" s="626">
        <v>3.5</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164810</v>
      </c>
      <c r="BH19" s="624"/>
      <c r="BI19" s="624"/>
      <c r="BJ19" s="624"/>
      <c r="BK19" s="624"/>
      <c r="BL19" s="624"/>
      <c r="BM19" s="624"/>
      <c r="BN19" s="625"/>
      <c r="BO19" s="626">
        <v>5</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8456348</v>
      </c>
      <c r="S20" s="624"/>
      <c r="T20" s="624"/>
      <c r="U20" s="624"/>
      <c r="V20" s="624"/>
      <c r="W20" s="624"/>
      <c r="X20" s="624"/>
      <c r="Y20" s="625"/>
      <c r="Z20" s="626">
        <v>57.5</v>
      </c>
      <c r="AA20" s="626"/>
      <c r="AB20" s="626"/>
      <c r="AC20" s="626"/>
      <c r="AD20" s="627">
        <v>7315349</v>
      </c>
      <c r="AE20" s="627"/>
      <c r="AF20" s="627"/>
      <c r="AG20" s="627"/>
      <c r="AH20" s="627"/>
      <c r="AI20" s="627"/>
      <c r="AJ20" s="627"/>
      <c r="AK20" s="627"/>
      <c r="AL20" s="628">
        <v>99.6</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164810</v>
      </c>
      <c r="BH20" s="624"/>
      <c r="BI20" s="624"/>
      <c r="BJ20" s="624"/>
      <c r="BK20" s="624"/>
      <c r="BL20" s="624"/>
      <c r="BM20" s="624"/>
      <c r="BN20" s="625"/>
      <c r="BO20" s="626">
        <v>5</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14150113</v>
      </c>
      <c r="CS20" s="624"/>
      <c r="CT20" s="624"/>
      <c r="CU20" s="624"/>
      <c r="CV20" s="624"/>
      <c r="CW20" s="624"/>
      <c r="CX20" s="624"/>
      <c r="CY20" s="625"/>
      <c r="CZ20" s="626">
        <v>100</v>
      </c>
      <c r="DA20" s="626"/>
      <c r="DB20" s="626"/>
      <c r="DC20" s="626"/>
      <c r="DD20" s="632">
        <v>2386477</v>
      </c>
      <c r="DE20" s="624"/>
      <c r="DF20" s="624"/>
      <c r="DG20" s="624"/>
      <c r="DH20" s="624"/>
      <c r="DI20" s="624"/>
      <c r="DJ20" s="624"/>
      <c r="DK20" s="624"/>
      <c r="DL20" s="624"/>
      <c r="DM20" s="624"/>
      <c r="DN20" s="624"/>
      <c r="DO20" s="624"/>
      <c r="DP20" s="625"/>
      <c r="DQ20" s="632">
        <v>9246486</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4198</v>
      </c>
      <c r="S21" s="624"/>
      <c r="T21" s="624"/>
      <c r="U21" s="624"/>
      <c r="V21" s="624"/>
      <c r="W21" s="624"/>
      <c r="X21" s="624"/>
      <c r="Y21" s="625"/>
      <c r="Z21" s="626">
        <v>0</v>
      </c>
      <c r="AA21" s="626"/>
      <c r="AB21" s="626"/>
      <c r="AC21" s="626"/>
      <c r="AD21" s="627">
        <v>4198</v>
      </c>
      <c r="AE21" s="627"/>
      <c r="AF21" s="627"/>
      <c r="AG21" s="627"/>
      <c r="AH21" s="627"/>
      <c r="AI21" s="627"/>
      <c r="AJ21" s="627"/>
      <c r="AK21" s="627"/>
      <c r="AL21" s="628">
        <v>0.1</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21195</v>
      </c>
      <c r="S22" s="624"/>
      <c r="T22" s="624"/>
      <c r="U22" s="624"/>
      <c r="V22" s="624"/>
      <c r="W22" s="624"/>
      <c r="X22" s="624"/>
      <c r="Y22" s="625"/>
      <c r="Z22" s="626">
        <v>0.1</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191898</v>
      </c>
      <c r="S23" s="624"/>
      <c r="T23" s="624"/>
      <c r="U23" s="624"/>
      <c r="V23" s="624"/>
      <c r="W23" s="624"/>
      <c r="X23" s="624"/>
      <c r="Y23" s="625"/>
      <c r="Z23" s="626">
        <v>1.3</v>
      </c>
      <c r="AA23" s="626"/>
      <c r="AB23" s="626"/>
      <c r="AC23" s="626"/>
      <c r="AD23" s="627">
        <v>7585</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164810</v>
      </c>
      <c r="BH23" s="624"/>
      <c r="BI23" s="624"/>
      <c r="BJ23" s="624"/>
      <c r="BK23" s="624"/>
      <c r="BL23" s="624"/>
      <c r="BM23" s="624"/>
      <c r="BN23" s="625"/>
      <c r="BO23" s="626">
        <v>5</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19529</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5164743</v>
      </c>
      <c r="CS24" s="613"/>
      <c r="CT24" s="613"/>
      <c r="CU24" s="613"/>
      <c r="CV24" s="613"/>
      <c r="CW24" s="613"/>
      <c r="CX24" s="613"/>
      <c r="CY24" s="614"/>
      <c r="CZ24" s="650">
        <v>36.5</v>
      </c>
      <c r="DA24" s="651"/>
      <c r="DB24" s="651"/>
      <c r="DC24" s="652"/>
      <c r="DD24" s="649">
        <v>3880803</v>
      </c>
      <c r="DE24" s="613"/>
      <c r="DF24" s="613"/>
      <c r="DG24" s="613"/>
      <c r="DH24" s="613"/>
      <c r="DI24" s="613"/>
      <c r="DJ24" s="613"/>
      <c r="DK24" s="614"/>
      <c r="DL24" s="649">
        <v>3829701</v>
      </c>
      <c r="DM24" s="613"/>
      <c r="DN24" s="613"/>
      <c r="DO24" s="613"/>
      <c r="DP24" s="613"/>
      <c r="DQ24" s="613"/>
      <c r="DR24" s="613"/>
      <c r="DS24" s="613"/>
      <c r="DT24" s="613"/>
      <c r="DU24" s="613"/>
      <c r="DV24" s="614"/>
      <c r="DW24" s="617">
        <v>48.9</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1376188</v>
      </c>
      <c r="S25" s="624"/>
      <c r="T25" s="624"/>
      <c r="U25" s="624"/>
      <c r="V25" s="624"/>
      <c r="W25" s="624"/>
      <c r="X25" s="624"/>
      <c r="Y25" s="625"/>
      <c r="Z25" s="626">
        <v>9.4</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2355758</v>
      </c>
      <c r="CS25" s="655"/>
      <c r="CT25" s="655"/>
      <c r="CU25" s="655"/>
      <c r="CV25" s="655"/>
      <c r="CW25" s="655"/>
      <c r="CX25" s="655"/>
      <c r="CY25" s="656"/>
      <c r="CZ25" s="657">
        <v>16.600000000000001</v>
      </c>
      <c r="DA25" s="658"/>
      <c r="DB25" s="658"/>
      <c r="DC25" s="659"/>
      <c r="DD25" s="632">
        <v>2180201</v>
      </c>
      <c r="DE25" s="655"/>
      <c r="DF25" s="655"/>
      <c r="DG25" s="655"/>
      <c r="DH25" s="655"/>
      <c r="DI25" s="655"/>
      <c r="DJ25" s="655"/>
      <c r="DK25" s="656"/>
      <c r="DL25" s="632">
        <v>2147043</v>
      </c>
      <c r="DM25" s="655"/>
      <c r="DN25" s="655"/>
      <c r="DO25" s="655"/>
      <c r="DP25" s="655"/>
      <c r="DQ25" s="655"/>
      <c r="DR25" s="655"/>
      <c r="DS25" s="655"/>
      <c r="DT25" s="655"/>
      <c r="DU25" s="655"/>
      <c r="DV25" s="656"/>
      <c r="DW25" s="628">
        <v>27.4</v>
      </c>
      <c r="DX25" s="653"/>
      <c r="DY25" s="653"/>
      <c r="DZ25" s="653"/>
      <c r="EA25" s="653"/>
      <c r="EB25" s="653"/>
      <c r="EC25" s="654"/>
    </row>
    <row r="26" spans="2:133" ht="11.25" customHeight="1" x14ac:dyDescent="0.15">
      <c r="B26" s="660" t="s">
        <v>271</v>
      </c>
      <c r="C26" s="661"/>
      <c r="D26" s="661"/>
      <c r="E26" s="661"/>
      <c r="F26" s="661"/>
      <c r="G26" s="661"/>
      <c r="H26" s="661"/>
      <c r="I26" s="661"/>
      <c r="J26" s="661"/>
      <c r="K26" s="661"/>
      <c r="L26" s="661"/>
      <c r="M26" s="661"/>
      <c r="N26" s="661"/>
      <c r="O26" s="661"/>
      <c r="P26" s="661"/>
      <c r="Q26" s="662"/>
      <c r="R26" s="623">
        <v>11720</v>
      </c>
      <c r="S26" s="624"/>
      <c r="T26" s="624"/>
      <c r="U26" s="624"/>
      <c r="V26" s="624"/>
      <c r="W26" s="624"/>
      <c r="X26" s="624"/>
      <c r="Y26" s="625"/>
      <c r="Z26" s="626">
        <v>0.1</v>
      </c>
      <c r="AA26" s="626"/>
      <c r="AB26" s="626"/>
      <c r="AC26" s="626"/>
      <c r="AD26" s="627">
        <v>11720</v>
      </c>
      <c r="AE26" s="627"/>
      <c r="AF26" s="627"/>
      <c r="AG26" s="627"/>
      <c r="AH26" s="627"/>
      <c r="AI26" s="627"/>
      <c r="AJ26" s="627"/>
      <c r="AK26" s="627"/>
      <c r="AL26" s="628">
        <v>0.2</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1363996</v>
      </c>
      <c r="CS26" s="624"/>
      <c r="CT26" s="624"/>
      <c r="CU26" s="624"/>
      <c r="CV26" s="624"/>
      <c r="CW26" s="624"/>
      <c r="CX26" s="624"/>
      <c r="CY26" s="625"/>
      <c r="CZ26" s="657">
        <v>9.6</v>
      </c>
      <c r="DA26" s="658"/>
      <c r="DB26" s="658"/>
      <c r="DC26" s="659"/>
      <c r="DD26" s="632">
        <v>1222885</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x14ac:dyDescent="0.15">
      <c r="B27" s="620" t="s">
        <v>274</v>
      </c>
      <c r="C27" s="621"/>
      <c r="D27" s="621"/>
      <c r="E27" s="621"/>
      <c r="F27" s="621"/>
      <c r="G27" s="621"/>
      <c r="H27" s="621"/>
      <c r="I27" s="621"/>
      <c r="J27" s="621"/>
      <c r="K27" s="621"/>
      <c r="L27" s="621"/>
      <c r="M27" s="621"/>
      <c r="N27" s="621"/>
      <c r="O27" s="621"/>
      <c r="P27" s="621"/>
      <c r="Q27" s="622"/>
      <c r="R27" s="623">
        <v>914124</v>
      </c>
      <c r="S27" s="624"/>
      <c r="T27" s="624"/>
      <c r="U27" s="624"/>
      <c r="V27" s="624"/>
      <c r="W27" s="624"/>
      <c r="X27" s="624"/>
      <c r="Y27" s="625"/>
      <c r="Z27" s="626">
        <v>6.2</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3301953</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1701416</v>
      </c>
      <c r="CS27" s="655"/>
      <c r="CT27" s="655"/>
      <c r="CU27" s="655"/>
      <c r="CV27" s="655"/>
      <c r="CW27" s="655"/>
      <c r="CX27" s="655"/>
      <c r="CY27" s="656"/>
      <c r="CZ27" s="657">
        <v>12</v>
      </c>
      <c r="DA27" s="658"/>
      <c r="DB27" s="658"/>
      <c r="DC27" s="659"/>
      <c r="DD27" s="632">
        <v>619157</v>
      </c>
      <c r="DE27" s="655"/>
      <c r="DF27" s="655"/>
      <c r="DG27" s="655"/>
      <c r="DH27" s="655"/>
      <c r="DI27" s="655"/>
      <c r="DJ27" s="655"/>
      <c r="DK27" s="656"/>
      <c r="DL27" s="632">
        <v>601213</v>
      </c>
      <c r="DM27" s="655"/>
      <c r="DN27" s="655"/>
      <c r="DO27" s="655"/>
      <c r="DP27" s="655"/>
      <c r="DQ27" s="655"/>
      <c r="DR27" s="655"/>
      <c r="DS27" s="655"/>
      <c r="DT27" s="655"/>
      <c r="DU27" s="655"/>
      <c r="DV27" s="656"/>
      <c r="DW27" s="628">
        <v>7.7</v>
      </c>
      <c r="DX27" s="653"/>
      <c r="DY27" s="653"/>
      <c r="DZ27" s="653"/>
      <c r="EA27" s="653"/>
      <c r="EB27" s="653"/>
      <c r="EC27" s="654"/>
    </row>
    <row r="28" spans="2:133" ht="11.25" customHeight="1" x14ac:dyDescent="0.15">
      <c r="B28" s="620" t="s">
        <v>277</v>
      </c>
      <c r="C28" s="621"/>
      <c r="D28" s="621"/>
      <c r="E28" s="621"/>
      <c r="F28" s="621"/>
      <c r="G28" s="621"/>
      <c r="H28" s="621"/>
      <c r="I28" s="621"/>
      <c r="J28" s="621"/>
      <c r="K28" s="621"/>
      <c r="L28" s="621"/>
      <c r="M28" s="621"/>
      <c r="N28" s="621"/>
      <c r="O28" s="621"/>
      <c r="P28" s="621"/>
      <c r="Q28" s="622"/>
      <c r="R28" s="623">
        <v>171598</v>
      </c>
      <c r="S28" s="624"/>
      <c r="T28" s="624"/>
      <c r="U28" s="624"/>
      <c r="V28" s="624"/>
      <c r="W28" s="624"/>
      <c r="X28" s="624"/>
      <c r="Y28" s="625"/>
      <c r="Z28" s="626">
        <v>1.2</v>
      </c>
      <c r="AA28" s="626"/>
      <c r="AB28" s="626"/>
      <c r="AC28" s="626"/>
      <c r="AD28" s="627">
        <v>8017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1107569</v>
      </c>
      <c r="CS28" s="624"/>
      <c r="CT28" s="624"/>
      <c r="CU28" s="624"/>
      <c r="CV28" s="624"/>
      <c r="CW28" s="624"/>
      <c r="CX28" s="624"/>
      <c r="CY28" s="625"/>
      <c r="CZ28" s="657">
        <v>7.8</v>
      </c>
      <c r="DA28" s="658"/>
      <c r="DB28" s="658"/>
      <c r="DC28" s="659"/>
      <c r="DD28" s="632">
        <v>1081445</v>
      </c>
      <c r="DE28" s="624"/>
      <c r="DF28" s="624"/>
      <c r="DG28" s="624"/>
      <c r="DH28" s="624"/>
      <c r="DI28" s="624"/>
      <c r="DJ28" s="624"/>
      <c r="DK28" s="625"/>
      <c r="DL28" s="632">
        <v>1081445</v>
      </c>
      <c r="DM28" s="624"/>
      <c r="DN28" s="624"/>
      <c r="DO28" s="624"/>
      <c r="DP28" s="624"/>
      <c r="DQ28" s="624"/>
      <c r="DR28" s="624"/>
      <c r="DS28" s="624"/>
      <c r="DT28" s="624"/>
      <c r="DU28" s="624"/>
      <c r="DV28" s="625"/>
      <c r="DW28" s="628">
        <v>13.8</v>
      </c>
      <c r="DX28" s="653"/>
      <c r="DY28" s="653"/>
      <c r="DZ28" s="653"/>
      <c r="EA28" s="653"/>
      <c r="EB28" s="653"/>
      <c r="EC28" s="654"/>
    </row>
    <row r="29" spans="2:133" ht="11.25" customHeight="1" x14ac:dyDescent="0.15">
      <c r="B29" s="620" t="s">
        <v>279</v>
      </c>
      <c r="C29" s="621"/>
      <c r="D29" s="621"/>
      <c r="E29" s="621"/>
      <c r="F29" s="621"/>
      <c r="G29" s="621"/>
      <c r="H29" s="621"/>
      <c r="I29" s="621"/>
      <c r="J29" s="621"/>
      <c r="K29" s="621"/>
      <c r="L29" s="621"/>
      <c r="M29" s="621"/>
      <c r="N29" s="621"/>
      <c r="O29" s="621"/>
      <c r="P29" s="621"/>
      <c r="Q29" s="622"/>
      <c r="R29" s="623">
        <v>262891</v>
      </c>
      <c r="S29" s="624"/>
      <c r="T29" s="624"/>
      <c r="U29" s="624"/>
      <c r="V29" s="624"/>
      <c r="W29" s="624"/>
      <c r="X29" s="624"/>
      <c r="Y29" s="625"/>
      <c r="Z29" s="626">
        <v>1.8</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1107389</v>
      </c>
      <c r="CS29" s="655"/>
      <c r="CT29" s="655"/>
      <c r="CU29" s="655"/>
      <c r="CV29" s="655"/>
      <c r="CW29" s="655"/>
      <c r="CX29" s="655"/>
      <c r="CY29" s="656"/>
      <c r="CZ29" s="657">
        <v>7.8</v>
      </c>
      <c r="DA29" s="658"/>
      <c r="DB29" s="658"/>
      <c r="DC29" s="659"/>
      <c r="DD29" s="632">
        <v>1081265</v>
      </c>
      <c r="DE29" s="655"/>
      <c r="DF29" s="655"/>
      <c r="DG29" s="655"/>
      <c r="DH29" s="655"/>
      <c r="DI29" s="655"/>
      <c r="DJ29" s="655"/>
      <c r="DK29" s="656"/>
      <c r="DL29" s="632">
        <v>1081265</v>
      </c>
      <c r="DM29" s="655"/>
      <c r="DN29" s="655"/>
      <c r="DO29" s="655"/>
      <c r="DP29" s="655"/>
      <c r="DQ29" s="655"/>
      <c r="DR29" s="655"/>
      <c r="DS29" s="655"/>
      <c r="DT29" s="655"/>
      <c r="DU29" s="655"/>
      <c r="DV29" s="656"/>
      <c r="DW29" s="628">
        <v>13.8</v>
      </c>
      <c r="DX29" s="653"/>
      <c r="DY29" s="653"/>
      <c r="DZ29" s="653"/>
      <c r="EA29" s="653"/>
      <c r="EB29" s="653"/>
      <c r="EC29" s="654"/>
    </row>
    <row r="30" spans="2:133" ht="11.25" customHeight="1" x14ac:dyDescent="0.15">
      <c r="B30" s="620" t="s">
        <v>284</v>
      </c>
      <c r="C30" s="621"/>
      <c r="D30" s="621"/>
      <c r="E30" s="621"/>
      <c r="F30" s="621"/>
      <c r="G30" s="621"/>
      <c r="H30" s="621"/>
      <c r="I30" s="621"/>
      <c r="J30" s="621"/>
      <c r="K30" s="621"/>
      <c r="L30" s="621"/>
      <c r="M30" s="621"/>
      <c r="N30" s="621"/>
      <c r="O30" s="621"/>
      <c r="P30" s="621"/>
      <c r="Q30" s="622"/>
      <c r="R30" s="623">
        <v>681552</v>
      </c>
      <c r="S30" s="624"/>
      <c r="T30" s="624"/>
      <c r="U30" s="624"/>
      <c r="V30" s="624"/>
      <c r="W30" s="624"/>
      <c r="X30" s="624"/>
      <c r="Y30" s="625"/>
      <c r="Z30" s="626">
        <v>4.5999999999999996</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98.6</v>
      </c>
      <c r="BH30" s="682"/>
      <c r="BI30" s="682"/>
      <c r="BJ30" s="682"/>
      <c r="BK30" s="682"/>
      <c r="BL30" s="682"/>
      <c r="BM30" s="618">
        <v>93.3</v>
      </c>
      <c r="BN30" s="682"/>
      <c r="BO30" s="682"/>
      <c r="BP30" s="682"/>
      <c r="BQ30" s="683"/>
      <c r="BR30" s="681">
        <v>98.7</v>
      </c>
      <c r="BS30" s="682"/>
      <c r="BT30" s="682"/>
      <c r="BU30" s="682"/>
      <c r="BV30" s="682"/>
      <c r="BW30" s="682"/>
      <c r="BX30" s="618">
        <v>93.4</v>
      </c>
      <c r="BY30" s="682"/>
      <c r="BZ30" s="682"/>
      <c r="CA30" s="682"/>
      <c r="CB30" s="683"/>
      <c r="CD30" s="686"/>
      <c r="CE30" s="687"/>
      <c r="CF30" s="637" t="s">
        <v>287</v>
      </c>
      <c r="CG30" s="638"/>
      <c r="CH30" s="638"/>
      <c r="CI30" s="638"/>
      <c r="CJ30" s="638"/>
      <c r="CK30" s="638"/>
      <c r="CL30" s="638"/>
      <c r="CM30" s="638"/>
      <c r="CN30" s="638"/>
      <c r="CO30" s="638"/>
      <c r="CP30" s="638"/>
      <c r="CQ30" s="639"/>
      <c r="CR30" s="623">
        <v>985673</v>
      </c>
      <c r="CS30" s="624"/>
      <c r="CT30" s="624"/>
      <c r="CU30" s="624"/>
      <c r="CV30" s="624"/>
      <c r="CW30" s="624"/>
      <c r="CX30" s="624"/>
      <c r="CY30" s="625"/>
      <c r="CZ30" s="657">
        <v>7</v>
      </c>
      <c r="DA30" s="658"/>
      <c r="DB30" s="658"/>
      <c r="DC30" s="659"/>
      <c r="DD30" s="632">
        <v>960905</v>
      </c>
      <c r="DE30" s="624"/>
      <c r="DF30" s="624"/>
      <c r="DG30" s="624"/>
      <c r="DH30" s="624"/>
      <c r="DI30" s="624"/>
      <c r="DJ30" s="624"/>
      <c r="DK30" s="625"/>
      <c r="DL30" s="632">
        <v>960905</v>
      </c>
      <c r="DM30" s="624"/>
      <c r="DN30" s="624"/>
      <c r="DO30" s="624"/>
      <c r="DP30" s="624"/>
      <c r="DQ30" s="624"/>
      <c r="DR30" s="624"/>
      <c r="DS30" s="624"/>
      <c r="DT30" s="624"/>
      <c r="DU30" s="624"/>
      <c r="DV30" s="625"/>
      <c r="DW30" s="628">
        <v>12.3</v>
      </c>
      <c r="DX30" s="653"/>
      <c r="DY30" s="653"/>
      <c r="DZ30" s="653"/>
      <c r="EA30" s="653"/>
      <c r="EB30" s="653"/>
      <c r="EC30" s="654"/>
    </row>
    <row r="31" spans="2:133" ht="11.25" customHeight="1" x14ac:dyDescent="0.15">
      <c r="B31" s="620" t="s">
        <v>288</v>
      </c>
      <c r="C31" s="621"/>
      <c r="D31" s="621"/>
      <c r="E31" s="621"/>
      <c r="F31" s="621"/>
      <c r="G31" s="621"/>
      <c r="H31" s="621"/>
      <c r="I31" s="621"/>
      <c r="J31" s="621"/>
      <c r="K31" s="621"/>
      <c r="L31" s="621"/>
      <c r="M31" s="621"/>
      <c r="N31" s="621"/>
      <c r="O31" s="621"/>
      <c r="P31" s="621"/>
      <c r="Q31" s="622"/>
      <c r="R31" s="623">
        <v>238292</v>
      </c>
      <c r="S31" s="624"/>
      <c r="T31" s="624"/>
      <c r="U31" s="624"/>
      <c r="V31" s="624"/>
      <c r="W31" s="624"/>
      <c r="X31" s="624"/>
      <c r="Y31" s="625"/>
      <c r="Z31" s="626">
        <v>1.6</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98.7</v>
      </c>
      <c r="BH31" s="655"/>
      <c r="BI31" s="655"/>
      <c r="BJ31" s="655"/>
      <c r="BK31" s="655"/>
      <c r="BL31" s="655"/>
      <c r="BM31" s="629">
        <v>94.5</v>
      </c>
      <c r="BN31" s="679"/>
      <c r="BO31" s="679"/>
      <c r="BP31" s="679"/>
      <c r="BQ31" s="680"/>
      <c r="BR31" s="678">
        <v>98.9</v>
      </c>
      <c r="BS31" s="655"/>
      <c r="BT31" s="655"/>
      <c r="BU31" s="655"/>
      <c r="BV31" s="655"/>
      <c r="BW31" s="655"/>
      <c r="BX31" s="629">
        <v>94.8</v>
      </c>
      <c r="BY31" s="679"/>
      <c r="BZ31" s="679"/>
      <c r="CA31" s="679"/>
      <c r="CB31" s="680"/>
      <c r="CD31" s="686"/>
      <c r="CE31" s="687"/>
      <c r="CF31" s="637" t="s">
        <v>291</v>
      </c>
      <c r="CG31" s="638"/>
      <c r="CH31" s="638"/>
      <c r="CI31" s="638"/>
      <c r="CJ31" s="638"/>
      <c r="CK31" s="638"/>
      <c r="CL31" s="638"/>
      <c r="CM31" s="638"/>
      <c r="CN31" s="638"/>
      <c r="CO31" s="638"/>
      <c r="CP31" s="638"/>
      <c r="CQ31" s="639"/>
      <c r="CR31" s="623">
        <v>121716</v>
      </c>
      <c r="CS31" s="655"/>
      <c r="CT31" s="655"/>
      <c r="CU31" s="655"/>
      <c r="CV31" s="655"/>
      <c r="CW31" s="655"/>
      <c r="CX31" s="655"/>
      <c r="CY31" s="656"/>
      <c r="CZ31" s="657">
        <v>0.9</v>
      </c>
      <c r="DA31" s="658"/>
      <c r="DB31" s="658"/>
      <c r="DC31" s="659"/>
      <c r="DD31" s="632">
        <v>120360</v>
      </c>
      <c r="DE31" s="655"/>
      <c r="DF31" s="655"/>
      <c r="DG31" s="655"/>
      <c r="DH31" s="655"/>
      <c r="DI31" s="655"/>
      <c r="DJ31" s="655"/>
      <c r="DK31" s="656"/>
      <c r="DL31" s="632">
        <v>120360</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292</v>
      </c>
      <c r="C32" s="621"/>
      <c r="D32" s="621"/>
      <c r="E32" s="621"/>
      <c r="F32" s="621"/>
      <c r="G32" s="621"/>
      <c r="H32" s="621"/>
      <c r="I32" s="621"/>
      <c r="J32" s="621"/>
      <c r="K32" s="621"/>
      <c r="L32" s="621"/>
      <c r="M32" s="621"/>
      <c r="N32" s="621"/>
      <c r="O32" s="621"/>
      <c r="P32" s="621"/>
      <c r="Q32" s="622"/>
      <c r="R32" s="623">
        <v>424869</v>
      </c>
      <c r="S32" s="624"/>
      <c r="T32" s="624"/>
      <c r="U32" s="624"/>
      <c r="V32" s="624"/>
      <c r="W32" s="624"/>
      <c r="X32" s="624"/>
      <c r="Y32" s="625"/>
      <c r="Z32" s="626">
        <v>2.9</v>
      </c>
      <c r="AA32" s="626"/>
      <c r="AB32" s="626"/>
      <c r="AC32" s="626"/>
      <c r="AD32" s="627">
        <v>264</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98.3</v>
      </c>
      <c r="BH32" s="691"/>
      <c r="BI32" s="691"/>
      <c r="BJ32" s="691"/>
      <c r="BK32" s="691"/>
      <c r="BL32" s="691"/>
      <c r="BM32" s="692">
        <v>91.7</v>
      </c>
      <c r="BN32" s="691"/>
      <c r="BO32" s="691"/>
      <c r="BP32" s="691"/>
      <c r="BQ32" s="693"/>
      <c r="BR32" s="690">
        <v>98.4</v>
      </c>
      <c r="BS32" s="691"/>
      <c r="BT32" s="691"/>
      <c r="BU32" s="691"/>
      <c r="BV32" s="691"/>
      <c r="BW32" s="691"/>
      <c r="BX32" s="692">
        <v>91.6</v>
      </c>
      <c r="BY32" s="691"/>
      <c r="BZ32" s="691"/>
      <c r="CA32" s="691"/>
      <c r="CB32" s="693"/>
      <c r="CD32" s="688"/>
      <c r="CE32" s="689"/>
      <c r="CF32" s="637" t="s">
        <v>294</v>
      </c>
      <c r="CG32" s="638"/>
      <c r="CH32" s="638"/>
      <c r="CI32" s="638"/>
      <c r="CJ32" s="638"/>
      <c r="CK32" s="638"/>
      <c r="CL32" s="638"/>
      <c r="CM32" s="638"/>
      <c r="CN32" s="638"/>
      <c r="CO32" s="638"/>
      <c r="CP32" s="638"/>
      <c r="CQ32" s="639"/>
      <c r="CR32" s="623">
        <v>180</v>
      </c>
      <c r="CS32" s="624"/>
      <c r="CT32" s="624"/>
      <c r="CU32" s="624"/>
      <c r="CV32" s="624"/>
      <c r="CW32" s="624"/>
      <c r="CX32" s="624"/>
      <c r="CY32" s="625"/>
      <c r="CZ32" s="657">
        <v>0</v>
      </c>
      <c r="DA32" s="658"/>
      <c r="DB32" s="658"/>
      <c r="DC32" s="659"/>
      <c r="DD32" s="632">
        <v>180</v>
      </c>
      <c r="DE32" s="624"/>
      <c r="DF32" s="624"/>
      <c r="DG32" s="624"/>
      <c r="DH32" s="624"/>
      <c r="DI32" s="624"/>
      <c r="DJ32" s="624"/>
      <c r="DK32" s="625"/>
      <c r="DL32" s="632">
        <v>180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295</v>
      </c>
      <c r="C33" s="621"/>
      <c r="D33" s="621"/>
      <c r="E33" s="621"/>
      <c r="F33" s="621"/>
      <c r="G33" s="621"/>
      <c r="H33" s="621"/>
      <c r="I33" s="621"/>
      <c r="J33" s="621"/>
      <c r="K33" s="621"/>
      <c r="L33" s="621"/>
      <c r="M33" s="621"/>
      <c r="N33" s="621"/>
      <c r="O33" s="621"/>
      <c r="P33" s="621"/>
      <c r="Q33" s="622"/>
      <c r="R33" s="623">
        <v>1932799</v>
      </c>
      <c r="S33" s="624"/>
      <c r="T33" s="624"/>
      <c r="U33" s="624"/>
      <c r="V33" s="624"/>
      <c r="W33" s="624"/>
      <c r="X33" s="624"/>
      <c r="Y33" s="625"/>
      <c r="Z33" s="626">
        <v>13.1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6405260</v>
      </c>
      <c r="CS33" s="655"/>
      <c r="CT33" s="655"/>
      <c r="CU33" s="655"/>
      <c r="CV33" s="655"/>
      <c r="CW33" s="655"/>
      <c r="CX33" s="655"/>
      <c r="CY33" s="656"/>
      <c r="CZ33" s="657">
        <v>45.3</v>
      </c>
      <c r="DA33" s="658"/>
      <c r="DB33" s="658"/>
      <c r="DC33" s="659"/>
      <c r="DD33" s="632">
        <v>4914416</v>
      </c>
      <c r="DE33" s="655"/>
      <c r="DF33" s="655"/>
      <c r="DG33" s="655"/>
      <c r="DH33" s="655"/>
      <c r="DI33" s="655"/>
      <c r="DJ33" s="655"/>
      <c r="DK33" s="656"/>
      <c r="DL33" s="632">
        <v>3813940</v>
      </c>
      <c r="DM33" s="655"/>
      <c r="DN33" s="655"/>
      <c r="DO33" s="655"/>
      <c r="DP33" s="655"/>
      <c r="DQ33" s="655"/>
      <c r="DR33" s="655"/>
      <c r="DS33" s="655"/>
      <c r="DT33" s="655"/>
      <c r="DU33" s="655"/>
      <c r="DV33" s="656"/>
      <c r="DW33" s="628">
        <v>48.7</v>
      </c>
      <c r="DX33" s="653"/>
      <c r="DY33" s="653"/>
      <c r="DZ33" s="653"/>
      <c r="EA33" s="653"/>
      <c r="EB33" s="653"/>
      <c r="EC33" s="654"/>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1636667</v>
      </c>
      <c r="CS34" s="624"/>
      <c r="CT34" s="624"/>
      <c r="CU34" s="624"/>
      <c r="CV34" s="624"/>
      <c r="CW34" s="624"/>
      <c r="CX34" s="624"/>
      <c r="CY34" s="625"/>
      <c r="CZ34" s="657">
        <v>11.6</v>
      </c>
      <c r="DA34" s="658"/>
      <c r="DB34" s="658"/>
      <c r="DC34" s="659"/>
      <c r="DD34" s="632">
        <v>1276719</v>
      </c>
      <c r="DE34" s="624"/>
      <c r="DF34" s="624"/>
      <c r="DG34" s="624"/>
      <c r="DH34" s="624"/>
      <c r="DI34" s="624"/>
      <c r="DJ34" s="624"/>
      <c r="DK34" s="625"/>
      <c r="DL34" s="632">
        <v>976816</v>
      </c>
      <c r="DM34" s="624"/>
      <c r="DN34" s="624"/>
      <c r="DO34" s="624"/>
      <c r="DP34" s="624"/>
      <c r="DQ34" s="624"/>
      <c r="DR34" s="624"/>
      <c r="DS34" s="624"/>
      <c r="DT34" s="624"/>
      <c r="DU34" s="624"/>
      <c r="DV34" s="625"/>
      <c r="DW34" s="628">
        <v>12.5</v>
      </c>
      <c r="DX34" s="653"/>
      <c r="DY34" s="653"/>
      <c r="DZ34" s="653"/>
      <c r="EA34" s="653"/>
      <c r="EB34" s="653"/>
      <c r="EC34" s="654"/>
    </row>
    <row r="35" spans="2:133" ht="11.25" customHeight="1" x14ac:dyDescent="0.15">
      <c r="B35" s="620" t="s">
        <v>301</v>
      </c>
      <c r="C35" s="621"/>
      <c r="D35" s="621"/>
      <c r="E35" s="621"/>
      <c r="F35" s="621"/>
      <c r="G35" s="621"/>
      <c r="H35" s="621"/>
      <c r="I35" s="621"/>
      <c r="J35" s="621"/>
      <c r="K35" s="621"/>
      <c r="L35" s="621"/>
      <c r="M35" s="621"/>
      <c r="N35" s="621"/>
      <c r="O35" s="621"/>
      <c r="P35" s="621"/>
      <c r="Q35" s="622"/>
      <c r="R35" s="623">
        <v>488699</v>
      </c>
      <c r="S35" s="624"/>
      <c r="T35" s="624"/>
      <c r="U35" s="624"/>
      <c r="V35" s="624"/>
      <c r="W35" s="624"/>
      <c r="X35" s="624"/>
      <c r="Y35" s="625"/>
      <c r="Z35" s="626">
        <v>3.3</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2065411</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178107</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156177</v>
      </c>
      <c r="CS35" s="655"/>
      <c r="CT35" s="655"/>
      <c r="CU35" s="655"/>
      <c r="CV35" s="655"/>
      <c r="CW35" s="655"/>
      <c r="CX35" s="655"/>
      <c r="CY35" s="656"/>
      <c r="CZ35" s="657">
        <v>1.1000000000000001</v>
      </c>
      <c r="DA35" s="658"/>
      <c r="DB35" s="658"/>
      <c r="DC35" s="659"/>
      <c r="DD35" s="632">
        <v>148012</v>
      </c>
      <c r="DE35" s="655"/>
      <c r="DF35" s="655"/>
      <c r="DG35" s="655"/>
      <c r="DH35" s="655"/>
      <c r="DI35" s="655"/>
      <c r="DJ35" s="655"/>
      <c r="DK35" s="656"/>
      <c r="DL35" s="632">
        <v>147857</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66" t="s">
        <v>305</v>
      </c>
      <c r="C36" s="667"/>
      <c r="D36" s="667"/>
      <c r="E36" s="667"/>
      <c r="F36" s="667"/>
      <c r="G36" s="667"/>
      <c r="H36" s="667"/>
      <c r="I36" s="667"/>
      <c r="J36" s="667"/>
      <c r="K36" s="667"/>
      <c r="L36" s="667"/>
      <c r="M36" s="667"/>
      <c r="N36" s="667"/>
      <c r="O36" s="667"/>
      <c r="P36" s="667"/>
      <c r="Q36" s="668"/>
      <c r="R36" s="695">
        <v>14707201</v>
      </c>
      <c r="S36" s="696"/>
      <c r="T36" s="696"/>
      <c r="U36" s="696"/>
      <c r="V36" s="696"/>
      <c r="W36" s="696"/>
      <c r="X36" s="696"/>
      <c r="Y36" s="697"/>
      <c r="Z36" s="698">
        <v>100</v>
      </c>
      <c r="AA36" s="698"/>
      <c r="AB36" s="698"/>
      <c r="AC36" s="698"/>
      <c r="AD36" s="699">
        <v>7347133</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567192</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122738</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2166141</v>
      </c>
      <c r="CS36" s="624"/>
      <c r="CT36" s="624"/>
      <c r="CU36" s="624"/>
      <c r="CV36" s="624"/>
      <c r="CW36" s="624"/>
      <c r="CX36" s="624"/>
      <c r="CY36" s="625"/>
      <c r="CZ36" s="657">
        <v>15.3</v>
      </c>
      <c r="DA36" s="658"/>
      <c r="DB36" s="658"/>
      <c r="DC36" s="659"/>
      <c r="DD36" s="632">
        <v>1926730</v>
      </c>
      <c r="DE36" s="624"/>
      <c r="DF36" s="624"/>
      <c r="DG36" s="624"/>
      <c r="DH36" s="624"/>
      <c r="DI36" s="624"/>
      <c r="DJ36" s="624"/>
      <c r="DK36" s="625"/>
      <c r="DL36" s="632">
        <v>1187746</v>
      </c>
      <c r="DM36" s="624"/>
      <c r="DN36" s="624"/>
      <c r="DO36" s="624"/>
      <c r="DP36" s="624"/>
      <c r="DQ36" s="624"/>
      <c r="DR36" s="624"/>
      <c r="DS36" s="624"/>
      <c r="DT36" s="624"/>
      <c r="DU36" s="624"/>
      <c r="DV36" s="625"/>
      <c r="DW36" s="628">
        <v>15.2</v>
      </c>
      <c r="DX36" s="653"/>
      <c r="DY36" s="653"/>
      <c r="DZ36" s="653"/>
      <c r="EA36" s="653"/>
      <c r="EB36" s="653"/>
      <c r="EC36" s="654"/>
    </row>
    <row r="37" spans="2:133" ht="11.25" customHeight="1" x14ac:dyDescent="0.15">
      <c r="AQ37" s="702" t="s">
        <v>309</v>
      </c>
      <c r="AR37" s="703"/>
      <c r="AS37" s="703"/>
      <c r="AT37" s="703"/>
      <c r="AU37" s="703"/>
      <c r="AV37" s="703"/>
      <c r="AW37" s="703"/>
      <c r="AX37" s="703"/>
      <c r="AY37" s="704"/>
      <c r="AZ37" s="623">
        <v>276798</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4284</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1050685</v>
      </c>
      <c r="CS37" s="655"/>
      <c r="CT37" s="655"/>
      <c r="CU37" s="655"/>
      <c r="CV37" s="655"/>
      <c r="CW37" s="655"/>
      <c r="CX37" s="655"/>
      <c r="CY37" s="656"/>
      <c r="CZ37" s="657">
        <v>7.4</v>
      </c>
      <c r="DA37" s="658"/>
      <c r="DB37" s="658"/>
      <c r="DC37" s="659"/>
      <c r="DD37" s="632">
        <v>1050536</v>
      </c>
      <c r="DE37" s="655"/>
      <c r="DF37" s="655"/>
      <c r="DG37" s="655"/>
      <c r="DH37" s="655"/>
      <c r="DI37" s="655"/>
      <c r="DJ37" s="655"/>
      <c r="DK37" s="656"/>
      <c r="DL37" s="632">
        <v>535252</v>
      </c>
      <c r="DM37" s="655"/>
      <c r="DN37" s="655"/>
      <c r="DO37" s="655"/>
      <c r="DP37" s="655"/>
      <c r="DQ37" s="655"/>
      <c r="DR37" s="655"/>
      <c r="DS37" s="655"/>
      <c r="DT37" s="655"/>
      <c r="DU37" s="655"/>
      <c r="DV37" s="656"/>
      <c r="DW37" s="628">
        <v>6.8</v>
      </c>
      <c r="DX37" s="653"/>
      <c r="DY37" s="653"/>
      <c r="DZ37" s="653"/>
      <c r="EA37" s="653"/>
      <c r="EB37" s="653"/>
      <c r="EC37" s="654"/>
    </row>
    <row r="38" spans="2:133" ht="11.25" customHeight="1" x14ac:dyDescent="0.15">
      <c r="AQ38" s="702" t="s">
        <v>312</v>
      </c>
      <c r="AR38" s="703"/>
      <c r="AS38" s="703"/>
      <c r="AT38" s="703"/>
      <c r="AU38" s="703"/>
      <c r="AV38" s="703"/>
      <c r="AW38" s="703"/>
      <c r="AX38" s="703"/>
      <c r="AY38" s="704"/>
      <c r="AZ38" s="623">
        <v>25827</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7364</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1762786</v>
      </c>
      <c r="CS38" s="624"/>
      <c r="CT38" s="624"/>
      <c r="CU38" s="624"/>
      <c r="CV38" s="624"/>
      <c r="CW38" s="624"/>
      <c r="CX38" s="624"/>
      <c r="CY38" s="625"/>
      <c r="CZ38" s="657">
        <v>12.5</v>
      </c>
      <c r="DA38" s="658"/>
      <c r="DB38" s="658"/>
      <c r="DC38" s="659"/>
      <c r="DD38" s="632">
        <v>1541189</v>
      </c>
      <c r="DE38" s="624"/>
      <c r="DF38" s="624"/>
      <c r="DG38" s="624"/>
      <c r="DH38" s="624"/>
      <c r="DI38" s="624"/>
      <c r="DJ38" s="624"/>
      <c r="DK38" s="625"/>
      <c r="DL38" s="632">
        <v>1479755</v>
      </c>
      <c r="DM38" s="624"/>
      <c r="DN38" s="624"/>
      <c r="DO38" s="624"/>
      <c r="DP38" s="624"/>
      <c r="DQ38" s="624"/>
      <c r="DR38" s="624"/>
      <c r="DS38" s="624"/>
      <c r="DT38" s="624"/>
      <c r="DU38" s="624"/>
      <c r="DV38" s="625"/>
      <c r="DW38" s="628">
        <v>18.899999999999999</v>
      </c>
      <c r="DX38" s="653"/>
      <c r="DY38" s="653"/>
      <c r="DZ38" s="653"/>
      <c r="EA38" s="653"/>
      <c r="EB38" s="653"/>
      <c r="EC38" s="654"/>
    </row>
    <row r="39" spans="2:133" ht="11.25" customHeight="1" x14ac:dyDescent="0.15">
      <c r="AQ39" s="702" t="s">
        <v>315</v>
      </c>
      <c r="AR39" s="703"/>
      <c r="AS39" s="703"/>
      <c r="AT39" s="703"/>
      <c r="AU39" s="703"/>
      <c r="AV39" s="703"/>
      <c r="AW39" s="703"/>
      <c r="AX39" s="703"/>
      <c r="AY39" s="704"/>
      <c r="AZ39" s="623" t="s">
        <v>107</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104</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511289</v>
      </c>
      <c r="CS39" s="655"/>
      <c r="CT39" s="655"/>
      <c r="CU39" s="655"/>
      <c r="CV39" s="655"/>
      <c r="CW39" s="655"/>
      <c r="CX39" s="655"/>
      <c r="CY39" s="656"/>
      <c r="CZ39" s="657">
        <v>3.6</v>
      </c>
      <c r="DA39" s="658"/>
      <c r="DB39" s="658"/>
      <c r="DC39" s="659"/>
      <c r="DD39" s="632" t="s">
        <v>107</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319800</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116</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172200</v>
      </c>
      <c r="CS40" s="624"/>
      <c r="CT40" s="624"/>
      <c r="CU40" s="624"/>
      <c r="CV40" s="624"/>
      <c r="CW40" s="624"/>
      <c r="CX40" s="624"/>
      <c r="CY40" s="625"/>
      <c r="CZ40" s="657">
        <v>1.2</v>
      </c>
      <c r="DA40" s="658"/>
      <c r="DB40" s="658"/>
      <c r="DC40" s="659"/>
      <c r="DD40" s="632">
        <v>21766</v>
      </c>
      <c r="DE40" s="624"/>
      <c r="DF40" s="624"/>
      <c r="DG40" s="624"/>
      <c r="DH40" s="624"/>
      <c r="DI40" s="624"/>
      <c r="DJ40" s="624"/>
      <c r="DK40" s="625"/>
      <c r="DL40" s="632">
        <v>21766</v>
      </c>
      <c r="DM40" s="624"/>
      <c r="DN40" s="624"/>
      <c r="DO40" s="624"/>
      <c r="DP40" s="624"/>
      <c r="DQ40" s="624"/>
      <c r="DR40" s="624"/>
      <c r="DS40" s="624"/>
      <c r="DT40" s="624"/>
      <c r="DU40" s="624"/>
      <c r="DV40" s="625"/>
      <c r="DW40" s="628">
        <v>0.3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875794</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323</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2580110</v>
      </c>
      <c r="CS42" s="624"/>
      <c r="CT42" s="624"/>
      <c r="CU42" s="624"/>
      <c r="CV42" s="624"/>
      <c r="CW42" s="624"/>
      <c r="CX42" s="624"/>
      <c r="CY42" s="625"/>
      <c r="CZ42" s="657">
        <v>18.2</v>
      </c>
      <c r="DA42" s="706"/>
      <c r="DB42" s="706"/>
      <c r="DC42" s="707"/>
      <c r="DD42" s="632">
        <v>451267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50457</v>
      </c>
      <c r="CS43" s="655"/>
      <c r="CT43" s="655"/>
      <c r="CU43" s="655"/>
      <c r="CV43" s="655"/>
      <c r="CW43" s="655"/>
      <c r="CX43" s="655"/>
      <c r="CY43" s="656"/>
      <c r="CZ43" s="657">
        <v>0.4</v>
      </c>
      <c r="DA43" s="658"/>
      <c r="DB43" s="658"/>
      <c r="DC43" s="659"/>
      <c r="DD43" s="632">
        <v>36896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2386477</v>
      </c>
      <c r="CS44" s="624"/>
      <c r="CT44" s="624"/>
      <c r="CU44" s="624"/>
      <c r="CV44" s="624"/>
      <c r="CW44" s="624"/>
      <c r="CX44" s="624"/>
      <c r="CY44" s="625"/>
      <c r="CZ44" s="657">
        <v>16.899999999999999</v>
      </c>
      <c r="DA44" s="706"/>
      <c r="DB44" s="706"/>
      <c r="DC44" s="707"/>
      <c r="DD44" s="632">
        <v>382454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740444</v>
      </c>
      <c r="CS45" s="655"/>
      <c r="CT45" s="655"/>
      <c r="CU45" s="655"/>
      <c r="CV45" s="655"/>
      <c r="CW45" s="655"/>
      <c r="CX45" s="655"/>
      <c r="CY45" s="656"/>
      <c r="CZ45" s="657">
        <v>5.2</v>
      </c>
      <c r="DA45" s="658"/>
      <c r="DB45" s="658"/>
      <c r="DC45" s="659"/>
      <c r="DD45" s="632">
        <v>32417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1628443</v>
      </c>
      <c r="CS46" s="624"/>
      <c r="CT46" s="624"/>
      <c r="CU46" s="624"/>
      <c r="CV46" s="624"/>
      <c r="CW46" s="624"/>
      <c r="CX46" s="624"/>
      <c r="CY46" s="625"/>
      <c r="CZ46" s="657">
        <v>11.5</v>
      </c>
      <c r="DA46" s="706"/>
      <c r="DB46" s="706"/>
      <c r="DC46" s="707"/>
      <c r="DD46" s="632">
        <v>344447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193633</v>
      </c>
      <c r="CS47" s="655"/>
      <c r="CT47" s="655"/>
      <c r="CU47" s="655"/>
      <c r="CV47" s="655"/>
      <c r="CW47" s="655"/>
      <c r="CX47" s="655"/>
      <c r="CY47" s="656"/>
      <c r="CZ47" s="657">
        <v>1.4</v>
      </c>
      <c r="DA47" s="658"/>
      <c r="DB47" s="658"/>
      <c r="DC47" s="659"/>
      <c r="DD47" s="632">
        <v>68813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14150113</v>
      </c>
      <c r="CS49" s="691"/>
      <c r="CT49" s="691"/>
      <c r="CU49" s="691"/>
      <c r="CV49" s="691"/>
      <c r="CW49" s="691"/>
      <c r="CX49" s="691"/>
      <c r="CY49" s="718"/>
      <c r="CZ49" s="719">
        <v>100</v>
      </c>
      <c r="DA49" s="720"/>
      <c r="DB49" s="720"/>
      <c r="DC49" s="721"/>
      <c r="DD49" s="722">
        <v>9246486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14732</v>
      </c>
      <c r="R7" s="753"/>
      <c r="S7" s="753"/>
      <c r="T7" s="753"/>
      <c r="U7" s="753"/>
      <c r="V7" s="753">
        <v>14175</v>
      </c>
      <c r="W7" s="753"/>
      <c r="X7" s="753"/>
      <c r="Y7" s="753"/>
      <c r="Z7" s="753"/>
      <c r="AA7" s="753">
        <v>557</v>
      </c>
      <c r="AB7" s="753"/>
      <c r="AC7" s="753"/>
      <c r="AD7" s="753"/>
      <c r="AE7" s="754"/>
      <c r="AF7" s="755">
        <v>376</v>
      </c>
      <c r="AG7" s="756"/>
      <c r="AH7" s="756"/>
      <c r="AI7" s="756"/>
      <c r="AJ7" s="757"/>
      <c r="AK7" s="792">
        <v>682</v>
      </c>
      <c r="AL7" s="793"/>
      <c r="AM7" s="793"/>
      <c r="AN7" s="793"/>
      <c r="AO7" s="793"/>
      <c r="AP7" s="793">
        <v>13487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5</v>
      </c>
      <c r="CI7" s="790"/>
      <c r="CJ7" s="790"/>
      <c r="CK7" s="790"/>
      <c r="CL7" s="791"/>
      <c r="CM7" s="789">
        <v>89</v>
      </c>
      <c r="CN7" s="790"/>
      <c r="CO7" s="790"/>
      <c r="CP7" s="790"/>
      <c r="CQ7" s="791"/>
      <c r="CR7" s="789">
        <v>45</v>
      </c>
      <c r="CS7" s="790"/>
      <c r="CT7" s="790"/>
      <c r="CU7" s="790"/>
      <c r="CV7" s="791"/>
      <c r="CW7" s="789">
        <v>97</v>
      </c>
      <c r="CX7" s="790"/>
      <c r="CY7" s="790"/>
      <c r="CZ7" s="790"/>
      <c r="DA7" s="791"/>
      <c r="DB7" s="789">
        <v>0</v>
      </c>
      <c r="DC7" s="790"/>
      <c r="DD7" s="790"/>
      <c r="DE7" s="790"/>
      <c r="DF7" s="791"/>
      <c r="DG7" s="789" t="s">
        <v>484</v>
      </c>
      <c r="DH7" s="790"/>
      <c r="DI7" s="790"/>
      <c r="DJ7" s="790"/>
      <c r="DK7" s="791"/>
      <c r="DL7" s="789" t="s">
        <v>484</v>
      </c>
      <c r="DM7" s="790"/>
      <c r="DN7" s="790"/>
      <c r="DO7" s="790"/>
      <c r="DP7" s="791"/>
      <c r="DQ7" s="789" t="s">
        <v>484</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1</v>
      </c>
      <c r="CI8" s="800"/>
      <c r="CJ8" s="800"/>
      <c r="CK8" s="800"/>
      <c r="CL8" s="801"/>
      <c r="CM8" s="799">
        <v>23</v>
      </c>
      <c r="CN8" s="800"/>
      <c r="CO8" s="800"/>
      <c r="CP8" s="800"/>
      <c r="CQ8" s="801"/>
      <c r="CR8" s="799">
        <v>10</v>
      </c>
      <c r="CS8" s="800"/>
      <c r="CT8" s="800"/>
      <c r="CU8" s="800"/>
      <c r="CV8" s="801"/>
      <c r="CW8" s="799">
        <v>4</v>
      </c>
      <c r="CX8" s="800"/>
      <c r="CY8" s="800"/>
      <c r="CZ8" s="800"/>
      <c r="DA8" s="801"/>
      <c r="DB8" s="799">
        <v>0</v>
      </c>
      <c r="DC8" s="800"/>
      <c r="DD8" s="800"/>
      <c r="DE8" s="800"/>
      <c r="DF8" s="801"/>
      <c r="DG8" s="799" t="s">
        <v>484</v>
      </c>
      <c r="DH8" s="800"/>
      <c r="DI8" s="800"/>
      <c r="DJ8" s="800"/>
      <c r="DK8" s="801"/>
      <c r="DL8" s="799" t="s">
        <v>484</v>
      </c>
      <c r="DM8" s="800"/>
      <c r="DN8" s="800"/>
      <c r="DO8" s="800"/>
      <c r="DP8" s="801"/>
      <c r="DQ8" s="799" t="s">
        <v>484</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550</v>
      </c>
      <c r="BT9" s="787"/>
      <c r="BU9" s="787"/>
      <c r="BV9" s="787"/>
      <c r="BW9" s="787"/>
      <c r="BX9" s="787"/>
      <c r="BY9" s="787"/>
      <c r="BZ9" s="787"/>
      <c r="CA9" s="787"/>
      <c r="CB9" s="787"/>
      <c r="CC9" s="787"/>
      <c r="CD9" s="787"/>
      <c r="CE9" s="787"/>
      <c r="CF9" s="787"/>
      <c r="CG9" s="788"/>
      <c r="CH9" s="799">
        <v>0</v>
      </c>
      <c r="CI9" s="800"/>
      <c r="CJ9" s="800"/>
      <c r="CK9" s="800"/>
      <c r="CL9" s="801"/>
      <c r="CM9" s="799">
        <v>6</v>
      </c>
      <c r="CN9" s="800"/>
      <c r="CO9" s="800"/>
      <c r="CP9" s="800"/>
      <c r="CQ9" s="801"/>
      <c r="CR9" s="799">
        <v>5</v>
      </c>
      <c r="CS9" s="800"/>
      <c r="CT9" s="800"/>
      <c r="CU9" s="800"/>
      <c r="CV9" s="801"/>
      <c r="CW9" s="799">
        <v>0</v>
      </c>
      <c r="CX9" s="800"/>
      <c r="CY9" s="800"/>
      <c r="CZ9" s="800"/>
      <c r="DA9" s="801"/>
      <c r="DB9" s="799">
        <v>0</v>
      </c>
      <c r="DC9" s="800"/>
      <c r="DD9" s="800"/>
      <c r="DE9" s="800"/>
      <c r="DF9" s="801"/>
      <c r="DG9" s="799" t="s">
        <v>484</v>
      </c>
      <c r="DH9" s="800"/>
      <c r="DI9" s="800"/>
      <c r="DJ9" s="800"/>
      <c r="DK9" s="801"/>
      <c r="DL9" s="799" t="s">
        <v>484</v>
      </c>
      <c r="DM9" s="800"/>
      <c r="DN9" s="800"/>
      <c r="DO9" s="800"/>
      <c r="DP9" s="801"/>
      <c r="DQ9" s="799" t="s">
        <v>484</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551</v>
      </c>
      <c r="BT10" s="787"/>
      <c r="BU10" s="787"/>
      <c r="BV10" s="787"/>
      <c r="BW10" s="787"/>
      <c r="BX10" s="787"/>
      <c r="BY10" s="787"/>
      <c r="BZ10" s="787"/>
      <c r="CA10" s="787"/>
      <c r="CB10" s="787"/>
      <c r="CC10" s="787"/>
      <c r="CD10" s="787"/>
      <c r="CE10" s="787"/>
      <c r="CF10" s="787"/>
      <c r="CG10" s="788"/>
      <c r="CH10" s="799">
        <v>-18</v>
      </c>
      <c r="CI10" s="800"/>
      <c r="CJ10" s="800"/>
      <c r="CK10" s="800"/>
      <c r="CL10" s="801"/>
      <c r="CM10" s="799">
        <v>478</v>
      </c>
      <c r="CN10" s="800"/>
      <c r="CO10" s="800"/>
      <c r="CP10" s="800"/>
      <c r="CQ10" s="801"/>
      <c r="CR10" s="799">
        <v>75</v>
      </c>
      <c r="CS10" s="800"/>
      <c r="CT10" s="800"/>
      <c r="CU10" s="800"/>
      <c r="CV10" s="801"/>
      <c r="CW10" s="799">
        <v>10</v>
      </c>
      <c r="CX10" s="800"/>
      <c r="CY10" s="800"/>
      <c r="CZ10" s="800"/>
      <c r="DA10" s="801"/>
      <c r="DB10" s="799">
        <v>0</v>
      </c>
      <c r="DC10" s="800"/>
      <c r="DD10" s="800"/>
      <c r="DE10" s="800"/>
      <c r="DF10" s="801"/>
      <c r="DG10" s="799" t="s">
        <v>484</v>
      </c>
      <c r="DH10" s="800"/>
      <c r="DI10" s="800"/>
      <c r="DJ10" s="800"/>
      <c r="DK10" s="801"/>
      <c r="DL10" s="799" t="s">
        <v>484</v>
      </c>
      <c r="DM10" s="800"/>
      <c r="DN10" s="800"/>
      <c r="DO10" s="800"/>
      <c r="DP10" s="801"/>
      <c r="DQ10" s="799" t="s">
        <v>484</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360</v>
      </c>
      <c r="B23" s="808" t="s">
        <v>361</v>
      </c>
      <c r="C23" s="809"/>
      <c r="D23" s="809"/>
      <c r="E23" s="809"/>
      <c r="F23" s="809"/>
      <c r="G23" s="809"/>
      <c r="H23" s="809"/>
      <c r="I23" s="809"/>
      <c r="J23" s="809"/>
      <c r="K23" s="809"/>
      <c r="L23" s="809"/>
      <c r="M23" s="809"/>
      <c r="N23" s="809"/>
      <c r="O23" s="809"/>
      <c r="P23" s="810"/>
      <c r="Q23" s="811">
        <v>14707</v>
      </c>
      <c r="R23" s="812"/>
      <c r="S23" s="812"/>
      <c r="T23" s="812"/>
      <c r="U23" s="812"/>
      <c r="V23" s="812">
        <v>14150</v>
      </c>
      <c r="W23" s="812"/>
      <c r="X23" s="812"/>
      <c r="Y23" s="812"/>
      <c r="Z23" s="812"/>
      <c r="AA23" s="812">
        <v>557</v>
      </c>
      <c r="AB23" s="812"/>
      <c r="AC23" s="812"/>
      <c r="AD23" s="812"/>
      <c r="AE23" s="813"/>
      <c r="AF23" s="814">
        <v>376</v>
      </c>
      <c r="AG23" s="812"/>
      <c r="AH23" s="812"/>
      <c r="AI23" s="812"/>
      <c r="AJ23" s="815"/>
      <c r="AK23" s="816"/>
      <c r="AL23" s="817"/>
      <c r="AM23" s="817"/>
      <c r="AN23" s="817"/>
      <c r="AO23" s="817"/>
      <c r="AP23" s="812">
        <v>13487</v>
      </c>
      <c r="AQ23" s="812"/>
      <c r="AR23" s="812"/>
      <c r="AS23" s="812"/>
      <c r="AT23" s="812"/>
      <c r="AU23" s="818"/>
      <c r="AV23" s="818"/>
      <c r="AW23" s="818"/>
      <c r="AX23" s="818"/>
      <c r="AY23" s="819"/>
      <c r="AZ23" s="827" t="s">
        <v>362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40">
        <v>4083</v>
      </c>
      <c r="R28" s="841"/>
      <c r="S28" s="841"/>
      <c r="T28" s="841"/>
      <c r="U28" s="841"/>
      <c r="V28" s="841">
        <v>3905</v>
      </c>
      <c r="W28" s="841"/>
      <c r="X28" s="841"/>
      <c r="Y28" s="841"/>
      <c r="Z28" s="841"/>
      <c r="AA28" s="841">
        <v>178</v>
      </c>
      <c r="AB28" s="841"/>
      <c r="AC28" s="841"/>
      <c r="AD28" s="841"/>
      <c r="AE28" s="842"/>
      <c r="AF28" s="843">
        <v>178</v>
      </c>
      <c r="AG28" s="841"/>
      <c r="AH28" s="841"/>
      <c r="AI28" s="841"/>
      <c r="AJ28" s="844"/>
      <c r="AK28" s="845">
        <v>264</v>
      </c>
      <c r="AL28" s="836"/>
      <c r="AM28" s="836"/>
      <c r="AN28" s="836"/>
      <c r="AO28" s="836"/>
      <c r="AP28" s="836" t="s">
        <v>484</v>
      </c>
      <c r="AQ28" s="836"/>
      <c r="AR28" s="836"/>
      <c r="AS28" s="836"/>
      <c r="AT28" s="836"/>
      <c r="AU28" s="836" t="s">
        <v>484</v>
      </c>
      <c r="AV28" s="836"/>
      <c r="AW28" s="836"/>
      <c r="AX28" s="836"/>
      <c r="AY28" s="836"/>
      <c r="AZ28" s="837" t="s">
        <v>484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374</v>
      </c>
      <c r="C29" s="774"/>
      <c r="D29" s="774"/>
      <c r="E29" s="774"/>
      <c r="F29" s="774"/>
      <c r="G29" s="774"/>
      <c r="H29" s="774"/>
      <c r="I29" s="774"/>
      <c r="J29" s="774"/>
      <c r="K29" s="774"/>
      <c r="L29" s="774"/>
      <c r="M29" s="774"/>
      <c r="N29" s="774"/>
      <c r="O29" s="774"/>
      <c r="P29" s="775"/>
      <c r="Q29" s="776">
        <v>2976</v>
      </c>
      <c r="R29" s="777"/>
      <c r="S29" s="777"/>
      <c r="T29" s="777"/>
      <c r="U29" s="777"/>
      <c r="V29" s="777">
        <v>2891</v>
      </c>
      <c r="W29" s="777"/>
      <c r="X29" s="777"/>
      <c r="Y29" s="777"/>
      <c r="Z29" s="777"/>
      <c r="AA29" s="777">
        <v>85</v>
      </c>
      <c r="AB29" s="777"/>
      <c r="AC29" s="777"/>
      <c r="AD29" s="777"/>
      <c r="AE29" s="778"/>
      <c r="AF29" s="779">
        <v>85</v>
      </c>
      <c r="AG29" s="780"/>
      <c r="AH29" s="780"/>
      <c r="AI29" s="780"/>
      <c r="AJ29" s="781"/>
      <c r="AK29" s="848">
        <v>100</v>
      </c>
      <c r="AL29" s="849"/>
      <c r="AM29" s="849"/>
      <c r="AN29" s="849"/>
      <c r="AO29" s="849"/>
      <c r="AP29" s="849" t="s">
        <v>484</v>
      </c>
      <c r="AQ29" s="849"/>
      <c r="AR29" s="849"/>
      <c r="AS29" s="849"/>
      <c r="AT29" s="849"/>
      <c r="AU29" s="849" t="s">
        <v>484</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375</v>
      </c>
      <c r="C30" s="774"/>
      <c r="D30" s="774"/>
      <c r="E30" s="774"/>
      <c r="F30" s="774"/>
      <c r="G30" s="774"/>
      <c r="H30" s="774"/>
      <c r="I30" s="774"/>
      <c r="J30" s="774"/>
      <c r="K30" s="774"/>
      <c r="L30" s="774"/>
      <c r="M30" s="774"/>
      <c r="N30" s="774"/>
      <c r="O30" s="774"/>
      <c r="P30" s="775"/>
      <c r="Q30" s="776">
        <v>327</v>
      </c>
      <c r="R30" s="777"/>
      <c r="S30" s="777"/>
      <c r="T30" s="777"/>
      <c r="U30" s="777"/>
      <c r="V30" s="777">
        <v>326</v>
      </c>
      <c r="W30" s="777"/>
      <c r="X30" s="777"/>
      <c r="Y30" s="777"/>
      <c r="Z30" s="777"/>
      <c r="AA30" s="777">
        <v>1</v>
      </c>
      <c r="AB30" s="777"/>
      <c r="AC30" s="777"/>
      <c r="AD30" s="777"/>
      <c r="AE30" s="778"/>
      <c r="AF30" s="779">
        <v>1</v>
      </c>
      <c r="AG30" s="780"/>
      <c r="AH30" s="780"/>
      <c r="AI30" s="780"/>
      <c r="AJ30" s="781"/>
      <c r="AK30" s="848">
        <v>402</v>
      </c>
      <c r="AL30" s="849"/>
      <c r="AM30" s="849"/>
      <c r="AN30" s="849"/>
      <c r="AO30" s="849"/>
      <c r="AP30" s="849" t="s">
        <v>484</v>
      </c>
      <c r="AQ30" s="849"/>
      <c r="AR30" s="849"/>
      <c r="AS30" s="849"/>
      <c r="AT30" s="849"/>
      <c r="AU30" s="849" t="s">
        <v>484</v>
      </c>
      <c r="AV30" s="849"/>
      <c r="AW30" s="849"/>
      <c r="AX30" s="849"/>
      <c r="AY30" s="849"/>
      <c r="AZ30" s="850" t="s">
        <v>484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376</v>
      </c>
      <c r="C31" s="774"/>
      <c r="D31" s="774"/>
      <c r="E31" s="774"/>
      <c r="F31" s="774"/>
      <c r="G31" s="774"/>
      <c r="H31" s="774"/>
      <c r="I31" s="774"/>
      <c r="J31" s="774"/>
      <c r="K31" s="774"/>
      <c r="L31" s="774"/>
      <c r="M31" s="774"/>
      <c r="N31" s="774"/>
      <c r="O31" s="774"/>
      <c r="P31" s="775"/>
      <c r="Q31" s="776">
        <v>897</v>
      </c>
      <c r="R31" s="777"/>
      <c r="S31" s="777"/>
      <c r="T31" s="777"/>
      <c r="U31" s="777"/>
      <c r="V31" s="777">
        <v>896</v>
      </c>
      <c r="W31" s="777"/>
      <c r="X31" s="777"/>
      <c r="Y31" s="777"/>
      <c r="Z31" s="777"/>
      <c r="AA31" s="777">
        <v>1</v>
      </c>
      <c r="AB31" s="777"/>
      <c r="AC31" s="777"/>
      <c r="AD31" s="777"/>
      <c r="AE31" s="778"/>
      <c r="AF31" s="779">
        <v>1201</v>
      </c>
      <c r="AG31" s="780"/>
      <c r="AH31" s="780"/>
      <c r="AI31" s="780"/>
      <c r="AJ31" s="781"/>
      <c r="AK31" s="848">
        <v>2</v>
      </c>
      <c r="AL31" s="849"/>
      <c r="AM31" s="849"/>
      <c r="AN31" s="849"/>
      <c r="AO31" s="849"/>
      <c r="AP31" s="849">
        <v>1120</v>
      </c>
      <c r="AQ31" s="849"/>
      <c r="AR31" s="849"/>
      <c r="AS31" s="849"/>
      <c r="AT31" s="849"/>
      <c r="AU31" s="849">
        <v>21</v>
      </c>
      <c r="AV31" s="849"/>
      <c r="AW31" s="849"/>
      <c r="AX31" s="849"/>
      <c r="AY31" s="849"/>
      <c r="AZ31" s="850" t="s">
        <v>484</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1514</v>
      </c>
      <c r="R32" s="777"/>
      <c r="S32" s="777"/>
      <c r="T32" s="777"/>
      <c r="U32" s="777"/>
      <c r="V32" s="777">
        <v>1511</v>
      </c>
      <c r="W32" s="777"/>
      <c r="X32" s="777"/>
      <c r="Y32" s="777"/>
      <c r="Z32" s="777"/>
      <c r="AA32" s="777">
        <v>3</v>
      </c>
      <c r="AB32" s="777"/>
      <c r="AC32" s="777"/>
      <c r="AD32" s="777"/>
      <c r="AE32" s="778"/>
      <c r="AF32" s="779">
        <v>1</v>
      </c>
      <c r="AG32" s="780"/>
      <c r="AH32" s="780"/>
      <c r="AI32" s="780"/>
      <c r="AJ32" s="781"/>
      <c r="AK32" s="848">
        <v>508</v>
      </c>
      <c r="AL32" s="849"/>
      <c r="AM32" s="849"/>
      <c r="AN32" s="849"/>
      <c r="AO32" s="849"/>
      <c r="AP32" s="849">
        <v>10284</v>
      </c>
      <c r="AQ32" s="849"/>
      <c r="AR32" s="849"/>
      <c r="AS32" s="849"/>
      <c r="AT32" s="849"/>
      <c r="AU32" s="849">
        <v>8711</v>
      </c>
      <c r="AV32" s="849"/>
      <c r="AW32" s="849"/>
      <c r="AX32" s="849"/>
      <c r="AY32" s="849"/>
      <c r="AZ32" s="850" t="s">
        <v>484</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104</v>
      </c>
      <c r="R33" s="777"/>
      <c r="S33" s="777"/>
      <c r="T33" s="777"/>
      <c r="U33" s="777"/>
      <c r="V33" s="777">
        <v>104</v>
      </c>
      <c r="W33" s="777"/>
      <c r="X33" s="777"/>
      <c r="Y33" s="777"/>
      <c r="Z33" s="777"/>
      <c r="AA33" s="777">
        <v>0</v>
      </c>
      <c r="AB33" s="777"/>
      <c r="AC33" s="777"/>
      <c r="AD33" s="777"/>
      <c r="AE33" s="778"/>
      <c r="AF33" s="779">
        <v>0</v>
      </c>
      <c r="AG33" s="780"/>
      <c r="AH33" s="780"/>
      <c r="AI33" s="780"/>
      <c r="AJ33" s="781"/>
      <c r="AK33" s="848">
        <v>59</v>
      </c>
      <c r="AL33" s="849"/>
      <c r="AM33" s="849"/>
      <c r="AN33" s="849"/>
      <c r="AO33" s="849"/>
      <c r="AP33" s="849">
        <v>784</v>
      </c>
      <c r="AQ33" s="849"/>
      <c r="AR33" s="849"/>
      <c r="AS33" s="849"/>
      <c r="AT33" s="849"/>
      <c r="AU33" s="849">
        <v>765</v>
      </c>
      <c r="AV33" s="849"/>
      <c r="AW33" s="849"/>
      <c r="AX33" s="849"/>
      <c r="AY33" s="849"/>
      <c r="AZ33" s="850" t="s">
        <v>484</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360</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f>SUM(AF28:AJ62)</f>
        <v>1466</v>
      </c>
      <c r="AG63" s="860"/>
      <c r="AH63" s="860"/>
      <c r="AI63" s="860"/>
      <c r="AJ63" s="861"/>
      <c r="AK63" s="862"/>
      <c r="AL63" s="857"/>
      <c r="AM63" s="857"/>
      <c r="AN63" s="857"/>
      <c r="AO63" s="857"/>
      <c r="AP63" s="860">
        <f t="shared" ref="AP63" si="0">SUM(AP28:AT62)</f>
        <v>12188</v>
      </c>
      <c r="AQ63" s="860"/>
      <c r="AR63" s="860"/>
      <c r="AS63" s="860"/>
      <c r="AT63" s="860"/>
      <c r="AU63" s="860">
        <f t="shared" ref="AU63" si="1">SUM(AU28:AY62)</f>
        <v>9497</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12941</v>
      </c>
      <c r="R68" s="884"/>
      <c r="S68" s="884"/>
      <c r="T68" s="884"/>
      <c r="U68" s="884"/>
      <c r="V68" s="884">
        <v>12719</v>
      </c>
      <c r="W68" s="884"/>
      <c r="X68" s="884"/>
      <c r="Y68" s="884"/>
      <c r="Z68" s="884"/>
      <c r="AA68" s="884">
        <v>222</v>
      </c>
      <c r="AB68" s="884"/>
      <c r="AC68" s="884"/>
      <c r="AD68" s="884"/>
      <c r="AE68" s="884"/>
      <c r="AF68" s="884">
        <v>156</v>
      </c>
      <c r="AG68" s="884"/>
      <c r="AH68" s="884"/>
      <c r="AI68" s="884"/>
      <c r="AJ68" s="884"/>
      <c r="AK68" s="884">
        <v>2196</v>
      </c>
      <c r="AL68" s="884"/>
      <c r="AM68" s="884"/>
      <c r="AN68" s="884"/>
      <c r="AO68" s="884"/>
      <c r="AP68" s="884">
        <v>2087</v>
      </c>
      <c r="AQ68" s="884"/>
      <c r="AR68" s="884"/>
      <c r="AS68" s="884"/>
      <c r="AT68" s="884"/>
      <c r="AU68" s="884">
        <v>342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8688</v>
      </c>
      <c r="R69" s="849"/>
      <c r="S69" s="849"/>
      <c r="T69" s="849"/>
      <c r="U69" s="849"/>
      <c r="V69" s="849">
        <v>9656</v>
      </c>
      <c r="W69" s="849"/>
      <c r="X69" s="849"/>
      <c r="Y69" s="849"/>
      <c r="Z69" s="849"/>
      <c r="AA69" s="849">
        <v>-968</v>
      </c>
      <c r="AB69" s="849"/>
      <c r="AC69" s="849"/>
      <c r="AD69" s="849"/>
      <c r="AE69" s="849"/>
      <c r="AF69" s="849">
        <v>438</v>
      </c>
      <c r="AG69" s="849"/>
      <c r="AH69" s="849"/>
      <c r="AI69" s="849"/>
      <c r="AJ69" s="849"/>
      <c r="AK69" s="849">
        <v>1543</v>
      </c>
      <c r="AL69" s="849"/>
      <c r="AM69" s="849"/>
      <c r="AN69" s="849"/>
      <c r="AO69" s="849"/>
      <c r="AP69" s="849">
        <v>10420</v>
      </c>
      <c r="AQ69" s="849"/>
      <c r="AR69" s="849"/>
      <c r="AS69" s="849"/>
      <c r="AT69" s="849"/>
      <c r="AU69" s="849">
        <v>1572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1079</v>
      </c>
      <c r="R70" s="849"/>
      <c r="S70" s="849"/>
      <c r="T70" s="849"/>
      <c r="U70" s="849"/>
      <c r="V70" s="849">
        <v>1077</v>
      </c>
      <c r="W70" s="849"/>
      <c r="X70" s="849"/>
      <c r="Y70" s="849"/>
      <c r="Z70" s="849"/>
      <c r="AA70" s="849">
        <v>2</v>
      </c>
      <c r="AB70" s="849"/>
      <c r="AC70" s="849"/>
      <c r="AD70" s="849"/>
      <c r="AE70" s="849"/>
      <c r="AF70" s="849">
        <v>2</v>
      </c>
      <c r="AG70" s="849"/>
      <c r="AH70" s="849"/>
      <c r="AI70" s="849"/>
      <c r="AJ70" s="849"/>
      <c r="AK70" s="849">
        <v>2</v>
      </c>
      <c r="AL70" s="849"/>
      <c r="AM70" s="849"/>
      <c r="AN70" s="849"/>
      <c r="AO70" s="849"/>
      <c r="AP70" s="849" t="s">
        <v>484</v>
      </c>
      <c r="AQ70" s="849"/>
      <c r="AR70" s="849"/>
      <c r="AS70" s="849"/>
      <c r="AT70" s="849"/>
      <c r="AU70" s="849" t="s">
        <v>484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15214</v>
      </c>
      <c r="R71" s="849"/>
      <c r="S71" s="849"/>
      <c r="T71" s="849"/>
      <c r="U71" s="849"/>
      <c r="V71" s="849">
        <v>14151</v>
      </c>
      <c r="W71" s="849"/>
      <c r="X71" s="849"/>
      <c r="Y71" s="849"/>
      <c r="Z71" s="849"/>
      <c r="AA71" s="849">
        <v>1064</v>
      </c>
      <c r="AB71" s="849"/>
      <c r="AC71" s="849"/>
      <c r="AD71" s="849"/>
      <c r="AE71" s="849"/>
      <c r="AF71" s="849">
        <v>1064</v>
      </c>
      <c r="AG71" s="849"/>
      <c r="AH71" s="849"/>
      <c r="AI71" s="849"/>
      <c r="AJ71" s="849"/>
      <c r="AK71" s="849">
        <v>50</v>
      </c>
      <c r="AL71" s="849"/>
      <c r="AM71" s="849"/>
      <c r="AN71" s="849"/>
      <c r="AO71" s="849"/>
      <c r="AP71" s="849" t="s">
        <v>484</v>
      </c>
      <c r="AQ71" s="849"/>
      <c r="AR71" s="849"/>
      <c r="AS71" s="849"/>
      <c r="AT71" s="849"/>
      <c r="AU71" s="849" t="s">
        <v>484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173</v>
      </c>
      <c r="R72" s="849"/>
      <c r="S72" s="849"/>
      <c r="T72" s="849"/>
      <c r="U72" s="849"/>
      <c r="V72" s="849">
        <v>153</v>
      </c>
      <c r="W72" s="849"/>
      <c r="X72" s="849"/>
      <c r="Y72" s="849"/>
      <c r="Z72" s="849"/>
      <c r="AA72" s="849">
        <v>21</v>
      </c>
      <c r="AB72" s="849"/>
      <c r="AC72" s="849"/>
      <c r="AD72" s="849"/>
      <c r="AE72" s="849"/>
      <c r="AF72" s="849">
        <v>4</v>
      </c>
      <c r="AG72" s="849"/>
      <c r="AH72" s="849"/>
      <c r="AI72" s="849"/>
      <c r="AJ72" s="849"/>
      <c r="AK72" s="849" t="s">
        <v>484</v>
      </c>
      <c r="AL72" s="849"/>
      <c r="AM72" s="849"/>
      <c r="AN72" s="849"/>
      <c r="AO72" s="849"/>
      <c r="AP72" s="849" t="s">
        <v>484</v>
      </c>
      <c r="AQ72" s="849"/>
      <c r="AR72" s="849"/>
      <c r="AS72" s="849"/>
      <c r="AT72" s="849"/>
      <c r="AU72" s="849" t="s">
        <v>484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484</v>
      </c>
      <c r="AQ73" s="849"/>
      <c r="AR73" s="849"/>
      <c r="AS73" s="849"/>
      <c r="AT73" s="849"/>
      <c r="AU73" s="849" t="s">
        <v>484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484</v>
      </c>
      <c r="AQ74" s="849"/>
      <c r="AR74" s="849"/>
      <c r="AS74" s="849"/>
      <c r="AT74" s="849"/>
      <c r="AU74" s="849" t="s">
        <v>484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360</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10740</v>
      </c>
      <c r="AG88" s="860"/>
      <c r="AH88" s="860"/>
      <c r="AI88" s="860"/>
      <c r="AJ88" s="860"/>
      <c r="AK88" s="857"/>
      <c r="AL88" s="857"/>
      <c r="AM88" s="857"/>
      <c r="AN88" s="857"/>
      <c r="AO88" s="857"/>
      <c r="AP88" s="860">
        <f t="shared" ref="AP88" si="2">SUM(AP68:AT87)</f>
        <v>12507</v>
      </c>
      <c r="AQ88" s="860"/>
      <c r="AR88" s="860"/>
      <c r="AS88" s="860"/>
      <c r="AT88" s="860"/>
      <c r="AU88" s="860">
        <f t="shared" ref="AU88" si="3">SUM(AU68:AY87)</f>
        <v>1914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135</v>
      </c>
      <c r="CS102" s="868"/>
      <c r="CT102" s="868"/>
      <c r="CU102" s="868"/>
      <c r="CV102" s="911"/>
      <c r="CW102" s="910">
        <f t="shared" ref="CW102" si="4">SUM(CW7:DA88)</f>
        <v>111</v>
      </c>
      <c r="CX102" s="868"/>
      <c r="CY102" s="868"/>
      <c r="CZ102" s="868"/>
      <c r="DA102" s="911"/>
      <c r="DB102" s="910">
        <f t="shared" ref="DB102" si="5">SUM(DB7:DF88)</f>
        <v>0</v>
      </c>
      <c r="DC102" s="868"/>
      <c r="DD102" s="868"/>
      <c r="DE102" s="868"/>
      <c r="DF102" s="911"/>
      <c r="DG102" s="910" t="s">
        <v>552</v>
      </c>
      <c r="DH102" s="868"/>
      <c r="DI102" s="868"/>
      <c r="DJ102" s="868"/>
      <c r="DK102" s="911"/>
      <c r="DL102" s="910" t="s">
        <v>552</v>
      </c>
      <c r="DM102" s="868"/>
      <c r="DN102" s="868"/>
      <c r="DO102" s="868"/>
      <c r="DP102" s="911"/>
      <c r="DQ102" s="910" t="s">
        <v>552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281</v>
      </c>
      <c r="AG109" s="913"/>
      <c r="AH109" s="913"/>
      <c r="AI109" s="913"/>
      <c r="AJ109" s="914"/>
      <c r="AK109" s="912" t="s">
        <v>280</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281</v>
      </c>
      <c r="BW109" s="913"/>
      <c r="BX109" s="913"/>
      <c r="BY109" s="913"/>
      <c r="BZ109" s="914"/>
      <c r="CA109" s="912" t="s">
        <v>280</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281</v>
      </c>
      <c r="DM109" s="913"/>
      <c r="DN109" s="913"/>
      <c r="DO109" s="913"/>
      <c r="DP109" s="914"/>
      <c r="DQ109" s="912" t="s">
        <v>280</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1204321</v>
      </c>
      <c r="AB110" s="920"/>
      <c r="AC110" s="920"/>
      <c r="AD110" s="920"/>
      <c r="AE110" s="921"/>
      <c r="AF110" s="922">
        <v>1143512</v>
      </c>
      <c r="AG110" s="920"/>
      <c r="AH110" s="920"/>
      <c r="AI110" s="920"/>
      <c r="AJ110" s="921"/>
      <c r="AK110" s="922">
        <v>1107082</v>
      </c>
      <c r="AL110" s="920"/>
      <c r="AM110" s="920"/>
      <c r="AN110" s="920"/>
      <c r="AO110" s="921"/>
      <c r="AP110" s="923">
        <v>16.2</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10829599</v>
      </c>
      <c r="BR110" s="957"/>
      <c r="BS110" s="957"/>
      <c r="BT110" s="957"/>
      <c r="BU110" s="957"/>
      <c r="BV110" s="957">
        <v>12539378</v>
      </c>
      <c r="BW110" s="957"/>
      <c r="BX110" s="957"/>
      <c r="BY110" s="957"/>
      <c r="BZ110" s="957"/>
      <c r="CA110" s="957">
        <v>13486504</v>
      </c>
      <c r="CB110" s="957"/>
      <c r="CC110" s="957"/>
      <c r="CD110" s="957"/>
      <c r="CE110" s="957"/>
      <c r="CF110" s="971">
        <v>197.9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9661291</v>
      </c>
      <c r="BR112" s="950"/>
      <c r="BS112" s="950"/>
      <c r="BT112" s="950"/>
      <c r="BU112" s="950"/>
      <c r="BV112" s="950">
        <v>9785589</v>
      </c>
      <c r="BW112" s="950"/>
      <c r="BX112" s="950"/>
      <c r="BY112" s="950"/>
      <c r="BZ112" s="950"/>
      <c r="CA112" s="950">
        <v>9496860</v>
      </c>
      <c r="CB112" s="950"/>
      <c r="CC112" s="950"/>
      <c r="CD112" s="950"/>
      <c r="CE112" s="950"/>
      <c r="CF112" s="944">
        <v>139.4</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548804</v>
      </c>
      <c r="AB113" s="964"/>
      <c r="AC113" s="964"/>
      <c r="AD113" s="964"/>
      <c r="AE113" s="965"/>
      <c r="AF113" s="966">
        <v>522579</v>
      </c>
      <c r="AG113" s="964"/>
      <c r="AH113" s="964"/>
      <c r="AI113" s="964"/>
      <c r="AJ113" s="965"/>
      <c r="AK113" s="966">
        <v>531398</v>
      </c>
      <c r="AL113" s="964"/>
      <c r="AM113" s="964"/>
      <c r="AN113" s="964"/>
      <c r="AO113" s="965"/>
      <c r="AP113" s="967">
        <v>7.8</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1950985</v>
      </c>
      <c r="BR113" s="950"/>
      <c r="BS113" s="950"/>
      <c r="BT113" s="950"/>
      <c r="BU113" s="950"/>
      <c r="BV113" s="950">
        <v>1899575</v>
      </c>
      <c r="BW113" s="950"/>
      <c r="BX113" s="950"/>
      <c r="BY113" s="950"/>
      <c r="BZ113" s="950"/>
      <c r="CA113" s="950">
        <v>1913851</v>
      </c>
      <c r="CB113" s="950"/>
      <c r="CC113" s="950"/>
      <c r="CD113" s="950"/>
      <c r="CE113" s="950"/>
      <c r="CF113" s="944">
        <v>28.1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125865</v>
      </c>
      <c r="AB114" s="989"/>
      <c r="AC114" s="989"/>
      <c r="AD114" s="989"/>
      <c r="AE114" s="990"/>
      <c r="AF114" s="991">
        <v>138200</v>
      </c>
      <c r="AG114" s="989"/>
      <c r="AH114" s="989"/>
      <c r="AI114" s="989"/>
      <c r="AJ114" s="990"/>
      <c r="AK114" s="991">
        <v>143510</v>
      </c>
      <c r="AL114" s="989"/>
      <c r="AM114" s="989"/>
      <c r="AN114" s="989"/>
      <c r="AO114" s="990"/>
      <c r="AP114" s="992">
        <v>2.1</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2417883</v>
      </c>
      <c r="BR114" s="950"/>
      <c r="BS114" s="950"/>
      <c r="BT114" s="950"/>
      <c r="BU114" s="950"/>
      <c r="BV114" s="950">
        <v>2176612</v>
      </c>
      <c r="BW114" s="950"/>
      <c r="BX114" s="950"/>
      <c r="BY114" s="950"/>
      <c r="BZ114" s="950"/>
      <c r="CA114" s="950">
        <v>2170816</v>
      </c>
      <c r="CB114" s="950"/>
      <c r="CC114" s="950"/>
      <c r="CD114" s="950"/>
      <c r="CE114" s="950"/>
      <c r="CF114" s="944">
        <v>31.9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474</v>
      </c>
      <c r="AB115" s="964"/>
      <c r="AC115" s="964"/>
      <c r="AD115" s="964"/>
      <c r="AE115" s="965"/>
      <c r="AF115" s="966">
        <v>343</v>
      </c>
      <c r="AG115" s="964"/>
      <c r="AH115" s="964"/>
      <c r="AI115" s="964"/>
      <c r="AJ115" s="965"/>
      <c r="AK115" s="966">
        <v>274</v>
      </c>
      <c r="AL115" s="964"/>
      <c r="AM115" s="964"/>
      <c r="AN115" s="964"/>
      <c r="AO115" s="965"/>
      <c r="AP115" s="967">
        <v>0</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1879464</v>
      </c>
      <c r="AB117" s="996"/>
      <c r="AC117" s="996"/>
      <c r="AD117" s="996"/>
      <c r="AE117" s="997"/>
      <c r="AF117" s="995">
        <v>1804634</v>
      </c>
      <c r="AG117" s="996"/>
      <c r="AH117" s="996"/>
      <c r="AI117" s="996"/>
      <c r="AJ117" s="997"/>
      <c r="AK117" s="995">
        <v>1782264</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281</v>
      </c>
      <c r="AG118" s="913"/>
      <c r="AH118" s="913"/>
      <c r="AI118" s="913"/>
      <c r="AJ118" s="914"/>
      <c r="AK118" s="912" t="s">
        <v>280</v>
      </c>
      <c r="AL118" s="913"/>
      <c r="AM118" s="913"/>
      <c r="AN118" s="913"/>
      <c r="AO118" s="914"/>
      <c r="AP118" s="1020" t="s">
        <v>402</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432</v>
      </c>
      <c r="BP118" s="1024"/>
      <c r="BQ118" s="1015">
        <v>24859758</v>
      </c>
      <c r="BR118" s="1016"/>
      <c r="BS118" s="1016"/>
      <c r="BT118" s="1016"/>
      <c r="BU118" s="1016"/>
      <c r="BV118" s="1016">
        <v>26401154</v>
      </c>
      <c r="BW118" s="1016"/>
      <c r="BX118" s="1016"/>
      <c r="BY118" s="1016"/>
      <c r="BZ118" s="1016"/>
      <c r="CA118" s="1016">
        <v>27068031</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3741578</v>
      </c>
      <c r="BR119" s="957"/>
      <c r="BS119" s="957"/>
      <c r="BT119" s="957"/>
      <c r="BU119" s="957"/>
      <c r="BV119" s="957">
        <v>3673081</v>
      </c>
      <c r="BW119" s="957"/>
      <c r="BX119" s="957"/>
      <c r="BY119" s="957"/>
      <c r="BZ119" s="957"/>
      <c r="CA119" s="957">
        <v>3829336</v>
      </c>
      <c r="CB119" s="957"/>
      <c r="CC119" s="957"/>
      <c r="CD119" s="957"/>
      <c r="CE119" s="957"/>
      <c r="CF119" s="971">
        <v>56.2</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1984885</v>
      </c>
      <c r="BR120" s="950"/>
      <c r="BS120" s="950"/>
      <c r="BT120" s="950"/>
      <c r="BU120" s="950"/>
      <c r="BV120" s="950">
        <v>2362356</v>
      </c>
      <c r="BW120" s="950"/>
      <c r="BX120" s="950"/>
      <c r="BY120" s="950"/>
      <c r="BZ120" s="950"/>
      <c r="CA120" s="950">
        <v>2559442</v>
      </c>
      <c r="CB120" s="950"/>
      <c r="CC120" s="950"/>
      <c r="CD120" s="950"/>
      <c r="CE120" s="950"/>
      <c r="CF120" s="944">
        <v>37.6</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8805310</v>
      </c>
      <c r="DH120" s="957"/>
      <c r="DI120" s="957"/>
      <c r="DJ120" s="957"/>
      <c r="DK120" s="957"/>
      <c r="DL120" s="957">
        <v>8936288</v>
      </c>
      <c r="DM120" s="957"/>
      <c r="DN120" s="957"/>
      <c r="DO120" s="957"/>
      <c r="DP120" s="957"/>
      <c r="DQ120" s="957">
        <v>8710913</v>
      </c>
      <c r="DR120" s="957"/>
      <c r="DS120" s="957"/>
      <c r="DT120" s="957"/>
      <c r="DU120" s="957"/>
      <c r="DV120" s="958">
        <v>127.8</v>
      </c>
      <c r="DW120" s="958"/>
      <c r="DX120" s="958"/>
      <c r="DY120" s="958"/>
      <c r="DZ120" s="959"/>
    </row>
    <row r="121" spans="1:130" s="197" customFormat="1" ht="26.25" customHeight="1" x14ac:dyDescent="0.15">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14244663</v>
      </c>
      <c r="BR121" s="1016"/>
      <c r="BS121" s="1016"/>
      <c r="BT121" s="1016"/>
      <c r="BU121" s="1016"/>
      <c r="BV121" s="1016">
        <v>15445649</v>
      </c>
      <c r="BW121" s="1016"/>
      <c r="BX121" s="1016"/>
      <c r="BY121" s="1016"/>
      <c r="BZ121" s="1016"/>
      <c r="CA121" s="1016">
        <v>15434243</v>
      </c>
      <c r="CB121" s="1016"/>
      <c r="CC121" s="1016"/>
      <c r="CD121" s="1016"/>
      <c r="CE121" s="1016"/>
      <c r="CF121" s="1054">
        <v>226.5</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v>787954</v>
      </c>
      <c r="DH121" s="950"/>
      <c r="DI121" s="950"/>
      <c r="DJ121" s="950"/>
      <c r="DK121" s="950"/>
      <c r="DL121" s="950">
        <v>799348</v>
      </c>
      <c r="DM121" s="950"/>
      <c r="DN121" s="950"/>
      <c r="DO121" s="950"/>
      <c r="DP121" s="950"/>
      <c r="DQ121" s="950">
        <v>764671</v>
      </c>
      <c r="DR121" s="950"/>
      <c r="DS121" s="950"/>
      <c r="DT121" s="950"/>
      <c r="DU121" s="950"/>
      <c r="DV121" s="951">
        <v>11.2</v>
      </c>
      <c r="DW121" s="951"/>
      <c r="DX121" s="951"/>
      <c r="DY121" s="951"/>
      <c r="DZ121" s="952"/>
    </row>
    <row r="122" spans="1:130" s="197" customFormat="1" ht="26.25" customHeight="1" x14ac:dyDescent="0.15">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443</v>
      </c>
      <c r="BP122" s="1024"/>
      <c r="BQ122" s="1064">
        <v>19971126</v>
      </c>
      <c r="BR122" s="1065"/>
      <c r="BS122" s="1065"/>
      <c r="BT122" s="1065"/>
      <c r="BU122" s="1065"/>
      <c r="BV122" s="1065">
        <v>21481086</v>
      </c>
      <c r="BW122" s="1065"/>
      <c r="BX122" s="1065"/>
      <c r="BY122" s="1065"/>
      <c r="BZ122" s="1065"/>
      <c r="CA122" s="1065">
        <v>21823021</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v>68027</v>
      </c>
      <c r="DH122" s="950"/>
      <c r="DI122" s="950"/>
      <c r="DJ122" s="950"/>
      <c r="DK122" s="950"/>
      <c r="DL122" s="950">
        <v>49953</v>
      </c>
      <c r="DM122" s="950"/>
      <c r="DN122" s="950"/>
      <c r="DO122" s="950"/>
      <c r="DP122" s="950"/>
      <c r="DQ122" s="950">
        <v>21276</v>
      </c>
      <c r="DR122" s="950"/>
      <c r="DS122" s="950"/>
      <c r="DT122" s="950"/>
      <c r="DU122" s="950"/>
      <c r="DV122" s="951">
        <v>0.3</v>
      </c>
      <c r="DW122" s="951"/>
      <c r="DX122" s="951"/>
      <c r="DY122" s="951"/>
      <c r="DZ122" s="952"/>
    </row>
    <row r="123" spans="1:130" s="197" customFormat="1" ht="26.25" customHeight="1" thickBot="1" x14ac:dyDescent="0.2">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70.900000000000006</v>
      </c>
      <c r="BR123" s="1057"/>
      <c r="BS123" s="1057"/>
      <c r="BT123" s="1057"/>
      <c r="BU123" s="1057"/>
      <c r="BV123" s="1057">
        <v>72.900000000000006</v>
      </c>
      <c r="BW123" s="1057"/>
      <c r="BX123" s="1057"/>
      <c r="BY123" s="1057"/>
      <c r="BZ123" s="1057"/>
      <c r="CA123" s="1057">
        <v>76.900000000000006</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t="s">
        <v>447</v>
      </c>
      <c r="DH123" s="989"/>
      <c r="DI123" s="989"/>
      <c r="DJ123" s="989"/>
      <c r="DK123" s="990"/>
      <c r="DL123" s="991" t="s">
        <v>447</v>
      </c>
      <c r="DM123" s="989"/>
      <c r="DN123" s="989"/>
      <c r="DO123" s="989"/>
      <c r="DP123" s="990"/>
      <c r="DQ123" s="991" t="s">
        <v>447</v>
      </c>
      <c r="DR123" s="989"/>
      <c r="DS123" s="989"/>
      <c r="DT123" s="989"/>
      <c r="DU123" s="990"/>
      <c r="DV123" s="992" t="s">
        <v>447</v>
      </c>
      <c r="DW123" s="993"/>
      <c r="DX123" s="993"/>
      <c r="DY123" s="993"/>
      <c r="DZ123" s="994"/>
    </row>
    <row r="124" spans="1:130" s="197" customFormat="1" ht="26.25" customHeight="1" x14ac:dyDescent="0.15">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x14ac:dyDescent="0.2">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x14ac:dyDescent="0.15">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474</v>
      </c>
      <c r="AB127" s="989"/>
      <c r="AC127" s="989"/>
      <c r="AD127" s="989"/>
      <c r="AE127" s="990"/>
      <c r="AF127" s="991">
        <v>343</v>
      </c>
      <c r="AG127" s="989"/>
      <c r="AH127" s="989"/>
      <c r="AI127" s="989"/>
      <c r="AJ127" s="990"/>
      <c r="AK127" s="991">
        <v>274</v>
      </c>
      <c r="AL127" s="989"/>
      <c r="AM127" s="989"/>
      <c r="AN127" s="989"/>
      <c r="AO127" s="990"/>
      <c r="AP127" s="992">
        <v>0</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13.77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460</v>
      </c>
      <c r="DM127" s="1078"/>
      <c r="DN127" s="1078"/>
      <c r="DO127" s="1078"/>
      <c r="DP127" s="1078"/>
      <c r="DQ127" s="1078" t="s">
        <v>460</v>
      </c>
      <c r="DR127" s="1078"/>
      <c r="DS127" s="1078"/>
      <c r="DT127" s="1078"/>
      <c r="DU127" s="1078"/>
      <c r="DV127" s="1079" t="s">
        <v>460</v>
      </c>
      <c r="DW127" s="1079"/>
      <c r="DX127" s="1079"/>
      <c r="DY127" s="1079"/>
      <c r="DZ127" s="1080"/>
    </row>
    <row r="128" spans="1:130" s="197" customFormat="1" ht="26.25" customHeight="1" x14ac:dyDescent="0.15">
      <c r="A128" s="1101" t="s">
        <v>461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462</v>
      </c>
      <c r="X128" s="1103"/>
      <c r="Y128" s="1103"/>
      <c r="Z128" s="1104"/>
      <c r="AA128" s="1119">
        <v>164880</v>
      </c>
      <c r="AB128" s="1120"/>
      <c r="AC128" s="1120"/>
      <c r="AD128" s="1120"/>
      <c r="AE128" s="1121"/>
      <c r="AF128" s="1122">
        <v>186434</v>
      </c>
      <c r="AG128" s="1120"/>
      <c r="AH128" s="1120"/>
      <c r="AI128" s="1120"/>
      <c r="AJ128" s="1121"/>
      <c r="AK128" s="1122">
        <v>185018</v>
      </c>
      <c r="AL128" s="1120"/>
      <c r="AM128" s="1120"/>
      <c r="AN128" s="1120"/>
      <c r="AO128" s="1121"/>
      <c r="AP128" s="1123"/>
      <c r="AQ128" s="1124"/>
      <c r="AR128" s="1124"/>
      <c r="AS128" s="1124"/>
      <c r="AT128" s="1125"/>
      <c r="AU128" s="235"/>
      <c r="AV128" s="235"/>
      <c r="AW128" s="235"/>
      <c r="AX128" s="1084" t="s">
        <v>463</v>
      </c>
      <c r="AY128" s="980"/>
      <c r="AZ128" s="980"/>
      <c r="BA128" s="980"/>
      <c r="BB128" s="980"/>
      <c r="BC128" s="980"/>
      <c r="BD128" s="980"/>
      <c r="BE128" s="981"/>
      <c r="BF128" s="1096" t="s">
        <v>447</v>
      </c>
      <c r="BG128" s="1097"/>
      <c r="BH128" s="1097"/>
      <c r="BI128" s="1097"/>
      <c r="BJ128" s="1097"/>
      <c r="BK128" s="1097"/>
      <c r="BL128" s="1098"/>
      <c r="BM128" s="1096">
        <v>18.77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7954158</v>
      </c>
      <c r="AB129" s="989"/>
      <c r="AC129" s="989"/>
      <c r="AD129" s="989"/>
      <c r="AE129" s="990"/>
      <c r="AF129" s="991">
        <v>7861917</v>
      </c>
      <c r="AG129" s="989"/>
      <c r="AH129" s="989"/>
      <c r="AI129" s="989"/>
      <c r="AJ129" s="990"/>
      <c r="AK129" s="991">
        <v>7908881</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1064159</v>
      </c>
      <c r="AB130" s="989"/>
      <c r="AC130" s="989"/>
      <c r="AD130" s="989"/>
      <c r="AE130" s="990"/>
      <c r="AF130" s="991">
        <v>1120962</v>
      </c>
      <c r="AG130" s="989"/>
      <c r="AH130" s="989"/>
      <c r="AI130" s="989"/>
      <c r="AJ130" s="990"/>
      <c r="AK130" s="991">
        <v>1094328</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76.900000000000006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6889999</v>
      </c>
      <c r="AB131" s="1028"/>
      <c r="AC131" s="1028"/>
      <c r="AD131" s="1028"/>
      <c r="AE131" s="1029"/>
      <c r="AF131" s="1030">
        <v>6740955</v>
      </c>
      <c r="AG131" s="1028"/>
      <c r="AH131" s="1028"/>
      <c r="AI131" s="1028"/>
      <c r="AJ131" s="1029"/>
      <c r="AK131" s="1030">
        <v>6814553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9.4401319939999997</v>
      </c>
      <c r="AB132" s="1134"/>
      <c r="AC132" s="1134"/>
      <c r="AD132" s="1134"/>
      <c r="AE132" s="1135"/>
      <c r="AF132" s="1136">
        <v>7.3763732290000004</v>
      </c>
      <c r="AG132" s="1134"/>
      <c r="AH132" s="1134"/>
      <c r="AI132" s="1134"/>
      <c r="AJ132" s="1135"/>
      <c r="AK132" s="1136">
        <v>7.3800585310000004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11.2</v>
      </c>
      <c r="AB133" s="1141"/>
      <c r="AC133" s="1141"/>
      <c r="AD133" s="1141"/>
      <c r="AE133" s="1142"/>
      <c r="AF133" s="1140">
        <v>9.8000000000000007</v>
      </c>
      <c r="AG133" s="1141"/>
      <c r="AH133" s="1141"/>
      <c r="AI133" s="1141"/>
      <c r="AJ133" s="1142"/>
      <c r="AK133" s="1140">
        <v>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2355758</v>
      </c>
      <c r="L9" s="264">
        <v>77418</v>
      </c>
      <c r="M9" s="265">
        <v>71916</v>
      </c>
      <c r="N9" s="266">
        <v>7.7</v>
      </c>
    </row>
    <row r="10" spans="1:16" x14ac:dyDescent="0.15">
      <c r="A10" s="248"/>
      <c r="B10" s="244"/>
      <c r="C10" s="244"/>
      <c r="D10" s="244"/>
      <c r="E10" s="244"/>
      <c r="F10" s="244"/>
      <c r="G10" s="1149" t="s">
        <v>481</v>
      </c>
      <c r="H10" s="1150"/>
      <c r="I10" s="1150"/>
      <c r="J10" s="1151"/>
      <c r="K10" s="267">
        <v>76091</v>
      </c>
      <c r="L10" s="268">
        <v>2501</v>
      </c>
      <c r="M10" s="269">
        <v>7911</v>
      </c>
      <c r="N10" s="270">
        <v>-68.400000000000006</v>
      </c>
    </row>
    <row r="11" spans="1:16" ht="13.5" customHeight="1" x14ac:dyDescent="0.15">
      <c r="A11" s="248"/>
      <c r="B11" s="244"/>
      <c r="C11" s="244"/>
      <c r="D11" s="244"/>
      <c r="E11" s="244"/>
      <c r="F11" s="244"/>
      <c r="G11" s="1149" t="s">
        <v>482</v>
      </c>
      <c r="H11" s="1150"/>
      <c r="I11" s="1150"/>
      <c r="J11" s="1151"/>
      <c r="K11" s="267">
        <v>343608</v>
      </c>
      <c r="L11" s="268">
        <v>11292</v>
      </c>
      <c r="M11" s="269">
        <v>7787</v>
      </c>
      <c r="N11" s="270">
        <v>45</v>
      </c>
    </row>
    <row r="12" spans="1:16" ht="13.5" customHeight="1" x14ac:dyDescent="0.15">
      <c r="A12" s="248"/>
      <c r="B12" s="244"/>
      <c r="C12" s="244"/>
      <c r="D12" s="244"/>
      <c r="E12" s="244"/>
      <c r="F12" s="244"/>
      <c r="G12" s="1149" t="s">
        <v>483</v>
      </c>
      <c r="H12" s="1150"/>
      <c r="I12" s="1150"/>
      <c r="J12" s="1151"/>
      <c r="K12" s="267" t="s">
        <v>484</v>
      </c>
      <c r="L12" s="268" t="s">
        <v>484</v>
      </c>
      <c r="M12" s="269">
        <v>906</v>
      </c>
      <c r="N12" s="270" t="s">
        <v>484</v>
      </c>
    </row>
    <row r="13" spans="1:16" ht="13.5" customHeight="1" x14ac:dyDescent="0.15">
      <c r="A13" s="248"/>
      <c r="B13" s="244"/>
      <c r="C13" s="244"/>
      <c r="D13" s="244"/>
      <c r="E13" s="244"/>
      <c r="F13" s="244"/>
      <c r="G13" s="1149" t="s">
        <v>485</v>
      </c>
      <c r="H13" s="1150"/>
      <c r="I13" s="1150"/>
      <c r="J13" s="1151"/>
      <c r="K13" s="267" t="s">
        <v>484</v>
      </c>
      <c r="L13" s="268" t="s">
        <v>484</v>
      </c>
      <c r="M13" s="269">
        <v>13</v>
      </c>
      <c r="N13" s="270" t="s">
        <v>484</v>
      </c>
    </row>
    <row r="14" spans="1:16" ht="13.5" customHeight="1" x14ac:dyDescent="0.15">
      <c r="A14" s="248"/>
      <c r="B14" s="244"/>
      <c r="C14" s="244"/>
      <c r="D14" s="244"/>
      <c r="E14" s="244"/>
      <c r="F14" s="244"/>
      <c r="G14" s="1149" t="s">
        <v>486</v>
      </c>
      <c r="H14" s="1150"/>
      <c r="I14" s="1150"/>
      <c r="J14" s="1151"/>
      <c r="K14" s="267">
        <v>112924</v>
      </c>
      <c r="L14" s="268">
        <v>3711</v>
      </c>
      <c r="M14" s="269">
        <v>3077</v>
      </c>
      <c r="N14" s="270">
        <v>20.6</v>
      </c>
    </row>
    <row r="15" spans="1:16" ht="13.5" customHeight="1" x14ac:dyDescent="0.15">
      <c r="A15" s="248"/>
      <c r="B15" s="244"/>
      <c r="C15" s="244"/>
      <c r="D15" s="244"/>
      <c r="E15" s="244"/>
      <c r="F15" s="244"/>
      <c r="G15" s="1149" t="s">
        <v>487</v>
      </c>
      <c r="H15" s="1150"/>
      <c r="I15" s="1150"/>
      <c r="J15" s="1151"/>
      <c r="K15" s="267">
        <v>50457</v>
      </c>
      <c r="L15" s="268">
        <v>1658</v>
      </c>
      <c r="M15" s="269">
        <v>1653</v>
      </c>
      <c r="N15" s="270">
        <v>0.3</v>
      </c>
    </row>
    <row r="16" spans="1:16" x14ac:dyDescent="0.15">
      <c r="A16" s="248"/>
      <c r="B16" s="244"/>
      <c r="C16" s="244"/>
      <c r="D16" s="244"/>
      <c r="E16" s="244"/>
      <c r="F16" s="244"/>
      <c r="G16" s="1152" t="s">
        <v>488</v>
      </c>
      <c r="H16" s="1153"/>
      <c r="I16" s="1153"/>
      <c r="J16" s="1154"/>
      <c r="K16" s="268">
        <v>-221831</v>
      </c>
      <c r="L16" s="268">
        <v>-7290</v>
      </c>
      <c r="M16" s="269">
        <v>-7483</v>
      </c>
      <c r="N16" s="270">
        <v>-2.6</v>
      </c>
    </row>
    <row r="17" spans="1:16" x14ac:dyDescent="0.15">
      <c r="A17" s="248"/>
      <c r="B17" s="244"/>
      <c r="C17" s="244"/>
      <c r="D17" s="244"/>
      <c r="E17" s="244"/>
      <c r="F17" s="244"/>
      <c r="G17" s="1152" t="s">
        <v>164</v>
      </c>
      <c r="H17" s="1153"/>
      <c r="I17" s="1153"/>
      <c r="J17" s="1154"/>
      <c r="K17" s="268">
        <v>2717007</v>
      </c>
      <c r="L17" s="268">
        <v>89290</v>
      </c>
      <c r="M17" s="269">
        <v>85779</v>
      </c>
      <c r="N17" s="270">
        <v>4.0999999999999996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8.02</v>
      </c>
      <c r="L21" s="281">
        <v>8.2100000000000009</v>
      </c>
      <c r="M21" s="282">
        <v>-0.19</v>
      </c>
      <c r="N21" s="249"/>
      <c r="O21" s="283"/>
      <c r="P21" s="279"/>
    </row>
    <row r="22" spans="1:16" s="284" customFormat="1" x14ac:dyDescent="0.15">
      <c r="A22" s="279"/>
      <c r="B22" s="249"/>
      <c r="C22" s="249"/>
      <c r="D22" s="249"/>
      <c r="E22" s="249"/>
      <c r="F22" s="249"/>
      <c r="G22" s="1144" t="s">
        <v>494</v>
      </c>
      <c r="H22" s="1145"/>
      <c r="I22" s="1145"/>
      <c r="J22" s="1146"/>
      <c r="K22" s="285">
        <v>95.7</v>
      </c>
      <c r="L22" s="286">
        <v>97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1107082</v>
      </c>
      <c r="L32" s="294">
        <v>36382</v>
      </c>
      <c r="M32" s="295">
        <v>51963</v>
      </c>
      <c r="N32" s="296">
        <v>-30</v>
      </c>
    </row>
    <row r="33" spans="1:16" ht="13.5" customHeight="1" x14ac:dyDescent="0.15">
      <c r="A33" s="248"/>
      <c r="B33" s="244"/>
      <c r="C33" s="244"/>
      <c r="D33" s="244"/>
      <c r="E33" s="244"/>
      <c r="F33" s="244"/>
      <c r="G33" s="1160" t="s">
        <v>499</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500</v>
      </c>
      <c r="H34" s="1161"/>
      <c r="I34" s="1161"/>
      <c r="J34" s="1162"/>
      <c r="K34" s="294" t="s">
        <v>484</v>
      </c>
      <c r="L34" s="294" t="s">
        <v>484</v>
      </c>
      <c r="M34" s="295">
        <v>71</v>
      </c>
      <c r="N34" s="296" t="s">
        <v>484</v>
      </c>
    </row>
    <row r="35" spans="1:16" ht="27" customHeight="1" x14ac:dyDescent="0.15">
      <c r="A35" s="248"/>
      <c r="B35" s="244"/>
      <c r="C35" s="244"/>
      <c r="D35" s="244"/>
      <c r="E35" s="244"/>
      <c r="F35" s="244"/>
      <c r="G35" s="1160" t="s">
        <v>501</v>
      </c>
      <c r="H35" s="1161"/>
      <c r="I35" s="1161"/>
      <c r="J35" s="1162"/>
      <c r="K35" s="294">
        <v>531398</v>
      </c>
      <c r="L35" s="294">
        <v>17464</v>
      </c>
      <c r="M35" s="295">
        <v>20847</v>
      </c>
      <c r="N35" s="296">
        <v>-16.2</v>
      </c>
    </row>
    <row r="36" spans="1:16" ht="27" customHeight="1" x14ac:dyDescent="0.15">
      <c r="A36" s="248"/>
      <c r="B36" s="244"/>
      <c r="C36" s="244"/>
      <c r="D36" s="244"/>
      <c r="E36" s="244"/>
      <c r="F36" s="244"/>
      <c r="G36" s="1160" t="s">
        <v>502</v>
      </c>
      <c r="H36" s="1161"/>
      <c r="I36" s="1161"/>
      <c r="J36" s="1162"/>
      <c r="K36" s="294">
        <v>143510</v>
      </c>
      <c r="L36" s="294">
        <v>4716</v>
      </c>
      <c r="M36" s="295">
        <v>3529</v>
      </c>
      <c r="N36" s="296">
        <v>33.6</v>
      </c>
    </row>
    <row r="37" spans="1:16" ht="13.5" customHeight="1" x14ac:dyDescent="0.15">
      <c r="A37" s="248"/>
      <c r="B37" s="244"/>
      <c r="C37" s="244"/>
      <c r="D37" s="244"/>
      <c r="E37" s="244"/>
      <c r="F37" s="244"/>
      <c r="G37" s="1160" t="s">
        <v>503</v>
      </c>
      <c r="H37" s="1161"/>
      <c r="I37" s="1161"/>
      <c r="J37" s="1162"/>
      <c r="K37" s="294">
        <v>274</v>
      </c>
      <c r="L37" s="294">
        <v>9</v>
      </c>
      <c r="M37" s="295">
        <v>828</v>
      </c>
      <c r="N37" s="296">
        <v>-98.9</v>
      </c>
    </row>
    <row r="38" spans="1:16" ht="27" customHeight="1" x14ac:dyDescent="0.15">
      <c r="A38" s="248"/>
      <c r="B38" s="244"/>
      <c r="C38" s="244"/>
      <c r="D38" s="244"/>
      <c r="E38" s="244"/>
      <c r="F38" s="244"/>
      <c r="G38" s="1163" t="s">
        <v>504</v>
      </c>
      <c r="H38" s="1164"/>
      <c r="I38" s="1164"/>
      <c r="J38" s="1165"/>
      <c r="K38" s="297" t="s">
        <v>484</v>
      </c>
      <c r="L38" s="297" t="s">
        <v>484</v>
      </c>
      <c r="M38" s="298">
        <v>6</v>
      </c>
      <c r="N38" s="299" t="s">
        <v>484</v>
      </c>
      <c r="O38" s="293"/>
    </row>
    <row r="39" spans="1:16" x14ac:dyDescent="0.15">
      <c r="A39" s="248"/>
      <c r="B39" s="244"/>
      <c r="C39" s="244"/>
      <c r="D39" s="244"/>
      <c r="E39" s="244"/>
      <c r="F39" s="244"/>
      <c r="G39" s="1163" t="s">
        <v>505</v>
      </c>
      <c r="H39" s="1164"/>
      <c r="I39" s="1164"/>
      <c r="J39" s="1165"/>
      <c r="K39" s="300">
        <v>-185018</v>
      </c>
      <c r="L39" s="300">
        <v>-6080</v>
      </c>
      <c r="M39" s="301">
        <v>-4386</v>
      </c>
      <c r="N39" s="302">
        <v>38.6</v>
      </c>
      <c r="O39" s="293"/>
    </row>
    <row r="40" spans="1:16" ht="27" customHeight="1" x14ac:dyDescent="0.15">
      <c r="A40" s="248"/>
      <c r="B40" s="244"/>
      <c r="C40" s="244"/>
      <c r="D40" s="244"/>
      <c r="E40" s="244"/>
      <c r="F40" s="244"/>
      <c r="G40" s="1160" t="s">
        <v>506</v>
      </c>
      <c r="H40" s="1161"/>
      <c r="I40" s="1161"/>
      <c r="J40" s="1162"/>
      <c r="K40" s="300">
        <v>-1094328</v>
      </c>
      <c r="L40" s="300">
        <v>-35963</v>
      </c>
      <c r="M40" s="301">
        <v>-50220</v>
      </c>
      <c r="N40" s="302">
        <v>-28.4</v>
      </c>
      <c r="O40" s="293"/>
    </row>
    <row r="41" spans="1:16" x14ac:dyDescent="0.15">
      <c r="A41" s="248"/>
      <c r="B41" s="244"/>
      <c r="C41" s="244"/>
      <c r="D41" s="244"/>
      <c r="E41" s="244"/>
      <c r="F41" s="244"/>
      <c r="G41" s="1166" t="s">
        <v>275</v>
      </c>
      <c r="H41" s="1167"/>
      <c r="I41" s="1167"/>
      <c r="J41" s="1168"/>
      <c r="K41" s="294">
        <v>502918</v>
      </c>
      <c r="L41" s="300">
        <v>16528</v>
      </c>
      <c r="M41" s="301">
        <v>22638</v>
      </c>
      <c r="N41" s="302">
        <v>-27</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1473465</v>
      </c>
      <c r="J51" s="320">
        <v>46705</v>
      </c>
      <c r="K51" s="321">
        <v>-21.5</v>
      </c>
      <c r="L51" s="322">
        <v>67088</v>
      </c>
      <c r="M51" s="323">
        <v>-22.3</v>
      </c>
      <c r="N51" s="324">
        <v>0.8</v>
      </c>
    </row>
    <row r="52" spans="1:14" x14ac:dyDescent="0.15">
      <c r="A52" s="248"/>
      <c r="B52" s="244"/>
      <c r="C52" s="244"/>
      <c r="D52" s="244"/>
      <c r="E52" s="244"/>
      <c r="F52" s="244"/>
      <c r="G52" s="325"/>
      <c r="H52" s="326" t="s">
        <v>517</v>
      </c>
      <c r="I52" s="327">
        <v>771589</v>
      </c>
      <c r="J52" s="328">
        <v>24458</v>
      </c>
      <c r="K52" s="329">
        <v>-18.7</v>
      </c>
      <c r="L52" s="330">
        <v>37146</v>
      </c>
      <c r="M52" s="331">
        <v>-9.9</v>
      </c>
      <c r="N52" s="332">
        <v>-8.8000000000000007</v>
      </c>
    </row>
    <row r="53" spans="1:14" x14ac:dyDescent="0.15">
      <c r="A53" s="248"/>
      <c r="B53" s="244"/>
      <c r="C53" s="244"/>
      <c r="D53" s="244"/>
      <c r="E53" s="244"/>
      <c r="F53" s="244"/>
      <c r="G53" s="310" t="s">
        <v>518</v>
      </c>
      <c r="H53" s="311"/>
      <c r="I53" s="319">
        <v>1078376</v>
      </c>
      <c r="J53" s="320">
        <v>34383</v>
      </c>
      <c r="K53" s="321">
        <v>-26.4</v>
      </c>
      <c r="L53" s="322">
        <v>70489</v>
      </c>
      <c r="M53" s="323">
        <v>5.0999999999999996</v>
      </c>
      <c r="N53" s="324">
        <v>-31.5</v>
      </c>
    </row>
    <row r="54" spans="1:14" x14ac:dyDescent="0.15">
      <c r="A54" s="248"/>
      <c r="B54" s="244"/>
      <c r="C54" s="244"/>
      <c r="D54" s="244"/>
      <c r="E54" s="244"/>
      <c r="F54" s="244"/>
      <c r="G54" s="325"/>
      <c r="H54" s="326" t="s">
        <v>517</v>
      </c>
      <c r="I54" s="327">
        <v>608987</v>
      </c>
      <c r="J54" s="328">
        <v>19417</v>
      </c>
      <c r="K54" s="329">
        <v>-20.6</v>
      </c>
      <c r="L54" s="330">
        <v>37817</v>
      </c>
      <c r="M54" s="331">
        <v>1.8</v>
      </c>
      <c r="N54" s="332">
        <v>-22.4</v>
      </c>
    </row>
    <row r="55" spans="1:14" x14ac:dyDescent="0.15">
      <c r="A55" s="248"/>
      <c r="B55" s="244"/>
      <c r="C55" s="244"/>
      <c r="D55" s="244"/>
      <c r="E55" s="244"/>
      <c r="F55" s="244"/>
      <c r="G55" s="310" t="s">
        <v>519</v>
      </c>
      <c r="H55" s="311"/>
      <c r="I55" s="319">
        <v>1918959</v>
      </c>
      <c r="J55" s="320">
        <v>61770</v>
      </c>
      <c r="K55" s="321">
        <v>79.7</v>
      </c>
      <c r="L55" s="322">
        <v>84389</v>
      </c>
      <c r="M55" s="323">
        <v>19.7</v>
      </c>
      <c r="N55" s="324">
        <v>60</v>
      </c>
    </row>
    <row r="56" spans="1:14" x14ac:dyDescent="0.15">
      <c r="A56" s="248"/>
      <c r="B56" s="244"/>
      <c r="C56" s="244"/>
      <c r="D56" s="244"/>
      <c r="E56" s="244"/>
      <c r="F56" s="244"/>
      <c r="G56" s="325"/>
      <c r="H56" s="326" t="s">
        <v>517</v>
      </c>
      <c r="I56" s="327">
        <v>1172812</v>
      </c>
      <c r="J56" s="328">
        <v>37752</v>
      </c>
      <c r="K56" s="329">
        <v>94.4</v>
      </c>
      <c r="L56" s="330">
        <v>44339</v>
      </c>
      <c r="M56" s="331">
        <v>17.2</v>
      </c>
      <c r="N56" s="332">
        <v>77.2</v>
      </c>
    </row>
    <row r="57" spans="1:14" x14ac:dyDescent="0.15">
      <c r="A57" s="248"/>
      <c r="B57" s="244"/>
      <c r="C57" s="244"/>
      <c r="D57" s="244"/>
      <c r="E57" s="244"/>
      <c r="F57" s="244"/>
      <c r="G57" s="310" t="s">
        <v>520</v>
      </c>
      <c r="H57" s="311"/>
      <c r="I57" s="319">
        <v>3669820</v>
      </c>
      <c r="J57" s="320">
        <v>119332</v>
      </c>
      <c r="K57" s="321">
        <v>93.2</v>
      </c>
      <c r="L57" s="322">
        <v>83623</v>
      </c>
      <c r="M57" s="323">
        <v>-0.9</v>
      </c>
      <c r="N57" s="324">
        <v>94.1</v>
      </c>
    </row>
    <row r="58" spans="1:14" x14ac:dyDescent="0.15">
      <c r="A58" s="248"/>
      <c r="B58" s="244"/>
      <c r="C58" s="244"/>
      <c r="D58" s="244"/>
      <c r="E58" s="244"/>
      <c r="F58" s="244"/>
      <c r="G58" s="325"/>
      <c r="H58" s="326" t="s">
        <v>517</v>
      </c>
      <c r="I58" s="327">
        <v>2942776</v>
      </c>
      <c r="J58" s="328">
        <v>95691</v>
      </c>
      <c r="K58" s="329">
        <v>153.5</v>
      </c>
      <c r="L58" s="330">
        <v>48787</v>
      </c>
      <c r="M58" s="331">
        <v>10</v>
      </c>
      <c r="N58" s="332">
        <v>143.5</v>
      </c>
    </row>
    <row r="59" spans="1:14" x14ac:dyDescent="0.15">
      <c r="A59" s="248"/>
      <c r="B59" s="244"/>
      <c r="C59" s="244"/>
      <c r="D59" s="244"/>
      <c r="E59" s="244"/>
      <c r="F59" s="244"/>
      <c r="G59" s="310" t="s">
        <v>521</v>
      </c>
      <c r="H59" s="311"/>
      <c r="I59" s="319">
        <v>2386477</v>
      </c>
      <c r="J59" s="320">
        <v>78428</v>
      </c>
      <c r="K59" s="321">
        <v>-34.299999999999997</v>
      </c>
      <c r="L59" s="322">
        <v>81768</v>
      </c>
      <c r="M59" s="323">
        <v>-2.2000000000000002</v>
      </c>
      <c r="N59" s="324">
        <v>-32.1</v>
      </c>
    </row>
    <row r="60" spans="1:14" x14ac:dyDescent="0.15">
      <c r="A60" s="248"/>
      <c r="B60" s="244"/>
      <c r="C60" s="244"/>
      <c r="D60" s="244"/>
      <c r="E60" s="244"/>
      <c r="F60" s="244"/>
      <c r="G60" s="325"/>
      <c r="H60" s="326" t="s">
        <v>517</v>
      </c>
      <c r="I60" s="333">
        <v>1628443</v>
      </c>
      <c r="J60" s="328">
        <v>53516</v>
      </c>
      <c r="K60" s="329">
        <v>-44.1</v>
      </c>
      <c r="L60" s="330">
        <v>37917</v>
      </c>
      <c r="M60" s="331">
        <v>-22.3</v>
      </c>
      <c r="N60" s="332">
        <v>-21.8</v>
      </c>
    </row>
    <row r="61" spans="1:14" x14ac:dyDescent="0.15">
      <c r="A61" s="248"/>
      <c r="B61" s="244"/>
      <c r="C61" s="244"/>
      <c r="D61" s="244"/>
      <c r="E61" s="244"/>
      <c r="F61" s="244"/>
      <c r="G61" s="310" t="s">
        <v>522</v>
      </c>
      <c r="H61" s="334"/>
      <c r="I61" s="335">
        <v>2105419</v>
      </c>
      <c r="J61" s="336">
        <v>68124</v>
      </c>
      <c r="K61" s="337">
        <v>18.100000000000001</v>
      </c>
      <c r="L61" s="338">
        <v>77471</v>
      </c>
      <c r="M61" s="339">
        <v>-0.1</v>
      </c>
      <c r="N61" s="324">
        <v>18.2</v>
      </c>
    </row>
    <row r="62" spans="1:14" x14ac:dyDescent="0.15">
      <c r="A62" s="248"/>
      <c r="B62" s="244"/>
      <c r="C62" s="244"/>
      <c r="D62" s="244"/>
      <c r="E62" s="244"/>
      <c r="F62" s="244"/>
      <c r="G62" s="325"/>
      <c r="H62" s="326" t="s">
        <v>517</v>
      </c>
      <c r="I62" s="327">
        <v>1424921</v>
      </c>
      <c r="J62" s="328">
        <v>46167</v>
      </c>
      <c r="K62" s="329">
        <v>32.9</v>
      </c>
      <c r="L62" s="330">
        <v>41201</v>
      </c>
      <c r="M62" s="331">
        <v>-0.6</v>
      </c>
      <c r="N62" s="332">
        <v>33.5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21.9</v>
      </c>
      <c r="G47" s="12">
        <v>24.53</v>
      </c>
      <c r="H47" s="12">
        <v>27.16</v>
      </c>
      <c r="I47" s="12">
        <v>24.49</v>
      </c>
      <c r="J47" s="13">
        <v>25.03</v>
      </c>
    </row>
    <row r="48" spans="2:10" ht="57.75" customHeight="1" x14ac:dyDescent="0.15">
      <c r="B48" s="14"/>
      <c r="C48" s="1171" t="s">
        <v>4</v>
      </c>
      <c r="D48" s="1171"/>
      <c r="E48" s="1172"/>
      <c r="F48" s="15">
        <v>5.09</v>
      </c>
      <c r="G48" s="16">
        <v>5.71</v>
      </c>
      <c r="H48" s="16">
        <v>7.21</v>
      </c>
      <c r="I48" s="16">
        <v>5.08</v>
      </c>
      <c r="J48" s="17">
        <v>4.76</v>
      </c>
    </row>
    <row r="49" spans="2:10" ht="57.75" customHeight="1" thickBot="1" x14ac:dyDescent="0.2">
      <c r="B49" s="18"/>
      <c r="C49" s="1173" t="s">
        <v>5</v>
      </c>
      <c r="D49" s="1173"/>
      <c r="E49" s="1174"/>
      <c r="F49" s="19" t="s">
        <v>529</v>
      </c>
      <c r="G49" s="20">
        <v>0.61</v>
      </c>
      <c r="H49" s="20">
        <v>1.58</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2017-04-26T07:01:06Z</cp:lastPrinted>
  <dcterms:created xsi:type="dcterms:W3CDTF">2017-02-15T15:34:28Z</dcterms:created>
  <dcterms:modified xsi:type="dcterms:W3CDTF">2017-05-01T06:53:32Z</dcterms:modified>
  <cp:category/>
</cp:coreProperties>
</file>