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W37" i="9"/>
  <c r="BE37" i="9"/>
  <c r="AM37" i="9"/>
  <c r="U37" i="9"/>
  <c r="CO36" i="9"/>
  <c r="BW36" i="9"/>
  <c r="BE36" i="9"/>
  <c r="AM36" i="9"/>
  <c r="CO35" i="9"/>
  <c r="BW35" i="9"/>
  <c r="BE35" i="9"/>
  <c r="CO34" i="9"/>
  <c r="BW34" i="9"/>
  <c r="BE34"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AM35" i="9" s="1"/>
</calcChain>
</file>

<file path=xl/sharedStrings.xml><?xml version="1.0" encoding="utf-8"?>
<sst xmlns="http://schemas.openxmlformats.org/spreadsheetml/2006/main" count="1034" uniqueCount="552">
  <si>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</si>
  <si>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</si>
  <si>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</si>
  <si>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</si>
  <si>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</si>
  <si>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</si>
  <si>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</si>
  <si>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</si>
  <si>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</si>
  <si>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</si>
  <si>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</si>
  <si>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</si>
  <si>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</si>
  <si>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</si>
  <si>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</si>
  <si>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</si>
  <si>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</si>
  <si>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</si>
  <si>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</si>
  <si>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</si>
  <si>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</si>
  <si>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</si>
  <si>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</si>
  <si>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</si>
  <si>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</si>
  <si>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</si>
  <si>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</si>
  <si>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</si>
  <si>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</si>
  <si>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</si>
  <si>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</si>
  <si>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</si>
  <si>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</si>
  <si>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</si>
  <si>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</si>
  <si>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</si>
  <si>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</si>
  <si>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</si>
  <si>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</si>
  <si>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</si>
  <si>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</si>
  <si>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</si>
  <si>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</si>
  <si>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</si>
  <si>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</si>
  <si>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</si>
  <si>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</si>
  <si>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</si>
  <si>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</si>
  <si>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</si>
  <si>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</si>
  <si>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</si>
  <si>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</si>
  <si>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</si>
  <si>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</si>
  <si>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</si>
  <si>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</si>
  <si>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</si>
  <si>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</si>
  <si>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</si>
  <si>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</si>
  <si>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</si>
  <si>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</si>
  <si>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</si>
  <si>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</si>
  <si>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</si>
  <si>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</si>
  <si>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</si>
  <si>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</si>
  <si>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</si>
  <si>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</si>
  <si>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</si>
  <si>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</si>
  <si>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</si>
  <si>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</si>
  <si>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</si>
  <si>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</si>
  <si>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</si>
  <si>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</si>
  <si>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</si>
  <si>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</si>
  <si>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</si>
  <si>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</si>
  <si>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</si>
  <si>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</si>
  <si>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</si>
  <si>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</si>
  <si>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</si>
  <si>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</si>
  <si>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</si>
  <si>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</si>
  <si>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</si>
  <si>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</si>
  <si>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</si>
  <si>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</si>
  <si>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</si>
  <si>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</si>
  <si>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</si>
  <si>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</si>
  <si>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</si>
  <si>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</si>
  <si>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</si>
  <si>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</si>
  <si>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</si>
  <si>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</si>
  <si>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</si>
  <si>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</si>
  <si>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</si>
  <si>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</si>
  <si>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</si>
  <si>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</si>
  <si>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</si>
  <si>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</si>
  <si>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</si>
  <si>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</si>
  <si>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</si>
  <si>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</si>
  <si>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</si>
  <si>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</si>
  <si>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</si>
  <si>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</si>
  <si>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</si>
  <si>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</si>
  <si>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</si>
  <si>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</si>
  <si>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</si>
  <si>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</si>
  <si>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</si>
  <si>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</si>
  <si>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</si>
  <si>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</si>
  <si>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</si>
  <si>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</si>
  <si>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</si>
  <si>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</si>
  <si>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</si>
  <si>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</si>
  <si>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</si>
  <si>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</si>
  <si>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</si>
  <si>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</si>
  <si>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</si>
  <si>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</si>
  <si>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</si>
  <si>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</si>
  <si>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</si>
  <si>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</si>
  <si>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</si>
  <si>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</si>
  <si>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</si>
  <si>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</si>
  <si>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</si>
  <si>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</si>
  <si>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</si>
  <si>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</si>
  <si>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</si>
  <si>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</si>
  <si>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</si>
  <si>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</si>
  <si>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</si>
  <si>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</si>
  <si>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</si>
  <si>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</si>
  <si>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</si>
  <si>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</si>
  <si>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</si>
  <si>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</si>
  <si>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</si>
  <si>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</si>
  <si>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</si>
  <si>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</si>
  <si>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</si>
  <si>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</si>
  <si>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</si>
  <si>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</si>
  <si>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</si>
  <si>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</si>
  <si>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</si>
  <si>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</si>
  <si>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</si>
  <si>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</si>
  <si>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</si>
  <si>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</si>
  <si>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</si>
  <si>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</si>
  <si>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</si>
  <si>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</si>
  <si>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</si>
  <si>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</si>
  <si>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</si>
  <si>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</si>
  <si>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</si>
  <si>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宮城県名取市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</si>
  <si>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</si>
  <si>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</si>
  <si>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</si>
  <si>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</si>
  <si>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</si>
  <si>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</si>
  <si>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</si>
  <si>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</si>
  <si>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</si>
  <si>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</si>
  <si>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</si>
  <si>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</si>
  <si>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</si>
  <si>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</si>
  <si>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</si>
  <si>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</si>
  <si>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</si>
  <si>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</si>
  <si>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</si>
  <si>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</si>
  <si>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</si>
  <si>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</si>
  <si>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</si>
  <si>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</si>
  <si>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</si>
  <si>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</si>
  <si>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</si>
  <si>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</si>
  <si>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</si>
  <si>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</si>
  <si>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</si>
  <si>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</si>
  <si>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</si>
  <si>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</si>
  <si>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</si>
  <si>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</si>
  <si>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</si>
  <si>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</si>
  <si>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</si>
  <si>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</si>
  <si>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</si>
  <si>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</si>
  <si>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</si>
  <si>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</si>
  <si>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</si>
  <si>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</si>
  <si>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</si>
  <si>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</si>
  <si>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</si>
  <si>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</si>
  <si>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</si>
  <si>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</si>
  <si>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</si>
  <si>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</si>
  <si>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</si>
  <si>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</si>
  <si>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</si>
  <si>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</si>
  <si>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</si>
  <si>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</si>
  <si>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</si>
  <si>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</si>
  <si>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</si>
  <si>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</si>
  <si>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</si>
  <si>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</si>
  <si>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</si>
  <si>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</si>
  <si>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</si>
  <si>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</si>
  <si>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</si>
  <si>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</si>
  <si>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</si>
  <si>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</si>
  <si>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</si>
  <si>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</si>
  <si>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</si>
  <si>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</si>
  <si>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</si>
  <si>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</si>
  <si>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</si>
  <si>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</si>
  <si>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</si>
  <si>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</si>
  <si>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</si>
  <si>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</si>
  <si>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</si>
  <si>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</si>
  <si>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</si>
  <si>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</si>
  <si>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</si>
  <si>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</si>
  <si>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</si>
  <si>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</si>
  <si>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</si>
  <si>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</si>
  <si>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</si>
  <si>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</si>
  <si>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</si>
  <si>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</si>
  <si>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</si>
  <si>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</si>
  <si>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</si>
  <si>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</si>
  <si>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</si>
  <si>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</si>
  <si>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</si>
  <si>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</si>
  <si>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</si>
  <si>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</si>
  <si>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</si>
  <si>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</si>
  <si>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</si>
  <si>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</si>
  <si>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</si>
  <si>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</si>
  <si>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</si>
  <si>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</si>
  <si>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</si>
  <si>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</si>
  <si>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</si>
  <si>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</si>
  <si>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</si>
  <si>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</si>
  <si>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</si>
  <si>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</si>
  <si>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</si>
  <si>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</si>
  <si>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</si>
  <si>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</si>
  <si>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</si>
  <si>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</si>
  <si>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</si>
  <si>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</si>
  <si>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</si>
  <si>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</si>
  <si>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</si>
  <si>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</si>
  <si>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</si>
  <si>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</si>
  <si>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</si>
  <si>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</si>
  <si>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</si>
  <si>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</si>
  <si>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</si>
  <si>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</si>
  <si>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</si>
  <si>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宮城県名取市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</si>
  <si>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</si>
  <si>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</si>
  <si>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</si>
  <si>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</si>
  <si>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</si>
  <si>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</si>
  <si>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</si>
  <si>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</si>
  <si>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</si>
  <si>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</si>
  <si>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</si>
  <si>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</si>
  <si>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</si>
  <si>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</si>
  <si>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</si>
  <si>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</si>
  <si>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</si>
  <si>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</si>
  <si>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</si>
  <si>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</si>
  <si>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</si>
  <si>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休日夜間急患センター特別会計</t>
    <phoneticPr fontId="5"/>
  </si>
  <si>
    <t>被災市街地復興土地区画整理事業特別会計</t>
    <phoneticPr fontId="5"/>
  </si>
  <si>
    <t>後期高齢者医療特別会計（普通会計）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</si>
  <si>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</si>
  <si>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</si>
  <si>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</si>
  <si>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</si>
  <si>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</si>
  <si>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</si>
  <si>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</si>
  <si>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</si>
  <si>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</si>
  <si>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</si>
  <si>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</si>
  <si>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</si>
  <si>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</si>
  <si>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</si>
  <si>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</si>
  <si>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</si>
  <si>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</si>
  <si>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</si>
  <si>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下水道事業等会計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</si>
  <si>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</si>
  <si>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</si>
  <si>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</si>
  <si>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</si>
  <si>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</si>
  <si>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</si>
  <si>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</si>
  <si>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</si>
  <si>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</si>
  <si>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</si>
  <si>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</si>
  <si>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</si>
  <si>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</si>
  <si>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</si>
  <si>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</si>
  <si>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</si>
  <si>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</si>
  <si>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</si>
  <si>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</si>
  <si>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</si>
  <si>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</si>
  <si>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</si>
  <si>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</si>
  <si>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</si>
  <si>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</si>
  <si>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</si>
  <si>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</si>
  <si>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</si>
  <si>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</si>
  <si>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</si>
  <si>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</si>
  <si>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</si>
  <si>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</si>
  <si>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</si>
  <si>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</si>
  <si>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</si>
  <si>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</si>
  <si>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</si>
  <si>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</si>
  <si>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</si>
  <si>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</si>
  <si>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</si>
  <si>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</si>
  <si>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</si>
  <si>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</si>
  <si>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</si>
  <si>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</si>
  <si>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</si>
  <si>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</si>
  <si>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</si>
  <si>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</si>
  <si>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</si>
  <si>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</si>
  <si>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</si>
  <si>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</si>
  <si>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</si>
  <si>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</si>
  <si>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</si>
  <si>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</si>
  <si>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</si>
  <si>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</si>
  <si>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</si>
  <si>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</si>
  <si>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</si>
  <si>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</si>
  <si>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</si>
  <si>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</si>
  <si>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</si>
  <si>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</si>
  <si>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</si>
  <si>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</si>
  <si>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</si>
  <si>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</si>
  <si>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</si>
  <si>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</si>
  <si>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</si>
  <si>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</si>
  <si>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</si>
  <si>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</si>
  <si>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</si>
  <si>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</si>
  <si>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</si>
  <si>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</si>
  <si>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</si>
  <si>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</si>
  <si>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</si>
  <si>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</si>
  <si>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</si>
  <si>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</si>
  <si>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</si>
  <si>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</si>
  <si>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</si>
  <si>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</si>
  <si>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</si>
  <si>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</si>
  <si>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</si>
  <si>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</si>
  <si>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</si>
  <si>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</si>
  <si>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</si>
  <si>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</si>
  <si>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</si>
  <si>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</si>
  <si>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</si>
  <si>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</si>
  <si>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</si>
  <si>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</si>
  <si>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</si>
  <si>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</si>
  <si>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</si>
  <si>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</si>
  <si>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</si>
  <si>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</si>
  <si>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</si>
  <si>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</si>
  <si>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</si>
  <si>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</si>
  <si>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</si>
  <si>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</si>
  <si>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</si>
  <si>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</si>
  <si>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</si>
  <si>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</si>
  <si>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</si>
  <si>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</si>
  <si>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</si>
  <si>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</si>
  <si>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</si>
  <si>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</si>
  <si>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</si>
  <si>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</si>
  <si>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</si>
  <si>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</si>
  <si>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</si>
  <si>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10.27</t>
  </si>
  <si>
    <t>▲ 8.41</t>
  </si>
  <si>
    <t>水道事業会計</t>
  </si>
  <si>
    <t>一般会計</t>
  </si>
  <si>
    <t>下水道事業等会計</t>
  </si>
  <si>
    <t>国民健康保険特別会計</t>
  </si>
  <si>
    <t>介護保険特別会計</t>
  </si>
  <si>
    <t>被災市街地復興土地区画整理事業特別会計</t>
  </si>
  <si>
    <t>休日夜間急患センター特別会計</t>
  </si>
  <si>
    <t>後期高齢者医療特別会計</t>
  </si>
  <si>
    <t>その他会計（赤字）</t>
  </si>
  <si>
    <t>その他会計（黒字）</t>
  </si>
  <si>
    <t>-</t>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</si>
  <si>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</si>
  <si>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</si>
  <si>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</si>
  <si>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</si>
  <si>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</si>
  <si>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t>
    <phoneticPr fontId="2"/>
  </si>
  <si>
    <t>土地開発公社</t>
    <rPh sb="0" eb="2">
      <t>トチ</t>
    </rPh>
    <rPh sb="2" eb="4">
      <t>カイハツ</t>
    </rPh>
    <rPh sb="4" eb="6">
      <t>コウシャ</t>
    </rPh>
    <phoneticPr fontId="2"/>
  </si>
  <si>
    <t>宮城県信用保証協会</t>
    <rPh sb="0" eb="3">
      <t>ミヤギケン</t>
    </rPh>
    <rPh sb="3" eb="5">
      <t>シンヨウ</t>
    </rPh>
    <rPh sb="5" eb="7">
      <t>ホショウ</t>
    </rPh>
    <rPh sb="7" eb="9">
      <t>キョウカイ</t>
    </rPh>
    <phoneticPr fontId="2"/>
  </si>
  <si>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</si>
  <si>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</si>
  <si>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</si>
  <si>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</si>
  <si>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</si>
  <si>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</si>
  <si>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</si>
  <si>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</si>
  <si>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</si>
  <si>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</si>
  <si>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</si>
  <si>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</si>
  <si>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元利償還金、公営企業債の元利償還金に対する繰入金の減少に伴い、実質公債費比率は低下傾向にあり、類似団体平均並みの水準で推移している。
なお、将来負担比率については、公営企業債等繰入見込額の減、充当可能基金の増により平成24年度分から算定上の分子が負数となることから算定されていない。</t>
    <rPh sb="0" eb="2">
      <t>ガンリ</t>
    </rPh>
    <rPh sb="2" eb="4">
      <t>ショウカン</t>
    </rPh>
    <rPh sb="4" eb="5">
      <t>キン</t>
    </rPh>
    <rPh sb="6" eb="8">
      <t>コウエイ</t>
    </rPh>
    <rPh sb="8" eb="10">
      <t>キギョウ</t>
    </rPh>
    <rPh sb="10" eb="11">
      <t>サイ</t>
    </rPh>
    <rPh sb="12" eb="14">
      <t>ガンリ</t>
    </rPh>
    <rPh sb="25" eb="27">
      <t>ゲンショウ</t>
    </rPh>
    <rPh sb="28" eb="29">
      <t>トモナ</t>
    </rPh>
    <rPh sb="31" eb="33">
      <t>ジッシツ</t>
    </rPh>
    <rPh sb="33" eb="35">
      <t>コウサイ</t>
    </rPh>
    <rPh sb="35" eb="36">
      <t>ヒ</t>
    </rPh>
    <rPh sb="36" eb="38">
      <t>ヒリツ</t>
    </rPh>
    <rPh sb="39" eb="41">
      <t>テイカ</t>
    </rPh>
    <rPh sb="41" eb="43">
      <t>ケイコウ</t>
    </rPh>
    <rPh sb="47" eb="49">
      <t>ルイジ</t>
    </rPh>
    <rPh sb="49" eb="51">
      <t>ダンタイ</t>
    </rPh>
    <rPh sb="51" eb="53">
      <t>ヘイキン</t>
    </rPh>
    <rPh sb="53" eb="54">
      <t>ナ</t>
    </rPh>
    <rPh sb="56" eb="58">
      <t>スイジュン</t>
    </rPh>
    <rPh sb="59" eb="61">
      <t>スイイ</t>
    </rPh>
    <rPh sb="70" eb="72">
      <t>ショウライ</t>
    </rPh>
    <rPh sb="72" eb="74">
      <t>フタン</t>
    </rPh>
    <rPh sb="74" eb="76">
      <t>ヒリツ</t>
    </rPh>
    <rPh sb="82" eb="84">
      <t>コウエイ</t>
    </rPh>
    <rPh sb="84" eb="86">
      <t>キギョウ</t>
    </rPh>
    <rPh sb="86" eb="87">
      <t>サイ</t>
    </rPh>
    <rPh sb="87" eb="88">
      <t>トウ</t>
    </rPh>
    <rPh sb="88" eb="90">
      <t>クリイレ</t>
    </rPh>
    <rPh sb="90" eb="92">
      <t>ミコミ</t>
    </rPh>
    <rPh sb="92" eb="93">
      <t>ガク</t>
    </rPh>
    <rPh sb="94" eb="95">
      <t>ゲン</t>
    </rPh>
    <rPh sb="96" eb="98">
      <t>ジュウトウ</t>
    </rPh>
    <rPh sb="98" eb="100">
      <t>カノウ</t>
    </rPh>
    <rPh sb="100" eb="102">
      <t>キキン</t>
    </rPh>
    <rPh sb="103" eb="104">
      <t>ゾウ</t>
    </rPh>
    <rPh sb="107" eb="109">
      <t>ヘイセイ</t>
    </rPh>
    <rPh sb="111" eb="113">
      <t>ネンド</t>
    </rPh>
    <rPh sb="116" eb="118">
      <t>サンテイ</t>
    </rPh>
    <rPh sb="118" eb="119">
      <t>ジョウ</t>
    </rPh>
    <rPh sb="120" eb="122">
      <t>ブンシ</t>
    </rPh>
    <rPh sb="123" eb="125">
      <t>フスウ</t>
    </rPh>
    <rPh sb="132" eb="134">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</si>
</sst>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33364</c:v>
                </c:pt>
                <c:pt idx="1">
                  <c:v>36396</c:v>
                </c:pt>
                <c:pt idx="2">
                  <c:v>62256</c:v>
                </c:pt>
                <c:pt idx="3">
                  <c:v>53896</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36330</c:v>
                </c:pt>
                <c:pt idx="1">
                  <c:v>58799</c:v>
                </c:pt>
                <c:pt idx="2">
                  <c:v>120282</c:v>
                </c:pt>
                <c:pt idx="3">
                  <c:v>327743</c:v>
                </c:pt>
                <c:pt idx="4">
                  <c:v>249385</c:v>
                </c:pt>
              </c:numCache>
            </c:numRef>
          </c:val>
          <c:smooth val="0"/>
        </c:ser>
        <c:dLbls>
          <c:showLegendKey val="0"/>
          <c:showVal val="0"/>
          <c:showCatName val="0"/>
          <c:showSerName val="0"/>
          <c:showPercent val="0"/>
          <c:showBubbleSize val="0"/>
        </c:dLbls>
        <c:marker val="1"/>
        <c:smooth val="0"/>
        <c:axId val="103855232"/>
        <c:axId val="103857152"/>
      </c:lineChart>
      <c:catAx>
        <c:axId val="103855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57152"/>
        <c:crosses val="autoZero"/>
        <c:auto val="1"/>
        <c:lblAlgn val="ctr"/>
        <c:lblOffset val="100"/>
        <c:tickLblSkip val="1"/>
        <c:tickMarkSkip val="1"/>
        <c:noMultiLvlLbl val="0"/>
      </c:catAx>
      <c:valAx>
        <c:axId val="1038571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55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4.42</c:v>
                </c:pt>
                <c:pt idx="1">
                  <c:v>8.26</c:v>
                </c:pt>
                <c:pt idx="2">
                  <c:v>11.46</c:v>
                </c:pt>
                <c:pt idx="3">
                  <c:v>12.72</c:v>
                </c:pt>
                <c:pt idx="4">
                  <c:v>13.4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20.54</c:v>
                </c:pt>
                <c:pt idx="1">
                  <c:v>46.09</c:v>
                </c:pt>
                <c:pt idx="2">
                  <c:v>56.05</c:v>
                </c:pt>
                <c:pt idx="3">
                  <c:v>48.99</c:v>
                </c:pt>
                <c:pt idx="4">
                  <c:v>47.63</c:v>
                </c:pt>
              </c:numCache>
            </c:numRef>
          </c:val>
        </c:ser>
        <c:dLbls>
          <c:showLegendKey val="0"/>
          <c:showVal val="0"/>
          <c:showCatName val="0"/>
          <c:showSerName val="0"/>
          <c:showPercent val="0"/>
          <c:showBubbleSize val="0"/>
        </c:dLbls>
        <c:gapWidth val="250"/>
        <c:overlap val="100"/>
        <c:axId val="136107520"/>
        <c:axId val="136109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12.57</c:v>
                </c:pt>
                <c:pt idx="1">
                  <c:v>27.67</c:v>
                </c:pt>
                <c:pt idx="2">
                  <c:v>12.47</c:v>
                </c:pt>
                <c:pt idx="3">
                  <c:v>-10.27</c:v>
                </c:pt>
                <c:pt idx="4">
                  <c:v>-8.41</c:v>
                </c:pt>
              </c:numCache>
            </c:numRef>
          </c:val>
          <c:smooth val="0"/>
        </c:ser>
        <c:dLbls>
          <c:showLegendKey val="0"/>
          <c:showVal val="0"/>
          <c:showCatName val="0"/>
          <c:showSerName val="0"/>
          <c:showPercent val="0"/>
          <c:showBubbleSize val="0"/>
        </c:dLbls>
        <c:marker val="1"/>
        <c:smooth val="0"/>
        <c:axId val="136107520"/>
        <c:axId val="136109440"/>
      </c:lineChart>
      <c:catAx>
        <c:axId val="13610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109440"/>
        <c:crosses val="autoZero"/>
        <c:auto val="1"/>
        <c:lblAlgn val="ctr"/>
        <c:lblOffset val="100"/>
        <c:tickLblSkip val="1"/>
        <c:tickMarkSkip val="1"/>
        <c:noMultiLvlLbl val="0"/>
      </c:catAx>
      <c:valAx>
        <c:axId val="13610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0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0.08</c:v>
                </c:pt>
                <c:pt idx="4">
                  <c:v>#N/A</c:v>
                </c:pt>
                <c:pt idx="5">
                  <c:v>7.0000000000000007E-2</c:v>
                </c:pt>
                <c:pt idx="6">
                  <c:v>#N/A</c:v>
                </c:pt>
                <c:pt idx="7">
                  <c:v>0.05</c:v>
                </c:pt>
                <c:pt idx="8">
                  <c:v>#N/A</c:v>
                </c:pt>
                <c:pt idx="9">
                  <c:v>0.06</c:v>
                </c:pt>
              </c:numCache>
            </c:numRef>
          </c:val>
        </c:ser>
        <c:ser>
          <c:idx val="3"/>
          <c:order val="3"/>
          <c:tx>
            <c:strRef>
              <c:f>データシート!$A$30</c:f>
              <c:strCache>
                <c:ptCount val="1"/>
                <c:pt idx="0">
                  <c:v>休日夜間急患センター特別会計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0.21</c:v>
                </c:pt>
                <c:pt idx="2">
                  <c:v>#N/A</c:v>
                </c:pt>
                <c:pt idx="3">
                  <c:v>0.16</c:v>
                </c:pt>
                <c:pt idx="4">
                  <c:v>#N/A</c:v>
                </c:pt>
                <c:pt idx="5">
                  <c:v>0.14000000000000001</c:v>
                </c:pt>
                <c:pt idx="6">
                  <c:v>#N/A</c:v>
                </c:pt>
                <c:pt idx="7">
                  <c:v>0.2</c:v>
                </c:pt>
                <c:pt idx="8">
                  <c:v>#N/A</c:v>
                </c:pt>
                <c:pt idx="9">
                  <c:v>0.08</c:v>
                </c:pt>
              </c:numCache>
            </c:numRef>
          </c:val>
        </c:ser>
        <c:ser>
          <c:idx val="4"/>
          <c:order val="4"/>
          <c:tx>
            <c:strRef>
              <c:f>データシート!$A$31</c:f>
              <c:strCache>
                <c:ptCount val="1"/>
                <c:pt idx="0">
                  <c:v>被災市街地復興土地区画整理事業特別会計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#N/A</c:v>
                </c:pt>
                <c:pt idx="5">
                  <c:v>0.01</c:v>
                </c:pt>
                <c:pt idx="6">
                  <c:v>#N/A</c:v>
                </c:pt>
                <c:pt idx="7">
                  <c:v>0.41</c:v>
                </c:pt>
                <c:pt idx="8">
                  <c:v>#N/A</c:v>
                </c:pt>
                <c:pt idx="9">
                  <c:v>1.23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0.79</c:v>
                </c:pt>
                <c:pt idx="2">
                  <c:v>#N/A</c:v>
                </c:pt>
                <c:pt idx="3">
                  <c:v>0.5</c:v>
                </c:pt>
                <c:pt idx="4">
                  <c:v>#N/A</c:v>
                </c:pt>
                <c:pt idx="5">
                  <c:v>1.22</c:v>
                </c:pt>
                <c:pt idx="6">
                  <c:v>#N/A</c:v>
                </c:pt>
                <c:pt idx="7">
                  <c:v>0.54</c:v>
                </c:pt>
                <c:pt idx="8">
                  <c:v>#N/A</c:v>
                </c:pt>
                <c:pt idx="9">
                  <c:v>1.94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1.98</c:v>
                </c:pt>
                <c:pt idx="2">
                  <c:v>#N/A</c:v>
                </c:pt>
                <c:pt idx="3">
                  <c:v>1.69</c:v>
                </c:pt>
                <c:pt idx="4">
                  <c:v>#N/A</c:v>
                </c:pt>
                <c:pt idx="5">
                  <c:v>4.8099999999999996</c:v>
                </c:pt>
                <c:pt idx="6">
                  <c:v>#N/A</c:v>
                </c:pt>
                <c:pt idx="7">
                  <c:v>3.2</c:v>
                </c:pt>
                <c:pt idx="8">
                  <c:v>#N/A</c:v>
                </c:pt>
                <c:pt idx="9">
                  <c:v>2.71</c:v>
                </c:pt>
              </c:numCache>
            </c:numRef>
          </c:val>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4.3499999999999996</c:v>
                </c:pt>
                <c:pt idx="2">
                  <c:v>#N/A</c:v>
                </c:pt>
                <c:pt idx="3">
                  <c:v>5.05</c:v>
                </c:pt>
                <c:pt idx="4">
                  <c:v>#N/A</c:v>
                </c:pt>
                <c:pt idx="5">
                  <c:v>4.88</c:v>
                </c:pt>
                <c:pt idx="6">
                  <c:v>#N/A</c:v>
                </c:pt>
                <c:pt idx="7">
                  <c:v>4.7</c:v>
                </c:pt>
                <c:pt idx="8">
                  <c:v>#N/A</c:v>
                </c:pt>
                <c:pt idx="9">
                  <c:v>5.21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c:v>
                </c:pt>
                <c:pt idx="2">
                  <c:v>#N/A</c:v>
                </c:pt>
                <c:pt idx="3">
                  <c:v>8.09</c:v>
                </c:pt>
                <c:pt idx="4">
                  <c:v>#N/A</c:v>
                </c:pt>
                <c:pt idx="5">
                  <c:v>11.29</c:v>
                </c:pt>
                <c:pt idx="6">
                  <c:v>#N/A</c:v>
                </c:pt>
                <c:pt idx="7">
                  <c:v>12.1</c:v>
                </c:pt>
                <c:pt idx="8">
                  <c:v>#N/A</c:v>
                </c:pt>
                <c:pt idx="9">
                  <c:v>12.07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10.45</c:v>
                </c:pt>
                <c:pt idx="2">
                  <c:v>#N/A</c:v>
                </c:pt>
                <c:pt idx="3">
                  <c:v>12.88</c:v>
                </c:pt>
                <c:pt idx="4">
                  <c:v>#N/A</c:v>
                </c:pt>
                <c:pt idx="5">
                  <c:v>15.47</c:v>
                </c:pt>
                <c:pt idx="6">
                  <c:v>#N/A</c:v>
                </c:pt>
                <c:pt idx="7">
                  <c:v>17.95</c:v>
                </c:pt>
                <c:pt idx="8">
                  <c:v>#N/A</c:v>
                </c:pt>
                <c:pt idx="9">
                  <c:v>19.13</c:v>
                </c:pt>
              </c:numCache>
            </c:numRef>
          </c:val>
        </c:ser>
        <c:dLbls>
          <c:showLegendKey val="0"/>
          <c:showVal val="0"/>
          <c:showCatName val="0"/>
          <c:showSerName val="0"/>
          <c:showPercent val="0"/>
          <c:showBubbleSize val="0"/>
        </c:dLbls>
        <c:gapWidth val="150"/>
        <c:overlap val="100"/>
        <c:axId val="111836160"/>
        <c:axId val="111850240"/>
      </c:barChart>
      <c:catAx>
        <c:axId val="11183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50240"/>
        <c:crosses val="autoZero"/>
        <c:auto val="1"/>
        <c:lblAlgn val="ctr"/>
        <c:lblOffset val="100"/>
        <c:tickLblSkip val="1"/>
        <c:tickMarkSkip val="1"/>
        <c:noMultiLvlLbl val="0"/>
      </c:catAx>
      <c:valAx>
        <c:axId val="11185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36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3689</c:v>
                </c:pt>
                <c:pt idx="5">
                  <c:v>4464</c:v>
                </c:pt>
                <c:pt idx="8">
                  <c:v>3031</c:v>
                </c:pt>
                <c:pt idx="11">
                  <c:v>3068</c:v>
                </c:pt>
                <c:pt idx="14">
                  <c:v>3021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191</c:v>
                </c:pt>
                <c:pt idx="3">
                  <c:v>188</c:v>
                </c:pt>
                <c:pt idx="6">
                  <c:v>151</c:v>
                </c:pt>
                <c:pt idx="9">
                  <c:v>148</c:v>
                </c:pt>
                <c:pt idx="12">
                  <c:v>145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70</c:v>
                </c:pt>
                <c:pt idx="3">
                  <c:v>64</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1018</c:v>
                </c:pt>
                <c:pt idx="3">
                  <c:v>934</c:v>
                </c:pt>
                <c:pt idx="6">
                  <c:v>858</c:v>
                </c:pt>
                <c:pt idx="9">
                  <c:v>696</c:v>
                </c:pt>
                <c:pt idx="12">
                  <c:v>713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29</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3624</c:v>
                </c:pt>
                <c:pt idx="3">
                  <c:v>4424</c:v>
                </c:pt>
                <c:pt idx="6">
                  <c:v>2987</c:v>
                </c:pt>
                <c:pt idx="9">
                  <c:v>2952</c:v>
                </c:pt>
                <c:pt idx="12">
                  <c:v>2954</c:v>
                </c:pt>
              </c:numCache>
            </c:numRef>
          </c:val>
        </c:ser>
        <c:dLbls>
          <c:showLegendKey val="0"/>
          <c:showVal val="0"/>
          <c:showCatName val="0"/>
          <c:showSerName val="0"/>
          <c:showPercent val="0"/>
          <c:showBubbleSize val="0"/>
        </c:dLbls>
        <c:gapWidth val="100"/>
        <c:overlap val="100"/>
        <c:axId val="18262656"/>
        <c:axId val="18268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1214</c:v>
                </c:pt>
                <c:pt idx="2">
                  <c:v>#N/A</c:v>
                </c:pt>
                <c:pt idx="3">
                  <c:v>#N/A</c:v>
                </c:pt>
                <c:pt idx="4">
                  <c:v>1146</c:v>
                </c:pt>
                <c:pt idx="5">
                  <c:v>#N/A</c:v>
                </c:pt>
                <c:pt idx="6">
                  <c:v>#N/A</c:v>
                </c:pt>
                <c:pt idx="7">
                  <c:v>994</c:v>
                </c:pt>
                <c:pt idx="8">
                  <c:v>#N/A</c:v>
                </c:pt>
                <c:pt idx="9">
                  <c:v>#N/A</c:v>
                </c:pt>
                <c:pt idx="10">
                  <c:v>728</c:v>
                </c:pt>
                <c:pt idx="11">
                  <c:v>#N/A</c:v>
                </c:pt>
                <c:pt idx="12">
                  <c:v>#N/A</c:v>
                </c:pt>
                <c:pt idx="13">
                  <c:v>791</c:v>
                </c:pt>
                <c:pt idx="14">
                  <c:v>#N/A</c:v>
                </c:pt>
              </c:numCache>
            </c:numRef>
          </c:val>
          <c:smooth val="0"/>
        </c:ser>
        <c:dLbls>
          <c:showLegendKey val="0"/>
          <c:showVal val="0"/>
          <c:showCatName val="0"/>
          <c:showSerName val="0"/>
          <c:showPercent val="0"/>
          <c:showBubbleSize val="0"/>
        </c:dLbls>
        <c:marker val="1"/>
        <c:smooth val="0"/>
        <c:axId val="18262656"/>
        <c:axId val="18268928"/>
      </c:lineChart>
      <c:catAx>
        <c:axId val="1826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68928"/>
        <c:crosses val="autoZero"/>
        <c:auto val="1"/>
        <c:lblAlgn val="ctr"/>
        <c:lblOffset val="100"/>
        <c:tickLblSkip val="1"/>
        <c:tickMarkSkip val="1"/>
        <c:noMultiLvlLbl val="0"/>
      </c:catAx>
      <c:valAx>
        <c:axId val="1826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6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28034</c:v>
                </c:pt>
                <c:pt idx="5">
                  <c:v>27690</c:v>
                </c:pt>
                <c:pt idx="8">
                  <c:v>27321</c:v>
                </c:pt>
                <c:pt idx="11">
                  <c:v>26615</c:v>
                </c:pt>
                <c:pt idx="14">
                  <c:v>26440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7035</c:v>
                </c:pt>
                <c:pt idx="5">
                  <c:v>5802</c:v>
                </c:pt>
                <c:pt idx="8">
                  <c:v>4674</c:v>
                </c:pt>
                <c:pt idx="11">
                  <c:v>3874</c:v>
                </c:pt>
                <c:pt idx="14">
                  <c:v>4718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6764</c:v>
                </c:pt>
                <c:pt idx="5">
                  <c:v>11103</c:v>
                </c:pt>
                <c:pt idx="8">
                  <c:v>13345</c:v>
                </c:pt>
                <c:pt idx="11">
                  <c:v>12646</c:v>
                </c:pt>
                <c:pt idx="14">
                  <c:v>13295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1721</c:v>
                </c:pt>
                <c:pt idx="3">
                  <c:v>5</c:v>
                </c:pt>
                <c:pt idx="6">
                  <c:v>11</c:v>
                </c:pt>
                <c:pt idx="9">
                  <c:v>11</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3096</c:v>
                </c:pt>
                <c:pt idx="3">
                  <c:v>3022</c:v>
                </c:pt>
                <c:pt idx="6">
                  <c:v>2928</c:v>
                </c:pt>
                <c:pt idx="9">
                  <c:v>2589</c:v>
                </c:pt>
                <c:pt idx="12">
                  <c:v>2354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c:v>
                </c:pt>
                <c:pt idx="3">
                  <c:v>0</c:v>
                </c:pt>
                <c:pt idx="6">
                  <c:v>0</c:v>
                </c:pt>
                <c:pt idx="9">
                  <c:v>0</c:v>
                </c:pt>
                <c:pt idx="12">
                  <c:v>178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10200</c:v>
                </c:pt>
                <c:pt idx="3">
                  <c:v>11281</c:v>
                </c:pt>
                <c:pt idx="6">
                  <c:v>9269</c:v>
                </c:pt>
                <c:pt idx="9">
                  <c:v>7502</c:v>
                </c:pt>
                <c:pt idx="12">
                  <c:v>6239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1701</c:v>
                </c:pt>
                <c:pt idx="3">
                  <c:v>1444</c:v>
                </c:pt>
                <c:pt idx="6">
                  <c:v>1324</c:v>
                </c:pt>
                <c:pt idx="9">
                  <c:v>1218</c:v>
                </c:pt>
                <c:pt idx="12">
                  <c:v>1097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27888</c:v>
                </c:pt>
                <c:pt idx="3">
                  <c:v>27521</c:v>
                </c:pt>
                <c:pt idx="6">
                  <c:v>27292</c:v>
                </c:pt>
                <c:pt idx="9">
                  <c:v>27271</c:v>
                </c:pt>
                <c:pt idx="12">
                  <c:v>27765</c:v>
                </c:pt>
              </c:numCache>
            </c:numRef>
          </c:val>
        </c:ser>
        <c:dLbls>
          <c:showLegendKey val="0"/>
          <c:showVal val="0"/>
          <c:showCatName val="0"/>
          <c:showSerName val="0"/>
          <c:showPercent val="0"/>
          <c:showBubbleSize val="0"/>
        </c:dLbls>
        <c:gapWidth val="100"/>
        <c:overlap val="100"/>
        <c:axId val="136344704"/>
        <c:axId val="13634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2792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6344704"/>
        <c:axId val="136346624"/>
      </c:lineChart>
      <c:catAx>
        <c:axId val="13634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346624"/>
        <c:crosses val="autoZero"/>
        <c:auto val="1"/>
        <c:lblAlgn val="ctr"/>
        <c:lblOffset val="100"/>
        <c:tickLblSkip val="1"/>
        <c:tickMarkSkip val="1"/>
        <c:noMultiLvlLbl val="0"/>
      </c:catAx>
      <c:valAx>
        <c:axId val="13634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4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{3744A70E-C5E4-4398-8FA3-78F0FCB770AC}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{9A5A9F2B-FA2F-4D0E-825B-8A24F841656E}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{273E1140-C057-4A6F-81B0-C741411E3670}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{1854B69E-2C70-4343-9B8D-05BE8A473765}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{55014BE9-4603-4E7A-A2FC-125DCF988C95}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{F858618A-8FCF-422D-B13E-96F9F9C21A2E}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{3F39D60C-69BE-461D-B7C8-9DD14E552607}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{BE7C3C38-8FD1-41C3-906C-C8686ABD9B2D}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{6CEC6BAD-5CAB-4BBF-8D4A-EF29886C5201}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{BC82A78B-2F7D-4D87-B38A-6AB199726098}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6991488"/>
        <c:axId val="136993408"/>
      </c:scatterChart>
      <c:valAx>
        <c:axId val="1369914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993408"/>
        <c:crosses val="autoZero"/>
        <c:crossBetween val="midCat"/>
      </c:valAx>
      <c:valAx>
        <c:axId val="1369934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991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{E6EB1EDB-4E37-40C0-A9D1-FFB840BC6523}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{5D128FE8-7436-44E5-8A6E-DC3D03F08699}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{38D4DE96-35FE-494C-8386-F493E88ACDFC}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{A76776A5-AEEB-4DEE-9DCB-DCB441459961}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{F4B2E027-DFC0-4E61-A946-3B20AB86DBB0}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10.199999999999999</c:v>
                </c:pt>
                <c:pt idx="2">
                  <c:v>9.1999999999999993</c:v>
                </c:pt>
                <c:pt idx="3">
                  <c:v>7.7</c:v>
                </c:pt>
                <c:pt idx="4">
                  <c:v>6.5</c:v>
                </c:pt>
              </c:numCache>
            </c:numRef>
          </c:xVal>
          <c:yVal>
            <c:numRef>
              <c:f>公会計指標分析・財政指標組合せ分析表!$K$73:$O$73</c:f>
              <c:numCache>
                <c:formatCode>#,##0.0;"▲ "#,##0.0</c:formatCode>
                <c:ptCount val="5"/>
                <c:pt idx="0">
                  <c:v>23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{3C01EB12-A389-44F5-9203-63F59A4AAB00}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{C08C39F6-85E8-450C-9018-C3E9E0A1AE3E}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{F03AD0ED-BF5E-46F3-A063-FC9CBCE8EE72}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{A8CC22FB-847D-4CCF-BD6F-9EB0588C08D0}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{4B7A7036-1BF3-4BD3-BF99-C8CB966AE1E8}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10.6</c:v>
                </c:pt>
                <c:pt idx="1">
                  <c:v>10.199999999999999</c:v>
                </c:pt>
                <c:pt idx="2">
                  <c:v>9.6</c:v>
                </c:pt>
                <c:pt idx="3">
                  <c:v>9.3000000000000007</c:v>
                </c:pt>
                <c:pt idx="4">
                  <c:v>7</c:v>
                </c:pt>
              </c:numCache>
            </c:numRef>
          </c:xVal>
          <c:yVal>
            <c:numRef>
              <c:f>公会計指標分析・財政指標組合せ分析表!$K$77:$O$77</c:f>
              <c:numCache>
                <c:formatCode>#,##0.0;"▲ "#,##0.0</c:formatCode>
                <c:ptCount val="5"/>
                <c:pt idx="0">
                  <c:v>79.5</c:v>
                </c:pt>
                <c:pt idx="1">
                  <c:v>67.900000000000006</c:v>
                </c:pt>
                <c:pt idx="2">
                  <c:v>56.6</c:v>
                </c:pt>
                <c:pt idx="3">
                  <c:v>61.3</c:v>
                </c:pt>
                <c:pt idx="4">
                  <c:v>33.6</c:v>
                </c:pt>
              </c:numCache>
            </c:numRef>
          </c:yVal>
          <c:smooth val="0"/>
        </c:ser>
        <c:dLbls>
          <c:showLegendKey val="0"/>
          <c:showVal val="0"/>
          <c:showCatName val="0"/>
          <c:showSerName val="0"/>
          <c:showPercent val="0"/>
          <c:showBubbleSize val="0"/>
        </c:dLbls>
        <c:axId val="137580544"/>
        <c:axId val="137582464"/>
      </c:scatterChart>
      <c:valAx>
        <c:axId val="137580544"/>
        <c:scaling>
          <c:orientation val="minMax"/>
          <c:max val="10.9"/>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582464"/>
        <c:crosses val="autoZero"/>
        <c:crossBetween val="midCat"/>
      </c:valAx>
      <c:valAx>
        <c:axId val="137582464"/>
        <c:scaling>
          <c:orientation val="minMax"/>
          <c:max val="89"/>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5805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２７年度の実質公債比率の分子は７９１百万円となり、前年度より６３百万円の増となった。この内訳としては、公営企業債の元利償還金に対する繰入金の減等により元利償還金等が前年度比１６百万円の増、元利償還金等より控除する算入公債費等が前年度比４７百万円の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現時点で一般会計等、公営企業（水道事業会計、下水道事業等会計）ともに起債残高が大幅に増える見通しはないことから、同分子額について当面は現状程度の水準で推移することが見込まれる。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２５年度実質公債比率の算定において、元利償還金等のうち満期一括償還地方債に係る年度割相当額として２９百万円を計上したが、当該償還金については、算定上の満期一括償還地方債として取り扱わないことが判明したため平成２６年度算定時に訂正を行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平成２７年度の将来負担比率算定における分子（将来負担額から充当可能財源額を控除した額）は、▲６，８０６百万円となった。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公営企業債等繰入見込額、退職手当負担見込額などの減少により減少傾向にあるが、同額から控除される充当可能財源のうち充当可能基金には、東日本大震災以降、震災復興特別交付税が含まれていることに留意し、今後も健全な財政運営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77,124
76,797
98.17
76,356,865
64,033,584
2,067,172
15,424,718
27,764,583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77,124
76,797
98.17
76,356,865
64,033,584
2,067,172
15,424,718
27,764,583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77,124
76,797
98.17
76,356,865
64,033,584
2,067,172
15,424,718
27,764,583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77,124
76,797
98.17
76,356,865
64,033,584
2,067,172
15,424,718
27,764,583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平成２７年度の財政力指数は０．７９となり、前年度より０．０３ポイント上昇した。</a:t>
          </a:r>
          <a:endParaRPr kumimoji="1" lang="en-US" altLang="ja-JP" sz="1300">
            <a:latin typeface="ＭＳ Ｐゴシック"/>
          </a:endParaRPr>
        </a:p>
        <a:p>
          <a:r>
            <a:rPr kumimoji="1" lang="ja-JP" altLang="en-US" sz="1300">
              <a:latin typeface="ＭＳ Ｐゴシック"/>
            </a:rPr>
            <a:t>　類似団体平均（０．７１）、宮城県平均（０．５２）を上回る水準を維持しており、今後も地方税等歳入の確保、効率的な行政運営に努め、財政基盤の強化を図っていく。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81280</xdr:rowOff>
    </xdr:from>
    <xdr:to>
      <xdr:col>7</xdr:col>
      <xdr:colOff>152400</xdr:colOff>
      <xdr:row>39</xdr:row>
      <xdr:rowOff>153670</xdr:rowOff>
    </xdr:to>
    <xdr:cxnSp macro="">
      <xdr:nvCxnSpPr>
        <xdr:cNvPr id="66" name="直線コネクタ 65"/>
        <xdr:cNvCxnSpPr/>
      </xdr:nvCxnSpPr>
      <xdr:spPr>
        <a:xfrm flipV="1">
          <a:off x="4114800" y="6767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153670</xdr:rowOff>
    </xdr:from>
    <xdr:to>
      <xdr:col>6</xdr:col>
      <xdr:colOff>0</xdr:colOff>
      <xdr:row>40</xdr:row>
      <xdr:rowOff>6350</xdr:rowOff>
    </xdr:to>
    <xdr:cxnSp macro="">
      <xdr:nvCxnSpPr>
        <xdr:cNvPr id="69" name="直線コネクタ 68"/>
        <xdr:cNvCxnSpPr/>
      </xdr:nvCxnSpPr>
      <xdr:spPr>
        <a:xfrm flipV="1">
          <a:off x="3225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71" name="テキスト ボックス 70"/>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30480</xdr:rowOff>
    </xdr:to>
    <xdr:cxnSp macro="">
      <xdr:nvCxnSpPr>
        <xdr:cNvPr id="72" name="直線コネクタ 71"/>
        <xdr:cNvCxnSpPr/>
      </xdr:nvCxnSpPr>
      <xdr:spPr>
        <a:xfrm flipV="1">
          <a:off x="2336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30480</xdr:rowOff>
    </xdr:to>
    <xdr:cxnSp macro="">
      <xdr:nvCxnSpPr>
        <xdr:cNvPr id="75" name="直線コネクタ 74"/>
        <xdr:cNvCxnSpPr/>
      </xdr:nvCxnSpPr>
      <xdr:spPr>
        <a:xfrm>
          <a:off x="1447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30480</xdr:rowOff>
    </xdr:from>
    <xdr:to>
      <xdr:col>7</xdr:col>
      <xdr:colOff>203200</xdr:colOff>
      <xdr:row>39</xdr:row>
      <xdr:rowOff>132080</xdr:rowOff>
    </xdr:to>
    <xdr:sp macro="" textlink="">
      <xdr:nvSpPr>
        <xdr:cNvPr id="85" name="円/楕円 84"/>
        <xdr:cNvSpPr/>
      </xdr:nvSpPr>
      <xdr:spPr>
        <a:xfrm>
          <a:off x="4902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47007</xdr:rowOff>
    </xdr:from>
    <xdr:ext cx="762000" cy="259045"/>
    <xdr:sp macro="" textlink="">
      <xdr:nvSpPr>
        <xdr:cNvPr id="86" name="財政力該当値テキスト"/>
        <xdr:cNvSpPr txBox="1"/>
      </xdr:nvSpPr>
      <xdr:spPr>
        <a:xfrm>
          <a:off x="5041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102870</xdr:rowOff>
    </xdr:from>
    <xdr:to>
      <xdr:col>6</xdr:col>
      <xdr:colOff>50800</xdr:colOff>
      <xdr:row>40</xdr:row>
      <xdr:rowOff>33020</xdr:rowOff>
    </xdr:to>
    <xdr:sp macro="" textlink="">
      <xdr:nvSpPr>
        <xdr:cNvPr id="87" name="円/楕円 86"/>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88" name="テキスト ボックス 87"/>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89" name="円/楕円 88"/>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0" name="テキスト ボックス 89"/>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151130</xdr:rowOff>
    </xdr:from>
    <xdr:to>
      <xdr:col>3</xdr:col>
      <xdr:colOff>330200</xdr:colOff>
      <xdr:row>40</xdr:row>
      <xdr:rowOff>81280</xdr:rowOff>
    </xdr:to>
    <xdr:sp macro="" textlink="">
      <xdr:nvSpPr>
        <xdr:cNvPr id="91" name="円/楕円 90"/>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92" name="テキスト ボックス 91"/>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3" name="円/楕円 92"/>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4" name="テキスト ボックス 93"/>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７年度の経常収支比率は９０．９％となり、前年度より２．１ポイント低下した。これは、経常経費充当一般財源が１４，２７２百万円と前年度比３４百万円の増加に留まった一方、経常一般財源等が地方税は微減となったものの、地方消費税交付金の増などによって１５，６９４百万円と前年度比３８７百万円増加したことによるものである。</a:t>
          </a:r>
          <a:endParaRPr kumimoji="1" lang="en-US" altLang="ja-JP" sz="1200">
            <a:latin typeface="ＭＳ Ｐゴシック"/>
          </a:endParaRPr>
        </a:p>
        <a:p>
          <a:r>
            <a:rPr kumimoji="1" lang="ja-JP" altLang="en-US" sz="1200">
              <a:latin typeface="ＭＳ Ｐゴシック"/>
            </a:rPr>
            <a:t>　引き続き、類似団体平均（９１．７％）、宮城県平均（９２．２％）を下回る水準を維持しているが、今後も自主財源の確保、事務事業の選択と集中によって限られた財源の有効かつ効率的な執行に努め、同比率の維持・改善を図っ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54791</xdr:rowOff>
    </xdr:from>
    <xdr:to>
      <xdr:col>7</xdr:col>
      <xdr:colOff>152400</xdr:colOff>
      <xdr:row>63</xdr:row>
      <xdr:rowOff>28122</xdr:rowOff>
    </xdr:to>
    <xdr:cxnSp macro="">
      <xdr:nvCxnSpPr>
        <xdr:cNvPr id="131" name="直線コネクタ 130"/>
        <xdr:cNvCxnSpPr/>
      </xdr:nvCxnSpPr>
      <xdr:spPr>
        <a:xfrm flipV="1">
          <a:off x="4114800" y="10684691"/>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137523</xdr:rowOff>
    </xdr:from>
    <xdr:to>
      <xdr:col>6</xdr:col>
      <xdr:colOff>0</xdr:colOff>
      <xdr:row>63</xdr:row>
      <xdr:rowOff>28122</xdr:rowOff>
    </xdr:to>
    <xdr:cxnSp macro="">
      <xdr:nvCxnSpPr>
        <xdr:cNvPr id="134" name="直線コネクタ 133"/>
        <xdr:cNvCxnSpPr/>
      </xdr:nvCxnSpPr>
      <xdr:spPr>
        <a:xfrm>
          <a:off x="3225800" y="107674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81643</xdr:rowOff>
    </xdr:from>
    <xdr:to>
      <xdr:col>6</xdr:col>
      <xdr:colOff>50800</xdr:colOff>
      <xdr:row>65</xdr:row>
      <xdr:rowOff>11793</xdr:rowOff>
    </xdr:to>
    <xdr:sp macro="" textlink="">
      <xdr:nvSpPr>
        <xdr:cNvPr id="135" name="フローチャート : 判断 134"/>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168020</xdr:rowOff>
    </xdr:from>
    <xdr:ext cx="736600" cy="259045"/>
    <xdr:sp macro="" textlink="">
      <xdr:nvSpPr>
        <xdr:cNvPr id="136" name="テキスト ボックス 135"/>
        <xdr:cNvSpPr txBox="1"/>
      </xdr:nvSpPr>
      <xdr:spPr>
        <a:xfrm>
          <a:off x="3733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89263</xdr:rowOff>
    </xdr:from>
    <xdr:to>
      <xdr:col>4</xdr:col>
      <xdr:colOff>482600</xdr:colOff>
      <xdr:row>62</xdr:row>
      <xdr:rowOff>137523</xdr:rowOff>
    </xdr:to>
    <xdr:cxnSp macro="">
      <xdr:nvCxnSpPr>
        <xdr:cNvPr id="137" name="直線コネクタ 136"/>
        <xdr:cNvCxnSpPr/>
      </xdr:nvCxnSpPr>
      <xdr:spPr>
        <a:xfrm>
          <a:off x="2336800" y="107191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25581</xdr:rowOff>
    </xdr:from>
    <xdr:to>
      <xdr:col>4</xdr:col>
      <xdr:colOff>533400</xdr:colOff>
      <xdr:row>63</xdr:row>
      <xdr:rowOff>127181</xdr:rowOff>
    </xdr:to>
    <xdr:sp macro="" textlink="">
      <xdr:nvSpPr>
        <xdr:cNvPr id="138" name="フローチャート : 判断 137"/>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111958</xdr:rowOff>
    </xdr:from>
    <xdr:ext cx="762000" cy="259045"/>
    <xdr:sp macro="" textlink="">
      <xdr:nvSpPr>
        <xdr:cNvPr id="139" name="テキスト ボックス 138"/>
        <xdr:cNvSpPr txBox="1"/>
      </xdr:nvSpPr>
      <xdr:spPr>
        <a:xfrm>
          <a:off x="2844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89263</xdr:rowOff>
    </xdr:from>
    <xdr:to>
      <xdr:col>3</xdr:col>
      <xdr:colOff>279400</xdr:colOff>
      <xdr:row>64</xdr:row>
      <xdr:rowOff>153126</xdr:rowOff>
    </xdr:to>
    <xdr:cxnSp macro="">
      <xdr:nvCxnSpPr>
        <xdr:cNvPr id="140" name="直線コネクタ 139"/>
        <xdr:cNvCxnSpPr/>
      </xdr:nvCxnSpPr>
      <xdr:spPr>
        <a:xfrm flipV="1">
          <a:off x="1447800" y="10719163"/>
          <a:ext cx="889000" cy="40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1" name="フローチャート : 判断 140"/>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42" name="テキスト ボックス 141"/>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142784</xdr:rowOff>
    </xdr:from>
    <xdr:to>
      <xdr:col>2</xdr:col>
      <xdr:colOff>127000</xdr:colOff>
      <xdr:row>64</xdr:row>
      <xdr:rowOff>72934</xdr:rowOff>
    </xdr:to>
    <xdr:sp macro="" textlink="">
      <xdr:nvSpPr>
        <xdr:cNvPr id="143" name="フローチャート : 判断 142"/>
        <xdr:cNvSpPr/>
      </xdr:nvSpPr>
      <xdr:spPr>
        <a:xfrm>
          <a:off x="1397000" y="1094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83111</xdr:rowOff>
    </xdr:from>
    <xdr:ext cx="762000" cy="259045"/>
    <xdr:sp macro="" textlink="">
      <xdr:nvSpPr>
        <xdr:cNvPr id="144" name="テキスト ボックス 143"/>
        <xdr:cNvSpPr txBox="1"/>
      </xdr:nvSpPr>
      <xdr:spPr>
        <a:xfrm>
          <a:off x="1066800" y="1071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3991</xdr:rowOff>
    </xdr:from>
    <xdr:to>
      <xdr:col>7</xdr:col>
      <xdr:colOff>203200</xdr:colOff>
      <xdr:row>62</xdr:row>
      <xdr:rowOff>105591</xdr:rowOff>
    </xdr:to>
    <xdr:sp macro="" textlink="">
      <xdr:nvSpPr>
        <xdr:cNvPr id="150" name="円/楕円 149"/>
        <xdr:cNvSpPr/>
      </xdr:nvSpPr>
      <xdr:spPr>
        <a:xfrm>
          <a:off x="4902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20518</xdr:rowOff>
    </xdr:from>
    <xdr:ext cx="762000" cy="259045"/>
    <xdr:sp macro="" textlink="">
      <xdr:nvSpPr>
        <xdr:cNvPr id="151" name="財政構造の弾力性該当値テキスト"/>
        <xdr:cNvSpPr txBox="1"/>
      </xdr:nvSpPr>
      <xdr:spPr>
        <a:xfrm>
          <a:off x="50419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148772</xdr:rowOff>
    </xdr:from>
    <xdr:to>
      <xdr:col>6</xdr:col>
      <xdr:colOff>50800</xdr:colOff>
      <xdr:row>63</xdr:row>
      <xdr:rowOff>78922</xdr:rowOff>
    </xdr:to>
    <xdr:sp macro="" textlink="">
      <xdr:nvSpPr>
        <xdr:cNvPr id="152" name="円/楕円 151"/>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89099</xdr:rowOff>
    </xdr:from>
    <xdr:ext cx="736600" cy="259045"/>
    <xdr:sp macro="" textlink="">
      <xdr:nvSpPr>
        <xdr:cNvPr id="153" name="テキスト ボックス 152"/>
        <xdr:cNvSpPr txBox="1"/>
      </xdr:nvSpPr>
      <xdr:spPr>
        <a:xfrm>
          <a:off x="3733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86723</xdr:rowOff>
    </xdr:from>
    <xdr:to>
      <xdr:col>4</xdr:col>
      <xdr:colOff>533400</xdr:colOff>
      <xdr:row>63</xdr:row>
      <xdr:rowOff>16873</xdr:rowOff>
    </xdr:to>
    <xdr:sp macro="" textlink="">
      <xdr:nvSpPr>
        <xdr:cNvPr id="154" name="円/楕円 153"/>
        <xdr:cNvSpPr/>
      </xdr:nvSpPr>
      <xdr:spPr>
        <a:xfrm>
          <a:off x="3175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27050</xdr:rowOff>
    </xdr:from>
    <xdr:ext cx="762000" cy="259045"/>
    <xdr:sp macro="" textlink="">
      <xdr:nvSpPr>
        <xdr:cNvPr id="155" name="テキスト ボックス 154"/>
        <xdr:cNvSpPr txBox="1"/>
      </xdr:nvSpPr>
      <xdr:spPr>
        <a:xfrm>
          <a:off x="2844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38463</xdr:rowOff>
    </xdr:from>
    <xdr:to>
      <xdr:col>3</xdr:col>
      <xdr:colOff>330200</xdr:colOff>
      <xdr:row>62</xdr:row>
      <xdr:rowOff>140063</xdr:rowOff>
    </xdr:to>
    <xdr:sp macro="" textlink="">
      <xdr:nvSpPr>
        <xdr:cNvPr id="156" name="円/楕円 155"/>
        <xdr:cNvSpPr/>
      </xdr:nvSpPr>
      <xdr:spPr>
        <a:xfrm>
          <a:off x="2286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150240</xdr:rowOff>
    </xdr:from>
    <xdr:ext cx="762000" cy="259045"/>
    <xdr:sp macro="" textlink="">
      <xdr:nvSpPr>
        <xdr:cNvPr id="157" name="テキスト ボックス 156"/>
        <xdr:cNvSpPr txBox="1"/>
      </xdr:nvSpPr>
      <xdr:spPr>
        <a:xfrm>
          <a:off x="1955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102326</xdr:rowOff>
    </xdr:from>
    <xdr:to>
      <xdr:col>2</xdr:col>
      <xdr:colOff>127000</xdr:colOff>
      <xdr:row>65</xdr:row>
      <xdr:rowOff>32476</xdr:rowOff>
    </xdr:to>
    <xdr:sp macro="" textlink="">
      <xdr:nvSpPr>
        <xdr:cNvPr id="158" name="円/楕円 157"/>
        <xdr:cNvSpPr/>
      </xdr:nvSpPr>
      <xdr:spPr>
        <a:xfrm>
          <a:off x="1397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17253</xdr:rowOff>
    </xdr:from>
    <xdr:ext cx="762000" cy="259045"/>
    <xdr:sp macro="" textlink="">
      <xdr:nvSpPr>
        <xdr:cNvPr id="159" name="テキスト ボックス 158"/>
        <xdr:cNvSpPr txBox="1"/>
      </xdr:nvSpPr>
      <xdr:spPr>
        <a:xfrm>
          <a:off x="1066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[123,574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人口は増加しているが、人件費及び物件費等も前年度比で増加したことから、平成２７年度の人口１人当たり人件費・物件費等決算額は１２３，５７４円となり、前年度より３，７８８円増加した。</a:t>
          </a:r>
          <a:endParaRPr kumimoji="1" lang="en-US" altLang="ja-JP" sz="1200">
            <a:latin typeface="ＭＳ Ｐゴシック"/>
          </a:endParaRPr>
        </a:p>
        <a:p>
          <a:r>
            <a:rPr kumimoji="1" lang="ja-JP" altLang="en-US" sz="1200">
              <a:latin typeface="ＭＳ Ｐゴシック"/>
            </a:rPr>
            <a:t>　前年度に引き続き、宮城県平均（１３７，３７４円）を下回るものの、類似団体平均（１０６，０１５千円）を１７，５５９円上回っている。人件費について、東日本大震災からの復旧復興のため</a:t>
          </a:r>
          <a:r>
            <a:rPr kumimoji="1" lang="ja-JP" altLang="ja-JP" sz="1200">
              <a:solidFill>
                <a:schemeClr val="dk1"/>
              </a:solidFill>
              <a:effectLst/>
              <a:latin typeface="+mn-lt"/>
              <a:ea typeface="+mn-ea"/>
              <a:cs typeface="+mn-cs"/>
            </a:rPr>
            <a:t>市独自で任期付き職員を採用するなどマンパワーの確保に努めているこ</a:t>
          </a:r>
          <a:r>
            <a:rPr kumimoji="1" lang="ja-JP" altLang="en-US" sz="1200">
              <a:solidFill>
                <a:schemeClr val="dk1"/>
              </a:solidFill>
              <a:effectLst/>
              <a:latin typeface="+mn-lt"/>
              <a:ea typeface="+mn-ea"/>
              <a:cs typeface="+mn-cs"/>
            </a:rPr>
            <a:t>となども一因としてあげれられるが、物件費等については、今後も必要な質と量を維持しながら、継続的な見直しに取り組んでいく。</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124764</xdr:rowOff>
    </xdr:from>
    <xdr:to>
      <xdr:col>7</xdr:col>
      <xdr:colOff>152400</xdr:colOff>
      <xdr:row>86</xdr:row>
      <xdr:rowOff>90540</xdr:rowOff>
    </xdr:to>
    <xdr:cxnSp macro="">
      <xdr:nvCxnSpPr>
        <xdr:cNvPr id="189" name="直線コネクタ 188"/>
        <xdr:cNvCxnSpPr/>
      </xdr:nvCxnSpPr>
      <xdr:spPr>
        <a:xfrm flipV="1">
          <a:off x="4953000" y="14012214"/>
          <a:ext cx="0" cy="823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62617</xdr:rowOff>
    </xdr:from>
    <xdr:ext cx="762000" cy="259045"/>
    <xdr:sp macro="" textlink="">
      <xdr:nvSpPr>
        <xdr:cNvPr id="190" name="人件費・物件費等の状況最小値テキスト"/>
        <xdr:cNvSpPr txBox="1"/>
      </xdr:nvSpPr>
      <xdr:spPr>
        <a:xfrm>
          <a:off x="5041900" y="1480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86</xdr:row>
      <xdr:rowOff>90540</xdr:rowOff>
    </xdr:from>
    <xdr:to>
      <xdr:col>7</xdr:col>
      <xdr:colOff>241300</xdr:colOff>
      <xdr:row>86</xdr:row>
      <xdr:rowOff>90540</xdr:rowOff>
    </xdr:to>
    <xdr:cxnSp macro="">
      <xdr:nvCxnSpPr>
        <xdr:cNvPr id="191" name="直線コネクタ 190"/>
        <xdr:cNvCxnSpPr/>
      </xdr:nvCxnSpPr>
      <xdr:spPr>
        <a:xfrm>
          <a:off x="4864100" y="1483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39691</xdr:rowOff>
    </xdr:from>
    <xdr:ext cx="762000" cy="259045"/>
    <xdr:sp macro="" textlink="">
      <xdr:nvSpPr>
        <xdr:cNvPr id="192" name="人件費・物件費等の状況最大値テキスト"/>
        <xdr:cNvSpPr txBox="1"/>
      </xdr:nvSpPr>
      <xdr:spPr>
        <a:xfrm>
          <a:off x="5041900" y="137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124764</xdr:rowOff>
    </xdr:from>
    <xdr:to>
      <xdr:col>7</xdr:col>
      <xdr:colOff>241300</xdr:colOff>
      <xdr:row>81</xdr:row>
      <xdr:rowOff>124764</xdr:rowOff>
    </xdr:to>
    <xdr:cxnSp macro="">
      <xdr:nvCxnSpPr>
        <xdr:cNvPr id="193" name="直線コネクタ 192"/>
        <xdr:cNvCxnSpPr/>
      </xdr:nvCxnSpPr>
      <xdr:spPr>
        <a:xfrm>
          <a:off x="4864100" y="1401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131629</xdr:rowOff>
    </xdr:from>
    <xdr:to>
      <xdr:col>7</xdr:col>
      <xdr:colOff>152400</xdr:colOff>
      <xdr:row>83</xdr:row>
      <xdr:rowOff>162097</xdr:rowOff>
    </xdr:to>
    <xdr:cxnSp macro="">
      <xdr:nvCxnSpPr>
        <xdr:cNvPr id="194" name="直線コネクタ 193"/>
        <xdr:cNvCxnSpPr/>
      </xdr:nvCxnSpPr>
      <xdr:spPr>
        <a:xfrm>
          <a:off x="4114800" y="14361979"/>
          <a:ext cx="8382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158041</xdr:rowOff>
    </xdr:from>
    <xdr:ext cx="762000" cy="259045"/>
    <xdr:sp macro="" textlink="">
      <xdr:nvSpPr>
        <xdr:cNvPr id="195" name="人件費・物件費等の状況平均値テキスト"/>
        <xdr:cNvSpPr txBox="1"/>
      </xdr:nvSpPr>
      <xdr:spPr>
        <a:xfrm>
          <a:off x="5041900" y="1404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141514</xdr:rowOff>
    </xdr:from>
    <xdr:to>
      <xdr:col>7</xdr:col>
      <xdr:colOff>203200</xdr:colOff>
      <xdr:row>83</xdr:row>
      <xdr:rowOff>71664</xdr:rowOff>
    </xdr:to>
    <xdr:sp macro="" textlink="">
      <xdr:nvSpPr>
        <xdr:cNvPr id="196" name="フローチャート : 判断 195"/>
        <xdr:cNvSpPr/>
      </xdr:nvSpPr>
      <xdr:spPr>
        <a:xfrm>
          <a:off x="4902200" y="1420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100284</xdr:rowOff>
    </xdr:from>
    <xdr:to>
      <xdr:col>6</xdr:col>
      <xdr:colOff>0</xdr:colOff>
      <xdr:row>83</xdr:row>
      <xdr:rowOff>131629</xdr:rowOff>
    </xdr:to>
    <xdr:cxnSp macro="">
      <xdr:nvCxnSpPr>
        <xdr:cNvPr id="197" name="直線コネクタ 196"/>
        <xdr:cNvCxnSpPr/>
      </xdr:nvCxnSpPr>
      <xdr:spPr>
        <a:xfrm>
          <a:off x="3225800" y="14330634"/>
          <a:ext cx="889000" cy="3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1473</xdr:rowOff>
    </xdr:from>
    <xdr:to>
      <xdr:col>6</xdr:col>
      <xdr:colOff>50800</xdr:colOff>
      <xdr:row>83</xdr:row>
      <xdr:rowOff>103073</xdr:rowOff>
    </xdr:to>
    <xdr:sp macro="" textlink="">
      <xdr:nvSpPr>
        <xdr:cNvPr id="198" name="フローチャート : 判断 197"/>
        <xdr:cNvSpPr/>
      </xdr:nvSpPr>
      <xdr:spPr>
        <a:xfrm>
          <a:off x="4064000" y="1423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113250</xdr:rowOff>
    </xdr:from>
    <xdr:ext cx="736600" cy="259045"/>
    <xdr:sp macro="" textlink="">
      <xdr:nvSpPr>
        <xdr:cNvPr id="199" name="テキスト ボックス 198"/>
        <xdr:cNvSpPr txBox="1"/>
      </xdr:nvSpPr>
      <xdr:spPr>
        <a:xfrm>
          <a:off x="3733800" y="1400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100284</xdr:rowOff>
    </xdr:from>
    <xdr:to>
      <xdr:col>4</xdr:col>
      <xdr:colOff>482600</xdr:colOff>
      <xdr:row>84</xdr:row>
      <xdr:rowOff>6533</xdr:rowOff>
    </xdr:to>
    <xdr:cxnSp macro="">
      <xdr:nvCxnSpPr>
        <xdr:cNvPr id="200" name="直線コネクタ 199"/>
        <xdr:cNvCxnSpPr/>
      </xdr:nvCxnSpPr>
      <xdr:spPr>
        <a:xfrm flipV="1">
          <a:off x="2336800" y="14330634"/>
          <a:ext cx="889000" cy="7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146332</xdr:rowOff>
    </xdr:from>
    <xdr:to>
      <xdr:col>4</xdr:col>
      <xdr:colOff>533400</xdr:colOff>
      <xdr:row>83</xdr:row>
      <xdr:rowOff>76482</xdr:rowOff>
    </xdr:to>
    <xdr:sp macro="" textlink="">
      <xdr:nvSpPr>
        <xdr:cNvPr id="201" name="フローチャート : 判断 200"/>
        <xdr:cNvSpPr/>
      </xdr:nvSpPr>
      <xdr:spPr>
        <a:xfrm>
          <a:off x="3175000" y="1420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86659</xdr:rowOff>
    </xdr:from>
    <xdr:ext cx="762000" cy="259045"/>
    <xdr:sp macro="" textlink="">
      <xdr:nvSpPr>
        <xdr:cNvPr id="202" name="テキスト ボックス 201"/>
        <xdr:cNvSpPr txBox="1"/>
      </xdr:nvSpPr>
      <xdr:spPr>
        <a:xfrm>
          <a:off x="2844800" y="139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6533</xdr:rowOff>
    </xdr:from>
    <xdr:to>
      <xdr:col>3</xdr:col>
      <xdr:colOff>279400</xdr:colOff>
      <xdr:row>90</xdr:row>
      <xdr:rowOff>15270</xdr:rowOff>
    </xdr:to>
    <xdr:cxnSp macro="">
      <xdr:nvCxnSpPr>
        <xdr:cNvPr id="203" name="直線コネクタ 202"/>
        <xdr:cNvCxnSpPr/>
      </xdr:nvCxnSpPr>
      <xdr:spPr>
        <a:xfrm flipV="1">
          <a:off x="1447800" y="14408333"/>
          <a:ext cx="889000" cy="103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12653</xdr:rowOff>
    </xdr:from>
    <xdr:to>
      <xdr:col>3</xdr:col>
      <xdr:colOff>330200</xdr:colOff>
      <xdr:row>83</xdr:row>
      <xdr:rowOff>114253</xdr:rowOff>
    </xdr:to>
    <xdr:sp macro="" textlink="">
      <xdr:nvSpPr>
        <xdr:cNvPr id="204" name="フローチャート : 判断 203"/>
        <xdr:cNvSpPr/>
      </xdr:nvSpPr>
      <xdr:spPr>
        <a:xfrm>
          <a:off x="2286000" y="14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124430</xdr:rowOff>
    </xdr:from>
    <xdr:ext cx="762000" cy="259045"/>
    <xdr:sp macro="" textlink="">
      <xdr:nvSpPr>
        <xdr:cNvPr id="205" name="テキスト ボックス 204"/>
        <xdr:cNvSpPr txBox="1"/>
      </xdr:nvSpPr>
      <xdr:spPr>
        <a:xfrm>
          <a:off x="1955800" y="1401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160272</xdr:rowOff>
    </xdr:from>
    <xdr:to>
      <xdr:col>2</xdr:col>
      <xdr:colOff>127000</xdr:colOff>
      <xdr:row>84</xdr:row>
      <xdr:rowOff>90422</xdr:rowOff>
    </xdr:to>
    <xdr:sp macro="" textlink="">
      <xdr:nvSpPr>
        <xdr:cNvPr id="206" name="フローチャート : 判断 205"/>
        <xdr:cNvSpPr/>
      </xdr:nvSpPr>
      <xdr:spPr>
        <a:xfrm>
          <a:off x="1397000" y="1439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100599</xdr:rowOff>
    </xdr:from>
    <xdr:ext cx="762000" cy="259045"/>
    <xdr:sp macro="" textlink="">
      <xdr:nvSpPr>
        <xdr:cNvPr id="207" name="テキスト ボックス 206"/>
        <xdr:cNvSpPr txBox="1"/>
      </xdr:nvSpPr>
      <xdr:spPr>
        <a:xfrm>
          <a:off x="1066800" y="1415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111297</xdr:rowOff>
    </xdr:from>
    <xdr:to>
      <xdr:col>7</xdr:col>
      <xdr:colOff>203200</xdr:colOff>
      <xdr:row>84</xdr:row>
      <xdr:rowOff>41447</xdr:rowOff>
    </xdr:to>
    <xdr:sp macro="" textlink="">
      <xdr:nvSpPr>
        <xdr:cNvPr id="213" name="円/楕円 212"/>
        <xdr:cNvSpPr/>
      </xdr:nvSpPr>
      <xdr:spPr>
        <a:xfrm>
          <a:off x="4902200" y="143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83374</xdr:rowOff>
    </xdr:from>
    <xdr:ext cx="762000" cy="259045"/>
    <xdr:sp macro="" textlink="">
      <xdr:nvSpPr>
        <xdr:cNvPr id="214" name="人件費・物件費等の状況該当値テキスト"/>
        <xdr:cNvSpPr txBox="1"/>
      </xdr:nvSpPr>
      <xdr:spPr>
        <a:xfrm>
          <a:off x="5041900" y="1431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123,574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80829</xdr:rowOff>
    </xdr:from>
    <xdr:to>
      <xdr:col>6</xdr:col>
      <xdr:colOff>50800</xdr:colOff>
      <xdr:row>84</xdr:row>
      <xdr:rowOff>10979</xdr:rowOff>
    </xdr:to>
    <xdr:sp macro="" textlink="">
      <xdr:nvSpPr>
        <xdr:cNvPr id="215" name="円/楕円 214"/>
        <xdr:cNvSpPr/>
      </xdr:nvSpPr>
      <xdr:spPr>
        <a:xfrm>
          <a:off x="4064000" y="1431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167206</xdr:rowOff>
    </xdr:from>
    <xdr:ext cx="736600" cy="259045"/>
    <xdr:sp macro="" textlink="">
      <xdr:nvSpPr>
        <xdr:cNvPr id="216" name="テキスト ボックス 215"/>
        <xdr:cNvSpPr txBox="1"/>
      </xdr:nvSpPr>
      <xdr:spPr>
        <a:xfrm>
          <a:off x="3733800" y="14397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119,786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49484</xdr:rowOff>
    </xdr:from>
    <xdr:to>
      <xdr:col>4</xdr:col>
      <xdr:colOff>533400</xdr:colOff>
      <xdr:row>83</xdr:row>
      <xdr:rowOff>151084</xdr:rowOff>
    </xdr:to>
    <xdr:sp macro="" textlink="">
      <xdr:nvSpPr>
        <xdr:cNvPr id="217" name="円/楕円 216"/>
        <xdr:cNvSpPr/>
      </xdr:nvSpPr>
      <xdr:spPr>
        <a:xfrm>
          <a:off x="3175000" y="142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135861</xdr:rowOff>
    </xdr:from>
    <xdr:ext cx="762000" cy="259045"/>
    <xdr:sp macro="" textlink="">
      <xdr:nvSpPr>
        <xdr:cNvPr id="218" name="テキスト ボックス 217"/>
        <xdr:cNvSpPr txBox="1"/>
      </xdr:nvSpPr>
      <xdr:spPr>
        <a:xfrm>
          <a:off x="2844800" y="1436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115,889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127183</xdr:rowOff>
    </xdr:from>
    <xdr:to>
      <xdr:col>3</xdr:col>
      <xdr:colOff>330200</xdr:colOff>
      <xdr:row>84</xdr:row>
      <xdr:rowOff>57333</xdr:rowOff>
    </xdr:to>
    <xdr:sp macro="" textlink="">
      <xdr:nvSpPr>
        <xdr:cNvPr id="219" name="円/楕円 218"/>
        <xdr:cNvSpPr/>
      </xdr:nvSpPr>
      <xdr:spPr>
        <a:xfrm>
          <a:off x="2286000" y="1435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42110</xdr:rowOff>
    </xdr:from>
    <xdr:ext cx="762000" cy="259045"/>
    <xdr:sp macro="" textlink="">
      <xdr:nvSpPr>
        <xdr:cNvPr id="220" name="テキスト ボックス 219"/>
        <xdr:cNvSpPr txBox="1"/>
      </xdr:nvSpPr>
      <xdr:spPr>
        <a:xfrm>
          <a:off x="1955800" y="1444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125,549</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135920</xdr:rowOff>
    </xdr:from>
    <xdr:to>
      <xdr:col>2</xdr:col>
      <xdr:colOff>127000</xdr:colOff>
      <xdr:row>90</xdr:row>
      <xdr:rowOff>66070</xdr:rowOff>
    </xdr:to>
    <xdr:sp macro="" textlink="">
      <xdr:nvSpPr>
        <xdr:cNvPr id="221" name="円/楕円 220"/>
        <xdr:cNvSpPr/>
      </xdr:nvSpPr>
      <xdr:spPr>
        <a:xfrm>
          <a:off x="1397000" y="153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90</xdr:row>
      <xdr:rowOff>50847</xdr:rowOff>
    </xdr:from>
    <xdr:ext cx="762000" cy="259045"/>
    <xdr:sp macro="" textlink="">
      <xdr:nvSpPr>
        <xdr:cNvPr id="222" name="テキスト ボックス 221"/>
        <xdr:cNvSpPr txBox="1"/>
      </xdr:nvSpPr>
      <xdr:spPr>
        <a:xfrm>
          <a:off x="1066800" y="154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平成２７年度のラスパイレス指数は９５．２となり、前年度より０．２ポイント上昇した。前年度に引き続き、類似団体平均を３．５ポイント下回っており、今後も継続して給与の適正化に努める。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26811</xdr:rowOff>
    </xdr:to>
    <xdr:cxnSp macro="">
      <xdr:nvCxnSpPr>
        <xdr:cNvPr id="251" name="直線コネクタ 250"/>
        <xdr:cNvCxnSpPr/>
      </xdr:nvCxnSpPr>
      <xdr:spPr>
        <a:xfrm flipV="1">
          <a:off x="17018000" y="13760450"/>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52"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3" name="直線コネクタ 252"/>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4"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5" name="直線コネクタ 254"/>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9878</xdr:rowOff>
    </xdr:from>
    <xdr:to>
      <xdr:col>24</xdr:col>
      <xdr:colOff>558800</xdr:colOff>
      <xdr:row>82</xdr:row>
      <xdr:rowOff>36689</xdr:rowOff>
    </xdr:to>
    <xdr:cxnSp macro="">
      <xdr:nvCxnSpPr>
        <xdr:cNvPr id="256" name="直線コネクタ 255"/>
        <xdr:cNvCxnSpPr/>
      </xdr:nvCxnSpPr>
      <xdr:spPr>
        <a:xfrm>
          <a:off x="16179800" y="140687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8" name="フローチャート :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82</xdr:row>
      <xdr:rowOff>36689</xdr:rowOff>
    </xdr:to>
    <xdr:cxnSp macro="">
      <xdr:nvCxnSpPr>
        <xdr:cNvPr id="259" name="直線コネクタ 258"/>
        <xdr:cNvCxnSpPr/>
      </xdr:nvCxnSpPr>
      <xdr:spPr>
        <a:xfrm flipV="1">
          <a:off x="15290800" y="140687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36689</xdr:rowOff>
    </xdr:from>
    <xdr:to>
      <xdr:col>22</xdr:col>
      <xdr:colOff>203200</xdr:colOff>
      <xdr:row>88</xdr:row>
      <xdr:rowOff>134055</xdr:rowOff>
    </xdr:to>
    <xdr:cxnSp macro="">
      <xdr:nvCxnSpPr>
        <xdr:cNvPr id="262" name="直線コネクタ 261"/>
        <xdr:cNvCxnSpPr/>
      </xdr:nvCxnSpPr>
      <xdr:spPr>
        <a:xfrm flipV="1">
          <a:off x="14401800" y="14095589"/>
          <a:ext cx="889000" cy="1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134055</xdr:rowOff>
    </xdr:from>
    <xdr:to>
      <xdr:col>21</xdr:col>
      <xdr:colOff>0</xdr:colOff>
      <xdr:row>89</xdr:row>
      <xdr:rowOff>16228</xdr:rowOff>
    </xdr:to>
    <xdr:cxnSp macro="">
      <xdr:nvCxnSpPr>
        <xdr:cNvPr id="265" name="直線コネクタ 264"/>
        <xdr:cNvCxnSpPr/>
      </xdr:nvCxnSpPr>
      <xdr:spPr>
        <a:xfrm flipV="1">
          <a:off x="13512800" y="152216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6" name="フローチャート : 判断 265"/>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7" name="テキスト ボックス 266"/>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157339</xdr:rowOff>
    </xdr:from>
    <xdr:to>
      <xdr:col>24</xdr:col>
      <xdr:colOff>609600</xdr:colOff>
      <xdr:row>82</xdr:row>
      <xdr:rowOff>87489</xdr:rowOff>
    </xdr:to>
    <xdr:sp macro="" textlink="">
      <xdr:nvSpPr>
        <xdr:cNvPr id="275" name="円/楕円 274"/>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2416</xdr:rowOff>
    </xdr:from>
    <xdr:ext cx="762000" cy="259045"/>
    <xdr:sp macro="" textlink="">
      <xdr:nvSpPr>
        <xdr:cNvPr id="276" name="給与水準   （国との比較）該当値テキスト"/>
        <xdr:cNvSpPr txBox="1"/>
      </xdr:nvSpPr>
      <xdr:spPr>
        <a:xfrm>
          <a:off x="17106900" y="13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130528</xdr:rowOff>
    </xdr:from>
    <xdr:to>
      <xdr:col>23</xdr:col>
      <xdr:colOff>457200</xdr:colOff>
      <xdr:row>82</xdr:row>
      <xdr:rowOff>60678</xdr:rowOff>
    </xdr:to>
    <xdr:sp macro="" textlink="">
      <xdr:nvSpPr>
        <xdr:cNvPr id="277" name="円/楕円 276"/>
        <xdr:cNvSpPr/>
      </xdr:nvSpPr>
      <xdr:spPr>
        <a:xfrm>
          <a:off x="16129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70855</xdr:rowOff>
    </xdr:from>
    <xdr:ext cx="736600" cy="259045"/>
    <xdr:sp macro="" textlink="">
      <xdr:nvSpPr>
        <xdr:cNvPr id="278" name="テキスト ボックス 277"/>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157339</xdr:rowOff>
    </xdr:from>
    <xdr:to>
      <xdr:col>22</xdr:col>
      <xdr:colOff>254000</xdr:colOff>
      <xdr:row>82</xdr:row>
      <xdr:rowOff>87489</xdr:rowOff>
    </xdr:to>
    <xdr:sp macro="" textlink="">
      <xdr:nvSpPr>
        <xdr:cNvPr id="279" name="円/楕円 278"/>
        <xdr:cNvSpPr/>
      </xdr:nvSpPr>
      <xdr:spPr>
        <a:xfrm>
          <a:off x="15240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97666</xdr:rowOff>
    </xdr:from>
    <xdr:ext cx="762000" cy="259045"/>
    <xdr:sp macro="" textlink="">
      <xdr:nvSpPr>
        <xdr:cNvPr id="280" name="テキスト ボックス 279"/>
        <xdr:cNvSpPr txBox="1"/>
      </xdr:nvSpPr>
      <xdr:spPr>
        <a:xfrm>
          <a:off x="14909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83255</xdr:rowOff>
    </xdr:from>
    <xdr:to>
      <xdr:col>21</xdr:col>
      <xdr:colOff>50800</xdr:colOff>
      <xdr:row>89</xdr:row>
      <xdr:rowOff>13405</xdr:rowOff>
    </xdr:to>
    <xdr:sp macro="" textlink="">
      <xdr:nvSpPr>
        <xdr:cNvPr id="281" name="円/楕円 280"/>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23582</xdr:rowOff>
    </xdr:from>
    <xdr:ext cx="762000" cy="259045"/>
    <xdr:sp macro="" textlink="">
      <xdr:nvSpPr>
        <xdr:cNvPr id="282" name="テキスト ボックス 281"/>
        <xdr:cNvSpPr txBox="1"/>
      </xdr:nvSpPr>
      <xdr:spPr>
        <a:xfrm>
          <a:off x="14020800" y="1493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3" name="円/楕円 282"/>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4" name="テキスト ボックス 283"/>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a:t>
          </a:r>
          <a:r>
            <a:rPr kumimoji="1" lang="ja-JP" altLang="en-US" sz="1200">
              <a:solidFill>
                <a:schemeClr val="dk1"/>
              </a:solidFill>
              <a:effectLst/>
              <a:latin typeface="+mn-lt"/>
              <a:ea typeface="+mn-ea"/>
              <a:cs typeface="+mn-cs"/>
            </a:rPr>
            <a:t>度</a:t>
          </a:r>
          <a:r>
            <a:rPr kumimoji="1" lang="ja-JP" altLang="ja-JP" sz="1200">
              <a:solidFill>
                <a:schemeClr val="dk1"/>
              </a:solidFill>
              <a:effectLst/>
              <a:latin typeface="+mn-lt"/>
              <a:ea typeface="+mn-ea"/>
              <a:cs typeface="+mn-cs"/>
            </a:rPr>
            <a:t>と比べて職員数</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増加し</a:t>
          </a:r>
          <a:r>
            <a:rPr kumimoji="1" lang="ja-JP" altLang="en-US" sz="1200">
              <a:solidFill>
                <a:schemeClr val="dk1"/>
              </a:solidFill>
              <a:effectLst/>
              <a:latin typeface="+mn-lt"/>
              <a:ea typeface="+mn-ea"/>
              <a:cs typeface="+mn-cs"/>
            </a:rPr>
            <a:t>たが</a:t>
          </a:r>
          <a:r>
            <a:rPr kumimoji="1" lang="ja-JP" altLang="ja-JP" sz="1200">
              <a:solidFill>
                <a:schemeClr val="dk1"/>
              </a:solidFill>
              <a:effectLst/>
              <a:latin typeface="+mn-lt"/>
              <a:ea typeface="+mn-ea"/>
              <a:cs typeface="+mn-cs"/>
            </a:rPr>
            <a:t>、人口も増加していることから</a:t>
          </a:r>
          <a:r>
            <a:rPr kumimoji="1" lang="ja-JP" altLang="en-US" sz="1200">
              <a:solidFill>
                <a:schemeClr val="dk1"/>
              </a:solidFill>
              <a:effectLst/>
              <a:latin typeface="+mn-lt"/>
              <a:ea typeface="+mn-ea"/>
              <a:cs typeface="+mn-cs"/>
            </a:rPr>
            <a:t>平成２７年度の</a:t>
          </a:r>
          <a:r>
            <a:rPr kumimoji="1" lang="ja-JP" altLang="ja-JP" sz="1200">
              <a:solidFill>
                <a:schemeClr val="dk1"/>
              </a:solidFill>
              <a:effectLst/>
              <a:latin typeface="+mn-lt"/>
              <a:ea typeface="+mn-ea"/>
              <a:cs typeface="+mn-cs"/>
            </a:rPr>
            <a:t>千人当たり職員数は</a:t>
          </a:r>
          <a:r>
            <a:rPr kumimoji="1" lang="ja-JP" altLang="en-US" sz="1200">
              <a:solidFill>
                <a:schemeClr val="dk1"/>
              </a:solidFill>
              <a:effectLst/>
              <a:latin typeface="+mn-lt"/>
              <a:ea typeface="+mn-ea"/>
              <a:cs typeface="+mn-cs"/>
            </a:rPr>
            <a:t>７．１１人となり、前年度より０．０５人減少し</a:t>
          </a:r>
          <a:r>
            <a:rPr kumimoji="1" lang="ja-JP" altLang="ja-JP" sz="1200">
              <a:solidFill>
                <a:schemeClr val="dk1"/>
              </a:solidFill>
              <a:effectLst/>
              <a:latin typeface="+mn-lt"/>
              <a:ea typeface="+mn-ea"/>
              <a:cs typeface="+mn-cs"/>
            </a:rPr>
            <a:t>た。</a:t>
          </a:r>
          <a:endParaRPr lang="ja-JP" altLang="ja-JP" sz="1200">
            <a:effectLst/>
          </a:endParaRPr>
        </a:p>
        <a:p>
          <a:pPr eaLnBrk="1" fontAlgn="auto" latinLnBrk="0" hangingPunct="1"/>
          <a:r>
            <a:rPr kumimoji="1" lang="ja-JP" altLang="en-US" sz="1200">
              <a:solidFill>
                <a:schemeClr val="dk1"/>
              </a:solidFill>
              <a:effectLst/>
              <a:latin typeface="+mn-lt"/>
              <a:ea typeface="+mn-ea"/>
              <a:cs typeface="+mn-cs"/>
            </a:rPr>
            <a:t>　平成２３年度以降、</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を上回る職員数で推移している</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これは平成２３年度より</a:t>
          </a:r>
          <a:r>
            <a:rPr kumimoji="1" lang="ja-JP" altLang="ja-JP" sz="1200">
              <a:solidFill>
                <a:schemeClr val="dk1"/>
              </a:solidFill>
              <a:effectLst/>
              <a:latin typeface="+mn-lt"/>
              <a:ea typeface="+mn-ea"/>
              <a:cs typeface="+mn-cs"/>
            </a:rPr>
            <a:t>類似団体の分類が</a:t>
          </a:r>
          <a:r>
            <a:rPr kumimoji="1" lang="ja-JP" altLang="en-US" sz="1200">
              <a:solidFill>
                <a:schemeClr val="dk1"/>
              </a:solidFill>
              <a:effectLst/>
              <a:latin typeface="+mn-lt"/>
              <a:ea typeface="+mn-ea"/>
              <a:cs typeface="+mn-cs"/>
            </a:rPr>
            <a:t>変更（</a:t>
          </a:r>
          <a:r>
            <a:rPr kumimoji="1" lang="en-US" altLang="ja-JP" sz="1200">
              <a:solidFill>
                <a:schemeClr val="dk1"/>
              </a:solidFill>
              <a:effectLst/>
              <a:latin typeface="+mn-lt"/>
              <a:ea typeface="+mn-ea"/>
              <a:cs typeface="+mn-cs"/>
            </a:rPr>
            <a:t>Ⅱ</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１か</a:t>
          </a:r>
          <a:r>
            <a:rPr kumimoji="1" lang="ja-JP" altLang="ja-JP" sz="1200">
              <a:solidFill>
                <a:schemeClr val="dk1"/>
              </a:solidFill>
              <a:effectLst/>
              <a:latin typeface="+mn-lt"/>
              <a:ea typeface="+mn-ea"/>
              <a:cs typeface="+mn-cs"/>
            </a:rPr>
            <a:t>ら</a:t>
          </a:r>
          <a:r>
            <a:rPr kumimoji="1" lang="en-US" altLang="ja-JP" sz="1200">
              <a:solidFill>
                <a:schemeClr val="dk1"/>
              </a:solidFill>
              <a:effectLst/>
              <a:latin typeface="+mn-lt"/>
              <a:ea typeface="+mn-ea"/>
              <a:cs typeface="+mn-cs"/>
            </a:rPr>
            <a:t>Ⅱ</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へ</a:t>
          </a:r>
          <a:r>
            <a:rPr kumimoji="1" lang="ja-JP" altLang="ja-JP" sz="1200">
              <a:solidFill>
                <a:schemeClr val="dk1"/>
              </a:solidFill>
              <a:effectLst/>
              <a:latin typeface="+mn-lt"/>
              <a:ea typeface="+mn-ea"/>
              <a:cs typeface="+mn-cs"/>
            </a:rPr>
            <a:t>変更</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となったことや、東日本大震災からの復旧復興</a:t>
          </a:r>
          <a:r>
            <a:rPr kumimoji="1" lang="ja-JP" altLang="en-US" sz="1200">
              <a:solidFill>
                <a:schemeClr val="dk1"/>
              </a:solidFill>
              <a:effectLst/>
              <a:latin typeface="+mn-lt"/>
              <a:ea typeface="+mn-ea"/>
              <a:cs typeface="+mn-cs"/>
            </a:rPr>
            <a:t>のため</a:t>
          </a:r>
          <a:r>
            <a:rPr kumimoji="1" lang="ja-JP" altLang="ja-JP" sz="1200">
              <a:solidFill>
                <a:schemeClr val="dk1"/>
              </a:solidFill>
              <a:effectLst/>
              <a:latin typeface="+mn-lt"/>
              <a:ea typeface="+mn-ea"/>
              <a:cs typeface="+mn-cs"/>
            </a:rPr>
            <a:t>市独自</a:t>
          </a:r>
          <a:r>
            <a:rPr kumimoji="1" lang="ja-JP" altLang="en-US" sz="1200">
              <a:solidFill>
                <a:schemeClr val="dk1"/>
              </a:solidFill>
              <a:effectLst/>
              <a:latin typeface="+mn-lt"/>
              <a:ea typeface="+mn-ea"/>
              <a:cs typeface="+mn-cs"/>
            </a:rPr>
            <a:t>で任期</a:t>
          </a:r>
          <a:r>
            <a:rPr kumimoji="1" lang="ja-JP" altLang="ja-JP" sz="1200">
              <a:solidFill>
                <a:schemeClr val="dk1"/>
              </a:solidFill>
              <a:effectLst/>
              <a:latin typeface="+mn-lt"/>
              <a:ea typeface="+mn-ea"/>
              <a:cs typeface="+mn-cs"/>
            </a:rPr>
            <a:t>付き職員を採用するなどマンパワーの確保に努めていること</a:t>
          </a:r>
          <a:r>
            <a:rPr kumimoji="1" lang="ja-JP" altLang="en-US" sz="1200">
              <a:solidFill>
                <a:schemeClr val="dk1"/>
              </a:solidFill>
              <a:effectLst/>
              <a:latin typeface="+mn-lt"/>
              <a:ea typeface="+mn-ea"/>
              <a:cs typeface="+mn-cs"/>
            </a:rPr>
            <a:t>による</a:t>
          </a:r>
          <a:r>
            <a:rPr kumimoji="1" lang="ja-JP" altLang="ja-JP" sz="1200">
              <a:solidFill>
                <a:schemeClr val="dk1"/>
              </a:solidFill>
              <a:effectLst/>
              <a:latin typeface="+mn-lt"/>
              <a:ea typeface="+mn-ea"/>
              <a:cs typeface="+mn-cs"/>
            </a:rPr>
            <a:t>影響が大きいものと捉えている。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157586</xdr:rowOff>
    </xdr:from>
    <xdr:to>
      <xdr:col>24</xdr:col>
      <xdr:colOff>558800</xdr:colOff>
      <xdr:row>61</xdr:row>
      <xdr:rowOff>167640</xdr:rowOff>
    </xdr:to>
    <xdr:cxnSp macro="">
      <xdr:nvCxnSpPr>
        <xdr:cNvPr id="319" name="直線コネクタ 318"/>
        <xdr:cNvCxnSpPr/>
      </xdr:nvCxnSpPr>
      <xdr:spPr>
        <a:xfrm flipV="1">
          <a:off x="16179800" y="1061603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0"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167640</xdr:rowOff>
    </xdr:from>
    <xdr:to>
      <xdr:col>23</xdr:col>
      <xdr:colOff>406400</xdr:colOff>
      <xdr:row>62</xdr:row>
      <xdr:rowOff>20320</xdr:rowOff>
    </xdr:to>
    <xdr:cxnSp macro="">
      <xdr:nvCxnSpPr>
        <xdr:cNvPr id="322" name="直線コネクタ 321"/>
        <xdr:cNvCxnSpPr/>
      </xdr:nvCxnSpPr>
      <xdr:spPr>
        <a:xfrm flipV="1">
          <a:off x="15290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18309</xdr:rowOff>
    </xdr:from>
    <xdr:to>
      <xdr:col>23</xdr:col>
      <xdr:colOff>457200</xdr:colOff>
      <xdr:row>61</xdr:row>
      <xdr:rowOff>119909</xdr:rowOff>
    </xdr:to>
    <xdr:sp macro="" textlink="">
      <xdr:nvSpPr>
        <xdr:cNvPr id="323" name="フローチャート : 判断 322"/>
        <xdr:cNvSpPr/>
      </xdr:nvSpPr>
      <xdr:spPr>
        <a:xfrm>
          <a:off x="16129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130086</xdr:rowOff>
    </xdr:from>
    <xdr:ext cx="736600" cy="259045"/>
    <xdr:sp macro="" textlink="">
      <xdr:nvSpPr>
        <xdr:cNvPr id="324" name="テキスト ボックス 323"/>
        <xdr:cNvSpPr txBox="1"/>
      </xdr:nvSpPr>
      <xdr:spPr>
        <a:xfrm>
          <a:off x="15798800" y="1024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20320</xdr:rowOff>
    </xdr:from>
    <xdr:to>
      <xdr:col>22</xdr:col>
      <xdr:colOff>203200</xdr:colOff>
      <xdr:row>62</xdr:row>
      <xdr:rowOff>64558</xdr:rowOff>
    </xdr:to>
    <xdr:cxnSp macro="">
      <xdr:nvCxnSpPr>
        <xdr:cNvPr id="325" name="直線コネクタ 324"/>
        <xdr:cNvCxnSpPr/>
      </xdr:nvCxnSpPr>
      <xdr:spPr>
        <a:xfrm flipV="1">
          <a:off x="14401800" y="1065022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24342</xdr:rowOff>
    </xdr:from>
    <xdr:to>
      <xdr:col>22</xdr:col>
      <xdr:colOff>254000</xdr:colOff>
      <xdr:row>61</xdr:row>
      <xdr:rowOff>125942</xdr:rowOff>
    </xdr:to>
    <xdr:sp macro="" textlink="">
      <xdr:nvSpPr>
        <xdr:cNvPr id="326" name="フローチャート : 判断 325"/>
        <xdr:cNvSpPr/>
      </xdr:nvSpPr>
      <xdr:spPr>
        <a:xfrm>
          <a:off x="15240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136119</xdr:rowOff>
    </xdr:from>
    <xdr:ext cx="762000" cy="259045"/>
    <xdr:sp macro="" textlink="">
      <xdr:nvSpPr>
        <xdr:cNvPr id="327" name="テキスト ボックス 326"/>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64558</xdr:rowOff>
    </xdr:from>
    <xdr:to>
      <xdr:col>21</xdr:col>
      <xdr:colOff>0</xdr:colOff>
      <xdr:row>62</xdr:row>
      <xdr:rowOff>64558</xdr:rowOff>
    </xdr:to>
    <xdr:cxnSp macro="">
      <xdr:nvCxnSpPr>
        <xdr:cNvPr id="328" name="直線コネクタ 327"/>
        <xdr:cNvCxnSpPr/>
      </xdr:nvCxnSpPr>
      <xdr:spPr>
        <a:xfrm>
          <a:off x="13512800" y="1069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38418</xdr:rowOff>
    </xdr:from>
    <xdr:to>
      <xdr:col>21</xdr:col>
      <xdr:colOff>50800</xdr:colOff>
      <xdr:row>61</xdr:row>
      <xdr:rowOff>140018</xdr:rowOff>
    </xdr:to>
    <xdr:sp macro="" textlink="">
      <xdr:nvSpPr>
        <xdr:cNvPr id="329" name="フローチャート : 判断 328"/>
        <xdr:cNvSpPr/>
      </xdr:nvSpPr>
      <xdr:spPr>
        <a:xfrm>
          <a:off x="14351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150195</xdr:rowOff>
    </xdr:from>
    <xdr:ext cx="762000" cy="259045"/>
    <xdr:sp macro="" textlink="">
      <xdr:nvSpPr>
        <xdr:cNvPr id="330" name="テキスト ボックス 329"/>
        <xdr:cNvSpPr txBox="1"/>
      </xdr:nvSpPr>
      <xdr:spPr>
        <a:xfrm>
          <a:off x="14020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1" name="フローチャート : 判断 330"/>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32" name="テキスト ボックス 331"/>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106786</xdr:rowOff>
    </xdr:from>
    <xdr:to>
      <xdr:col>24</xdr:col>
      <xdr:colOff>609600</xdr:colOff>
      <xdr:row>62</xdr:row>
      <xdr:rowOff>36936</xdr:rowOff>
    </xdr:to>
    <xdr:sp macro="" textlink="">
      <xdr:nvSpPr>
        <xdr:cNvPr id="338" name="円/楕円 337"/>
        <xdr:cNvSpPr/>
      </xdr:nvSpPr>
      <xdr:spPr>
        <a:xfrm>
          <a:off x="169672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78863</xdr:rowOff>
    </xdr:from>
    <xdr:ext cx="762000" cy="259045"/>
    <xdr:sp macro="" textlink="">
      <xdr:nvSpPr>
        <xdr:cNvPr id="339" name="定員管理の状況該当値テキスト"/>
        <xdr:cNvSpPr txBox="1"/>
      </xdr:nvSpPr>
      <xdr:spPr>
        <a:xfrm>
          <a:off x="17106900" y="1053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116840</xdr:rowOff>
    </xdr:from>
    <xdr:to>
      <xdr:col>23</xdr:col>
      <xdr:colOff>457200</xdr:colOff>
      <xdr:row>62</xdr:row>
      <xdr:rowOff>46990</xdr:rowOff>
    </xdr:to>
    <xdr:sp macro="" textlink="">
      <xdr:nvSpPr>
        <xdr:cNvPr id="340" name="円/楕円 339"/>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41" name="テキスト ボックス 34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140970</xdr:rowOff>
    </xdr:from>
    <xdr:to>
      <xdr:col>22</xdr:col>
      <xdr:colOff>254000</xdr:colOff>
      <xdr:row>62</xdr:row>
      <xdr:rowOff>71120</xdr:rowOff>
    </xdr:to>
    <xdr:sp macro="" textlink="">
      <xdr:nvSpPr>
        <xdr:cNvPr id="342" name="円/楕円 341"/>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43" name="テキスト ボックス 342"/>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13758</xdr:rowOff>
    </xdr:from>
    <xdr:to>
      <xdr:col>21</xdr:col>
      <xdr:colOff>50800</xdr:colOff>
      <xdr:row>62</xdr:row>
      <xdr:rowOff>115358</xdr:rowOff>
    </xdr:to>
    <xdr:sp macro="" textlink="">
      <xdr:nvSpPr>
        <xdr:cNvPr id="344" name="円/楕円 343"/>
        <xdr:cNvSpPr/>
      </xdr:nvSpPr>
      <xdr:spPr>
        <a:xfrm>
          <a:off x="14351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100135</xdr:rowOff>
    </xdr:from>
    <xdr:ext cx="762000" cy="259045"/>
    <xdr:sp macro="" textlink="">
      <xdr:nvSpPr>
        <xdr:cNvPr id="345" name="テキスト ボックス 344"/>
        <xdr:cNvSpPr txBox="1"/>
      </xdr:nvSpPr>
      <xdr:spPr>
        <a:xfrm>
          <a:off x="14020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13758</xdr:rowOff>
    </xdr:from>
    <xdr:to>
      <xdr:col>19</xdr:col>
      <xdr:colOff>533400</xdr:colOff>
      <xdr:row>62</xdr:row>
      <xdr:rowOff>115358</xdr:rowOff>
    </xdr:to>
    <xdr:sp macro="" textlink="">
      <xdr:nvSpPr>
        <xdr:cNvPr id="346" name="円/楕円 345"/>
        <xdr:cNvSpPr/>
      </xdr:nvSpPr>
      <xdr:spPr>
        <a:xfrm>
          <a:off x="13462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100135</xdr:rowOff>
    </xdr:from>
    <xdr:ext cx="762000" cy="259045"/>
    <xdr:sp macro="" textlink="">
      <xdr:nvSpPr>
        <xdr:cNvPr id="347" name="テキスト ボックス 346"/>
        <xdr:cNvSpPr txBox="1"/>
      </xdr:nvSpPr>
      <xdr:spPr>
        <a:xfrm>
          <a:off x="13131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７年度の実質公債比率（３ヵ年平均）は６．５％となり、前年より１．２ポイント低下した。これは、元利償還金の減少等により単年度の実質公債比率が低下傾向にあることによるものであり、同比率（３ヵ年平均）は、前年度に引き続き、類似団体平均（７．０％）、宮城県平均（９．４％）を下回る水準を維持している。</a:t>
          </a:r>
          <a:endParaRPr kumimoji="1" lang="en-US" altLang="ja-JP" sz="1200">
            <a:latin typeface="ＭＳ Ｐゴシック"/>
          </a:endParaRPr>
        </a:p>
        <a:p>
          <a:r>
            <a:rPr kumimoji="1" lang="ja-JP" altLang="en-US" sz="1200">
              <a:latin typeface="ＭＳ Ｐゴシック"/>
            </a:rPr>
            <a:t>　なお、グラフ中の平成２５年度実質公債比率は９．２％となっているが、平成２６年算定時において、平成２５年度算定分が判明したため同比率の訂正を行っている。訂正後の比率は９．１％となり、訂正前と比較して０．１ポイントの低下とな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87313</xdr:rowOff>
    </xdr:from>
    <xdr:to>
      <xdr:col>24</xdr:col>
      <xdr:colOff>558800</xdr:colOff>
      <xdr:row>39</xdr:row>
      <xdr:rowOff>159703</xdr:rowOff>
    </xdr:to>
    <xdr:cxnSp macro="">
      <xdr:nvCxnSpPr>
        <xdr:cNvPr id="377" name="直線コネクタ 376"/>
        <xdr:cNvCxnSpPr/>
      </xdr:nvCxnSpPr>
      <xdr:spPr>
        <a:xfrm flipV="1">
          <a:off x="16179800" y="677386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159703</xdr:rowOff>
    </xdr:from>
    <xdr:to>
      <xdr:col>23</xdr:col>
      <xdr:colOff>406400</xdr:colOff>
      <xdr:row>40</xdr:row>
      <xdr:rowOff>78740</xdr:rowOff>
    </xdr:to>
    <xdr:cxnSp macro="">
      <xdr:nvCxnSpPr>
        <xdr:cNvPr id="380" name="直線コネクタ 379"/>
        <xdr:cNvCxnSpPr/>
      </xdr:nvCxnSpPr>
      <xdr:spPr>
        <a:xfrm flipV="1">
          <a:off x="15290800" y="684625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33972</xdr:rowOff>
    </xdr:from>
    <xdr:to>
      <xdr:col>23</xdr:col>
      <xdr:colOff>457200</xdr:colOff>
      <xdr:row>40</xdr:row>
      <xdr:rowOff>135572</xdr:rowOff>
    </xdr:to>
    <xdr:sp macro="" textlink="">
      <xdr:nvSpPr>
        <xdr:cNvPr id="381" name="フローチャート : 判断 380"/>
        <xdr:cNvSpPr/>
      </xdr:nvSpPr>
      <xdr:spPr>
        <a:xfrm>
          <a:off x="16129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120349</xdr:rowOff>
    </xdr:from>
    <xdr:ext cx="736600" cy="259045"/>
    <xdr:sp macro="" textlink="">
      <xdr:nvSpPr>
        <xdr:cNvPr id="382" name="テキスト ボックス 381"/>
        <xdr:cNvSpPr txBox="1"/>
      </xdr:nvSpPr>
      <xdr:spPr>
        <a:xfrm>
          <a:off x="15798800" y="697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139065</xdr:rowOff>
    </xdr:to>
    <xdr:cxnSp macro="">
      <xdr:nvCxnSpPr>
        <xdr:cNvPr id="383" name="直線コネクタ 382"/>
        <xdr:cNvCxnSpPr/>
      </xdr:nvCxnSpPr>
      <xdr:spPr>
        <a:xfrm flipV="1">
          <a:off x="14401800" y="69367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133032</xdr:rowOff>
    </xdr:from>
    <xdr:to>
      <xdr:col>21</xdr:col>
      <xdr:colOff>0</xdr:colOff>
      <xdr:row>40</xdr:row>
      <xdr:rowOff>139065</xdr:rowOff>
    </xdr:to>
    <xdr:cxnSp macro="">
      <xdr:nvCxnSpPr>
        <xdr:cNvPr id="386" name="直線コネクタ 385"/>
        <xdr:cNvCxnSpPr/>
      </xdr:nvCxnSpPr>
      <xdr:spPr>
        <a:xfrm>
          <a:off x="13512800" y="69910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88265</xdr:rowOff>
    </xdr:from>
    <xdr:to>
      <xdr:col>21</xdr:col>
      <xdr:colOff>50800</xdr:colOff>
      <xdr:row>41</xdr:row>
      <xdr:rowOff>18415</xdr:rowOff>
    </xdr:to>
    <xdr:sp macro="" textlink="">
      <xdr:nvSpPr>
        <xdr:cNvPr id="387" name="フローチャート : 判断 386"/>
        <xdr:cNvSpPr/>
      </xdr:nvSpPr>
      <xdr:spPr>
        <a:xfrm>
          <a:off x="14351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28592</xdr:rowOff>
    </xdr:from>
    <xdr:ext cx="762000" cy="259045"/>
    <xdr:sp macro="" textlink="">
      <xdr:nvSpPr>
        <xdr:cNvPr id="388" name="テキスト ボックス 387"/>
        <xdr:cNvSpPr txBox="1"/>
      </xdr:nvSpPr>
      <xdr:spPr>
        <a:xfrm>
          <a:off x="14020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389" name="フローチャート : 判断 388"/>
        <xdr:cNvSpPr/>
      </xdr:nvSpPr>
      <xdr:spPr>
        <a:xfrm>
          <a:off x="134620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27322</xdr:rowOff>
    </xdr:from>
    <xdr:ext cx="762000" cy="259045"/>
    <xdr:sp macro="" textlink="">
      <xdr:nvSpPr>
        <xdr:cNvPr id="390" name="テキスト ボックス 389"/>
        <xdr:cNvSpPr txBox="1"/>
      </xdr:nvSpPr>
      <xdr:spPr>
        <a:xfrm>
          <a:off x="13131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36513</xdr:rowOff>
    </xdr:from>
    <xdr:to>
      <xdr:col>24</xdr:col>
      <xdr:colOff>609600</xdr:colOff>
      <xdr:row>39</xdr:row>
      <xdr:rowOff>138113</xdr:rowOff>
    </xdr:to>
    <xdr:sp macro="" textlink="">
      <xdr:nvSpPr>
        <xdr:cNvPr id="396" name="円/楕円 395"/>
        <xdr:cNvSpPr/>
      </xdr:nvSpPr>
      <xdr:spPr>
        <a:xfrm>
          <a:off x="169672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53040</xdr:rowOff>
    </xdr:from>
    <xdr:ext cx="762000" cy="259045"/>
    <xdr:sp macro="" textlink="">
      <xdr:nvSpPr>
        <xdr:cNvPr id="397" name="公債費負担の状況該当値テキスト"/>
        <xdr:cNvSpPr txBox="1"/>
      </xdr:nvSpPr>
      <xdr:spPr>
        <a:xfrm>
          <a:off x="17106900" y="65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108903</xdr:rowOff>
    </xdr:from>
    <xdr:to>
      <xdr:col>23</xdr:col>
      <xdr:colOff>457200</xdr:colOff>
      <xdr:row>40</xdr:row>
      <xdr:rowOff>39053</xdr:rowOff>
    </xdr:to>
    <xdr:sp macro="" textlink="">
      <xdr:nvSpPr>
        <xdr:cNvPr id="398" name="円/楕円 397"/>
        <xdr:cNvSpPr/>
      </xdr:nvSpPr>
      <xdr:spPr>
        <a:xfrm>
          <a:off x="16129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99" name="テキスト ボックス 398"/>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0" name="円/楕円 399"/>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1" name="テキスト ボックス 400"/>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88265</xdr:rowOff>
    </xdr:from>
    <xdr:to>
      <xdr:col>21</xdr:col>
      <xdr:colOff>50800</xdr:colOff>
      <xdr:row>41</xdr:row>
      <xdr:rowOff>18415</xdr:rowOff>
    </xdr:to>
    <xdr:sp macro="" textlink="">
      <xdr:nvSpPr>
        <xdr:cNvPr id="402" name="円/楕円 401"/>
        <xdr:cNvSpPr/>
      </xdr:nvSpPr>
      <xdr:spPr>
        <a:xfrm>
          <a:off x="14351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3192</xdr:rowOff>
    </xdr:from>
    <xdr:ext cx="762000" cy="259045"/>
    <xdr:sp macro="" textlink="">
      <xdr:nvSpPr>
        <xdr:cNvPr id="403" name="テキスト ボックス 402"/>
        <xdr:cNvSpPr txBox="1"/>
      </xdr:nvSpPr>
      <xdr:spPr>
        <a:xfrm>
          <a:off x="14020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404" name="円/楕円 403"/>
        <xdr:cNvSpPr/>
      </xdr:nvSpPr>
      <xdr:spPr>
        <a:xfrm>
          <a:off x="13462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405" name="テキスト ボックス 404"/>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将来負担比率算定における分子（将来負担額から充当可能財源を控除した額）が負数となることから、平成２７年度も前年度と同様、実質公債比率は算定されていない。</a:t>
          </a:r>
          <a:endParaRPr kumimoji="1" lang="en-US" altLang="ja-JP" sz="1200">
            <a:latin typeface="ＭＳ Ｐゴシック"/>
          </a:endParaRPr>
        </a:p>
        <a:p>
          <a:r>
            <a:rPr kumimoji="1" lang="ja-JP" altLang="en-US" sz="1200">
              <a:latin typeface="ＭＳ Ｐゴシック"/>
            </a:rPr>
            <a:t>　将来負担額については、公営企業債等繰入見込額、退職手当負担見込額などの減少により、足もとでは減少傾向で推移しているが、同額より控除される充当可能財源のうち充当可能基金には震災復興事業等に係る震災復興特別交付税が含まれていることから、今後も世代間の負担の公平化と公債費負担の中長期的な平準化を念頭に置いた財政運営に取り組んで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39"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0" name="フローチャート : 判断 439"/>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69723</xdr:rowOff>
    </xdr:from>
    <xdr:to>
      <xdr:col>23</xdr:col>
      <xdr:colOff>457200</xdr:colOff>
      <xdr:row>16</xdr:row>
      <xdr:rowOff>171323</xdr:rowOff>
    </xdr:to>
    <xdr:sp macro="" textlink="">
      <xdr:nvSpPr>
        <xdr:cNvPr id="441" name="フローチャート : 判断 440"/>
        <xdr:cNvSpPr/>
      </xdr:nvSpPr>
      <xdr:spPr>
        <a:xfrm>
          <a:off x="16129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10050</xdr:rowOff>
    </xdr:from>
    <xdr:ext cx="736600" cy="259045"/>
    <xdr:sp macro="" textlink="">
      <xdr:nvSpPr>
        <xdr:cNvPr id="442" name="テキスト ボックス 441"/>
        <xdr:cNvSpPr txBox="1"/>
      </xdr:nvSpPr>
      <xdr:spPr>
        <a:xfrm>
          <a:off x="15798800" y="258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31919</xdr:rowOff>
    </xdr:from>
    <xdr:to>
      <xdr:col>22</xdr:col>
      <xdr:colOff>254000</xdr:colOff>
      <xdr:row>16</xdr:row>
      <xdr:rowOff>133519</xdr:rowOff>
    </xdr:to>
    <xdr:sp macro="" textlink="">
      <xdr:nvSpPr>
        <xdr:cNvPr id="443" name="フローチャート : 判断 442"/>
        <xdr:cNvSpPr/>
      </xdr:nvSpPr>
      <xdr:spPr>
        <a:xfrm>
          <a:off x="15240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143696</xdr:rowOff>
    </xdr:from>
    <xdr:ext cx="762000" cy="259045"/>
    <xdr:sp macro="" textlink="">
      <xdr:nvSpPr>
        <xdr:cNvPr id="444" name="テキスト ボックス 443"/>
        <xdr:cNvSpPr txBox="1"/>
      </xdr:nvSpPr>
      <xdr:spPr>
        <a:xfrm>
          <a:off x="14909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122809</xdr:rowOff>
    </xdr:from>
    <xdr:to>
      <xdr:col>21</xdr:col>
      <xdr:colOff>50800</xdr:colOff>
      <xdr:row>17</xdr:row>
      <xdr:rowOff>52959</xdr:rowOff>
    </xdr:to>
    <xdr:sp macro="" textlink="">
      <xdr:nvSpPr>
        <xdr:cNvPr id="445" name="フローチャート : 判断 444"/>
        <xdr:cNvSpPr/>
      </xdr:nvSpPr>
      <xdr:spPr>
        <a:xfrm>
          <a:off x="14351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63136</xdr:rowOff>
    </xdr:from>
    <xdr:ext cx="762000" cy="259045"/>
    <xdr:sp macro="" textlink="">
      <xdr:nvSpPr>
        <xdr:cNvPr id="446" name="テキスト ボックス 445"/>
        <xdr:cNvSpPr txBox="1"/>
      </xdr:nvSpPr>
      <xdr:spPr>
        <a:xfrm>
          <a:off x="14020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44662</xdr:rowOff>
    </xdr:from>
    <xdr:to>
      <xdr:col>19</xdr:col>
      <xdr:colOff>533400</xdr:colOff>
      <xdr:row>17</xdr:row>
      <xdr:rowOff>146262</xdr:rowOff>
    </xdr:to>
    <xdr:sp macro="" textlink="">
      <xdr:nvSpPr>
        <xdr:cNvPr id="447" name="フローチャート : 判断 446"/>
        <xdr:cNvSpPr/>
      </xdr:nvSpPr>
      <xdr:spPr>
        <a:xfrm>
          <a:off x="13462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131039</xdr:rowOff>
    </xdr:from>
    <xdr:ext cx="762000" cy="259045"/>
    <xdr:sp macro="" textlink="">
      <xdr:nvSpPr>
        <xdr:cNvPr id="448" name="テキスト ボックス 447"/>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104563</xdr:rowOff>
    </xdr:from>
    <xdr:to>
      <xdr:col>19</xdr:col>
      <xdr:colOff>533400</xdr:colOff>
      <xdr:row>15</xdr:row>
      <xdr:rowOff>34713</xdr:rowOff>
    </xdr:to>
    <xdr:sp macro="" textlink="">
      <xdr:nvSpPr>
        <xdr:cNvPr id="454" name="円/楕円 453"/>
        <xdr:cNvSpPr/>
      </xdr:nvSpPr>
      <xdr:spPr>
        <a:xfrm>
          <a:off x="13462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44890</xdr:rowOff>
    </xdr:from>
    <xdr:ext cx="762000" cy="259045"/>
    <xdr:sp macro="" textlink="">
      <xdr:nvSpPr>
        <xdr:cNvPr id="455" name="テキスト ボックス 454"/>
        <xdr:cNvSpPr txBox="1"/>
      </xdr:nvSpPr>
      <xdr:spPr>
        <a:xfrm>
          <a:off x="13131800" y="22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77,124
76,797
98.17
76,356,865
64,033,584
2,067,172
15,424,718
27,764,583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平成２７年度の人件費に係る経常収支比率は２６．６％となり、前年度より１．３ポイント低下し、類似団体平均を２．６ポイント上回った。</a:t>
          </a:r>
          <a:endParaRPr kumimoji="1" lang="en-US" altLang="ja-JP" sz="1300">
            <a:latin typeface="ＭＳ Ｐゴシック"/>
          </a:endParaRPr>
        </a:p>
        <a:p>
          <a:r>
            <a:rPr kumimoji="1" lang="ja-JP" altLang="en-US" sz="1300">
              <a:latin typeface="ＭＳ Ｐゴシック"/>
            </a:rPr>
            <a:t>　震災復興事業等に係る臨時的な支出を除く経常的な人件費支出へ充当した一般財源等額が前年度比９３百万円の減となったこと、併せて歳入面でも経常一般財源総額が増加したことから経常収支比率が低下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11067</xdr:rowOff>
    </xdr:from>
    <xdr:to>
      <xdr:col>7</xdr:col>
      <xdr:colOff>15875</xdr:colOff>
      <xdr:row>37</xdr:row>
      <xdr:rowOff>95976</xdr:rowOff>
    </xdr:to>
    <xdr:cxnSp macro="">
      <xdr:nvCxnSpPr>
        <xdr:cNvPr id="68" name="直線コネクタ 67"/>
        <xdr:cNvCxnSpPr/>
      </xdr:nvCxnSpPr>
      <xdr:spPr>
        <a:xfrm flipV="1">
          <a:off x="3987800" y="635471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95976</xdr:rowOff>
    </xdr:from>
    <xdr:to>
      <xdr:col>5</xdr:col>
      <xdr:colOff>549275</xdr:colOff>
      <xdr:row>37</xdr:row>
      <xdr:rowOff>102507</xdr:rowOff>
    </xdr:to>
    <xdr:cxnSp macro="">
      <xdr:nvCxnSpPr>
        <xdr:cNvPr id="71" name="直線コネクタ 70"/>
        <xdr:cNvCxnSpPr/>
      </xdr:nvCxnSpPr>
      <xdr:spPr>
        <a:xfrm flipV="1">
          <a:off x="3098800" y="64396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79466</xdr:rowOff>
    </xdr:from>
    <xdr:to>
      <xdr:col>5</xdr:col>
      <xdr:colOff>600075</xdr:colOff>
      <xdr:row>37</xdr:row>
      <xdr:rowOff>9616</xdr:rowOff>
    </xdr:to>
    <xdr:sp macro="" textlink="">
      <xdr:nvSpPr>
        <xdr:cNvPr id="72" name="フローチャート : 判断 71"/>
        <xdr:cNvSpPr/>
      </xdr:nvSpPr>
      <xdr:spPr>
        <a:xfrm>
          <a:off x="3937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19793</xdr:rowOff>
    </xdr:from>
    <xdr:ext cx="736600" cy="259045"/>
    <xdr:sp macro="" textlink="">
      <xdr:nvSpPr>
        <xdr:cNvPr id="73" name="テキスト ボックス 72"/>
        <xdr:cNvSpPr txBox="1"/>
      </xdr:nvSpPr>
      <xdr:spPr>
        <a:xfrm>
          <a:off x="3606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102507</xdr:rowOff>
    </xdr:from>
    <xdr:to>
      <xdr:col>4</xdr:col>
      <xdr:colOff>346075</xdr:colOff>
      <xdr:row>37</xdr:row>
      <xdr:rowOff>154758</xdr:rowOff>
    </xdr:to>
    <xdr:cxnSp macro="">
      <xdr:nvCxnSpPr>
        <xdr:cNvPr id="74" name="直線コネクタ 73"/>
        <xdr:cNvCxnSpPr/>
      </xdr:nvCxnSpPr>
      <xdr:spPr>
        <a:xfrm flipV="1">
          <a:off x="2209800" y="64461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85997</xdr:rowOff>
    </xdr:from>
    <xdr:to>
      <xdr:col>4</xdr:col>
      <xdr:colOff>396875</xdr:colOff>
      <xdr:row>37</xdr:row>
      <xdr:rowOff>16147</xdr:rowOff>
    </xdr:to>
    <xdr:sp macro="" textlink="">
      <xdr:nvSpPr>
        <xdr:cNvPr id="75" name="フローチャート : 判断 74"/>
        <xdr:cNvSpPr/>
      </xdr:nvSpPr>
      <xdr:spPr>
        <a:xfrm>
          <a:off x="3048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26324</xdr:rowOff>
    </xdr:from>
    <xdr:ext cx="762000" cy="259045"/>
    <xdr:sp macro="" textlink="">
      <xdr:nvSpPr>
        <xdr:cNvPr id="76" name="テキスト ボックス 75"/>
        <xdr:cNvSpPr txBox="1"/>
      </xdr:nvSpPr>
      <xdr:spPr>
        <a:xfrm>
          <a:off x="2717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154758</xdr:rowOff>
    </xdr:from>
    <xdr:to>
      <xdr:col>3</xdr:col>
      <xdr:colOff>142875</xdr:colOff>
      <xdr:row>39</xdr:row>
      <xdr:rowOff>7801</xdr:rowOff>
    </xdr:to>
    <xdr:cxnSp macro="">
      <xdr:nvCxnSpPr>
        <xdr:cNvPr id="77" name="直線コネクタ 76"/>
        <xdr:cNvCxnSpPr/>
      </xdr:nvCxnSpPr>
      <xdr:spPr>
        <a:xfrm flipV="1">
          <a:off x="1320800" y="6498408"/>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8" name="フローチャート : 判断 77"/>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79" name="テキスト ボックス 78"/>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77833</xdr:rowOff>
    </xdr:from>
    <xdr:to>
      <xdr:col>1</xdr:col>
      <xdr:colOff>676275</xdr:colOff>
      <xdr:row>38</xdr:row>
      <xdr:rowOff>7982</xdr:rowOff>
    </xdr:to>
    <xdr:sp macro="" textlink="">
      <xdr:nvSpPr>
        <xdr:cNvPr id="80" name="フローチャート : 判断 79"/>
        <xdr:cNvSpPr/>
      </xdr:nvSpPr>
      <xdr:spPr>
        <a:xfrm>
          <a:off x="1270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18160</xdr:rowOff>
    </xdr:from>
    <xdr:ext cx="762000" cy="259045"/>
    <xdr:sp macro="" textlink="">
      <xdr:nvSpPr>
        <xdr:cNvPr id="81" name="テキスト ボックス 80"/>
        <xdr:cNvSpPr txBox="1"/>
      </xdr:nvSpPr>
      <xdr:spPr>
        <a:xfrm>
          <a:off x="939800" y="61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131717</xdr:rowOff>
    </xdr:from>
    <xdr:to>
      <xdr:col>7</xdr:col>
      <xdr:colOff>66675</xdr:colOff>
      <xdr:row>37</xdr:row>
      <xdr:rowOff>61867</xdr:rowOff>
    </xdr:to>
    <xdr:sp macro="" textlink="">
      <xdr:nvSpPr>
        <xdr:cNvPr id="87" name="円/楕円 86"/>
        <xdr:cNvSpPr/>
      </xdr:nvSpPr>
      <xdr:spPr>
        <a:xfrm>
          <a:off x="47752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103794</xdr:rowOff>
    </xdr:from>
    <xdr:ext cx="762000" cy="259045"/>
    <xdr:sp macro="" textlink="">
      <xdr:nvSpPr>
        <xdr:cNvPr id="88" name="人件費該当値テキスト"/>
        <xdr:cNvSpPr txBox="1"/>
      </xdr:nvSpPr>
      <xdr:spPr>
        <a:xfrm>
          <a:off x="4914900" y="62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45176</xdr:rowOff>
    </xdr:from>
    <xdr:to>
      <xdr:col>5</xdr:col>
      <xdr:colOff>600075</xdr:colOff>
      <xdr:row>37</xdr:row>
      <xdr:rowOff>146776</xdr:rowOff>
    </xdr:to>
    <xdr:sp macro="" textlink="">
      <xdr:nvSpPr>
        <xdr:cNvPr id="89" name="円/楕円 88"/>
        <xdr:cNvSpPr/>
      </xdr:nvSpPr>
      <xdr:spPr>
        <a:xfrm>
          <a:off x="3937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131553</xdr:rowOff>
    </xdr:from>
    <xdr:ext cx="736600" cy="259045"/>
    <xdr:sp macro="" textlink="">
      <xdr:nvSpPr>
        <xdr:cNvPr id="90" name="テキスト ボックス 89"/>
        <xdr:cNvSpPr txBox="1"/>
      </xdr:nvSpPr>
      <xdr:spPr>
        <a:xfrm>
          <a:off x="3606800" y="647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51707</xdr:rowOff>
    </xdr:from>
    <xdr:to>
      <xdr:col>4</xdr:col>
      <xdr:colOff>396875</xdr:colOff>
      <xdr:row>37</xdr:row>
      <xdr:rowOff>153307</xdr:rowOff>
    </xdr:to>
    <xdr:sp macro="" textlink="">
      <xdr:nvSpPr>
        <xdr:cNvPr id="91" name="円/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92" name="テキスト ボックス 91"/>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103958</xdr:rowOff>
    </xdr:from>
    <xdr:to>
      <xdr:col>3</xdr:col>
      <xdr:colOff>193675</xdr:colOff>
      <xdr:row>38</xdr:row>
      <xdr:rowOff>34108</xdr:rowOff>
    </xdr:to>
    <xdr:sp macro="" textlink="">
      <xdr:nvSpPr>
        <xdr:cNvPr id="93" name="円/楕円 92"/>
        <xdr:cNvSpPr/>
      </xdr:nvSpPr>
      <xdr:spPr>
        <a:xfrm>
          <a:off x="2159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18886</xdr:rowOff>
    </xdr:from>
    <xdr:ext cx="762000" cy="259045"/>
    <xdr:sp macro="" textlink="">
      <xdr:nvSpPr>
        <xdr:cNvPr id="94" name="テキスト ボックス 93"/>
        <xdr:cNvSpPr txBox="1"/>
      </xdr:nvSpPr>
      <xdr:spPr>
        <a:xfrm>
          <a:off x="1828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128451</xdr:rowOff>
    </xdr:from>
    <xdr:to>
      <xdr:col>1</xdr:col>
      <xdr:colOff>676275</xdr:colOff>
      <xdr:row>39</xdr:row>
      <xdr:rowOff>58601</xdr:rowOff>
    </xdr:to>
    <xdr:sp macro="" textlink="">
      <xdr:nvSpPr>
        <xdr:cNvPr id="95" name="円/楕円 94"/>
        <xdr:cNvSpPr/>
      </xdr:nvSpPr>
      <xdr:spPr>
        <a:xfrm>
          <a:off x="1270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43378</xdr:rowOff>
    </xdr:from>
    <xdr:ext cx="762000" cy="259045"/>
    <xdr:sp macro="" textlink="">
      <xdr:nvSpPr>
        <xdr:cNvPr id="96" name="テキスト ボックス 95"/>
        <xdr:cNvSpPr txBox="1"/>
      </xdr:nvSpPr>
      <xdr:spPr>
        <a:xfrm>
          <a:off x="939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平成２７年度の物件費の係る経常収支比率は１５．５％となり、前年度より１．１ポイント上昇し、類似団体平均を０．３ポイント上回った。</a:t>
          </a:r>
          <a:endParaRPr kumimoji="1" lang="en-US" altLang="ja-JP" sz="1300">
            <a:latin typeface="ＭＳ Ｐゴシック"/>
          </a:endParaRPr>
        </a:p>
        <a:p>
          <a:r>
            <a:rPr kumimoji="1" lang="ja-JP" altLang="en-US" sz="1300">
              <a:latin typeface="ＭＳ Ｐゴシック"/>
            </a:rPr>
            <a:t>　歳入面で経常一般財源総額が増加したが、震災復興事業等に係る臨時的な支出を除く経常的な物件費支出に充当した一般財源等額も増加したことから経常収支比率が上昇している。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107950</xdr:rowOff>
    </xdr:to>
    <xdr:cxnSp macro="">
      <xdr:nvCxnSpPr>
        <xdr:cNvPr id="129" name="直線コネクタ 128"/>
        <xdr:cNvCxnSpPr/>
      </xdr:nvCxnSpPr>
      <xdr:spPr>
        <a:xfrm>
          <a:off x="15671800" y="2938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24130</xdr:rowOff>
    </xdr:to>
    <xdr:cxnSp macro="">
      <xdr:nvCxnSpPr>
        <xdr:cNvPr id="132" name="直線コネクタ 131"/>
        <xdr:cNvCxnSpPr/>
      </xdr:nvCxnSpPr>
      <xdr:spPr>
        <a:xfrm>
          <a:off x="14782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137160</xdr:rowOff>
    </xdr:from>
    <xdr:to>
      <xdr:col>22</xdr:col>
      <xdr:colOff>615950</xdr:colOff>
      <xdr:row>17</xdr:row>
      <xdr:rowOff>67310</xdr:rowOff>
    </xdr:to>
    <xdr:sp macro="" textlink="">
      <xdr:nvSpPr>
        <xdr:cNvPr id="133" name="フローチャート : 判断 132"/>
        <xdr:cNvSpPr/>
      </xdr:nvSpPr>
      <xdr:spPr>
        <a:xfrm>
          <a:off x="15621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77487</xdr:rowOff>
    </xdr:from>
    <xdr:ext cx="736600" cy="259045"/>
    <xdr:sp macro="" textlink="">
      <xdr:nvSpPr>
        <xdr:cNvPr id="134" name="テキスト ボックス 133"/>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66040</xdr:rowOff>
    </xdr:from>
    <xdr:to>
      <xdr:col>21</xdr:col>
      <xdr:colOff>361950</xdr:colOff>
      <xdr:row>16</xdr:row>
      <xdr:rowOff>149860</xdr:rowOff>
    </xdr:to>
    <xdr:cxnSp macro="">
      <xdr:nvCxnSpPr>
        <xdr:cNvPr id="135" name="直線コネクタ 134"/>
        <xdr:cNvCxnSpPr/>
      </xdr:nvCxnSpPr>
      <xdr:spPr>
        <a:xfrm>
          <a:off x="13893800" y="2809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6" name="フローチャート : 判断 135"/>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7" name="テキスト ボックス 136"/>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66040</xdr:rowOff>
    </xdr:from>
    <xdr:to>
      <xdr:col>20</xdr:col>
      <xdr:colOff>158750</xdr:colOff>
      <xdr:row>16</xdr:row>
      <xdr:rowOff>66040</xdr:rowOff>
    </xdr:to>
    <xdr:cxnSp macro="">
      <xdr:nvCxnSpPr>
        <xdr:cNvPr id="138" name="直線コネクタ 137"/>
        <xdr:cNvCxnSpPr/>
      </xdr:nvCxnSpPr>
      <xdr:spPr>
        <a:xfrm>
          <a:off x="13004800" y="280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60960</xdr:rowOff>
    </xdr:from>
    <xdr:to>
      <xdr:col>20</xdr:col>
      <xdr:colOff>209550</xdr:colOff>
      <xdr:row>16</xdr:row>
      <xdr:rowOff>162560</xdr:rowOff>
    </xdr:to>
    <xdr:sp macro="" textlink="">
      <xdr:nvSpPr>
        <xdr:cNvPr id="139" name="フローチャート : 判断 138"/>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40" name="テキスト ボックス 139"/>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41" name="フローチャート : 判断 140"/>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42" name="テキスト ボックス 141"/>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8" name="円/楕円 147"/>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9"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50" name="円/楕円 149"/>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51" name="テキスト ボックス 150"/>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52" name="円/楕円 151"/>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53" name="テキスト ボックス 15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xdr:rowOff>
    </xdr:from>
    <xdr:to>
      <xdr:col>20</xdr:col>
      <xdr:colOff>209550</xdr:colOff>
      <xdr:row>16</xdr:row>
      <xdr:rowOff>116840</xdr:rowOff>
    </xdr:to>
    <xdr:sp macro="" textlink="">
      <xdr:nvSpPr>
        <xdr:cNvPr id="154" name="円/楕円 153"/>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127017</xdr:rowOff>
    </xdr:from>
    <xdr:ext cx="762000" cy="259045"/>
    <xdr:sp macro="" textlink="">
      <xdr:nvSpPr>
        <xdr:cNvPr id="155" name="テキスト ボックス 154"/>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56" name="円/楕円 155"/>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57" name="テキスト ボックス 156"/>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平成２７年度の扶助費に係る経常収支比率は８．９％となり、前年度より０．１ポイント低下し、類似団体平均を２．９ポイント下回った。</a:t>
          </a:r>
          <a:endParaRPr kumimoji="1" lang="en-US" altLang="ja-JP" sz="1300">
            <a:latin typeface="ＭＳ Ｐゴシック"/>
          </a:endParaRPr>
        </a:p>
        <a:p>
          <a:r>
            <a:rPr kumimoji="1" lang="ja-JP" altLang="en-US" sz="1300">
              <a:latin typeface="ＭＳ Ｐゴシック"/>
            </a:rPr>
            <a:t>　子ども医療費など経常的な扶助費支出へ充当した一般財源等額は前年度比２１百万円の増となったが、歳入面で経常一般財源総額も増加したことから経常収支比率が低下している。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xdr:rowOff>
    </xdr:from>
    <xdr:to>
      <xdr:col>7</xdr:col>
      <xdr:colOff>15875</xdr:colOff>
      <xdr:row>54</xdr:row>
      <xdr:rowOff>12700</xdr:rowOff>
    </xdr:to>
    <xdr:cxnSp macro="">
      <xdr:nvCxnSpPr>
        <xdr:cNvPr id="194" name="直線コネクタ 193"/>
        <xdr:cNvCxnSpPr/>
      </xdr:nvCxnSpPr>
      <xdr:spPr>
        <a:xfrm flipV="1">
          <a:off x="3987800" y="9261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54</xdr:row>
      <xdr:rowOff>12700</xdr:rowOff>
    </xdr:to>
    <xdr:cxnSp macro="">
      <xdr:nvCxnSpPr>
        <xdr:cNvPr id="197" name="直線コネクタ 196"/>
        <xdr:cNvCxnSpPr/>
      </xdr:nvCxnSpPr>
      <xdr:spPr>
        <a:xfrm>
          <a:off x="3098800" y="915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38100</xdr:rowOff>
    </xdr:from>
    <xdr:to>
      <xdr:col>5</xdr:col>
      <xdr:colOff>600075</xdr:colOff>
      <xdr:row>55</xdr:row>
      <xdr:rowOff>139700</xdr:rowOff>
    </xdr:to>
    <xdr:sp macro="" textlink="">
      <xdr:nvSpPr>
        <xdr:cNvPr id="198" name="フローチャート : 判断 197"/>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199" name="テキスト ボックス 198"/>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41275</xdr:rowOff>
    </xdr:from>
    <xdr:to>
      <xdr:col>4</xdr:col>
      <xdr:colOff>346075</xdr:colOff>
      <xdr:row>53</xdr:row>
      <xdr:rowOff>69850</xdr:rowOff>
    </xdr:to>
    <xdr:cxnSp macro="">
      <xdr:nvCxnSpPr>
        <xdr:cNvPr id="200" name="直線コネクタ 199"/>
        <xdr:cNvCxnSpPr/>
      </xdr:nvCxnSpPr>
      <xdr:spPr>
        <a:xfrm>
          <a:off x="2209800" y="9128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201" name="フローチャート : 判断 200"/>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02" name="テキスト ボックス 201"/>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41275</xdr:rowOff>
    </xdr:from>
    <xdr:to>
      <xdr:col>3</xdr:col>
      <xdr:colOff>142875</xdr:colOff>
      <xdr:row>53</xdr:row>
      <xdr:rowOff>88900</xdr:rowOff>
    </xdr:to>
    <xdr:cxnSp macro="">
      <xdr:nvCxnSpPr>
        <xdr:cNvPr id="203" name="直線コネクタ 202"/>
        <xdr:cNvCxnSpPr/>
      </xdr:nvCxnSpPr>
      <xdr:spPr>
        <a:xfrm flipV="1">
          <a:off x="1320800" y="9128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123825</xdr:rowOff>
    </xdr:from>
    <xdr:to>
      <xdr:col>3</xdr:col>
      <xdr:colOff>193675</xdr:colOff>
      <xdr:row>55</xdr:row>
      <xdr:rowOff>53975</xdr:rowOff>
    </xdr:to>
    <xdr:sp macro="" textlink="">
      <xdr:nvSpPr>
        <xdr:cNvPr id="204" name="フローチャート : 判断 203"/>
        <xdr:cNvSpPr/>
      </xdr:nvSpPr>
      <xdr:spPr>
        <a:xfrm>
          <a:off x="2159000" y="938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38752</xdr:rowOff>
    </xdr:from>
    <xdr:ext cx="762000" cy="259045"/>
    <xdr:sp macro="" textlink="">
      <xdr:nvSpPr>
        <xdr:cNvPr id="205" name="テキスト ボックス 204"/>
        <xdr:cNvSpPr txBox="1"/>
      </xdr:nvSpPr>
      <xdr:spPr>
        <a:xfrm>
          <a:off x="1828800" y="94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06" name="フローチャート : 判断 205"/>
        <xdr:cNvSpPr/>
      </xdr:nvSpPr>
      <xdr:spPr>
        <a:xfrm>
          <a:off x="1270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19702</xdr:rowOff>
    </xdr:from>
    <xdr:ext cx="762000" cy="259045"/>
    <xdr:sp macro="" textlink="">
      <xdr:nvSpPr>
        <xdr:cNvPr id="207" name="テキスト ボックス 206"/>
        <xdr:cNvSpPr txBox="1"/>
      </xdr:nvSpPr>
      <xdr:spPr>
        <a:xfrm>
          <a:off x="939800" y="944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123825</xdr:rowOff>
    </xdr:from>
    <xdr:to>
      <xdr:col>7</xdr:col>
      <xdr:colOff>66675</xdr:colOff>
      <xdr:row>54</xdr:row>
      <xdr:rowOff>53975</xdr:rowOff>
    </xdr:to>
    <xdr:sp macro="" textlink="">
      <xdr:nvSpPr>
        <xdr:cNvPr id="213" name="円/楕円 212"/>
        <xdr:cNvSpPr/>
      </xdr:nvSpPr>
      <xdr:spPr>
        <a:xfrm>
          <a:off x="47752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32402</xdr:rowOff>
    </xdr:from>
    <xdr:ext cx="762000" cy="259045"/>
    <xdr:sp macro="" textlink="">
      <xdr:nvSpPr>
        <xdr:cNvPr id="214" name="扶助費該当値テキスト"/>
        <xdr:cNvSpPr txBox="1"/>
      </xdr:nvSpPr>
      <xdr:spPr>
        <a:xfrm>
          <a:off x="4914900" y="911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5" name="円/楕円 21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6" name="テキスト ボックス 21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7" name="円/楕円 216"/>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8" name="テキスト ボックス 217"/>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161925</xdr:rowOff>
    </xdr:from>
    <xdr:to>
      <xdr:col>3</xdr:col>
      <xdr:colOff>193675</xdr:colOff>
      <xdr:row>53</xdr:row>
      <xdr:rowOff>92075</xdr:rowOff>
    </xdr:to>
    <xdr:sp macro="" textlink="">
      <xdr:nvSpPr>
        <xdr:cNvPr id="219" name="円/楕円 218"/>
        <xdr:cNvSpPr/>
      </xdr:nvSpPr>
      <xdr:spPr>
        <a:xfrm>
          <a:off x="2159000" y="9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102252</xdr:rowOff>
    </xdr:from>
    <xdr:ext cx="762000" cy="259045"/>
    <xdr:sp macro="" textlink="">
      <xdr:nvSpPr>
        <xdr:cNvPr id="220" name="テキスト ボックス 219"/>
        <xdr:cNvSpPr txBox="1"/>
      </xdr:nvSpPr>
      <xdr:spPr>
        <a:xfrm>
          <a:off x="1828800" y="884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21" name="円/楕円 220"/>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22" name="テキスト ボックス 221"/>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平成２７年度のその他に係る経常収支比率は１０．３％となり、前年度より０．１ポイント上昇し、類似団体平均を４．０ポイント下回った。</a:t>
          </a:r>
          <a:endParaRPr kumimoji="1" lang="en-US" altLang="ja-JP" sz="1300">
            <a:latin typeface="ＭＳ Ｐゴシック"/>
          </a:endParaRPr>
        </a:p>
        <a:p>
          <a:r>
            <a:rPr kumimoji="1" lang="ja-JP" altLang="en-US" sz="1300">
              <a:latin typeface="ＭＳ Ｐゴシック"/>
            </a:rPr>
            <a:t>　その他に計上される主な経費は繰出金であるが、国民健康保険特別会計など特別会計に対する繰出金の増加により、経常収支比率が上昇している。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54610</xdr:rowOff>
    </xdr:to>
    <xdr:cxnSp macro="">
      <xdr:nvCxnSpPr>
        <xdr:cNvPr id="255" name="直線コネクタ 254"/>
        <xdr:cNvCxnSpPr/>
      </xdr:nvCxnSpPr>
      <xdr:spPr>
        <a:xfrm>
          <a:off x="15671800" y="9476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46990</xdr:rowOff>
    </xdr:to>
    <xdr:cxnSp macro="">
      <xdr:nvCxnSpPr>
        <xdr:cNvPr id="258" name="直線コネクタ 257"/>
        <xdr:cNvCxnSpPr/>
      </xdr:nvCxnSpPr>
      <xdr:spPr>
        <a:xfrm>
          <a:off x="14782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9" name="フローチャート : 判断 258"/>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0" name="テキスト ボックス 259"/>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8890</xdr:rowOff>
    </xdr:from>
    <xdr:to>
      <xdr:col>21</xdr:col>
      <xdr:colOff>361950</xdr:colOff>
      <xdr:row>55</xdr:row>
      <xdr:rowOff>31750</xdr:rowOff>
    </xdr:to>
    <xdr:cxnSp macro="">
      <xdr:nvCxnSpPr>
        <xdr:cNvPr id="261" name="直線コネクタ 260"/>
        <xdr:cNvCxnSpPr/>
      </xdr:nvCxnSpPr>
      <xdr:spPr>
        <a:xfrm>
          <a:off x="13893800" y="9438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62" name="フローチャート :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3" name="テキスト ボックス 26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55</xdr:row>
      <xdr:rowOff>16510</xdr:rowOff>
    </xdr:to>
    <xdr:cxnSp macro="">
      <xdr:nvCxnSpPr>
        <xdr:cNvPr id="264" name="直線コネクタ 263"/>
        <xdr:cNvCxnSpPr/>
      </xdr:nvCxnSpPr>
      <xdr:spPr>
        <a:xfrm flipV="1">
          <a:off x="13004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5" name="フローチャート :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6" name="テキスト ボックス 26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7" name="フローチャート : 判断 266"/>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8" name="テキスト ボックス 267"/>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74" name="円/楕円 273"/>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20337</xdr:rowOff>
    </xdr:from>
    <xdr:ext cx="762000" cy="259045"/>
    <xdr:sp macro="" textlink="">
      <xdr:nvSpPr>
        <xdr:cNvPr id="275"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76" name="円/楕円 275"/>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77" name="テキスト ボックス 276"/>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8" name="円/楕円 277"/>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9" name="テキスト ボックス 278"/>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80" name="円/楕円 279"/>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69867</xdr:rowOff>
    </xdr:from>
    <xdr:ext cx="762000" cy="259045"/>
    <xdr:sp macro="" textlink="">
      <xdr:nvSpPr>
        <xdr:cNvPr id="281" name="テキスト ボックス 280"/>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82" name="円/楕円 281"/>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77487</xdr:rowOff>
    </xdr:from>
    <xdr:ext cx="762000" cy="259045"/>
    <xdr:sp macro="" textlink="">
      <xdr:nvSpPr>
        <xdr:cNvPr id="283" name="テキスト ボックス 282"/>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平成２７年度の補助費等に係る経常収支率は１１．２％となり、前年度より１．２ポイント低下し、類似団体平均と同率となった。</a:t>
          </a:r>
          <a:endParaRPr kumimoji="1" lang="en-US" altLang="ja-JP" sz="1300">
            <a:latin typeface="ＭＳ Ｐゴシック"/>
          </a:endParaRPr>
        </a:p>
        <a:p>
          <a:r>
            <a:rPr kumimoji="1" lang="ja-JP" altLang="en-US" sz="1300">
              <a:latin typeface="ＭＳ Ｐゴシック"/>
            </a:rPr>
            <a:t>　震災復興事業等に係る臨時的な支出を除く経常的な補助費等支出へ充当した一般財源等額が前年度比１４０百万円の減となったこと、併せて歳入面でも経常一般財源総額が増加したことから経常収支比率が低下し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122428</xdr:rowOff>
    </xdr:to>
    <xdr:cxnSp macro="">
      <xdr:nvCxnSpPr>
        <xdr:cNvPr id="313" name="直線コネクタ 312"/>
        <xdr:cNvCxnSpPr/>
      </xdr:nvCxnSpPr>
      <xdr:spPr>
        <a:xfrm flipV="1">
          <a:off x="15671800" y="62397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127000</xdr:rowOff>
    </xdr:to>
    <xdr:cxnSp macro="">
      <xdr:nvCxnSpPr>
        <xdr:cNvPr id="316" name="直線コネクタ 315"/>
        <xdr:cNvCxnSpPr/>
      </xdr:nvCxnSpPr>
      <xdr:spPr>
        <a:xfrm flipV="1">
          <a:off x="14782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44196</xdr:rowOff>
    </xdr:from>
    <xdr:to>
      <xdr:col>22</xdr:col>
      <xdr:colOff>615950</xdr:colOff>
      <xdr:row>36</xdr:row>
      <xdr:rowOff>145796</xdr:rowOff>
    </xdr:to>
    <xdr:sp macro="" textlink="">
      <xdr:nvSpPr>
        <xdr:cNvPr id="317" name="フローチャート : 判断 316"/>
        <xdr:cNvSpPr/>
      </xdr:nvSpPr>
      <xdr:spPr>
        <a:xfrm>
          <a:off x="15621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18" name="テキスト ボックス 317"/>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168148</xdr:rowOff>
    </xdr:to>
    <xdr:cxnSp macro="">
      <xdr:nvCxnSpPr>
        <xdr:cNvPr id="319" name="直線コネクタ 318"/>
        <xdr:cNvCxnSpPr/>
      </xdr:nvCxnSpPr>
      <xdr:spPr>
        <a:xfrm flipV="1">
          <a:off x="13893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156210</xdr:rowOff>
    </xdr:from>
    <xdr:to>
      <xdr:col>21</xdr:col>
      <xdr:colOff>412750</xdr:colOff>
      <xdr:row>36</xdr:row>
      <xdr:rowOff>86360</xdr:rowOff>
    </xdr:to>
    <xdr:sp macro="" textlink="">
      <xdr:nvSpPr>
        <xdr:cNvPr id="320" name="フローチャート : 判断 319"/>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1" name="テキスト ボックス 32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88138</xdr:rowOff>
    </xdr:to>
    <xdr:cxnSp macro="">
      <xdr:nvCxnSpPr>
        <xdr:cNvPr id="322" name="直線コネクタ 321"/>
        <xdr:cNvCxnSpPr/>
      </xdr:nvCxnSpPr>
      <xdr:spPr>
        <a:xfrm flipV="1">
          <a:off x="13004800" y="6340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23" name="フローチャート : 判断 322"/>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4" name="テキスト ボックス 323"/>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5" name="フローチャート : 判断 32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26" name="テキスト ボックス 325"/>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32" name="円/楕円 331"/>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160291</xdr:rowOff>
    </xdr:from>
    <xdr:ext cx="762000" cy="259045"/>
    <xdr:sp macro="" textlink="">
      <xdr:nvSpPr>
        <xdr:cNvPr id="333" name="補助費等該当値テキスト"/>
        <xdr:cNvSpPr txBox="1"/>
      </xdr:nvSpPr>
      <xdr:spPr>
        <a:xfrm>
          <a:off x="165989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4" name="円/楕円 33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35" name="テキスト ボックス 33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6" name="円/楕円 33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7" name="テキスト ボックス 336"/>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38" name="円/楕円 33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39" name="テキスト ボックス 33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40" name="円/楕円 339"/>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41" name="テキスト ボックス 340"/>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平成２７年度の公債費に係る経常収支比率は１８．４％となり、前年度より０．７ポイント低下し、類似団体平均を３．２ポイント上回った。</a:t>
          </a:r>
          <a:endParaRPr kumimoji="1" lang="en-US" altLang="ja-JP" sz="1300">
            <a:latin typeface="ＭＳ Ｐゴシック"/>
          </a:endParaRPr>
        </a:p>
        <a:p>
          <a:r>
            <a:rPr kumimoji="1" lang="ja-JP" altLang="en-US" sz="1300">
              <a:latin typeface="ＭＳ Ｐゴシック"/>
            </a:rPr>
            <a:t>　元利償還金額が減少したこと、歳入面で経常一般財源総額が増加したことから経常収支比率が低下している。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85852</xdr:rowOff>
    </xdr:to>
    <xdr:cxnSp macro="">
      <xdr:nvCxnSpPr>
        <xdr:cNvPr id="371" name="直線コネクタ 370"/>
        <xdr:cNvCxnSpPr/>
      </xdr:nvCxnSpPr>
      <xdr:spPr>
        <a:xfrm flipV="1">
          <a:off x="3987800" y="134269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85852</xdr:rowOff>
    </xdr:from>
    <xdr:to>
      <xdr:col>5</xdr:col>
      <xdr:colOff>549275</xdr:colOff>
      <xdr:row>78</xdr:row>
      <xdr:rowOff>127000</xdr:rowOff>
    </xdr:to>
    <xdr:cxnSp macro="">
      <xdr:nvCxnSpPr>
        <xdr:cNvPr id="374" name="直線コネクタ 373"/>
        <xdr:cNvCxnSpPr/>
      </xdr:nvCxnSpPr>
      <xdr:spPr>
        <a:xfrm flipV="1">
          <a:off x="3098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5" name="フローチャート : 判断 374"/>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6" name="テキスト ボックス 375"/>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127000</xdr:rowOff>
    </xdr:to>
    <xdr:cxnSp macro="">
      <xdr:nvCxnSpPr>
        <xdr:cNvPr id="377" name="直線コネクタ 376"/>
        <xdr:cNvCxnSpPr/>
      </xdr:nvCxnSpPr>
      <xdr:spPr>
        <a:xfrm>
          <a:off x="2209800" y="134680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8" name="フローチャート : 判断 37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9" name="テキスト ボックス 37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94996</xdr:rowOff>
    </xdr:from>
    <xdr:to>
      <xdr:col>3</xdr:col>
      <xdr:colOff>142875</xdr:colOff>
      <xdr:row>78</xdr:row>
      <xdr:rowOff>108713</xdr:rowOff>
    </xdr:to>
    <xdr:cxnSp macro="">
      <xdr:nvCxnSpPr>
        <xdr:cNvPr id="380" name="直線コネクタ 379"/>
        <xdr:cNvCxnSpPr/>
      </xdr:nvCxnSpPr>
      <xdr:spPr>
        <a:xfrm flipV="1">
          <a:off x="1320800" y="134680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169926</xdr:rowOff>
    </xdr:from>
    <xdr:to>
      <xdr:col>3</xdr:col>
      <xdr:colOff>193675</xdr:colOff>
      <xdr:row>78</xdr:row>
      <xdr:rowOff>100076</xdr:rowOff>
    </xdr:to>
    <xdr:sp macro="" textlink="">
      <xdr:nvSpPr>
        <xdr:cNvPr id="381" name="フローチャート :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3" name="フローチャート : 判断 38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84" name="テキスト ボックス 38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90" name="円/楕円 389"/>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91"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35052</xdr:rowOff>
    </xdr:from>
    <xdr:to>
      <xdr:col>5</xdr:col>
      <xdr:colOff>600075</xdr:colOff>
      <xdr:row>78</xdr:row>
      <xdr:rowOff>136652</xdr:rowOff>
    </xdr:to>
    <xdr:sp macro="" textlink="">
      <xdr:nvSpPr>
        <xdr:cNvPr id="392" name="円/楕円 391"/>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93" name="テキスト ボックス 392"/>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4" name="円/楕円 393"/>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5" name="テキスト ボックス 394"/>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44196</xdr:rowOff>
    </xdr:from>
    <xdr:to>
      <xdr:col>3</xdr:col>
      <xdr:colOff>193675</xdr:colOff>
      <xdr:row>78</xdr:row>
      <xdr:rowOff>145796</xdr:rowOff>
    </xdr:to>
    <xdr:sp macro="" textlink="">
      <xdr:nvSpPr>
        <xdr:cNvPr id="396" name="円/楕円 395"/>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130573</xdr:rowOff>
    </xdr:from>
    <xdr:ext cx="762000" cy="259045"/>
    <xdr:sp macro="" textlink="">
      <xdr:nvSpPr>
        <xdr:cNvPr id="397" name="テキスト ボックス 396"/>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8" name="円/楕円 397"/>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399" name="テキスト ボックス 398"/>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人件費及び補助費等に係る経常収支比率が前年度より低下したことによ</a:t>
          </a:r>
          <a:r>
            <a:rPr kumimoji="1" lang="ja-JP" altLang="en-US" sz="1300">
              <a:solidFill>
                <a:schemeClr val="dk1"/>
              </a:solidFill>
              <a:effectLst/>
              <a:latin typeface="+mn-lt"/>
              <a:ea typeface="+mn-ea"/>
              <a:cs typeface="+mn-cs"/>
            </a:rPr>
            <a:t>り、</a:t>
          </a:r>
          <a:r>
            <a:rPr kumimoji="1" lang="ja-JP" altLang="en-US" sz="1300">
              <a:latin typeface="ＭＳ Ｐゴシック"/>
            </a:rPr>
            <a:t>平成２７年度の公債費以外に係る経常収支比率は７２．５％となり、前年度より１．４ポイント低下し、類似団体平均を４．０ポイント下回った。</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19558</xdr:rowOff>
    </xdr:to>
    <xdr:cxnSp macro="">
      <xdr:nvCxnSpPr>
        <xdr:cNvPr id="430" name="直線コネクタ 429"/>
        <xdr:cNvCxnSpPr/>
      </xdr:nvCxnSpPr>
      <xdr:spPr>
        <a:xfrm flipV="1">
          <a:off x="15671800" y="131572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77</xdr:row>
      <xdr:rowOff>19558</xdr:rowOff>
    </xdr:to>
    <xdr:cxnSp macro="">
      <xdr:nvCxnSpPr>
        <xdr:cNvPr id="433" name="直線コネクタ 432"/>
        <xdr:cNvCxnSpPr/>
      </xdr:nvCxnSpPr>
      <xdr:spPr>
        <a:xfrm>
          <a:off x="14782800" y="131389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5" name="テキスト ボックス 434"/>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76</xdr:row>
      <xdr:rowOff>108713</xdr:rowOff>
    </xdr:to>
    <xdr:cxnSp macro="">
      <xdr:nvCxnSpPr>
        <xdr:cNvPr id="436" name="直線コネクタ 435"/>
        <xdr:cNvCxnSpPr/>
      </xdr:nvCxnSpPr>
      <xdr:spPr>
        <a:xfrm>
          <a:off x="13893800" y="1313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60198</xdr:rowOff>
    </xdr:from>
    <xdr:to>
      <xdr:col>21</xdr:col>
      <xdr:colOff>412750</xdr:colOff>
      <xdr:row>77</xdr:row>
      <xdr:rowOff>161798</xdr:rowOff>
    </xdr:to>
    <xdr:sp macro="" textlink="">
      <xdr:nvSpPr>
        <xdr:cNvPr id="437" name="フローチャート : 判断 436"/>
        <xdr:cNvSpPr/>
      </xdr:nvSpPr>
      <xdr:spPr>
        <a:xfrm>
          <a:off x="14732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146575</xdr:rowOff>
    </xdr:from>
    <xdr:ext cx="762000" cy="259045"/>
    <xdr:sp macro="" textlink="">
      <xdr:nvSpPr>
        <xdr:cNvPr id="438" name="テキスト ボックス 437"/>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78</xdr:row>
      <xdr:rowOff>21844</xdr:rowOff>
    </xdr:to>
    <xdr:cxnSp macro="">
      <xdr:nvCxnSpPr>
        <xdr:cNvPr id="439" name="直線コネクタ 438"/>
        <xdr:cNvCxnSpPr/>
      </xdr:nvCxnSpPr>
      <xdr:spPr>
        <a:xfrm flipV="1">
          <a:off x="13004800" y="13138913"/>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40" name="フローチャート : 判断 439"/>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41" name="テキスト ボックス 440"/>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42" name="フローチャート : 判断 441"/>
        <xdr:cNvSpPr/>
      </xdr:nvSpPr>
      <xdr:spPr>
        <a:xfrm>
          <a:off x="12954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32529</xdr:rowOff>
    </xdr:from>
    <xdr:ext cx="762000" cy="259045"/>
    <xdr:sp macro="" textlink="">
      <xdr:nvSpPr>
        <xdr:cNvPr id="443" name="テキスト ボックス 442"/>
        <xdr:cNvSpPr txBox="1"/>
      </xdr:nvSpPr>
      <xdr:spPr>
        <a:xfrm>
          <a:off x="12623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49" name="円/楕円 448"/>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50"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140208</xdr:rowOff>
    </xdr:from>
    <xdr:to>
      <xdr:col>22</xdr:col>
      <xdr:colOff>615950</xdr:colOff>
      <xdr:row>77</xdr:row>
      <xdr:rowOff>70358</xdr:rowOff>
    </xdr:to>
    <xdr:sp macro="" textlink="">
      <xdr:nvSpPr>
        <xdr:cNvPr id="451" name="円/楕円 450"/>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80535</xdr:rowOff>
    </xdr:from>
    <xdr:ext cx="736600" cy="259045"/>
    <xdr:sp macro="" textlink="">
      <xdr:nvSpPr>
        <xdr:cNvPr id="452" name="テキスト ボックス 451"/>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57913</xdr:rowOff>
    </xdr:from>
    <xdr:to>
      <xdr:col>21</xdr:col>
      <xdr:colOff>412750</xdr:colOff>
      <xdr:row>76</xdr:row>
      <xdr:rowOff>159513</xdr:rowOff>
    </xdr:to>
    <xdr:sp macro="" textlink="">
      <xdr:nvSpPr>
        <xdr:cNvPr id="453" name="円/楕円 452"/>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169689</xdr:rowOff>
    </xdr:from>
    <xdr:ext cx="762000" cy="259045"/>
    <xdr:sp macro="" textlink="">
      <xdr:nvSpPr>
        <xdr:cNvPr id="454" name="テキスト ボックス 453"/>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55" name="円/楕円 454"/>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169689</xdr:rowOff>
    </xdr:from>
    <xdr:ext cx="762000" cy="259045"/>
    <xdr:sp macro="" textlink="">
      <xdr:nvSpPr>
        <xdr:cNvPr id="456" name="テキスト ボックス 455"/>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142494</xdr:rowOff>
    </xdr:from>
    <xdr:to>
      <xdr:col>19</xdr:col>
      <xdr:colOff>6350</xdr:colOff>
      <xdr:row>78</xdr:row>
      <xdr:rowOff>72644</xdr:rowOff>
    </xdr:to>
    <xdr:sp macro="" textlink="">
      <xdr:nvSpPr>
        <xdr:cNvPr id="457" name="円/楕円 456"/>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57421</xdr:rowOff>
    </xdr:from>
    <xdr:ext cx="762000" cy="259045"/>
    <xdr:sp macro="" textlink="">
      <xdr:nvSpPr>
        <xdr:cNvPr id="458" name="テキスト ボックス 457"/>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宮城県名取市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88633</xdr:rowOff>
    </xdr:from>
    <xdr:to>
      <xdr:col>4</xdr:col>
      <xdr:colOff>1117600</xdr:colOff>
      <xdr:row>17</xdr:row>
      <xdr:rowOff>91605</xdr:rowOff>
    </xdr:to>
    <xdr:cxnSp macro="">
      <xdr:nvCxnSpPr>
        <xdr:cNvPr id="50" name="直線コネクタ 49"/>
        <xdr:cNvCxnSpPr/>
      </xdr:nvCxnSpPr>
      <xdr:spPr bwMode="auto">
        <a:xfrm>
          <a:off x="5003800" y="3050908"/>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88633</xdr:rowOff>
    </xdr:from>
    <xdr:to>
      <xdr:col>4</xdr:col>
      <xdr:colOff>469900</xdr:colOff>
      <xdr:row>17</xdr:row>
      <xdr:rowOff>121323</xdr:rowOff>
    </xdr:to>
    <xdr:cxnSp macro="">
      <xdr:nvCxnSpPr>
        <xdr:cNvPr id="53" name="直線コネクタ 52"/>
        <xdr:cNvCxnSpPr/>
      </xdr:nvCxnSpPr>
      <xdr:spPr bwMode="auto">
        <a:xfrm flipV="1">
          <a:off x="4305300" y="3050908"/>
          <a:ext cx="6985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39834</xdr:rowOff>
    </xdr:from>
    <xdr:to>
      <xdr:col>4</xdr:col>
      <xdr:colOff>520700</xdr:colOff>
      <xdr:row>16</xdr:row>
      <xdr:rowOff>141434</xdr:rowOff>
    </xdr:to>
    <xdr:sp macro="" textlink="">
      <xdr:nvSpPr>
        <xdr:cNvPr id="54" name="フローチャート : 判断 53"/>
        <xdr:cNvSpPr/>
      </xdr:nvSpPr>
      <xdr:spPr bwMode="auto">
        <a:xfrm>
          <a:off x="4953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151611</xdr:rowOff>
    </xdr:from>
    <xdr:ext cx="736600" cy="259045"/>
    <xdr:sp macro="" textlink="">
      <xdr:nvSpPr>
        <xdr:cNvPr id="55" name="テキスト ボックス 54"/>
        <xdr:cNvSpPr txBox="1"/>
      </xdr:nvSpPr>
      <xdr:spPr>
        <a:xfrm>
          <a:off x="4622800" y="259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69983</xdr:rowOff>
    </xdr:from>
    <xdr:to>
      <xdr:col>3</xdr:col>
      <xdr:colOff>904875</xdr:colOff>
      <xdr:row>17</xdr:row>
      <xdr:rowOff>121323</xdr:rowOff>
    </xdr:to>
    <xdr:cxnSp macro="">
      <xdr:nvCxnSpPr>
        <xdr:cNvPr id="56" name="直線コネクタ 55"/>
        <xdr:cNvCxnSpPr/>
      </xdr:nvCxnSpPr>
      <xdr:spPr bwMode="auto">
        <a:xfrm>
          <a:off x="3606800" y="3032258"/>
          <a:ext cx="698500" cy="51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104318</xdr:rowOff>
    </xdr:from>
    <xdr:to>
      <xdr:col>3</xdr:col>
      <xdr:colOff>955675</xdr:colOff>
      <xdr:row>17</xdr:row>
      <xdr:rowOff>34468</xdr:rowOff>
    </xdr:to>
    <xdr:sp macro="" textlink="">
      <xdr:nvSpPr>
        <xdr:cNvPr id="57" name="フローチャート : 判断 56"/>
        <xdr:cNvSpPr/>
      </xdr:nvSpPr>
      <xdr:spPr bwMode="auto">
        <a:xfrm>
          <a:off x="4254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44645</xdr:rowOff>
    </xdr:from>
    <xdr:ext cx="762000" cy="259045"/>
    <xdr:sp macro="" textlink="">
      <xdr:nvSpPr>
        <xdr:cNvPr id="58" name="テキスト ボックス 57"/>
        <xdr:cNvSpPr txBox="1"/>
      </xdr:nvSpPr>
      <xdr:spPr>
        <a:xfrm>
          <a:off x="3924300" y="26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46342</xdr:rowOff>
    </xdr:from>
    <xdr:to>
      <xdr:col>3</xdr:col>
      <xdr:colOff>206375</xdr:colOff>
      <xdr:row>17</xdr:row>
      <xdr:rowOff>69983</xdr:rowOff>
    </xdr:to>
    <xdr:cxnSp macro="">
      <xdr:nvCxnSpPr>
        <xdr:cNvPr id="59" name="直線コネクタ 58"/>
        <xdr:cNvCxnSpPr/>
      </xdr:nvCxnSpPr>
      <xdr:spPr bwMode="auto">
        <a:xfrm>
          <a:off x="2908300" y="3008617"/>
          <a:ext cx="698500" cy="23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71857</xdr:rowOff>
    </xdr:from>
    <xdr:to>
      <xdr:col>3</xdr:col>
      <xdr:colOff>257175</xdr:colOff>
      <xdr:row>17</xdr:row>
      <xdr:rowOff>2007</xdr:rowOff>
    </xdr:to>
    <xdr:sp macro="" textlink="">
      <xdr:nvSpPr>
        <xdr:cNvPr id="60" name="フローチャート : 判断 59"/>
        <xdr:cNvSpPr/>
      </xdr:nvSpPr>
      <xdr:spPr bwMode="auto">
        <a:xfrm>
          <a:off x="35560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12184</xdr:rowOff>
    </xdr:from>
    <xdr:ext cx="762000" cy="259045"/>
    <xdr:sp macro="" textlink="">
      <xdr:nvSpPr>
        <xdr:cNvPr id="61" name="テキスト ボックス 60"/>
        <xdr:cNvSpPr txBox="1"/>
      </xdr:nvSpPr>
      <xdr:spPr>
        <a:xfrm>
          <a:off x="3225800" y="263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35547</xdr:rowOff>
    </xdr:from>
    <xdr:to>
      <xdr:col>2</xdr:col>
      <xdr:colOff>692150</xdr:colOff>
      <xdr:row>16</xdr:row>
      <xdr:rowOff>137147</xdr:rowOff>
    </xdr:to>
    <xdr:sp macro="" textlink="">
      <xdr:nvSpPr>
        <xdr:cNvPr id="62" name="フローチャート : 判断 61"/>
        <xdr:cNvSpPr/>
      </xdr:nvSpPr>
      <xdr:spPr bwMode="auto">
        <a:xfrm>
          <a:off x="2857500" y="2826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147324</xdr:rowOff>
    </xdr:from>
    <xdr:ext cx="762000" cy="259045"/>
    <xdr:sp macro="" textlink="">
      <xdr:nvSpPr>
        <xdr:cNvPr id="63" name="テキスト ボックス 62"/>
        <xdr:cNvSpPr txBox="1"/>
      </xdr:nvSpPr>
      <xdr:spPr>
        <a:xfrm>
          <a:off x="2527300" y="259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40805</xdr:rowOff>
    </xdr:from>
    <xdr:to>
      <xdr:col>5</xdr:col>
      <xdr:colOff>34925</xdr:colOff>
      <xdr:row>17</xdr:row>
      <xdr:rowOff>142405</xdr:rowOff>
    </xdr:to>
    <xdr:sp macro="" textlink="">
      <xdr:nvSpPr>
        <xdr:cNvPr id="69" name="円/楕円 68"/>
        <xdr:cNvSpPr/>
      </xdr:nvSpPr>
      <xdr:spPr bwMode="auto">
        <a:xfrm>
          <a:off x="5600700" y="300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12882</xdr:rowOff>
    </xdr:from>
    <xdr:ext cx="762000" cy="259045"/>
    <xdr:sp macro="" textlink="">
      <xdr:nvSpPr>
        <xdr:cNvPr id="70" name="人口1人当たり決算額の推移該当値テキスト130"/>
        <xdr:cNvSpPr txBox="1"/>
      </xdr:nvSpPr>
      <xdr:spPr>
        <a:xfrm>
          <a:off x="5740400" y="29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37833</xdr:rowOff>
    </xdr:from>
    <xdr:to>
      <xdr:col>4</xdr:col>
      <xdr:colOff>520700</xdr:colOff>
      <xdr:row>17</xdr:row>
      <xdr:rowOff>139433</xdr:rowOff>
    </xdr:to>
    <xdr:sp macro="" textlink="">
      <xdr:nvSpPr>
        <xdr:cNvPr id="71" name="円/楕円 70"/>
        <xdr:cNvSpPr/>
      </xdr:nvSpPr>
      <xdr:spPr bwMode="auto">
        <a:xfrm>
          <a:off x="4953000" y="300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124210</xdr:rowOff>
    </xdr:from>
    <xdr:ext cx="736600" cy="259045"/>
    <xdr:sp macro="" textlink="">
      <xdr:nvSpPr>
        <xdr:cNvPr id="72" name="テキスト ボックス 71"/>
        <xdr:cNvSpPr txBox="1"/>
      </xdr:nvSpPr>
      <xdr:spPr>
        <a:xfrm>
          <a:off x="4622800" y="3086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66,514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70523</xdr:rowOff>
    </xdr:from>
    <xdr:to>
      <xdr:col>3</xdr:col>
      <xdr:colOff>955675</xdr:colOff>
      <xdr:row>18</xdr:row>
      <xdr:rowOff>673</xdr:rowOff>
    </xdr:to>
    <xdr:sp macro="" textlink="">
      <xdr:nvSpPr>
        <xdr:cNvPr id="73" name="円/楕円 72"/>
        <xdr:cNvSpPr/>
      </xdr:nvSpPr>
      <xdr:spPr bwMode="auto">
        <a:xfrm>
          <a:off x="4254500" y="303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156900</xdr:rowOff>
    </xdr:from>
    <xdr:ext cx="762000" cy="259045"/>
    <xdr:sp macro="" textlink="">
      <xdr:nvSpPr>
        <xdr:cNvPr id="74" name="テキスト ボックス 73"/>
        <xdr:cNvSpPr txBox="1"/>
      </xdr:nvSpPr>
      <xdr:spPr>
        <a:xfrm>
          <a:off x="3924300" y="311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19183</xdr:rowOff>
    </xdr:from>
    <xdr:to>
      <xdr:col>3</xdr:col>
      <xdr:colOff>257175</xdr:colOff>
      <xdr:row>17</xdr:row>
      <xdr:rowOff>120783</xdr:rowOff>
    </xdr:to>
    <xdr:sp macro="" textlink="">
      <xdr:nvSpPr>
        <xdr:cNvPr id="75" name="円/楕円 74"/>
        <xdr:cNvSpPr/>
      </xdr:nvSpPr>
      <xdr:spPr bwMode="auto">
        <a:xfrm>
          <a:off x="3556000" y="2981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105560</xdr:rowOff>
    </xdr:from>
    <xdr:ext cx="762000" cy="259045"/>
    <xdr:sp macro="" textlink="">
      <xdr:nvSpPr>
        <xdr:cNvPr id="76" name="テキスト ボックス 75"/>
        <xdr:cNvSpPr txBox="1"/>
      </xdr:nvSpPr>
      <xdr:spPr>
        <a:xfrm>
          <a:off x="3225800" y="306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67,493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166992</xdr:rowOff>
    </xdr:from>
    <xdr:to>
      <xdr:col>2</xdr:col>
      <xdr:colOff>692150</xdr:colOff>
      <xdr:row>17</xdr:row>
      <xdr:rowOff>97142</xdr:rowOff>
    </xdr:to>
    <xdr:sp macro="" textlink="">
      <xdr:nvSpPr>
        <xdr:cNvPr id="77" name="円/楕円 76"/>
        <xdr:cNvSpPr/>
      </xdr:nvSpPr>
      <xdr:spPr bwMode="auto">
        <a:xfrm>
          <a:off x="2857500" y="295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81919</xdr:rowOff>
    </xdr:from>
    <xdr:ext cx="762000" cy="259045"/>
    <xdr:sp macro="" textlink="">
      <xdr:nvSpPr>
        <xdr:cNvPr id="78" name="テキスト ボックス 77"/>
        <xdr:cNvSpPr txBox="1"/>
      </xdr:nvSpPr>
      <xdr:spPr>
        <a:xfrm>
          <a:off x="2527300" y="30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119885</xdr:rowOff>
    </xdr:from>
    <xdr:to>
      <xdr:col>4</xdr:col>
      <xdr:colOff>1117600</xdr:colOff>
      <xdr:row>36</xdr:row>
      <xdr:rowOff>139488</xdr:rowOff>
    </xdr:to>
    <xdr:cxnSp macro="">
      <xdr:nvCxnSpPr>
        <xdr:cNvPr id="115" name="直線コネクタ 114"/>
        <xdr:cNvCxnSpPr/>
      </xdr:nvCxnSpPr>
      <xdr:spPr bwMode="auto">
        <a:xfrm flipV="1">
          <a:off x="5003800" y="7073135"/>
          <a:ext cx="647700" cy="19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32217</xdr:rowOff>
    </xdr:from>
    <xdr:to>
      <xdr:col>4</xdr:col>
      <xdr:colOff>469900</xdr:colOff>
      <xdr:row>36</xdr:row>
      <xdr:rowOff>139488</xdr:rowOff>
    </xdr:to>
    <xdr:cxnSp macro="">
      <xdr:nvCxnSpPr>
        <xdr:cNvPr id="118" name="直線コネクタ 117"/>
        <xdr:cNvCxnSpPr/>
      </xdr:nvCxnSpPr>
      <xdr:spPr bwMode="auto">
        <a:xfrm>
          <a:off x="4305300" y="6985467"/>
          <a:ext cx="698500" cy="107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212903</xdr:rowOff>
    </xdr:from>
    <xdr:to>
      <xdr:col>4</xdr:col>
      <xdr:colOff>520700</xdr:colOff>
      <xdr:row>35</xdr:row>
      <xdr:rowOff>314503</xdr:rowOff>
    </xdr:to>
    <xdr:sp macro="" textlink="">
      <xdr:nvSpPr>
        <xdr:cNvPr id="119" name="フローチャート : 判断 118"/>
        <xdr:cNvSpPr/>
      </xdr:nvSpPr>
      <xdr:spPr bwMode="auto">
        <a:xfrm>
          <a:off x="4953000" y="6823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324680</xdr:rowOff>
    </xdr:from>
    <xdr:ext cx="736600" cy="259045"/>
    <xdr:sp macro="" textlink="">
      <xdr:nvSpPr>
        <xdr:cNvPr id="120" name="テキスト ボックス 119"/>
        <xdr:cNvSpPr txBox="1"/>
      </xdr:nvSpPr>
      <xdr:spPr>
        <a:xfrm>
          <a:off x="4622800" y="6592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308251</xdr:rowOff>
    </xdr:from>
    <xdr:to>
      <xdr:col>3</xdr:col>
      <xdr:colOff>904875</xdr:colOff>
      <xdr:row>36</xdr:row>
      <xdr:rowOff>32217</xdr:rowOff>
    </xdr:to>
    <xdr:cxnSp macro="">
      <xdr:nvCxnSpPr>
        <xdr:cNvPr id="121" name="直線コネクタ 120"/>
        <xdr:cNvCxnSpPr/>
      </xdr:nvCxnSpPr>
      <xdr:spPr bwMode="auto">
        <a:xfrm>
          <a:off x="3606800" y="6918601"/>
          <a:ext cx="698500" cy="6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233163</xdr:rowOff>
    </xdr:from>
    <xdr:to>
      <xdr:col>3</xdr:col>
      <xdr:colOff>955675</xdr:colOff>
      <xdr:row>35</xdr:row>
      <xdr:rowOff>334763</xdr:rowOff>
    </xdr:to>
    <xdr:sp macro="" textlink="">
      <xdr:nvSpPr>
        <xdr:cNvPr id="122" name="フローチャート : 判断 121"/>
        <xdr:cNvSpPr/>
      </xdr:nvSpPr>
      <xdr:spPr bwMode="auto">
        <a:xfrm>
          <a:off x="4254500" y="6843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2040</xdr:rowOff>
    </xdr:from>
    <xdr:ext cx="762000" cy="259045"/>
    <xdr:sp macro="" textlink="">
      <xdr:nvSpPr>
        <xdr:cNvPr id="123" name="テキスト ボックス 122"/>
        <xdr:cNvSpPr txBox="1"/>
      </xdr:nvSpPr>
      <xdr:spPr>
        <a:xfrm>
          <a:off x="3924300" y="661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272761</xdr:rowOff>
    </xdr:from>
    <xdr:to>
      <xdr:col>3</xdr:col>
      <xdr:colOff>206375</xdr:colOff>
      <xdr:row>35</xdr:row>
      <xdr:rowOff>308251</xdr:rowOff>
    </xdr:to>
    <xdr:cxnSp macro="">
      <xdr:nvCxnSpPr>
        <xdr:cNvPr id="124" name="直線コネクタ 123"/>
        <xdr:cNvCxnSpPr/>
      </xdr:nvCxnSpPr>
      <xdr:spPr bwMode="auto">
        <a:xfrm>
          <a:off x="2908300" y="6883111"/>
          <a:ext cx="698500" cy="3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201044</xdr:rowOff>
    </xdr:from>
    <xdr:to>
      <xdr:col>3</xdr:col>
      <xdr:colOff>257175</xdr:colOff>
      <xdr:row>35</xdr:row>
      <xdr:rowOff>302644</xdr:rowOff>
    </xdr:to>
    <xdr:sp macro="" textlink="">
      <xdr:nvSpPr>
        <xdr:cNvPr id="125" name="フローチャート : 判断 124"/>
        <xdr:cNvSpPr/>
      </xdr:nvSpPr>
      <xdr:spPr bwMode="auto">
        <a:xfrm>
          <a:off x="3556000" y="6811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312821</xdr:rowOff>
    </xdr:from>
    <xdr:ext cx="762000" cy="259045"/>
    <xdr:sp macro="" textlink="">
      <xdr:nvSpPr>
        <xdr:cNvPr id="126" name="テキスト ボックス 125"/>
        <xdr:cNvSpPr txBox="1"/>
      </xdr:nvSpPr>
      <xdr:spPr>
        <a:xfrm>
          <a:off x="3225800" y="658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173841</xdr:rowOff>
    </xdr:from>
    <xdr:to>
      <xdr:col>2</xdr:col>
      <xdr:colOff>692150</xdr:colOff>
      <xdr:row>35</xdr:row>
      <xdr:rowOff>275441</xdr:rowOff>
    </xdr:to>
    <xdr:sp macro="" textlink="">
      <xdr:nvSpPr>
        <xdr:cNvPr id="127" name="フローチャート : 判断 126"/>
        <xdr:cNvSpPr/>
      </xdr:nvSpPr>
      <xdr:spPr bwMode="auto">
        <a:xfrm>
          <a:off x="2857500" y="67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285618</xdr:rowOff>
    </xdr:from>
    <xdr:ext cx="762000" cy="259045"/>
    <xdr:sp macro="" textlink="">
      <xdr:nvSpPr>
        <xdr:cNvPr id="128" name="テキスト ボックス 127"/>
        <xdr:cNvSpPr txBox="1"/>
      </xdr:nvSpPr>
      <xdr:spPr>
        <a:xfrm>
          <a:off x="2527300" y="655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69085</xdr:rowOff>
    </xdr:from>
    <xdr:to>
      <xdr:col>5</xdr:col>
      <xdr:colOff>34925</xdr:colOff>
      <xdr:row>36</xdr:row>
      <xdr:rowOff>170685</xdr:rowOff>
    </xdr:to>
    <xdr:sp macro="" textlink="">
      <xdr:nvSpPr>
        <xdr:cNvPr id="134" name="円/楕円 133"/>
        <xdr:cNvSpPr/>
      </xdr:nvSpPr>
      <xdr:spPr bwMode="auto">
        <a:xfrm>
          <a:off x="5600700" y="702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41162</xdr:rowOff>
    </xdr:from>
    <xdr:ext cx="762000" cy="259045"/>
    <xdr:sp macro="" textlink="">
      <xdr:nvSpPr>
        <xdr:cNvPr id="135" name="人口1人当たり決算額の推移該当値テキスト445"/>
        <xdr:cNvSpPr txBox="1"/>
      </xdr:nvSpPr>
      <xdr:spPr>
        <a:xfrm>
          <a:off x="5740400" y="699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88688</xdr:rowOff>
    </xdr:from>
    <xdr:to>
      <xdr:col>4</xdr:col>
      <xdr:colOff>520700</xdr:colOff>
      <xdr:row>37</xdr:row>
      <xdr:rowOff>18838</xdr:rowOff>
    </xdr:to>
    <xdr:sp macro="" textlink="">
      <xdr:nvSpPr>
        <xdr:cNvPr id="136" name="円/楕円 135"/>
        <xdr:cNvSpPr/>
      </xdr:nvSpPr>
      <xdr:spPr bwMode="auto">
        <a:xfrm>
          <a:off x="4953000" y="704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3615</xdr:rowOff>
    </xdr:from>
    <xdr:ext cx="736600" cy="259045"/>
    <xdr:sp macro="" textlink="">
      <xdr:nvSpPr>
        <xdr:cNvPr id="137" name="テキスト ボックス 136"/>
        <xdr:cNvSpPr txBox="1"/>
      </xdr:nvSpPr>
      <xdr:spPr>
        <a:xfrm>
          <a:off x="4622800" y="7128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324317</xdr:rowOff>
    </xdr:from>
    <xdr:to>
      <xdr:col>3</xdr:col>
      <xdr:colOff>955675</xdr:colOff>
      <xdr:row>36</xdr:row>
      <xdr:rowOff>83017</xdr:rowOff>
    </xdr:to>
    <xdr:sp macro="" textlink="">
      <xdr:nvSpPr>
        <xdr:cNvPr id="138" name="円/楕円 137"/>
        <xdr:cNvSpPr/>
      </xdr:nvSpPr>
      <xdr:spPr bwMode="auto">
        <a:xfrm>
          <a:off x="4254500" y="693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67794</xdr:rowOff>
    </xdr:from>
    <xdr:ext cx="762000" cy="259045"/>
    <xdr:sp macro="" textlink="">
      <xdr:nvSpPr>
        <xdr:cNvPr id="139" name="テキスト ボックス 138"/>
        <xdr:cNvSpPr txBox="1"/>
      </xdr:nvSpPr>
      <xdr:spPr>
        <a:xfrm>
          <a:off x="3924300" y="702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257451</xdr:rowOff>
    </xdr:from>
    <xdr:to>
      <xdr:col>3</xdr:col>
      <xdr:colOff>257175</xdr:colOff>
      <xdr:row>36</xdr:row>
      <xdr:rowOff>16151</xdr:rowOff>
    </xdr:to>
    <xdr:sp macro="" textlink="">
      <xdr:nvSpPr>
        <xdr:cNvPr id="140" name="円/楕円 139"/>
        <xdr:cNvSpPr/>
      </xdr:nvSpPr>
      <xdr:spPr bwMode="auto">
        <a:xfrm>
          <a:off x="3556000" y="686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928</xdr:rowOff>
    </xdr:from>
    <xdr:ext cx="762000" cy="259045"/>
    <xdr:sp macro="" textlink="">
      <xdr:nvSpPr>
        <xdr:cNvPr id="141" name="テキスト ボックス 140"/>
        <xdr:cNvSpPr txBox="1"/>
      </xdr:nvSpPr>
      <xdr:spPr>
        <a:xfrm>
          <a:off x="3225800" y="695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221961</xdr:rowOff>
    </xdr:from>
    <xdr:to>
      <xdr:col>2</xdr:col>
      <xdr:colOff>692150</xdr:colOff>
      <xdr:row>35</xdr:row>
      <xdr:rowOff>323561</xdr:rowOff>
    </xdr:to>
    <xdr:sp macro="" textlink="">
      <xdr:nvSpPr>
        <xdr:cNvPr id="142" name="円/楕円 141"/>
        <xdr:cNvSpPr/>
      </xdr:nvSpPr>
      <xdr:spPr bwMode="auto">
        <a:xfrm>
          <a:off x="2857500" y="683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308338</xdr:rowOff>
    </xdr:from>
    <xdr:ext cx="762000" cy="259045"/>
    <xdr:sp macro="" textlink="">
      <xdr:nvSpPr>
        <xdr:cNvPr id="143" name="テキスト ボックス 142"/>
        <xdr:cNvSpPr txBox="1"/>
      </xdr:nvSpPr>
      <xdr:spPr>
        <a:xfrm>
          <a:off x="2527300" y="691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77,124
76,797
98.17
76,356,865
64,033,584
2,067,172
15,424,718
27,764,583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161211</xdr:rowOff>
    </xdr:from>
    <xdr:to>
      <xdr:col>6</xdr:col>
      <xdr:colOff>511175</xdr:colOff>
      <xdr:row>36</xdr:row>
      <xdr:rowOff>7272</xdr:rowOff>
    </xdr:to>
    <xdr:cxnSp macro="">
      <xdr:nvCxnSpPr>
        <xdr:cNvPr id="59" name="直線コネクタ 58"/>
        <xdr:cNvCxnSpPr/>
      </xdr:nvCxnSpPr>
      <xdr:spPr>
        <a:xfrm>
          <a:off x="3797300" y="6161961"/>
          <a:ext cx="8382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161211</xdr:rowOff>
    </xdr:from>
    <xdr:to>
      <xdr:col>5</xdr:col>
      <xdr:colOff>358775</xdr:colOff>
      <xdr:row>35</xdr:row>
      <xdr:rowOff>162080</xdr:rowOff>
    </xdr:to>
    <xdr:cxnSp macro="">
      <xdr:nvCxnSpPr>
        <xdr:cNvPr id="62" name="直線コネクタ 61"/>
        <xdr:cNvCxnSpPr/>
      </xdr:nvCxnSpPr>
      <xdr:spPr>
        <a:xfrm flipV="1">
          <a:off x="2908300" y="616196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51593</xdr:rowOff>
    </xdr:from>
    <xdr:to>
      <xdr:col>5</xdr:col>
      <xdr:colOff>409575</xdr:colOff>
      <xdr:row>35</xdr:row>
      <xdr:rowOff>153193</xdr:rowOff>
    </xdr:to>
    <xdr:sp macro="" textlink="">
      <xdr:nvSpPr>
        <xdr:cNvPr id="63" name="フローチャート : 判断 62"/>
        <xdr:cNvSpPr/>
      </xdr:nvSpPr>
      <xdr:spPr>
        <a:xfrm>
          <a:off x="3746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169720</xdr:rowOff>
    </xdr:from>
    <xdr:ext cx="534377" cy="259045"/>
    <xdr:sp macro="" textlink="">
      <xdr:nvSpPr>
        <xdr:cNvPr id="64" name="テキスト ボックス 63"/>
        <xdr:cNvSpPr txBox="1"/>
      </xdr:nvSpPr>
      <xdr:spPr>
        <a:xfrm>
          <a:off x="3530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102918</xdr:rowOff>
    </xdr:from>
    <xdr:to>
      <xdr:col>4</xdr:col>
      <xdr:colOff>155575</xdr:colOff>
      <xdr:row>35</xdr:row>
      <xdr:rowOff>162080</xdr:rowOff>
    </xdr:to>
    <xdr:cxnSp macro="">
      <xdr:nvCxnSpPr>
        <xdr:cNvPr id="65" name="直線コネクタ 64"/>
        <xdr:cNvCxnSpPr/>
      </xdr:nvCxnSpPr>
      <xdr:spPr>
        <a:xfrm>
          <a:off x="2019300" y="6103668"/>
          <a:ext cx="889000" cy="5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61033</xdr:rowOff>
    </xdr:from>
    <xdr:to>
      <xdr:col>4</xdr:col>
      <xdr:colOff>206375</xdr:colOff>
      <xdr:row>35</xdr:row>
      <xdr:rowOff>162633</xdr:rowOff>
    </xdr:to>
    <xdr:sp macro="" textlink="">
      <xdr:nvSpPr>
        <xdr:cNvPr id="66" name="フローチャート : 判断 65"/>
        <xdr:cNvSpPr/>
      </xdr:nvSpPr>
      <xdr:spPr>
        <a:xfrm>
          <a:off x="2857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7710</xdr:rowOff>
    </xdr:from>
    <xdr:ext cx="534377" cy="259045"/>
    <xdr:sp macro="" textlink="">
      <xdr:nvSpPr>
        <xdr:cNvPr id="67" name="テキスト ボックス 66"/>
        <xdr:cNvSpPr txBox="1"/>
      </xdr:nvSpPr>
      <xdr:spPr>
        <a:xfrm>
          <a:off x="2641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7386</xdr:rowOff>
    </xdr:from>
    <xdr:to>
      <xdr:col>2</xdr:col>
      <xdr:colOff>638175</xdr:colOff>
      <xdr:row>35</xdr:row>
      <xdr:rowOff>102918</xdr:rowOff>
    </xdr:to>
    <xdr:cxnSp macro="">
      <xdr:nvCxnSpPr>
        <xdr:cNvPr id="68" name="直線コネクタ 67"/>
        <xdr:cNvCxnSpPr/>
      </xdr:nvCxnSpPr>
      <xdr:spPr>
        <a:xfrm>
          <a:off x="1130300" y="6008136"/>
          <a:ext cx="889000" cy="9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16640</xdr:rowOff>
    </xdr:from>
    <xdr:to>
      <xdr:col>3</xdr:col>
      <xdr:colOff>3175</xdr:colOff>
      <xdr:row>35</xdr:row>
      <xdr:rowOff>118240</xdr:rowOff>
    </xdr:to>
    <xdr:sp macro="" textlink="">
      <xdr:nvSpPr>
        <xdr:cNvPr id="69" name="フローチャート : 判断 68"/>
        <xdr:cNvSpPr/>
      </xdr:nvSpPr>
      <xdr:spPr>
        <a:xfrm>
          <a:off x="1968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134767</xdr:rowOff>
    </xdr:from>
    <xdr:ext cx="534377" cy="259045"/>
    <xdr:sp macro="" textlink="">
      <xdr:nvSpPr>
        <xdr:cNvPr id="70" name="テキスト ボックス 69"/>
        <xdr:cNvSpPr txBox="1"/>
      </xdr:nvSpPr>
      <xdr:spPr>
        <a:xfrm>
          <a:off x="1752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89472</xdr:rowOff>
    </xdr:from>
    <xdr:to>
      <xdr:col>1</xdr:col>
      <xdr:colOff>485775</xdr:colOff>
      <xdr:row>35</xdr:row>
      <xdr:rowOff>19622</xdr:rowOff>
    </xdr:to>
    <xdr:sp macro="" textlink="">
      <xdr:nvSpPr>
        <xdr:cNvPr id="71" name="フローチャート : 判断 70"/>
        <xdr:cNvSpPr/>
      </xdr:nvSpPr>
      <xdr:spPr>
        <a:xfrm>
          <a:off x="1079500" y="591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36149</xdr:rowOff>
    </xdr:from>
    <xdr:ext cx="534377" cy="259045"/>
    <xdr:sp macro="" textlink="">
      <xdr:nvSpPr>
        <xdr:cNvPr id="72" name="テキスト ボックス 71"/>
        <xdr:cNvSpPr txBox="1"/>
      </xdr:nvSpPr>
      <xdr:spPr>
        <a:xfrm>
          <a:off x="863111" y="56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127922</xdr:rowOff>
    </xdr:from>
    <xdr:to>
      <xdr:col>6</xdr:col>
      <xdr:colOff>561975</xdr:colOff>
      <xdr:row>36</xdr:row>
      <xdr:rowOff>58072</xdr:rowOff>
    </xdr:to>
    <xdr:sp macro="" textlink="">
      <xdr:nvSpPr>
        <xdr:cNvPr id="78" name="円/楕円 77"/>
        <xdr:cNvSpPr/>
      </xdr:nvSpPr>
      <xdr:spPr>
        <a:xfrm>
          <a:off x="4584700" y="61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150799</xdr:rowOff>
    </xdr:from>
    <xdr:ext cx="534377" cy="259045"/>
    <xdr:sp macro="" textlink="">
      <xdr:nvSpPr>
        <xdr:cNvPr id="79" name="人件費該当値テキスト"/>
        <xdr:cNvSpPr txBox="1"/>
      </xdr:nvSpPr>
      <xdr:spPr>
        <a:xfrm>
          <a:off x="4686300" y="59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110411</xdr:rowOff>
    </xdr:from>
    <xdr:to>
      <xdr:col>5</xdr:col>
      <xdr:colOff>409575</xdr:colOff>
      <xdr:row>36</xdr:row>
      <xdr:rowOff>40561</xdr:rowOff>
    </xdr:to>
    <xdr:sp macro="" textlink="">
      <xdr:nvSpPr>
        <xdr:cNvPr id="80" name="円/楕円 79"/>
        <xdr:cNvSpPr/>
      </xdr:nvSpPr>
      <xdr:spPr>
        <a:xfrm>
          <a:off x="3746500" y="61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31688</xdr:rowOff>
    </xdr:from>
    <xdr:ext cx="534377" cy="259045"/>
    <xdr:sp macro="" textlink="">
      <xdr:nvSpPr>
        <xdr:cNvPr id="81" name="テキスト ボックス 80"/>
        <xdr:cNvSpPr txBox="1"/>
      </xdr:nvSpPr>
      <xdr:spPr>
        <a:xfrm>
          <a:off x="3530111" y="62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111280</xdr:rowOff>
    </xdr:from>
    <xdr:to>
      <xdr:col>4</xdr:col>
      <xdr:colOff>206375</xdr:colOff>
      <xdr:row>36</xdr:row>
      <xdr:rowOff>41430</xdr:rowOff>
    </xdr:to>
    <xdr:sp macro="" textlink="">
      <xdr:nvSpPr>
        <xdr:cNvPr id="82" name="円/楕円 81"/>
        <xdr:cNvSpPr/>
      </xdr:nvSpPr>
      <xdr:spPr>
        <a:xfrm>
          <a:off x="2857500" y="61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32557</xdr:rowOff>
    </xdr:from>
    <xdr:ext cx="534377" cy="259045"/>
    <xdr:sp macro="" textlink="">
      <xdr:nvSpPr>
        <xdr:cNvPr id="83" name="テキスト ボックス 82"/>
        <xdr:cNvSpPr txBox="1"/>
      </xdr:nvSpPr>
      <xdr:spPr>
        <a:xfrm>
          <a:off x="2641111" y="620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52118</xdr:rowOff>
    </xdr:from>
    <xdr:to>
      <xdr:col>3</xdr:col>
      <xdr:colOff>3175</xdr:colOff>
      <xdr:row>35</xdr:row>
      <xdr:rowOff>153718</xdr:rowOff>
    </xdr:to>
    <xdr:sp macro="" textlink="">
      <xdr:nvSpPr>
        <xdr:cNvPr id="84" name="円/楕円 83"/>
        <xdr:cNvSpPr/>
      </xdr:nvSpPr>
      <xdr:spPr>
        <a:xfrm>
          <a:off x="1968500" y="605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144845</xdr:rowOff>
    </xdr:from>
    <xdr:ext cx="534377" cy="259045"/>
    <xdr:sp macro="" textlink="">
      <xdr:nvSpPr>
        <xdr:cNvPr id="85" name="テキスト ボックス 84"/>
        <xdr:cNvSpPr txBox="1"/>
      </xdr:nvSpPr>
      <xdr:spPr>
        <a:xfrm>
          <a:off x="1752111" y="614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128036</xdr:rowOff>
    </xdr:from>
    <xdr:to>
      <xdr:col>1</xdr:col>
      <xdr:colOff>485775</xdr:colOff>
      <xdr:row>35</xdr:row>
      <xdr:rowOff>58186</xdr:rowOff>
    </xdr:to>
    <xdr:sp macro="" textlink="">
      <xdr:nvSpPr>
        <xdr:cNvPr id="86" name="円/楕円 85"/>
        <xdr:cNvSpPr/>
      </xdr:nvSpPr>
      <xdr:spPr>
        <a:xfrm>
          <a:off x="1079500" y="595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49313</xdr:rowOff>
    </xdr:from>
    <xdr:ext cx="534377" cy="259045"/>
    <xdr:sp macro="" textlink="">
      <xdr:nvSpPr>
        <xdr:cNvPr id="87" name="テキスト ボックス 86"/>
        <xdr:cNvSpPr txBox="1"/>
      </xdr:nvSpPr>
      <xdr:spPr>
        <a:xfrm>
          <a:off x="863111" y="605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166728</xdr:rowOff>
    </xdr:from>
    <xdr:to>
      <xdr:col>6</xdr:col>
      <xdr:colOff>510540</xdr:colOff>
      <xdr:row>57</xdr:row>
      <xdr:rowOff>126594</xdr:rowOff>
    </xdr:to>
    <xdr:cxnSp macro="">
      <xdr:nvCxnSpPr>
        <xdr:cNvPr id="111" name="直線コネクタ 110"/>
        <xdr:cNvCxnSpPr/>
      </xdr:nvCxnSpPr>
      <xdr:spPr>
        <a:xfrm flipV="1">
          <a:off x="4633595" y="9596478"/>
          <a:ext cx="1270" cy="302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130421</xdr:rowOff>
    </xdr:from>
    <xdr:ext cx="534377" cy="259045"/>
    <xdr:sp macro="" textlink="">
      <xdr:nvSpPr>
        <xdr:cNvPr id="112" name="物件費最小値テキスト"/>
        <xdr:cNvSpPr txBox="1"/>
      </xdr:nvSpPr>
      <xdr:spPr>
        <a:xfrm>
          <a:off x="4686300" y="99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57</xdr:row>
      <xdr:rowOff>126594</xdr:rowOff>
    </xdr:from>
    <xdr:to>
      <xdr:col>6</xdr:col>
      <xdr:colOff>600075</xdr:colOff>
      <xdr:row>57</xdr:row>
      <xdr:rowOff>126594</xdr:rowOff>
    </xdr:to>
    <xdr:cxnSp macro="">
      <xdr:nvCxnSpPr>
        <xdr:cNvPr id="113" name="直線コネクタ 112"/>
        <xdr:cNvCxnSpPr/>
      </xdr:nvCxnSpPr>
      <xdr:spPr>
        <a:xfrm>
          <a:off x="4546600" y="989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113405</xdr:rowOff>
    </xdr:from>
    <xdr:ext cx="534377" cy="259045"/>
    <xdr:sp macro="" textlink="">
      <xdr:nvSpPr>
        <xdr:cNvPr id="114" name="物件費最大値テキスト"/>
        <xdr:cNvSpPr txBox="1"/>
      </xdr:nvSpPr>
      <xdr:spPr>
        <a:xfrm>
          <a:off x="4686300" y="937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55</xdr:row>
      <xdr:rowOff>166728</xdr:rowOff>
    </xdr:from>
    <xdr:to>
      <xdr:col>6</xdr:col>
      <xdr:colOff>600075</xdr:colOff>
      <xdr:row>55</xdr:row>
      <xdr:rowOff>166728</xdr:rowOff>
    </xdr:to>
    <xdr:cxnSp macro="">
      <xdr:nvCxnSpPr>
        <xdr:cNvPr id="115" name="直線コネクタ 114"/>
        <xdr:cNvCxnSpPr/>
      </xdr:nvCxnSpPr>
      <xdr:spPr>
        <a:xfrm>
          <a:off x="4546600" y="9596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118699</xdr:rowOff>
    </xdr:from>
    <xdr:to>
      <xdr:col>6</xdr:col>
      <xdr:colOff>511175</xdr:colOff>
      <xdr:row>56</xdr:row>
      <xdr:rowOff>145141</xdr:rowOff>
    </xdr:to>
    <xdr:cxnSp macro="">
      <xdr:nvCxnSpPr>
        <xdr:cNvPr id="116" name="直線コネクタ 115"/>
        <xdr:cNvCxnSpPr/>
      </xdr:nvCxnSpPr>
      <xdr:spPr>
        <a:xfrm flipV="1">
          <a:off x="3797300" y="9719899"/>
          <a:ext cx="8382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114571</xdr:rowOff>
    </xdr:from>
    <xdr:ext cx="534377" cy="259045"/>
    <xdr:sp macro="" textlink="">
      <xdr:nvSpPr>
        <xdr:cNvPr id="117" name="物件費平均値テキスト"/>
        <xdr:cNvSpPr txBox="1"/>
      </xdr:nvSpPr>
      <xdr:spPr>
        <a:xfrm>
          <a:off x="4686300" y="971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136144</xdr:rowOff>
    </xdr:from>
    <xdr:to>
      <xdr:col>6</xdr:col>
      <xdr:colOff>561975</xdr:colOff>
      <xdr:row>57</xdr:row>
      <xdr:rowOff>66294</xdr:rowOff>
    </xdr:to>
    <xdr:sp macro="" textlink="">
      <xdr:nvSpPr>
        <xdr:cNvPr id="118" name="フローチャート : 判断 117"/>
        <xdr:cNvSpPr/>
      </xdr:nvSpPr>
      <xdr:spPr>
        <a:xfrm>
          <a:off x="4584700" y="97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145141</xdr:rowOff>
    </xdr:from>
    <xdr:to>
      <xdr:col>5</xdr:col>
      <xdr:colOff>358775</xdr:colOff>
      <xdr:row>56</xdr:row>
      <xdr:rowOff>167422</xdr:rowOff>
    </xdr:to>
    <xdr:cxnSp macro="">
      <xdr:nvCxnSpPr>
        <xdr:cNvPr id="119" name="直線コネクタ 118"/>
        <xdr:cNvCxnSpPr/>
      </xdr:nvCxnSpPr>
      <xdr:spPr>
        <a:xfrm flipV="1">
          <a:off x="2908300" y="9746341"/>
          <a:ext cx="889000" cy="2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140853</xdr:rowOff>
    </xdr:from>
    <xdr:to>
      <xdr:col>5</xdr:col>
      <xdr:colOff>409575</xdr:colOff>
      <xdr:row>57</xdr:row>
      <xdr:rowOff>71003</xdr:rowOff>
    </xdr:to>
    <xdr:sp macro="" textlink="">
      <xdr:nvSpPr>
        <xdr:cNvPr id="120" name="フローチャート : 判断 119"/>
        <xdr:cNvSpPr/>
      </xdr:nvSpPr>
      <xdr:spPr>
        <a:xfrm>
          <a:off x="3746500" y="974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62130</xdr:rowOff>
    </xdr:from>
    <xdr:ext cx="534377" cy="259045"/>
    <xdr:sp macro="" textlink="">
      <xdr:nvSpPr>
        <xdr:cNvPr id="121" name="テキスト ボックス 120"/>
        <xdr:cNvSpPr txBox="1"/>
      </xdr:nvSpPr>
      <xdr:spPr>
        <a:xfrm>
          <a:off x="3530111" y="983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109106</xdr:rowOff>
    </xdr:from>
    <xdr:to>
      <xdr:col>4</xdr:col>
      <xdr:colOff>155575</xdr:colOff>
      <xdr:row>56</xdr:row>
      <xdr:rowOff>167422</xdr:rowOff>
    </xdr:to>
    <xdr:cxnSp macro="">
      <xdr:nvCxnSpPr>
        <xdr:cNvPr id="122" name="直線コネクタ 121"/>
        <xdr:cNvCxnSpPr/>
      </xdr:nvCxnSpPr>
      <xdr:spPr>
        <a:xfrm>
          <a:off x="2019300" y="9710306"/>
          <a:ext cx="889000" cy="5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159126</xdr:rowOff>
    </xdr:from>
    <xdr:to>
      <xdr:col>4</xdr:col>
      <xdr:colOff>206375</xdr:colOff>
      <xdr:row>57</xdr:row>
      <xdr:rowOff>89276</xdr:rowOff>
    </xdr:to>
    <xdr:sp macro="" textlink="">
      <xdr:nvSpPr>
        <xdr:cNvPr id="123" name="フローチャート : 判断 122"/>
        <xdr:cNvSpPr/>
      </xdr:nvSpPr>
      <xdr:spPr>
        <a:xfrm>
          <a:off x="2857500" y="976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80403</xdr:rowOff>
    </xdr:from>
    <xdr:ext cx="534377" cy="259045"/>
    <xdr:sp macro="" textlink="">
      <xdr:nvSpPr>
        <xdr:cNvPr id="124" name="テキスト ボックス 123"/>
        <xdr:cNvSpPr txBox="1"/>
      </xdr:nvSpPr>
      <xdr:spPr>
        <a:xfrm>
          <a:off x="2641111" y="985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163703</xdr:rowOff>
    </xdr:from>
    <xdr:to>
      <xdr:col>2</xdr:col>
      <xdr:colOff>638175</xdr:colOff>
      <xdr:row>56</xdr:row>
      <xdr:rowOff>109106</xdr:rowOff>
    </xdr:to>
    <xdr:cxnSp macro="">
      <xdr:nvCxnSpPr>
        <xdr:cNvPr id="125" name="直線コネクタ 124"/>
        <xdr:cNvCxnSpPr/>
      </xdr:nvCxnSpPr>
      <xdr:spPr>
        <a:xfrm>
          <a:off x="1130300" y="8736203"/>
          <a:ext cx="889000" cy="97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134856</xdr:rowOff>
    </xdr:from>
    <xdr:to>
      <xdr:col>3</xdr:col>
      <xdr:colOff>3175</xdr:colOff>
      <xdr:row>57</xdr:row>
      <xdr:rowOff>65006</xdr:rowOff>
    </xdr:to>
    <xdr:sp macro="" textlink="">
      <xdr:nvSpPr>
        <xdr:cNvPr id="126" name="フローチャート : 判断 125"/>
        <xdr:cNvSpPr/>
      </xdr:nvSpPr>
      <xdr:spPr>
        <a:xfrm>
          <a:off x="1968500" y="97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56133</xdr:rowOff>
    </xdr:from>
    <xdr:ext cx="534377" cy="259045"/>
    <xdr:sp macro="" textlink="">
      <xdr:nvSpPr>
        <xdr:cNvPr id="127" name="テキスト ボックス 126"/>
        <xdr:cNvSpPr txBox="1"/>
      </xdr:nvSpPr>
      <xdr:spPr>
        <a:xfrm>
          <a:off x="1752111" y="98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13203</xdr:rowOff>
    </xdr:from>
    <xdr:to>
      <xdr:col>1</xdr:col>
      <xdr:colOff>485775</xdr:colOff>
      <xdr:row>56</xdr:row>
      <xdr:rowOff>114803</xdr:rowOff>
    </xdr:to>
    <xdr:sp macro="" textlink="">
      <xdr:nvSpPr>
        <xdr:cNvPr id="128" name="フローチャート : 判断 127"/>
        <xdr:cNvSpPr/>
      </xdr:nvSpPr>
      <xdr:spPr>
        <a:xfrm>
          <a:off x="1079500" y="96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105930</xdr:rowOff>
    </xdr:from>
    <xdr:ext cx="534377" cy="259045"/>
    <xdr:sp macro="" textlink="">
      <xdr:nvSpPr>
        <xdr:cNvPr id="129" name="テキスト ボックス 128"/>
        <xdr:cNvSpPr txBox="1"/>
      </xdr:nvSpPr>
      <xdr:spPr>
        <a:xfrm>
          <a:off x="863111" y="97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67899</xdr:rowOff>
    </xdr:from>
    <xdr:to>
      <xdr:col>6</xdr:col>
      <xdr:colOff>561975</xdr:colOff>
      <xdr:row>56</xdr:row>
      <xdr:rowOff>169499</xdr:rowOff>
    </xdr:to>
    <xdr:sp macro="" textlink="">
      <xdr:nvSpPr>
        <xdr:cNvPr id="135" name="円/楕円 134"/>
        <xdr:cNvSpPr/>
      </xdr:nvSpPr>
      <xdr:spPr>
        <a:xfrm>
          <a:off x="4584700" y="96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154276</xdr:rowOff>
    </xdr:from>
    <xdr:ext cx="534377" cy="259045"/>
    <xdr:sp macro="" textlink="">
      <xdr:nvSpPr>
        <xdr:cNvPr id="136" name="物件費該当値テキスト"/>
        <xdr:cNvSpPr txBox="1"/>
      </xdr:nvSpPr>
      <xdr:spPr>
        <a:xfrm>
          <a:off x="4686300" y="95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94341</xdr:rowOff>
    </xdr:from>
    <xdr:to>
      <xdr:col>5</xdr:col>
      <xdr:colOff>409575</xdr:colOff>
      <xdr:row>57</xdr:row>
      <xdr:rowOff>24491</xdr:rowOff>
    </xdr:to>
    <xdr:sp macro="" textlink="">
      <xdr:nvSpPr>
        <xdr:cNvPr id="137" name="円/楕円 136"/>
        <xdr:cNvSpPr/>
      </xdr:nvSpPr>
      <xdr:spPr>
        <a:xfrm>
          <a:off x="3746500" y="96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41018</xdr:rowOff>
    </xdr:from>
    <xdr:ext cx="534377" cy="259045"/>
    <xdr:sp macro="" textlink="">
      <xdr:nvSpPr>
        <xdr:cNvPr id="138" name="テキスト ボックス 137"/>
        <xdr:cNvSpPr txBox="1"/>
      </xdr:nvSpPr>
      <xdr:spPr>
        <a:xfrm>
          <a:off x="3530111" y="94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116622</xdr:rowOff>
    </xdr:from>
    <xdr:to>
      <xdr:col>4</xdr:col>
      <xdr:colOff>206375</xdr:colOff>
      <xdr:row>57</xdr:row>
      <xdr:rowOff>46772</xdr:rowOff>
    </xdr:to>
    <xdr:sp macro="" textlink="">
      <xdr:nvSpPr>
        <xdr:cNvPr id="139" name="円/楕円 138"/>
        <xdr:cNvSpPr/>
      </xdr:nvSpPr>
      <xdr:spPr>
        <a:xfrm>
          <a:off x="2857500" y="97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63299</xdr:rowOff>
    </xdr:from>
    <xdr:ext cx="534377" cy="259045"/>
    <xdr:sp macro="" textlink="">
      <xdr:nvSpPr>
        <xdr:cNvPr id="140" name="テキスト ボックス 139"/>
        <xdr:cNvSpPr txBox="1"/>
      </xdr:nvSpPr>
      <xdr:spPr>
        <a:xfrm>
          <a:off x="2641111" y="94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58306</xdr:rowOff>
    </xdr:from>
    <xdr:to>
      <xdr:col>3</xdr:col>
      <xdr:colOff>3175</xdr:colOff>
      <xdr:row>56</xdr:row>
      <xdr:rowOff>159906</xdr:rowOff>
    </xdr:to>
    <xdr:sp macro="" textlink="">
      <xdr:nvSpPr>
        <xdr:cNvPr id="141" name="円/楕円 140"/>
        <xdr:cNvSpPr/>
      </xdr:nvSpPr>
      <xdr:spPr>
        <a:xfrm>
          <a:off x="1968500" y="96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4983</xdr:rowOff>
    </xdr:from>
    <xdr:ext cx="534377" cy="259045"/>
    <xdr:sp macro="" textlink="">
      <xdr:nvSpPr>
        <xdr:cNvPr id="142" name="テキスト ボックス 141"/>
        <xdr:cNvSpPr txBox="1"/>
      </xdr:nvSpPr>
      <xdr:spPr>
        <a:xfrm>
          <a:off x="1752111" y="943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59,015</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112903</xdr:rowOff>
    </xdr:from>
    <xdr:to>
      <xdr:col>1</xdr:col>
      <xdr:colOff>485775</xdr:colOff>
      <xdr:row>51</xdr:row>
      <xdr:rowOff>43053</xdr:rowOff>
    </xdr:to>
    <xdr:sp macro="" textlink="">
      <xdr:nvSpPr>
        <xdr:cNvPr id="143" name="円/楕円 142"/>
        <xdr:cNvSpPr/>
      </xdr:nvSpPr>
      <xdr:spPr>
        <a:xfrm>
          <a:off x="1079500" y="868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59580</xdr:rowOff>
    </xdr:from>
    <xdr:ext cx="599010" cy="259045"/>
    <xdr:sp macro="" textlink="">
      <xdr:nvSpPr>
        <xdr:cNvPr id="144" name="テキスト ボックス 143"/>
        <xdr:cNvSpPr txBox="1"/>
      </xdr:nvSpPr>
      <xdr:spPr>
        <a:xfrm>
          <a:off x="830794" y="84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68" name="直線コネクタ 167"/>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69"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0" name="直線コネクタ 169"/>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1"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2" name="直線コネクタ 171"/>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113412</xdr:rowOff>
    </xdr:from>
    <xdr:to>
      <xdr:col>6</xdr:col>
      <xdr:colOff>511175</xdr:colOff>
      <xdr:row>77</xdr:row>
      <xdr:rowOff>115315</xdr:rowOff>
    </xdr:to>
    <xdr:cxnSp macro="">
      <xdr:nvCxnSpPr>
        <xdr:cNvPr id="173" name="直線コネクタ 172"/>
        <xdr:cNvCxnSpPr/>
      </xdr:nvCxnSpPr>
      <xdr:spPr>
        <a:xfrm flipV="1">
          <a:off x="3797300" y="13315062"/>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4"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5" name="フローチャート : 判断 174"/>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69062</xdr:rowOff>
    </xdr:from>
    <xdr:to>
      <xdr:col>5</xdr:col>
      <xdr:colOff>358775</xdr:colOff>
      <xdr:row>77</xdr:row>
      <xdr:rowOff>115315</xdr:rowOff>
    </xdr:to>
    <xdr:cxnSp macro="">
      <xdr:nvCxnSpPr>
        <xdr:cNvPr id="176" name="直線コネクタ 175"/>
        <xdr:cNvCxnSpPr/>
      </xdr:nvCxnSpPr>
      <xdr:spPr>
        <a:xfrm>
          <a:off x="2908300" y="13270712"/>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55905</xdr:rowOff>
    </xdr:from>
    <xdr:to>
      <xdr:col>5</xdr:col>
      <xdr:colOff>409575</xdr:colOff>
      <xdr:row>77</xdr:row>
      <xdr:rowOff>157505</xdr:rowOff>
    </xdr:to>
    <xdr:sp macro="" textlink="">
      <xdr:nvSpPr>
        <xdr:cNvPr id="177" name="フローチャート : 判断 176"/>
        <xdr:cNvSpPr/>
      </xdr:nvSpPr>
      <xdr:spPr>
        <a:xfrm>
          <a:off x="3746500" y="132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2582</xdr:rowOff>
    </xdr:from>
    <xdr:ext cx="469744" cy="259045"/>
    <xdr:sp macro="" textlink="">
      <xdr:nvSpPr>
        <xdr:cNvPr id="178" name="テキスト ボックス 177"/>
        <xdr:cNvSpPr txBox="1"/>
      </xdr:nvSpPr>
      <xdr:spPr>
        <a:xfrm>
          <a:off x="3562427" y="130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69062</xdr:rowOff>
    </xdr:from>
    <xdr:to>
      <xdr:col>4</xdr:col>
      <xdr:colOff>155575</xdr:colOff>
      <xdr:row>77</xdr:row>
      <xdr:rowOff>105944</xdr:rowOff>
    </xdr:to>
    <xdr:cxnSp macro="">
      <xdr:nvCxnSpPr>
        <xdr:cNvPr id="179" name="直線コネクタ 178"/>
        <xdr:cNvCxnSpPr/>
      </xdr:nvCxnSpPr>
      <xdr:spPr>
        <a:xfrm flipV="1">
          <a:off x="2019300" y="13270712"/>
          <a:ext cx="889000" cy="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62534</xdr:rowOff>
    </xdr:from>
    <xdr:to>
      <xdr:col>4</xdr:col>
      <xdr:colOff>206375</xdr:colOff>
      <xdr:row>77</xdr:row>
      <xdr:rowOff>164134</xdr:rowOff>
    </xdr:to>
    <xdr:sp macro="" textlink="">
      <xdr:nvSpPr>
        <xdr:cNvPr id="180" name="フローチャート : 判断 179"/>
        <xdr:cNvSpPr/>
      </xdr:nvSpPr>
      <xdr:spPr>
        <a:xfrm>
          <a:off x="2857500" y="132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155261</xdr:rowOff>
    </xdr:from>
    <xdr:ext cx="469744" cy="259045"/>
    <xdr:sp macro="" textlink="">
      <xdr:nvSpPr>
        <xdr:cNvPr id="181" name="テキスト ボックス 180"/>
        <xdr:cNvSpPr txBox="1"/>
      </xdr:nvSpPr>
      <xdr:spPr>
        <a:xfrm>
          <a:off x="2673427" y="1335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105944</xdr:rowOff>
    </xdr:from>
    <xdr:to>
      <xdr:col>2</xdr:col>
      <xdr:colOff>638175</xdr:colOff>
      <xdr:row>77</xdr:row>
      <xdr:rowOff>121717</xdr:rowOff>
    </xdr:to>
    <xdr:cxnSp macro="">
      <xdr:nvCxnSpPr>
        <xdr:cNvPr id="182" name="直線コネクタ 181"/>
        <xdr:cNvCxnSpPr/>
      </xdr:nvCxnSpPr>
      <xdr:spPr>
        <a:xfrm flipV="1">
          <a:off x="1130300" y="1330759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60401</xdr:rowOff>
    </xdr:from>
    <xdr:to>
      <xdr:col>3</xdr:col>
      <xdr:colOff>3175</xdr:colOff>
      <xdr:row>77</xdr:row>
      <xdr:rowOff>162001</xdr:rowOff>
    </xdr:to>
    <xdr:sp macro="" textlink="">
      <xdr:nvSpPr>
        <xdr:cNvPr id="183" name="フローチャート : 判断 182"/>
        <xdr:cNvSpPr/>
      </xdr:nvSpPr>
      <xdr:spPr>
        <a:xfrm>
          <a:off x="1968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153128</xdr:rowOff>
    </xdr:from>
    <xdr:ext cx="469744" cy="259045"/>
    <xdr:sp macro="" textlink="">
      <xdr:nvSpPr>
        <xdr:cNvPr id="184" name="テキスト ボックス 183"/>
        <xdr:cNvSpPr txBox="1"/>
      </xdr:nvSpPr>
      <xdr:spPr>
        <a:xfrm>
          <a:off x="1784427" y="1335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45389</xdr:rowOff>
    </xdr:from>
    <xdr:to>
      <xdr:col>1</xdr:col>
      <xdr:colOff>485775</xdr:colOff>
      <xdr:row>77</xdr:row>
      <xdr:rowOff>146989</xdr:rowOff>
    </xdr:to>
    <xdr:sp macro="" textlink="">
      <xdr:nvSpPr>
        <xdr:cNvPr id="185" name="フローチャート : 判断 184"/>
        <xdr:cNvSpPr/>
      </xdr:nvSpPr>
      <xdr:spPr>
        <a:xfrm>
          <a:off x="1079500" y="132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163516</xdr:rowOff>
    </xdr:from>
    <xdr:ext cx="469744" cy="259045"/>
    <xdr:sp macro="" textlink="">
      <xdr:nvSpPr>
        <xdr:cNvPr id="186" name="テキスト ボックス 185"/>
        <xdr:cNvSpPr txBox="1"/>
      </xdr:nvSpPr>
      <xdr:spPr>
        <a:xfrm>
          <a:off x="895427" y="1302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62612</xdr:rowOff>
    </xdr:from>
    <xdr:to>
      <xdr:col>6</xdr:col>
      <xdr:colOff>561975</xdr:colOff>
      <xdr:row>77</xdr:row>
      <xdr:rowOff>164212</xdr:rowOff>
    </xdr:to>
    <xdr:sp macro="" textlink="">
      <xdr:nvSpPr>
        <xdr:cNvPr id="192" name="円/楕円 191"/>
        <xdr:cNvSpPr/>
      </xdr:nvSpPr>
      <xdr:spPr>
        <a:xfrm>
          <a:off x="45847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85489</xdr:rowOff>
    </xdr:from>
    <xdr:ext cx="469744" cy="259045"/>
    <xdr:sp macro="" textlink="">
      <xdr:nvSpPr>
        <xdr:cNvPr id="193" name="維持補修費該当値テキスト"/>
        <xdr:cNvSpPr txBox="1"/>
      </xdr:nvSpPr>
      <xdr:spPr>
        <a:xfrm>
          <a:off x="4686300" y="1311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64515</xdr:rowOff>
    </xdr:from>
    <xdr:to>
      <xdr:col>5</xdr:col>
      <xdr:colOff>409575</xdr:colOff>
      <xdr:row>77</xdr:row>
      <xdr:rowOff>166115</xdr:rowOff>
    </xdr:to>
    <xdr:sp macro="" textlink="">
      <xdr:nvSpPr>
        <xdr:cNvPr id="194" name="円/楕円 193"/>
        <xdr:cNvSpPr/>
      </xdr:nvSpPr>
      <xdr:spPr>
        <a:xfrm>
          <a:off x="3746500" y="132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157242</xdr:rowOff>
    </xdr:from>
    <xdr:ext cx="469744" cy="259045"/>
    <xdr:sp macro="" textlink="">
      <xdr:nvSpPr>
        <xdr:cNvPr id="195" name="テキスト ボックス 194"/>
        <xdr:cNvSpPr txBox="1"/>
      </xdr:nvSpPr>
      <xdr:spPr>
        <a:xfrm>
          <a:off x="3562427" y="1335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18262</xdr:rowOff>
    </xdr:from>
    <xdr:to>
      <xdr:col>4</xdr:col>
      <xdr:colOff>206375</xdr:colOff>
      <xdr:row>77</xdr:row>
      <xdr:rowOff>119862</xdr:rowOff>
    </xdr:to>
    <xdr:sp macro="" textlink="">
      <xdr:nvSpPr>
        <xdr:cNvPr id="196" name="円/楕円 195"/>
        <xdr:cNvSpPr/>
      </xdr:nvSpPr>
      <xdr:spPr>
        <a:xfrm>
          <a:off x="2857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136389</xdr:rowOff>
    </xdr:from>
    <xdr:ext cx="469744" cy="259045"/>
    <xdr:sp macro="" textlink="">
      <xdr:nvSpPr>
        <xdr:cNvPr id="197" name="テキスト ボックス 196"/>
        <xdr:cNvSpPr txBox="1"/>
      </xdr:nvSpPr>
      <xdr:spPr>
        <a:xfrm>
          <a:off x="2673427" y="1299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55144</xdr:rowOff>
    </xdr:from>
    <xdr:to>
      <xdr:col>3</xdr:col>
      <xdr:colOff>3175</xdr:colOff>
      <xdr:row>77</xdr:row>
      <xdr:rowOff>156744</xdr:rowOff>
    </xdr:to>
    <xdr:sp macro="" textlink="">
      <xdr:nvSpPr>
        <xdr:cNvPr id="198" name="円/楕円 197"/>
        <xdr:cNvSpPr/>
      </xdr:nvSpPr>
      <xdr:spPr>
        <a:xfrm>
          <a:off x="1968500" y="132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1821</xdr:rowOff>
    </xdr:from>
    <xdr:ext cx="469744" cy="259045"/>
    <xdr:sp macro="" textlink="">
      <xdr:nvSpPr>
        <xdr:cNvPr id="199" name="テキスト ボックス 198"/>
        <xdr:cNvSpPr txBox="1"/>
      </xdr:nvSpPr>
      <xdr:spPr>
        <a:xfrm>
          <a:off x="1784427" y="130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70917</xdr:rowOff>
    </xdr:from>
    <xdr:to>
      <xdr:col>1</xdr:col>
      <xdr:colOff>485775</xdr:colOff>
      <xdr:row>78</xdr:row>
      <xdr:rowOff>1067</xdr:rowOff>
    </xdr:to>
    <xdr:sp macro="" textlink="">
      <xdr:nvSpPr>
        <xdr:cNvPr id="200" name="円/楕円 199"/>
        <xdr:cNvSpPr/>
      </xdr:nvSpPr>
      <xdr:spPr>
        <a:xfrm>
          <a:off x="1079500" y="132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163644</xdr:rowOff>
    </xdr:from>
    <xdr:ext cx="469744" cy="259045"/>
    <xdr:sp macro="" textlink="">
      <xdr:nvSpPr>
        <xdr:cNvPr id="201" name="テキスト ボックス 200"/>
        <xdr:cNvSpPr txBox="1"/>
      </xdr:nvSpPr>
      <xdr:spPr>
        <a:xfrm>
          <a:off x="895427" y="1336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6" name="直線コネクタ 225"/>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27"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28" name="直線コネクタ 227"/>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29"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0" name="直線コネクタ 229"/>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119126</xdr:rowOff>
    </xdr:from>
    <xdr:to>
      <xdr:col>6</xdr:col>
      <xdr:colOff>511175</xdr:colOff>
      <xdr:row>96</xdr:row>
      <xdr:rowOff>159372</xdr:rowOff>
    </xdr:to>
    <xdr:cxnSp macro="">
      <xdr:nvCxnSpPr>
        <xdr:cNvPr id="231" name="直線コネクタ 230"/>
        <xdr:cNvCxnSpPr/>
      </xdr:nvCxnSpPr>
      <xdr:spPr>
        <a:xfrm flipV="1">
          <a:off x="3797300" y="16578326"/>
          <a:ext cx="838200" cy="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2"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3" name="フローチャート : 判断 232"/>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159372</xdr:rowOff>
    </xdr:from>
    <xdr:to>
      <xdr:col>5</xdr:col>
      <xdr:colOff>358775</xdr:colOff>
      <xdr:row>97</xdr:row>
      <xdr:rowOff>49834</xdr:rowOff>
    </xdr:to>
    <xdr:cxnSp macro="">
      <xdr:nvCxnSpPr>
        <xdr:cNvPr id="234" name="直線コネクタ 233"/>
        <xdr:cNvCxnSpPr/>
      </xdr:nvCxnSpPr>
      <xdr:spPr>
        <a:xfrm flipV="1">
          <a:off x="2908300" y="16618572"/>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44641</xdr:rowOff>
    </xdr:from>
    <xdr:to>
      <xdr:col>5</xdr:col>
      <xdr:colOff>409575</xdr:colOff>
      <xdr:row>94</xdr:row>
      <xdr:rowOff>146241</xdr:rowOff>
    </xdr:to>
    <xdr:sp macro="" textlink="">
      <xdr:nvSpPr>
        <xdr:cNvPr id="235" name="フローチャート : 判断 234"/>
        <xdr:cNvSpPr/>
      </xdr:nvSpPr>
      <xdr:spPr>
        <a:xfrm>
          <a:off x="3746500" y="1616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162768</xdr:rowOff>
    </xdr:from>
    <xdr:ext cx="534377" cy="259045"/>
    <xdr:sp macro="" textlink="">
      <xdr:nvSpPr>
        <xdr:cNvPr id="236" name="テキスト ボックス 235"/>
        <xdr:cNvSpPr txBox="1"/>
      </xdr:nvSpPr>
      <xdr:spPr>
        <a:xfrm>
          <a:off x="3530111" y="159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49834</xdr:rowOff>
    </xdr:from>
    <xdr:to>
      <xdr:col>4</xdr:col>
      <xdr:colOff>155575</xdr:colOff>
      <xdr:row>97</xdr:row>
      <xdr:rowOff>80657</xdr:rowOff>
    </xdr:to>
    <xdr:cxnSp macro="">
      <xdr:nvCxnSpPr>
        <xdr:cNvPr id="237" name="直線コネクタ 236"/>
        <xdr:cNvCxnSpPr/>
      </xdr:nvCxnSpPr>
      <xdr:spPr>
        <a:xfrm flipV="1">
          <a:off x="2019300" y="16680484"/>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151752</xdr:rowOff>
    </xdr:from>
    <xdr:to>
      <xdr:col>4</xdr:col>
      <xdr:colOff>206375</xdr:colOff>
      <xdr:row>95</xdr:row>
      <xdr:rowOff>81902</xdr:rowOff>
    </xdr:to>
    <xdr:sp macro="" textlink="">
      <xdr:nvSpPr>
        <xdr:cNvPr id="238" name="フローチャート : 判断 237"/>
        <xdr:cNvSpPr/>
      </xdr:nvSpPr>
      <xdr:spPr>
        <a:xfrm>
          <a:off x="2857500" y="1626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98429</xdr:rowOff>
    </xdr:from>
    <xdr:ext cx="534377" cy="259045"/>
    <xdr:sp macro="" textlink="">
      <xdr:nvSpPr>
        <xdr:cNvPr id="239" name="テキスト ボックス 238"/>
        <xdr:cNvSpPr txBox="1"/>
      </xdr:nvSpPr>
      <xdr:spPr>
        <a:xfrm>
          <a:off x="2641111" y="160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89915</xdr:rowOff>
    </xdr:from>
    <xdr:to>
      <xdr:col>2</xdr:col>
      <xdr:colOff>638175</xdr:colOff>
      <xdr:row>97</xdr:row>
      <xdr:rowOff>80657</xdr:rowOff>
    </xdr:to>
    <xdr:cxnSp macro="">
      <xdr:nvCxnSpPr>
        <xdr:cNvPr id="240" name="直線コネクタ 239"/>
        <xdr:cNvCxnSpPr/>
      </xdr:nvCxnSpPr>
      <xdr:spPr>
        <a:xfrm>
          <a:off x="1130300" y="16206215"/>
          <a:ext cx="889000" cy="50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161886</xdr:rowOff>
    </xdr:from>
    <xdr:to>
      <xdr:col>3</xdr:col>
      <xdr:colOff>3175</xdr:colOff>
      <xdr:row>95</xdr:row>
      <xdr:rowOff>92036</xdr:rowOff>
    </xdr:to>
    <xdr:sp macro="" textlink="">
      <xdr:nvSpPr>
        <xdr:cNvPr id="241" name="フローチャート : 判断 240"/>
        <xdr:cNvSpPr/>
      </xdr:nvSpPr>
      <xdr:spPr>
        <a:xfrm>
          <a:off x="1968500" y="1627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108563</xdr:rowOff>
    </xdr:from>
    <xdr:ext cx="534377" cy="259045"/>
    <xdr:sp macro="" textlink="">
      <xdr:nvSpPr>
        <xdr:cNvPr id="242" name="テキスト ボックス 241"/>
        <xdr:cNvSpPr txBox="1"/>
      </xdr:nvSpPr>
      <xdr:spPr>
        <a:xfrm>
          <a:off x="1752111" y="160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76327</xdr:rowOff>
    </xdr:from>
    <xdr:to>
      <xdr:col>1</xdr:col>
      <xdr:colOff>485775</xdr:colOff>
      <xdr:row>95</xdr:row>
      <xdr:rowOff>6477</xdr:rowOff>
    </xdr:to>
    <xdr:sp macro="" textlink="">
      <xdr:nvSpPr>
        <xdr:cNvPr id="243" name="フローチャート : 判断 242"/>
        <xdr:cNvSpPr/>
      </xdr:nvSpPr>
      <xdr:spPr>
        <a:xfrm>
          <a:off x="1079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169054</xdr:rowOff>
    </xdr:from>
    <xdr:ext cx="534377" cy="259045"/>
    <xdr:sp macro="" textlink="">
      <xdr:nvSpPr>
        <xdr:cNvPr id="244" name="テキスト ボックス 243"/>
        <xdr:cNvSpPr txBox="1"/>
      </xdr:nvSpPr>
      <xdr:spPr>
        <a:xfrm>
          <a:off x="863111" y="162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90,990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68326</xdr:rowOff>
    </xdr:from>
    <xdr:to>
      <xdr:col>6</xdr:col>
      <xdr:colOff>561975</xdr:colOff>
      <xdr:row>96</xdr:row>
      <xdr:rowOff>169926</xdr:rowOff>
    </xdr:to>
    <xdr:sp macro="" textlink="">
      <xdr:nvSpPr>
        <xdr:cNvPr id="250" name="円/楕円 249"/>
        <xdr:cNvSpPr/>
      </xdr:nvSpPr>
      <xdr:spPr>
        <a:xfrm>
          <a:off x="4584700" y="165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46753</xdr:rowOff>
    </xdr:from>
    <xdr:ext cx="534377" cy="259045"/>
    <xdr:sp macro="" textlink="">
      <xdr:nvSpPr>
        <xdr:cNvPr id="251" name="扶助費該当値テキスト"/>
        <xdr:cNvSpPr txBox="1"/>
      </xdr:nvSpPr>
      <xdr:spPr>
        <a:xfrm>
          <a:off x="4686300" y="165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64,620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108572</xdr:rowOff>
    </xdr:from>
    <xdr:to>
      <xdr:col>5</xdr:col>
      <xdr:colOff>409575</xdr:colOff>
      <xdr:row>97</xdr:row>
      <xdr:rowOff>38722</xdr:rowOff>
    </xdr:to>
    <xdr:sp macro="" textlink="">
      <xdr:nvSpPr>
        <xdr:cNvPr id="252" name="円/楕円 251"/>
        <xdr:cNvSpPr/>
      </xdr:nvSpPr>
      <xdr:spPr>
        <a:xfrm>
          <a:off x="3746500" y="165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29849</xdr:rowOff>
    </xdr:from>
    <xdr:ext cx="534377" cy="259045"/>
    <xdr:sp macro="" textlink="">
      <xdr:nvSpPr>
        <xdr:cNvPr id="253" name="テキスト ボックス 252"/>
        <xdr:cNvSpPr txBox="1"/>
      </xdr:nvSpPr>
      <xdr:spPr>
        <a:xfrm>
          <a:off x="3530111" y="166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170484</xdr:rowOff>
    </xdr:from>
    <xdr:to>
      <xdr:col>4</xdr:col>
      <xdr:colOff>206375</xdr:colOff>
      <xdr:row>97</xdr:row>
      <xdr:rowOff>100634</xdr:rowOff>
    </xdr:to>
    <xdr:sp macro="" textlink="">
      <xdr:nvSpPr>
        <xdr:cNvPr id="254" name="円/楕円 253"/>
        <xdr:cNvSpPr/>
      </xdr:nvSpPr>
      <xdr:spPr>
        <a:xfrm>
          <a:off x="2857500" y="1662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91761</xdr:rowOff>
    </xdr:from>
    <xdr:ext cx="534377" cy="259045"/>
    <xdr:sp macro="" textlink="">
      <xdr:nvSpPr>
        <xdr:cNvPr id="255" name="テキスト ボックス 254"/>
        <xdr:cNvSpPr txBox="1"/>
      </xdr:nvSpPr>
      <xdr:spPr>
        <a:xfrm>
          <a:off x="2641111" y="1672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29857</xdr:rowOff>
    </xdr:from>
    <xdr:to>
      <xdr:col>3</xdr:col>
      <xdr:colOff>3175</xdr:colOff>
      <xdr:row>97</xdr:row>
      <xdr:rowOff>131457</xdr:rowOff>
    </xdr:to>
    <xdr:sp macro="" textlink="">
      <xdr:nvSpPr>
        <xdr:cNvPr id="256" name="円/楕円 255"/>
        <xdr:cNvSpPr/>
      </xdr:nvSpPr>
      <xdr:spPr>
        <a:xfrm>
          <a:off x="1968500" y="166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122584</xdr:rowOff>
    </xdr:from>
    <xdr:ext cx="534377" cy="259045"/>
    <xdr:sp macro="" textlink="">
      <xdr:nvSpPr>
        <xdr:cNvPr id="257" name="テキスト ボックス 256"/>
        <xdr:cNvSpPr txBox="1"/>
      </xdr:nvSpPr>
      <xdr:spPr>
        <a:xfrm>
          <a:off x="1752111" y="1675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39115</xdr:rowOff>
    </xdr:from>
    <xdr:to>
      <xdr:col>1</xdr:col>
      <xdr:colOff>485775</xdr:colOff>
      <xdr:row>94</xdr:row>
      <xdr:rowOff>140715</xdr:rowOff>
    </xdr:to>
    <xdr:sp macro="" textlink="">
      <xdr:nvSpPr>
        <xdr:cNvPr id="258" name="円/楕円 257"/>
        <xdr:cNvSpPr/>
      </xdr:nvSpPr>
      <xdr:spPr>
        <a:xfrm>
          <a:off x="1079500" y="161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157242</xdr:rowOff>
    </xdr:from>
    <xdr:ext cx="534377" cy="259045"/>
    <xdr:sp macro="" textlink="">
      <xdr:nvSpPr>
        <xdr:cNvPr id="259" name="テキスト ボックス 258"/>
        <xdr:cNvSpPr txBox="1"/>
      </xdr:nvSpPr>
      <xdr:spPr>
        <a:xfrm>
          <a:off x="863111" y="159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86132</xdr:rowOff>
    </xdr:from>
    <xdr:to>
      <xdr:col>15</xdr:col>
      <xdr:colOff>180340</xdr:colOff>
      <xdr:row>38</xdr:row>
      <xdr:rowOff>148169</xdr:rowOff>
    </xdr:to>
    <xdr:cxnSp macro="">
      <xdr:nvCxnSpPr>
        <xdr:cNvPr id="285" name="直線コネクタ 284"/>
        <xdr:cNvCxnSpPr/>
      </xdr:nvCxnSpPr>
      <xdr:spPr>
        <a:xfrm flipV="1">
          <a:off x="10475595" y="5572532"/>
          <a:ext cx="1270" cy="1090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151996</xdr:rowOff>
    </xdr:from>
    <xdr:ext cx="534377" cy="259045"/>
    <xdr:sp macro="" textlink="">
      <xdr:nvSpPr>
        <xdr:cNvPr id="286" name="補助費等最小値テキスト"/>
        <xdr:cNvSpPr txBox="1"/>
      </xdr:nvSpPr>
      <xdr:spPr>
        <a:xfrm>
          <a:off x="10528300" y="666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148169</xdr:rowOff>
    </xdr:from>
    <xdr:to>
      <xdr:col>15</xdr:col>
      <xdr:colOff>269875</xdr:colOff>
      <xdr:row>38</xdr:row>
      <xdr:rowOff>148169</xdr:rowOff>
    </xdr:to>
    <xdr:cxnSp macro="">
      <xdr:nvCxnSpPr>
        <xdr:cNvPr id="287" name="直線コネクタ 286"/>
        <xdr:cNvCxnSpPr/>
      </xdr:nvCxnSpPr>
      <xdr:spPr>
        <a:xfrm>
          <a:off x="10388600" y="666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32809</xdr:rowOff>
    </xdr:from>
    <xdr:ext cx="599010" cy="259045"/>
    <xdr:sp macro="" textlink="">
      <xdr:nvSpPr>
        <xdr:cNvPr id="288" name="補助費等最大値テキスト"/>
        <xdr:cNvSpPr txBox="1"/>
      </xdr:nvSpPr>
      <xdr:spPr>
        <a:xfrm>
          <a:off x="10528300" y="534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32</xdr:row>
      <xdr:rowOff>86132</xdr:rowOff>
    </xdr:from>
    <xdr:to>
      <xdr:col>15</xdr:col>
      <xdr:colOff>269875</xdr:colOff>
      <xdr:row>32</xdr:row>
      <xdr:rowOff>86132</xdr:rowOff>
    </xdr:to>
    <xdr:cxnSp macro="">
      <xdr:nvCxnSpPr>
        <xdr:cNvPr id="289" name="直線コネクタ 288"/>
        <xdr:cNvCxnSpPr/>
      </xdr:nvCxnSpPr>
      <xdr:spPr>
        <a:xfrm>
          <a:off x="10388600" y="557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89789</xdr:rowOff>
    </xdr:from>
    <xdr:to>
      <xdr:col>15</xdr:col>
      <xdr:colOff>180975</xdr:colOff>
      <xdr:row>36</xdr:row>
      <xdr:rowOff>87982</xdr:rowOff>
    </xdr:to>
    <xdr:cxnSp macro="">
      <xdr:nvCxnSpPr>
        <xdr:cNvPr id="290" name="直線コネクタ 289"/>
        <xdr:cNvCxnSpPr/>
      </xdr:nvCxnSpPr>
      <xdr:spPr>
        <a:xfrm flipV="1">
          <a:off x="9639300" y="5919089"/>
          <a:ext cx="838200" cy="34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135951</xdr:rowOff>
    </xdr:from>
    <xdr:ext cx="534377" cy="259045"/>
    <xdr:sp macro="" textlink="">
      <xdr:nvSpPr>
        <xdr:cNvPr id="291" name="補助費等平均値テキスト"/>
        <xdr:cNvSpPr txBox="1"/>
      </xdr:nvSpPr>
      <xdr:spPr>
        <a:xfrm>
          <a:off x="10528300" y="630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157524</xdr:rowOff>
    </xdr:from>
    <xdr:to>
      <xdr:col>15</xdr:col>
      <xdr:colOff>231775</xdr:colOff>
      <xdr:row>37</xdr:row>
      <xdr:rowOff>87674</xdr:rowOff>
    </xdr:to>
    <xdr:sp macro="" textlink="">
      <xdr:nvSpPr>
        <xdr:cNvPr id="292" name="フローチャート : 判断 291"/>
        <xdr:cNvSpPr/>
      </xdr:nvSpPr>
      <xdr:spPr>
        <a:xfrm>
          <a:off x="104267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29</xdr:row>
      <xdr:rowOff>133049</xdr:rowOff>
    </xdr:from>
    <xdr:to>
      <xdr:col>14</xdr:col>
      <xdr:colOff>28575</xdr:colOff>
      <xdr:row>36</xdr:row>
      <xdr:rowOff>87982</xdr:rowOff>
    </xdr:to>
    <xdr:cxnSp macro="">
      <xdr:nvCxnSpPr>
        <xdr:cNvPr id="293" name="直線コネクタ 292"/>
        <xdr:cNvCxnSpPr/>
      </xdr:nvCxnSpPr>
      <xdr:spPr>
        <a:xfrm>
          <a:off x="8750300" y="5105099"/>
          <a:ext cx="889000" cy="115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159276</xdr:rowOff>
    </xdr:from>
    <xdr:to>
      <xdr:col>14</xdr:col>
      <xdr:colOff>79375</xdr:colOff>
      <xdr:row>37</xdr:row>
      <xdr:rowOff>89426</xdr:rowOff>
    </xdr:to>
    <xdr:sp macro="" textlink="">
      <xdr:nvSpPr>
        <xdr:cNvPr id="294" name="フローチャート : 判断 293"/>
        <xdr:cNvSpPr/>
      </xdr:nvSpPr>
      <xdr:spPr>
        <a:xfrm>
          <a:off x="9588500" y="633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80553</xdr:rowOff>
    </xdr:from>
    <xdr:ext cx="534377" cy="259045"/>
    <xdr:sp macro="" textlink="">
      <xdr:nvSpPr>
        <xdr:cNvPr id="295" name="テキスト ボックス 294"/>
        <xdr:cNvSpPr txBox="1"/>
      </xdr:nvSpPr>
      <xdr:spPr>
        <a:xfrm>
          <a:off x="9372111" y="64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133049</xdr:rowOff>
    </xdr:from>
    <xdr:to>
      <xdr:col>12</xdr:col>
      <xdr:colOff>511175</xdr:colOff>
      <xdr:row>29</xdr:row>
      <xdr:rowOff>165292</xdr:rowOff>
    </xdr:to>
    <xdr:cxnSp macro="">
      <xdr:nvCxnSpPr>
        <xdr:cNvPr id="296" name="直線コネクタ 295"/>
        <xdr:cNvCxnSpPr/>
      </xdr:nvCxnSpPr>
      <xdr:spPr>
        <a:xfrm flipV="1">
          <a:off x="7861300" y="5105099"/>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61653</xdr:rowOff>
    </xdr:from>
    <xdr:to>
      <xdr:col>12</xdr:col>
      <xdr:colOff>561975</xdr:colOff>
      <xdr:row>35</xdr:row>
      <xdr:rowOff>163253</xdr:rowOff>
    </xdr:to>
    <xdr:sp macro="" textlink="">
      <xdr:nvSpPr>
        <xdr:cNvPr id="297" name="フローチャート : 判断 296"/>
        <xdr:cNvSpPr/>
      </xdr:nvSpPr>
      <xdr:spPr>
        <a:xfrm>
          <a:off x="8699500" y="606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154380</xdr:rowOff>
    </xdr:from>
    <xdr:ext cx="534377" cy="259045"/>
    <xdr:sp macro="" textlink="">
      <xdr:nvSpPr>
        <xdr:cNvPr id="298" name="テキスト ボックス 297"/>
        <xdr:cNvSpPr txBox="1"/>
      </xdr:nvSpPr>
      <xdr:spPr>
        <a:xfrm>
          <a:off x="8483111" y="61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165292</xdr:rowOff>
    </xdr:from>
    <xdr:to>
      <xdr:col>11</xdr:col>
      <xdr:colOff>307975</xdr:colOff>
      <xdr:row>31</xdr:row>
      <xdr:rowOff>170877</xdr:rowOff>
    </xdr:to>
    <xdr:cxnSp macro="">
      <xdr:nvCxnSpPr>
        <xdr:cNvPr id="299" name="直線コネクタ 298"/>
        <xdr:cNvCxnSpPr/>
      </xdr:nvCxnSpPr>
      <xdr:spPr>
        <a:xfrm flipV="1">
          <a:off x="6972300" y="5137342"/>
          <a:ext cx="889000" cy="34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34548</xdr:rowOff>
    </xdr:from>
    <xdr:to>
      <xdr:col>11</xdr:col>
      <xdr:colOff>358775</xdr:colOff>
      <xdr:row>36</xdr:row>
      <xdr:rowOff>136148</xdr:rowOff>
    </xdr:to>
    <xdr:sp macro="" textlink="">
      <xdr:nvSpPr>
        <xdr:cNvPr id="300" name="フローチャート : 判断 299"/>
        <xdr:cNvSpPr/>
      </xdr:nvSpPr>
      <xdr:spPr>
        <a:xfrm>
          <a:off x="7810500" y="620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127275</xdr:rowOff>
    </xdr:from>
    <xdr:ext cx="534377" cy="259045"/>
    <xdr:sp macro="" textlink="">
      <xdr:nvSpPr>
        <xdr:cNvPr id="301" name="テキスト ボックス 300"/>
        <xdr:cNvSpPr txBox="1"/>
      </xdr:nvSpPr>
      <xdr:spPr>
        <a:xfrm>
          <a:off x="7594111" y="629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122929</xdr:rowOff>
    </xdr:from>
    <xdr:to>
      <xdr:col>10</xdr:col>
      <xdr:colOff>155575</xdr:colOff>
      <xdr:row>37</xdr:row>
      <xdr:rowOff>53079</xdr:rowOff>
    </xdr:to>
    <xdr:sp macro="" textlink="">
      <xdr:nvSpPr>
        <xdr:cNvPr id="302" name="フローチャート : 判断 301"/>
        <xdr:cNvSpPr/>
      </xdr:nvSpPr>
      <xdr:spPr>
        <a:xfrm>
          <a:off x="6921500" y="629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44206</xdr:rowOff>
    </xdr:from>
    <xdr:ext cx="534377" cy="259045"/>
    <xdr:sp macro="" textlink="">
      <xdr:nvSpPr>
        <xdr:cNvPr id="303" name="テキスト ボックス 302"/>
        <xdr:cNvSpPr txBox="1"/>
      </xdr:nvSpPr>
      <xdr:spPr>
        <a:xfrm>
          <a:off x="6705111" y="63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38989</xdr:rowOff>
    </xdr:from>
    <xdr:to>
      <xdr:col>15</xdr:col>
      <xdr:colOff>231775</xdr:colOff>
      <xdr:row>34</xdr:row>
      <xdr:rowOff>140589</xdr:rowOff>
    </xdr:to>
    <xdr:sp macro="" textlink="">
      <xdr:nvSpPr>
        <xdr:cNvPr id="309" name="円/楕円 308"/>
        <xdr:cNvSpPr/>
      </xdr:nvSpPr>
      <xdr:spPr>
        <a:xfrm>
          <a:off x="10426700" y="58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61866</xdr:rowOff>
    </xdr:from>
    <xdr:ext cx="534377" cy="259045"/>
    <xdr:sp macro="" textlink="">
      <xdr:nvSpPr>
        <xdr:cNvPr id="310" name="補助費等該当値テキスト"/>
        <xdr:cNvSpPr txBox="1"/>
      </xdr:nvSpPr>
      <xdr:spPr>
        <a:xfrm>
          <a:off x="10528300" y="57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37182</xdr:rowOff>
    </xdr:from>
    <xdr:to>
      <xdr:col>14</xdr:col>
      <xdr:colOff>79375</xdr:colOff>
      <xdr:row>36</xdr:row>
      <xdr:rowOff>138782</xdr:rowOff>
    </xdr:to>
    <xdr:sp macro="" textlink="">
      <xdr:nvSpPr>
        <xdr:cNvPr id="311" name="円/楕円 310"/>
        <xdr:cNvSpPr/>
      </xdr:nvSpPr>
      <xdr:spPr>
        <a:xfrm>
          <a:off x="9588500" y="62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155309</xdr:rowOff>
    </xdr:from>
    <xdr:ext cx="534377" cy="259045"/>
    <xdr:sp macro="" textlink="">
      <xdr:nvSpPr>
        <xdr:cNvPr id="312" name="テキスト ボックス 311"/>
        <xdr:cNvSpPr txBox="1"/>
      </xdr:nvSpPr>
      <xdr:spPr>
        <a:xfrm>
          <a:off x="9372111" y="59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48,251</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82249</xdr:rowOff>
    </xdr:from>
    <xdr:to>
      <xdr:col>12</xdr:col>
      <xdr:colOff>561975</xdr:colOff>
      <xdr:row>30</xdr:row>
      <xdr:rowOff>12399</xdr:rowOff>
    </xdr:to>
    <xdr:sp macro="" textlink="">
      <xdr:nvSpPr>
        <xdr:cNvPr id="313" name="円/楕円 312"/>
        <xdr:cNvSpPr/>
      </xdr:nvSpPr>
      <xdr:spPr>
        <a:xfrm>
          <a:off x="8699500" y="50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28926</xdr:rowOff>
    </xdr:from>
    <xdr:ext cx="599010" cy="259045"/>
    <xdr:sp macro="" textlink="">
      <xdr:nvSpPr>
        <xdr:cNvPr id="314" name="テキスト ボックス 313"/>
        <xdr:cNvSpPr txBox="1"/>
      </xdr:nvSpPr>
      <xdr:spPr>
        <a:xfrm>
          <a:off x="8450794" y="48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154,361</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114492</xdr:rowOff>
    </xdr:from>
    <xdr:to>
      <xdr:col>11</xdr:col>
      <xdr:colOff>358775</xdr:colOff>
      <xdr:row>30</xdr:row>
      <xdr:rowOff>44642</xdr:rowOff>
    </xdr:to>
    <xdr:sp macro="" textlink="">
      <xdr:nvSpPr>
        <xdr:cNvPr id="315" name="円/楕円 314"/>
        <xdr:cNvSpPr/>
      </xdr:nvSpPr>
      <xdr:spPr>
        <a:xfrm>
          <a:off x="7810500" y="50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61169</xdr:rowOff>
    </xdr:from>
    <xdr:ext cx="599010" cy="259045"/>
    <xdr:sp macro="" textlink="">
      <xdr:nvSpPr>
        <xdr:cNvPr id="316" name="テキスト ボックス 315"/>
        <xdr:cNvSpPr txBox="1"/>
      </xdr:nvSpPr>
      <xdr:spPr>
        <a:xfrm>
          <a:off x="7561794" y="48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151,399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120077</xdr:rowOff>
    </xdr:from>
    <xdr:to>
      <xdr:col>10</xdr:col>
      <xdr:colOff>155575</xdr:colOff>
      <xdr:row>32</xdr:row>
      <xdr:rowOff>50227</xdr:rowOff>
    </xdr:to>
    <xdr:sp macro="" textlink="">
      <xdr:nvSpPr>
        <xdr:cNvPr id="317" name="円/楕円 316"/>
        <xdr:cNvSpPr/>
      </xdr:nvSpPr>
      <xdr:spPr>
        <a:xfrm>
          <a:off x="6921500" y="54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66754</xdr:rowOff>
    </xdr:from>
    <xdr:ext cx="599010" cy="259045"/>
    <xdr:sp macro="" textlink="">
      <xdr:nvSpPr>
        <xdr:cNvPr id="318" name="テキスト ボックス 317"/>
        <xdr:cNvSpPr txBox="1"/>
      </xdr:nvSpPr>
      <xdr:spPr>
        <a:xfrm>
          <a:off x="6672794" y="52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2" name="直線コネクタ 341"/>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3"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4" name="直線コネクタ 343"/>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5"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6" name="直線コネクタ 345"/>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167349</xdr:rowOff>
    </xdr:from>
    <xdr:to>
      <xdr:col>15</xdr:col>
      <xdr:colOff>180975</xdr:colOff>
      <xdr:row>53</xdr:row>
      <xdr:rowOff>122993</xdr:rowOff>
    </xdr:to>
    <xdr:cxnSp macro="">
      <xdr:nvCxnSpPr>
        <xdr:cNvPr id="347" name="直線コネクタ 346"/>
        <xdr:cNvCxnSpPr/>
      </xdr:nvCxnSpPr>
      <xdr:spPr>
        <a:xfrm>
          <a:off x="9639300" y="8911299"/>
          <a:ext cx="838200" cy="29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8"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49" name="フローチャート : 判断 348"/>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167349</xdr:rowOff>
    </xdr:from>
    <xdr:to>
      <xdr:col>14</xdr:col>
      <xdr:colOff>28575</xdr:colOff>
      <xdr:row>56</xdr:row>
      <xdr:rowOff>100526</xdr:rowOff>
    </xdr:to>
    <xdr:cxnSp macro="">
      <xdr:nvCxnSpPr>
        <xdr:cNvPr id="350" name="直線コネクタ 349"/>
        <xdr:cNvCxnSpPr/>
      </xdr:nvCxnSpPr>
      <xdr:spPr>
        <a:xfrm flipV="1">
          <a:off x="8750300" y="8911299"/>
          <a:ext cx="889000" cy="79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131206</xdr:rowOff>
    </xdr:from>
    <xdr:to>
      <xdr:col>14</xdr:col>
      <xdr:colOff>79375</xdr:colOff>
      <xdr:row>58</xdr:row>
      <xdr:rowOff>61356</xdr:rowOff>
    </xdr:to>
    <xdr:sp macro="" textlink="">
      <xdr:nvSpPr>
        <xdr:cNvPr id="351" name="フローチャート : 判断 350"/>
        <xdr:cNvSpPr/>
      </xdr:nvSpPr>
      <xdr:spPr>
        <a:xfrm>
          <a:off x="9588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52483</xdr:rowOff>
    </xdr:from>
    <xdr:ext cx="534377" cy="259045"/>
    <xdr:sp macro="" textlink="">
      <xdr:nvSpPr>
        <xdr:cNvPr id="352" name="テキスト ボックス 351"/>
        <xdr:cNvSpPr txBox="1"/>
      </xdr:nvSpPr>
      <xdr:spPr>
        <a:xfrm>
          <a:off x="9372111" y="9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100526</xdr:rowOff>
    </xdr:from>
    <xdr:to>
      <xdr:col>12</xdr:col>
      <xdr:colOff>511175</xdr:colOff>
      <xdr:row>57</xdr:row>
      <xdr:rowOff>163326</xdr:rowOff>
    </xdr:to>
    <xdr:cxnSp macro="">
      <xdr:nvCxnSpPr>
        <xdr:cNvPr id="353" name="直線コネクタ 352"/>
        <xdr:cNvCxnSpPr/>
      </xdr:nvCxnSpPr>
      <xdr:spPr>
        <a:xfrm flipV="1">
          <a:off x="7861300" y="9701726"/>
          <a:ext cx="889000" cy="23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99354</xdr:rowOff>
    </xdr:from>
    <xdr:to>
      <xdr:col>12</xdr:col>
      <xdr:colOff>561975</xdr:colOff>
      <xdr:row>58</xdr:row>
      <xdr:rowOff>29504</xdr:rowOff>
    </xdr:to>
    <xdr:sp macro="" textlink="">
      <xdr:nvSpPr>
        <xdr:cNvPr id="354" name="フローチャート : 判断 353"/>
        <xdr:cNvSpPr/>
      </xdr:nvSpPr>
      <xdr:spPr>
        <a:xfrm>
          <a:off x="8699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20631</xdr:rowOff>
    </xdr:from>
    <xdr:ext cx="534377" cy="259045"/>
    <xdr:sp macro="" textlink="">
      <xdr:nvSpPr>
        <xdr:cNvPr id="355" name="テキスト ボックス 354"/>
        <xdr:cNvSpPr txBox="1"/>
      </xdr:nvSpPr>
      <xdr:spPr>
        <a:xfrm>
          <a:off x="8483111" y="99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163326</xdr:rowOff>
    </xdr:from>
    <xdr:to>
      <xdr:col>11</xdr:col>
      <xdr:colOff>307975</xdr:colOff>
      <xdr:row>58</xdr:row>
      <xdr:rowOff>77483</xdr:rowOff>
    </xdr:to>
    <xdr:cxnSp macro="">
      <xdr:nvCxnSpPr>
        <xdr:cNvPr id="356" name="直線コネクタ 355"/>
        <xdr:cNvCxnSpPr/>
      </xdr:nvCxnSpPr>
      <xdr:spPr>
        <a:xfrm flipV="1">
          <a:off x="6972300" y="9935976"/>
          <a:ext cx="889000" cy="8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26431</xdr:rowOff>
    </xdr:from>
    <xdr:to>
      <xdr:col>11</xdr:col>
      <xdr:colOff>358775</xdr:colOff>
      <xdr:row>58</xdr:row>
      <xdr:rowOff>128031</xdr:rowOff>
    </xdr:to>
    <xdr:sp macro="" textlink="">
      <xdr:nvSpPr>
        <xdr:cNvPr id="357" name="フローチャート : 判断 356"/>
        <xdr:cNvSpPr/>
      </xdr:nvSpPr>
      <xdr:spPr>
        <a:xfrm>
          <a:off x="7810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119158</xdr:rowOff>
    </xdr:from>
    <xdr:ext cx="534377" cy="259045"/>
    <xdr:sp macro="" textlink="">
      <xdr:nvSpPr>
        <xdr:cNvPr id="358" name="テキスト ボックス 357"/>
        <xdr:cNvSpPr txBox="1"/>
      </xdr:nvSpPr>
      <xdr:spPr>
        <a:xfrm>
          <a:off x="7594111" y="100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37983</xdr:rowOff>
    </xdr:from>
    <xdr:to>
      <xdr:col>10</xdr:col>
      <xdr:colOff>155575</xdr:colOff>
      <xdr:row>58</xdr:row>
      <xdr:rowOff>139583</xdr:rowOff>
    </xdr:to>
    <xdr:sp macro="" textlink="">
      <xdr:nvSpPr>
        <xdr:cNvPr id="359" name="フローチャート : 判断 358"/>
        <xdr:cNvSpPr/>
      </xdr:nvSpPr>
      <xdr:spPr>
        <a:xfrm>
          <a:off x="6921500" y="998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130710</xdr:rowOff>
    </xdr:from>
    <xdr:ext cx="534377" cy="259045"/>
    <xdr:sp macro="" textlink="">
      <xdr:nvSpPr>
        <xdr:cNvPr id="360" name="テキスト ボックス 359"/>
        <xdr:cNvSpPr txBox="1"/>
      </xdr:nvSpPr>
      <xdr:spPr>
        <a:xfrm>
          <a:off x="6705111" y="1007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33,364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72193</xdr:rowOff>
    </xdr:from>
    <xdr:to>
      <xdr:col>15</xdr:col>
      <xdr:colOff>231775</xdr:colOff>
      <xdr:row>54</xdr:row>
      <xdr:rowOff>2343</xdr:rowOff>
    </xdr:to>
    <xdr:sp macro="" textlink="">
      <xdr:nvSpPr>
        <xdr:cNvPr id="366" name="円/楕円 365"/>
        <xdr:cNvSpPr/>
      </xdr:nvSpPr>
      <xdr:spPr>
        <a:xfrm>
          <a:off x="10426700" y="91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95070</xdr:rowOff>
    </xdr:from>
    <xdr:ext cx="599010" cy="259045"/>
    <xdr:sp macro="" textlink="">
      <xdr:nvSpPr>
        <xdr:cNvPr id="367" name="普通建設事業費該当値テキスト"/>
        <xdr:cNvSpPr txBox="1"/>
      </xdr:nvSpPr>
      <xdr:spPr>
        <a:xfrm>
          <a:off x="10528300" y="901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249,385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116549</xdr:rowOff>
    </xdr:from>
    <xdr:to>
      <xdr:col>14</xdr:col>
      <xdr:colOff>79375</xdr:colOff>
      <xdr:row>52</xdr:row>
      <xdr:rowOff>46699</xdr:rowOff>
    </xdr:to>
    <xdr:sp macro="" textlink="">
      <xdr:nvSpPr>
        <xdr:cNvPr id="368" name="円/楕円 367"/>
        <xdr:cNvSpPr/>
      </xdr:nvSpPr>
      <xdr:spPr>
        <a:xfrm>
          <a:off x="9588500" y="88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63226</xdr:rowOff>
    </xdr:from>
    <xdr:ext cx="599010" cy="259045"/>
    <xdr:sp macro="" textlink="">
      <xdr:nvSpPr>
        <xdr:cNvPr id="369" name="テキスト ボックス 368"/>
        <xdr:cNvSpPr txBox="1"/>
      </xdr:nvSpPr>
      <xdr:spPr>
        <a:xfrm>
          <a:off x="9339794" y="863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327,743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49726</xdr:rowOff>
    </xdr:from>
    <xdr:to>
      <xdr:col>12</xdr:col>
      <xdr:colOff>561975</xdr:colOff>
      <xdr:row>56</xdr:row>
      <xdr:rowOff>151326</xdr:rowOff>
    </xdr:to>
    <xdr:sp macro="" textlink="">
      <xdr:nvSpPr>
        <xdr:cNvPr id="370" name="円/楕円 369"/>
        <xdr:cNvSpPr/>
      </xdr:nvSpPr>
      <xdr:spPr>
        <a:xfrm>
          <a:off x="8699500" y="96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167853</xdr:rowOff>
    </xdr:from>
    <xdr:ext cx="599010" cy="259045"/>
    <xdr:sp macro="" textlink="">
      <xdr:nvSpPr>
        <xdr:cNvPr id="371" name="テキスト ボックス 370"/>
        <xdr:cNvSpPr txBox="1"/>
      </xdr:nvSpPr>
      <xdr:spPr>
        <a:xfrm>
          <a:off x="8450794" y="942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112526</xdr:rowOff>
    </xdr:from>
    <xdr:to>
      <xdr:col>11</xdr:col>
      <xdr:colOff>358775</xdr:colOff>
      <xdr:row>58</xdr:row>
      <xdr:rowOff>42676</xdr:rowOff>
    </xdr:to>
    <xdr:sp macro="" textlink="">
      <xdr:nvSpPr>
        <xdr:cNvPr id="372" name="円/楕円 371"/>
        <xdr:cNvSpPr/>
      </xdr:nvSpPr>
      <xdr:spPr>
        <a:xfrm>
          <a:off x="7810500" y="988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59203</xdr:rowOff>
    </xdr:from>
    <xdr:ext cx="534377" cy="259045"/>
    <xdr:sp macro="" textlink="">
      <xdr:nvSpPr>
        <xdr:cNvPr id="373" name="テキスト ボックス 372"/>
        <xdr:cNvSpPr txBox="1"/>
      </xdr:nvSpPr>
      <xdr:spPr>
        <a:xfrm>
          <a:off x="7594111" y="966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26683</xdr:rowOff>
    </xdr:from>
    <xdr:to>
      <xdr:col>10</xdr:col>
      <xdr:colOff>155575</xdr:colOff>
      <xdr:row>58</xdr:row>
      <xdr:rowOff>128283</xdr:rowOff>
    </xdr:to>
    <xdr:sp macro="" textlink="">
      <xdr:nvSpPr>
        <xdr:cNvPr id="374" name="円/楕円 373"/>
        <xdr:cNvSpPr/>
      </xdr:nvSpPr>
      <xdr:spPr>
        <a:xfrm>
          <a:off x="6921500" y="99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144810</xdr:rowOff>
    </xdr:from>
    <xdr:ext cx="534377" cy="259045"/>
    <xdr:sp macro="" textlink="">
      <xdr:nvSpPr>
        <xdr:cNvPr id="375" name="テキスト ボックス 374"/>
        <xdr:cNvSpPr txBox="1"/>
      </xdr:nvSpPr>
      <xdr:spPr>
        <a:xfrm>
          <a:off x="6705111" y="97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5" name="直線コネクタ 394"/>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8"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399" name="直線コネクタ 398"/>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47465</xdr:rowOff>
    </xdr:from>
    <xdr:to>
      <xdr:col>15</xdr:col>
      <xdr:colOff>180975</xdr:colOff>
      <xdr:row>74</xdr:row>
      <xdr:rowOff>23960</xdr:rowOff>
    </xdr:to>
    <xdr:cxnSp macro="">
      <xdr:nvCxnSpPr>
        <xdr:cNvPr id="400" name="直線コネクタ 399"/>
        <xdr:cNvCxnSpPr/>
      </xdr:nvCxnSpPr>
      <xdr:spPr>
        <a:xfrm flipV="1">
          <a:off x="9639300" y="12563315"/>
          <a:ext cx="838200" cy="14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1"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2" name="フローチャート : 判断 401"/>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36128</xdr:rowOff>
    </xdr:from>
    <xdr:to>
      <xdr:col>14</xdr:col>
      <xdr:colOff>79375</xdr:colOff>
      <xdr:row>77</xdr:row>
      <xdr:rowOff>137728</xdr:rowOff>
    </xdr:to>
    <xdr:sp macro="" textlink="">
      <xdr:nvSpPr>
        <xdr:cNvPr id="403" name="フローチャート : 判断 402"/>
        <xdr:cNvSpPr/>
      </xdr:nvSpPr>
      <xdr:spPr>
        <a:xfrm>
          <a:off x="9588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128855</xdr:rowOff>
    </xdr:from>
    <xdr:ext cx="534377" cy="259045"/>
    <xdr:sp macro="" textlink="">
      <xdr:nvSpPr>
        <xdr:cNvPr id="404" name="テキスト ボックス 403"/>
        <xdr:cNvSpPr txBox="1"/>
      </xdr:nvSpPr>
      <xdr:spPr>
        <a:xfrm>
          <a:off x="9372111" y="13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168115</xdr:rowOff>
    </xdr:from>
    <xdr:to>
      <xdr:col>15</xdr:col>
      <xdr:colOff>231775</xdr:colOff>
      <xdr:row>73</xdr:row>
      <xdr:rowOff>98265</xdr:rowOff>
    </xdr:to>
    <xdr:sp macro="" textlink="">
      <xdr:nvSpPr>
        <xdr:cNvPr id="410" name="円/楕円 409"/>
        <xdr:cNvSpPr/>
      </xdr:nvSpPr>
      <xdr:spPr>
        <a:xfrm>
          <a:off x="10426700" y="125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19542</xdr:rowOff>
    </xdr:from>
    <xdr:ext cx="599010" cy="259045"/>
    <xdr:sp macro="" textlink="">
      <xdr:nvSpPr>
        <xdr:cNvPr id="411" name="普通建設事業費 （ うち新規整備　）該当値テキスト"/>
        <xdr:cNvSpPr txBox="1"/>
      </xdr:nvSpPr>
      <xdr:spPr>
        <a:xfrm>
          <a:off x="10528300" y="1236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146,139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144610</xdr:rowOff>
    </xdr:from>
    <xdr:to>
      <xdr:col>14</xdr:col>
      <xdr:colOff>79375</xdr:colOff>
      <xdr:row>74</xdr:row>
      <xdr:rowOff>74760</xdr:rowOff>
    </xdr:to>
    <xdr:sp macro="" textlink="">
      <xdr:nvSpPr>
        <xdr:cNvPr id="412" name="円/楕円 411"/>
        <xdr:cNvSpPr/>
      </xdr:nvSpPr>
      <xdr:spPr>
        <a:xfrm>
          <a:off x="9588500" y="1266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91287</xdr:rowOff>
    </xdr:from>
    <xdr:ext cx="599010" cy="259045"/>
    <xdr:sp macro="" textlink="">
      <xdr:nvSpPr>
        <xdr:cNvPr id="413" name="テキスト ボックス 412"/>
        <xdr:cNvSpPr txBox="1"/>
      </xdr:nvSpPr>
      <xdr:spPr>
        <a:xfrm>
          <a:off x="9339794" y="1243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4" name="直線コネクタ 42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5" name="テキスト ボックス 42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6" name="直線コネクタ 42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7" name="テキスト ボックス 42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8" name="直線コネクタ 42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29" name="テキスト ボックス 42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0" name="直線コネクタ 42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1" name="テキスト ボックス 43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2" name="直線コネクタ 43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3" name="テキスト ボックス 43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4" name="直線コネクタ 43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5" name="テキスト ボックス 43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7" name="テキスト ボックス 43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39" name="直線コネクタ 438"/>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0"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1" name="直線コネクタ 440"/>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2"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3" name="直線コネクタ 442"/>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129119</xdr:rowOff>
    </xdr:from>
    <xdr:to>
      <xdr:col>15</xdr:col>
      <xdr:colOff>180975</xdr:colOff>
      <xdr:row>97</xdr:row>
      <xdr:rowOff>100707</xdr:rowOff>
    </xdr:to>
    <xdr:cxnSp macro="">
      <xdr:nvCxnSpPr>
        <xdr:cNvPr id="444" name="直線コネクタ 443"/>
        <xdr:cNvCxnSpPr/>
      </xdr:nvCxnSpPr>
      <xdr:spPr>
        <a:xfrm flipV="1">
          <a:off x="9639300" y="16245419"/>
          <a:ext cx="838200" cy="48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5"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6" name="フローチャート : 判断 445"/>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125771</xdr:rowOff>
    </xdr:from>
    <xdr:to>
      <xdr:col>14</xdr:col>
      <xdr:colOff>79375</xdr:colOff>
      <xdr:row>95</xdr:row>
      <xdr:rowOff>55921</xdr:rowOff>
    </xdr:to>
    <xdr:sp macro="" textlink="">
      <xdr:nvSpPr>
        <xdr:cNvPr id="447" name="フローチャート : 判断 446"/>
        <xdr:cNvSpPr/>
      </xdr:nvSpPr>
      <xdr:spPr>
        <a:xfrm>
          <a:off x="9588500" y="1624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72448</xdr:rowOff>
    </xdr:from>
    <xdr:ext cx="534377" cy="259045"/>
    <xdr:sp macro="" textlink="">
      <xdr:nvSpPr>
        <xdr:cNvPr id="448" name="テキスト ボックス 447"/>
        <xdr:cNvSpPr txBox="1"/>
      </xdr:nvSpPr>
      <xdr:spPr>
        <a:xfrm>
          <a:off x="9372111" y="160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78319</xdr:rowOff>
    </xdr:from>
    <xdr:to>
      <xdr:col>15</xdr:col>
      <xdr:colOff>231775</xdr:colOff>
      <xdr:row>95</xdr:row>
      <xdr:rowOff>8469</xdr:rowOff>
    </xdr:to>
    <xdr:sp macro="" textlink="">
      <xdr:nvSpPr>
        <xdr:cNvPr id="454" name="円/楕円 453"/>
        <xdr:cNvSpPr/>
      </xdr:nvSpPr>
      <xdr:spPr>
        <a:xfrm>
          <a:off x="10426700" y="1619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101196</xdr:rowOff>
    </xdr:from>
    <xdr:ext cx="534377" cy="259045"/>
    <xdr:sp macro="" textlink="">
      <xdr:nvSpPr>
        <xdr:cNvPr id="455" name="普通建設事業費 （ うち更新整備　）該当値テキスト"/>
        <xdr:cNvSpPr txBox="1"/>
      </xdr:nvSpPr>
      <xdr:spPr>
        <a:xfrm>
          <a:off x="10528300" y="160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49907</xdr:rowOff>
    </xdr:from>
    <xdr:to>
      <xdr:col>14</xdr:col>
      <xdr:colOff>79375</xdr:colOff>
      <xdr:row>97</xdr:row>
      <xdr:rowOff>151507</xdr:rowOff>
    </xdr:to>
    <xdr:sp macro="" textlink="">
      <xdr:nvSpPr>
        <xdr:cNvPr id="456" name="円/楕円 455"/>
        <xdr:cNvSpPr/>
      </xdr:nvSpPr>
      <xdr:spPr>
        <a:xfrm>
          <a:off x="9588500" y="166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142634</xdr:rowOff>
    </xdr:from>
    <xdr:ext cx="534377" cy="259045"/>
    <xdr:sp macro="" textlink="">
      <xdr:nvSpPr>
        <xdr:cNvPr id="457" name="テキスト ボックス 456"/>
        <xdr:cNvSpPr txBox="1"/>
      </xdr:nvSpPr>
      <xdr:spPr>
        <a:xfrm>
          <a:off x="9372111" y="167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9" name="テキスト ボックス 46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1" name="テキスト ボックス 47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3" name="テキスト ボックス 47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5" name="テキスト ボックス 47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51049</xdr:rowOff>
    </xdr:from>
    <xdr:to>
      <xdr:col>23</xdr:col>
      <xdr:colOff>516889</xdr:colOff>
      <xdr:row>38</xdr:row>
      <xdr:rowOff>139700</xdr:rowOff>
    </xdr:to>
    <xdr:cxnSp macro="">
      <xdr:nvCxnSpPr>
        <xdr:cNvPr id="479" name="直線コネクタ 478"/>
        <xdr:cNvCxnSpPr/>
      </xdr:nvCxnSpPr>
      <xdr:spPr>
        <a:xfrm flipV="1">
          <a:off x="16317595" y="6394699"/>
          <a:ext cx="1269" cy="26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12933</xdr:rowOff>
    </xdr:from>
    <xdr:ext cx="249299" cy="259045"/>
    <xdr:sp macro="" textlink="">
      <xdr:nvSpPr>
        <xdr:cNvPr id="480" name="災害復旧事業費最小値テキスト"/>
        <xdr:cNvSpPr txBox="1"/>
      </xdr:nvSpPr>
      <xdr:spPr>
        <a:xfrm>
          <a:off x="16370300" y="66994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169176</xdr:rowOff>
    </xdr:from>
    <xdr:ext cx="534377" cy="259045"/>
    <xdr:sp macro="" textlink="">
      <xdr:nvSpPr>
        <xdr:cNvPr id="482" name="災害復旧事業費最大値テキスト"/>
        <xdr:cNvSpPr txBox="1"/>
      </xdr:nvSpPr>
      <xdr:spPr>
        <a:xfrm>
          <a:off x="16370300" y="616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37</xdr:row>
      <xdr:rowOff>51049</xdr:rowOff>
    </xdr:from>
    <xdr:to>
      <xdr:col>23</xdr:col>
      <xdr:colOff>606425</xdr:colOff>
      <xdr:row>37</xdr:row>
      <xdr:rowOff>51049</xdr:rowOff>
    </xdr:to>
    <xdr:cxnSp macro="">
      <xdr:nvCxnSpPr>
        <xdr:cNvPr id="483" name="直線コネクタ 482"/>
        <xdr:cNvCxnSpPr/>
      </xdr:nvCxnSpPr>
      <xdr:spPr>
        <a:xfrm>
          <a:off x="16230600" y="6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142969</xdr:rowOff>
    </xdr:from>
    <xdr:to>
      <xdr:col>23</xdr:col>
      <xdr:colOff>517525</xdr:colOff>
      <xdr:row>37</xdr:row>
      <xdr:rowOff>51049</xdr:rowOff>
    </xdr:to>
    <xdr:cxnSp macro="">
      <xdr:nvCxnSpPr>
        <xdr:cNvPr id="484" name="直線コネクタ 483"/>
        <xdr:cNvCxnSpPr/>
      </xdr:nvCxnSpPr>
      <xdr:spPr>
        <a:xfrm>
          <a:off x="15481300" y="6315169"/>
          <a:ext cx="8382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57383</xdr:rowOff>
    </xdr:from>
    <xdr:ext cx="378565" cy="259045"/>
    <xdr:sp macro="" textlink="">
      <xdr:nvSpPr>
        <xdr:cNvPr id="485" name="災害復旧事業費平均値テキスト"/>
        <xdr:cNvSpPr txBox="1"/>
      </xdr:nvSpPr>
      <xdr:spPr>
        <a:xfrm>
          <a:off x="16370300" y="65724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78956</xdr:rowOff>
    </xdr:from>
    <xdr:to>
      <xdr:col>23</xdr:col>
      <xdr:colOff>568325</xdr:colOff>
      <xdr:row>39</xdr:row>
      <xdr:rowOff>9106</xdr:rowOff>
    </xdr:to>
    <xdr:sp macro="" textlink="">
      <xdr:nvSpPr>
        <xdr:cNvPr id="486" name="フローチャート : 判断 485"/>
        <xdr:cNvSpPr/>
      </xdr:nvSpPr>
      <xdr:spPr>
        <a:xfrm>
          <a:off x="16268700" y="659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142969</xdr:rowOff>
    </xdr:from>
    <xdr:to>
      <xdr:col>22</xdr:col>
      <xdr:colOff>365125</xdr:colOff>
      <xdr:row>37</xdr:row>
      <xdr:rowOff>39527</xdr:rowOff>
    </xdr:to>
    <xdr:cxnSp macro="">
      <xdr:nvCxnSpPr>
        <xdr:cNvPr id="487" name="直線コネクタ 486"/>
        <xdr:cNvCxnSpPr/>
      </xdr:nvCxnSpPr>
      <xdr:spPr>
        <a:xfrm flipV="1">
          <a:off x="14592300" y="6315169"/>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65583</xdr:rowOff>
    </xdr:from>
    <xdr:to>
      <xdr:col>22</xdr:col>
      <xdr:colOff>415925</xdr:colOff>
      <xdr:row>38</xdr:row>
      <xdr:rowOff>167183</xdr:rowOff>
    </xdr:to>
    <xdr:sp macro="" textlink="">
      <xdr:nvSpPr>
        <xdr:cNvPr id="488" name="フローチャート : 判断 487"/>
        <xdr:cNvSpPr/>
      </xdr:nvSpPr>
      <xdr:spPr>
        <a:xfrm>
          <a:off x="154305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158310</xdr:rowOff>
    </xdr:from>
    <xdr:ext cx="469744" cy="259045"/>
    <xdr:sp macro="" textlink="">
      <xdr:nvSpPr>
        <xdr:cNvPr id="489" name="テキスト ボックス 488"/>
        <xdr:cNvSpPr txBox="1"/>
      </xdr:nvSpPr>
      <xdr:spPr>
        <a:xfrm>
          <a:off x="15246427" y="66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139174</xdr:rowOff>
    </xdr:from>
    <xdr:to>
      <xdr:col>21</xdr:col>
      <xdr:colOff>161925</xdr:colOff>
      <xdr:row>37</xdr:row>
      <xdr:rowOff>39527</xdr:rowOff>
    </xdr:to>
    <xdr:cxnSp macro="">
      <xdr:nvCxnSpPr>
        <xdr:cNvPr id="490" name="直線コネクタ 489"/>
        <xdr:cNvCxnSpPr/>
      </xdr:nvCxnSpPr>
      <xdr:spPr>
        <a:xfrm>
          <a:off x="13703300" y="5454124"/>
          <a:ext cx="889000" cy="92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25578</xdr:rowOff>
    </xdr:from>
    <xdr:to>
      <xdr:col>21</xdr:col>
      <xdr:colOff>212725</xdr:colOff>
      <xdr:row>38</xdr:row>
      <xdr:rowOff>127178</xdr:rowOff>
    </xdr:to>
    <xdr:sp macro="" textlink="">
      <xdr:nvSpPr>
        <xdr:cNvPr id="491" name="フローチャート : 判断 490"/>
        <xdr:cNvSpPr/>
      </xdr:nvSpPr>
      <xdr:spPr>
        <a:xfrm>
          <a:off x="14541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118305</xdr:rowOff>
    </xdr:from>
    <xdr:ext cx="469744" cy="259045"/>
    <xdr:sp macro="" textlink="">
      <xdr:nvSpPr>
        <xdr:cNvPr id="492" name="テキスト ボックス 491"/>
        <xdr:cNvSpPr txBox="1"/>
      </xdr:nvSpPr>
      <xdr:spPr>
        <a:xfrm>
          <a:off x="14357427"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139174</xdr:rowOff>
    </xdr:from>
    <xdr:to>
      <xdr:col>19</xdr:col>
      <xdr:colOff>644525</xdr:colOff>
      <xdr:row>35</xdr:row>
      <xdr:rowOff>127401</xdr:rowOff>
    </xdr:to>
    <xdr:cxnSp macro="">
      <xdr:nvCxnSpPr>
        <xdr:cNvPr id="493" name="直線コネクタ 492"/>
        <xdr:cNvCxnSpPr/>
      </xdr:nvCxnSpPr>
      <xdr:spPr>
        <a:xfrm flipV="1">
          <a:off x="12814300" y="5454124"/>
          <a:ext cx="889000" cy="67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93335</xdr:rowOff>
    </xdr:from>
    <xdr:to>
      <xdr:col>20</xdr:col>
      <xdr:colOff>9525</xdr:colOff>
      <xdr:row>38</xdr:row>
      <xdr:rowOff>23485</xdr:rowOff>
    </xdr:to>
    <xdr:sp macro="" textlink="">
      <xdr:nvSpPr>
        <xdr:cNvPr id="494" name="フローチャート : 判断 493"/>
        <xdr:cNvSpPr/>
      </xdr:nvSpPr>
      <xdr:spPr>
        <a:xfrm>
          <a:off x="13652500" y="643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14612</xdr:rowOff>
    </xdr:from>
    <xdr:ext cx="469744" cy="259045"/>
    <xdr:sp macro="" textlink="">
      <xdr:nvSpPr>
        <xdr:cNvPr id="495" name="テキスト ボックス 494"/>
        <xdr:cNvSpPr txBox="1"/>
      </xdr:nvSpPr>
      <xdr:spPr>
        <a:xfrm>
          <a:off x="13468427" y="652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5507</xdr:rowOff>
    </xdr:from>
    <xdr:to>
      <xdr:col>18</xdr:col>
      <xdr:colOff>492125</xdr:colOff>
      <xdr:row>38</xdr:row>
      <xdr:rowOff>107107</xdr:rowOff>
    </xdr:to>
    <xdr:sp macro="" textlink="">
      <xdr:nvSpPr>
        <xdr:cNvPr id="496" name="フローチャート : 判断 495"/>
        <xdr:cNvSpPr/>
      </xdr:nvSpPr>
      <xdr:spPr>
        <a:xfrm>
          <a:off x="12763500" y="65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98234</xdr:rowOff>
    </xdr:from>
    <xdr:ext cx="469744" cy="259045"/>
    <xdr:sp macro="" textlink="">
      <xdr:nvSpPr>
        <xdr:cNvPr id="497" name="テキスト ボックス 496"/>
        <xdr:cNvSpPr txBox="1"/>
      </xdr:nvSpPr>
      <xdr:spPr>
        <a:xfrm>
          <a:off x="12579427" y="661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249</xdr:rowOff>
    </xdr:from>
    <xdr:to>
      <xdr:col>23</xdr:col>
      <xdr:colOff>568325</xdr:colOff>
      <xdr:row>37</xdr:row>
      <xdr:rowOff>101849</xdr:rowOff>
    </xdr:to>
    <xdr:sp macro="" textlink="">
      <xdr:nvSpPr>
        <xdr:cNvPr id="503" name="円/楕円 502"/>
        <xdr:cNvSpPr/>
      </xdr:nvSpPr>
      <xdr:spPr>
        <a:xfrm>
          <a:off x="16268700" y="63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124726</xdr:rowOff>
    </xdr:from>
    <xdr:ext cx="534377" cy="259045"/>
    <xdr:sp macro="" textlink="">
      <xdr:nvSpPr>
        <xdr:cNvPr id="504" name="災害復旧事業費該当値テキスト"/>
        <xdr:cNvSpPr txBox="1"/>
      </xdr:nvSpPr>
      <xdr:spPr>
        <a:xfrm>
          <a:off x="16370300" y="629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92169</xdr:rowOff>
    </xdr:from>
    <xdr:to>
      <xdr:col>22</xdr:col>
      <xdr:colOff>415925</xdr:colOff>
      <xdr:row>37</xdr:row>
      <xdr:rowOff>22319</xdr:rowOff>
    </xdr:to>
    <xdr:sp macro="" textlink="">
      <xdr:nvSpPr>
        <xdr:cNvPr id="505" name="円/楕円 504"/>
        <xdr:cNvSpPr/>
      </xdr:nvSpPr>
      <xdr:spPr>
        <a:xfrm>
          <a:off x="15430500" y="62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38846</xdr:rowOff>
    </xdr:from>
    <xdr:ext cx="534377" cy="259045"/>
    <xdr:sp macro="" textlink="">
      <xdr:nvSpPr>
        <xdr:cNvPr id="506" name="テキスト ボックス 505"/>
        <xdr:cNvSpPr txBox="1"/>
      </xdr:nvSpPr>
      <xdr:spPr>
        <a:xfrm>
          <a:off x="15214111" y="60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160177</xdr:rowOff>
    </xdr:from>
    <xdr:to>
      <xdr:col>21</xdr:col>
      <xdr:colOff>212725</xdr:colOff>
      <xdr:row>37</xdr:row>
      <xdr:rowOff>90327</xdr:rowOff>
    </xdr:to>
    <xdr:sp macro="" textlink="">
      <xdr:nvSpPr>
        <xdr:cNvPr id="507" name="円/楕円 506"/>
        <xdr:cNvSpPr/>
      </xdr:nvSpPr>
      <xdr:spPr>
        <a:xfrm>
          <a:off x="14541500" y="63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106854</xdr:rowOff>
    </xdr:from>
    <xdr:ext cx="534377" cy="259045"/>
    <xdr:sp macro="" textlink="">
      <xdr:nvSpPr>
        <xdr:cNvPr id="508" name="テキスト ボックス 507"/>
        <xdr:cNvSpPr txBox="1"/>
      </xdr:nvSpPr>
      <xdr:spPr>
        <a:xfrm>
          <a:off x="14325111" y="61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11,882</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88374</xdr:rowOff>
    </xdr:from>
    <xdr:to>
      <xdr:col>20</xdr:col>
      <xdr:colOff>9525</xdr:colOff>
      <xdr:row>32</xdr:row>
      <xdr:rowOff>18524</xdr:rowOff>
    </xdr:to>
    <xdr:sp macro="" textlink="">
      <xdr:nvSpPr>
        <xdr:cNvPr id="509" name="円/楕円 508"/>
        <xdr:cNvSpPr/>
      </xdr:nvSpPr>
      <xdr:spPr>
        <a:xfrm>
          <a:off x="13652500" y="54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35051</xdr:rowOff>
    </xdr:from>
    <xdr:ext cx="534377" cy="259045"/>
    <xdr:sp macro="" textlink="">
      <xdr:nvSpPr>
        <xdr:cNvPr id="510" name="テキスト ボックス 509"/>
        <xdr:cNvSpPr txBox="1"/>
      </xdr:nvSpPr>
      <xdr:spPr>
        <a:xfrm>
          <a:off x="13436111" y="517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76601</xdr:rowOff>
    </xdr:from>
    <xdr:to>
      <xdr:col>18</xdr:col>
      <xdr:colOff>492125</xdr:colOff>
      <xdr:row>36</xdr:row>
      <xdr:rowOff>6751</xdr:rowOff>
    </xdr:to>
    <xdr:sp macro="" textlink="">
      <xdr:nvSpPr>
        <xdr:cNvPr id="511" name="円/楕円 510"/>
        <xdr:cNvSpPr/>
      </xdr:nvSpPr>
      <xdr:spPr>
        <a:xfrm>
          <a:off x="12763500" y="607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23278</xdr:rowOff>
    </xdr:from>
    <xdr:ext cx="534377" cy="259045"/>
    <xdr:sp macro="" textlink="">
      <xdr:nvSpPr>
        <xdr:cNvPr id="512" name="テキスト ボックス 511"/>
        <xdr:cNvSpPr txBox="1"/>
      </xdr:nvSpPr>
      <xdr:spPr>
        <a:xfrm>
          <a:off x="12547111" y="58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2" name="直線コネクタ 57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3" name="テキスト ボックス 57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4" name="直線コネクタ 57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5" name="テキスト ボックス 57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6" name="直線コネクタ 57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7" name="テキスト ボックス 57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8" name="直線コネクタ 57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79" name="テキスト ボックス 57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0" name="直線コネクタ 57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1" name="テキスト ボックス 58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2" name="直線コネクタ 58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3" name="テキスト ボックス 58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4" name="直線コネクタ 58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5" name="テキスト ボックス 58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87" name="直線コネクタ 586"/>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88"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89" name="直線コネクタ 588"/>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0"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1" name="直線コネクタ 590"/>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36454</xdr:rowOff>
    </xdr:from>
    <xdr:to>
      <xdr:col>23</xdr:col>
      <xdr:colOff>517525</xdr:colOff>
      <xdr:row>75</xdr:row>
      <xdr:rowOff>113362</xdr:rowOff>
    </xdr:to>
    <xdr:cxnSp macro="">
      <xdr:nvCxnSpPr>
        <xdr:cNvPr id="592" name="直線コネクタ 591"/>
        <xdr:cNvCxnSpPr/>
      </xdr:nvCxnSpPr>
      <xdr:spPr>
        <a:xfrm>
          <a:off x="15481300" y="12895204"/>
          <a:ext cx="8382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3"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4" name="フローチャート : 判断 593"/>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36454</xdr:rowOff>
    </xdr:from>
    <xdr:to>
      <xdr:col>22</xdr:col>
      <xdr:colOff>365125</xdr:colOff>
      <xdr:row>75</xdr:row>
      <xdr:rowOff>124678</xdr:rowOff>
    </xdr:to>
    <xdr:cxnSp macro="">
      <xdr:nvCxnSpPr>
        <xdr:cNvPr id="595" name="直線コネクタ 594"/>
        <xdr:cNvCxnSpPr/>
      </xdr:nvCxnSpPr>
      <xdr:spPr>
        <a:xfrm flipV="1">
          <a:off x="14592300" y="12895204"/>
          <a:ext cx="889000" cy="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49058</xdr:rowOff>
    </xdr:from>
    <xdr:to>
      <xdr:col>22</xdr:col>
      <xdr:colOff>415925</xdr:colOff>
      <xdr:row>75</xdr:row>
      <xdr:rowOff>150657</xdr:rowOff>
    </xdr:to>
    <xdr:sp macro="" textlink="">
      <xdr:nvSpPr>
        <xdr:cNvPr id="596" name="フローチャート : 判断 595"/>
        <xdr:cNvSpPr/>
      </xdr:nvSpPr>
      <xdr:spPr>
        <a:xfrm>
          <a:off x="15430500" y="12907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141786</xdr:rowOff>
    </xdr:from>
    <xdr:ext cx="534377" cy="259045"/>
    <xdr:sp macro="" textlink="">
      <xdr:nvSpPr>
        <xdr:cNvPr id="597" name="テキスト ボックス 596"/>
        <xdr:cNvSpPr txBox="1"/>
      </xdr:nvSpPr>
      <xdr:spPr>
        <a:xfrm>
          <a:off x="15214111" y="1300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140174</xdr:rowOff>
    </xdr:from>
    <xdr:to>
      <xdr:col>21</xdr:col>
      <xdr:colOff>161925</xdr:colOff>
      <xdr:row>75</xdr:row>
      <xdr:rowOff>124678</xdr:rowOff>
    </xdr:to>
    <xdr:cxnSp macro="">
      <xdr:nvCxnSpPr>
        <xdr:cNvPr id="598" name="直線コネクタ 597"/>
        <xdr:cNvCxnSpPr/>
      </xdr:nvCxnSpPr>
      <xdr:spPr>
        <a:xfrm>
          <a:off x="13703300" y="12656024"/>
          <a:ext cx="889000" cy="32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60211</xdr:rowOff>
    </xdr:from>
    <xdr:to>
      <xdr:col>21</xdr:col>
      <xdr:colOff>212725</xdr:colOff>
      <xdr:row>75</xdr:row>
      <xdr:rowOff>161810</xdr:rowOff>
    </xdr:to>
    <xdr:sp macro="" textlink="">
      <xdr:nvSpPr>
        <xdr:cNvPr id="599" name="フローチャート : 判断 598"/>
        <xdr:cNvSpPr/>
      </xdr:nvSpPr>
      <xdr:spPr>
        <a:xfrm>
          <a:off x="14541500" y="129189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6888</xdr:rowOff>
    </xdr:from>
    <xdr:ext cx="534377" cy="259045"/>
    <xdr:sp macro="" textlink="">
      <xdr:nvSpPr>
        <xdr:cNvPr id="600" name="テキスト ボックス 599"/>
        <xdr:cNvSpPr txBox="1"/>
      </xdr:nvSpPr>
      <xdr:spPr>
        <a:xfrm>
          <a:off x="14325111" y="126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140174</xdr:rowOff>
    </xdr:from>
    <xdr:to>
      <xdr:col>19</xdr:col>
      <xdr:colOff>644525</xdr:colOff>
      <xdr:row>74</xdr:row>
      <xdr:rowOff>130768</xdr:rowOff>
    </xdr:to>
    <xdr:cxnSp macro="">
      <xdr:nvCxnSpPr>
        <xdr:cNvPr id="601" name="直線コネクタ 600"/>
        <xdr:cNvCxnSpPr/>
      </xdr:nvCxnSpPr>
      <xdr:spPr>
        <a:xfrm flipV="1">
          <a:off x="12814300" y="12656024"/>
          <a:ext cx="889000" cy="16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22589</xdr:rowOff>
    </xdr:from>
    <xdr:to>
      <xdr:col>20</xdr:col>
      <xdr:colOff>9525</xdr:colOff>
      <xdr:row>75</xdr:row>
      <xdr:rowOff>124189</xdr:rowOff>
    </xdr:to>
    <xdr:sp macro="" textlink="">
      <xdr:nvSpPr>
        <xdr:cNvPr id="602" name="フローチャート : 判断 601"/>
        <xdr:cNvSpPr/>
      </xdr:nvSpPr>
      <xdr:spPr>
        <a:xfrm>
          <a:off x="13652500" y="1288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115316</xdr:rowOff>
    </xdr:from>
    <xdr:ext cx="534377" cy="259045"/>
    <xdr:sp macro="" textlink="">
      <xdr:nvSpPr>
        <xdr:cNvPr id="603" name="テキスト ボックス 602"/>
        <xdr:cNvSpPr txBox="1"/>
      </xdr:nvSpPr>
      <xdr:spPr>
        <a:xfrm>
          <a:off x="13436111" y="129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16630</xdr:rowOff>
    </xdr:from>
    <xdr:to>
      <xdr:col>18</xdr:col>
      <xdr:colOff>492125</xdr:colOff>
      <xdr:row>75</xdr:row>
      <xdr:rowOff>118230</xdr:rowOff>
    </xdr:to>
    <xdr:sp macro="" textlink="">
      <xdr:nvSpPr>
        <xdr:cNvPr id="604" name="フローチャート : 判断 603"/>
        <xdr:cNvSpPr/>
      </xdr:nvSpPr>
      <xdr:spPr>
        <a:xfrm>
          <a:off x="12763500" y="128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109357</xdr:rowOff>
    </xdr:from>
    <xdr:ext cx="534377" cy="259045"/>
    <xdr:sp macro="" textlink="">
      <xdr:nvSpPr>
        <xdr:cNvPr id="605" name="テキスト ボックス 604"/>
        <xdr:cNvSpPr txBox="1"/>
      </xdr:nvSpPr>
      <xdr:spPr>
        <a:xfrm>
          <a:off x="12547111" y="129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6" name="テキスト ボックス 60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7" name="テキスト ボックス 60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8" name="テキスト ボックス 60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9" name="テキスト ボックス 60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0" name="テキスト ボックス 60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62562</xdr:rowOff>
    </xdr:from>
    <xdr:to>
      <xdr:col>23</xdr:col>
      <xdr:colOff>568325</xdr:colOff>
      <xdr:row>75</xdr:row>
      <xdr:rowOff>164162</xdr:rowOff>
    </xdr:to>
    <xdr:sp macro="" textlink="">
      <xdr:nvSpPr>
        <xdr:cNvPr id="611" name="円/楕円 610"/>
        <xdr:cNvSpPr/>
      </xdr:nvSpPr>
      <xdr:spPr>
        <a:xfrm>
          <a:off x="16268700" y="129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85439</xdr:rowOff>
    </xdr:from>
    <xdr:ext cx="534377" cy="259045"/>
    <xdr:sp macro="" textlink="">
      <xdr:nvSpPr>
        <xdr:cNvPr id="612" name="公債費該当値テキスト"/>
        <xdr:cNvSpPr txBox="1"/>
      </xdr:nvSpPr>
      <xdr:spPr>
        <a:xfrm>
          <a:off x="16370300" y="1277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41,113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157104</xdr:rowOff>
    </xdr:from>
    <xdr:to>
      <xdr:col>22</xdr:col>
      <xdr:colOff>415925</xdr:colOff>
      <xdr:row>75</xdr:row>
      <xdr:rowOff>87254</xdr:rowOff>
    </xdr:to>
    <xdr:sp macro="" textlink="">
      <xdr:nvSpPr>
        <xdr:cNvPr id="613" name="円/楕円 612"/>
        <xdr:cNvSpPr/>
      </xdr:nvSpPr>
      <xdr:spPr>
        <a:xfrm>
          <a:off x="15430500" y="128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103781</xdr:rowOff>
    </xdr:from>
    <xdr:ext cx="534377" cy="259045"/>
    <xdr:sp macro="" textlink="">
      <xdr:nvSpPr>
        <xdr:cNvPr id="614" name="テキスト ボックス 613"/>
        <xdr:cNvSpPr txBox="1"/>
      </xdr:nvSpPr>
      <xdr:spPr>
        <a:xfrm>
          <a:off x="15214111" y="126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73878</xdr:rowOff>
    </xdr:from>
    <xdr:to>
      <xdr:col>21</xdr:col>
      <xdr:colOff>212725</xdr:colOff>
      <xdr:row>76</xdr:row>
      <xdr:rowOff>4028</xdr:rowOff>
    </xdr:to>
    <xdr:sp macro="" textlink="">
      <xdr:nvSpPr>
        <xdr:cNvPr id="615" name="円/楕円 614"/>
        <xdr:cNvSpPr/>
      </xdr:nvSpPr>
      <xdr:spPr>
        <a:xfrm>
          <a:off x="14541500" y="129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166605</xdr:rowOff>
    </xdr:from>
    <xdr:ext cx="534377" cy="259045"/>
    <xdr:sp macro="" textlink="">
      <xdr:nvSpPr>
        <xdr:cNvPr id="616" name="テキスト ボックス 615"/>
        <xdr:cNvSpPr txBox="1"/>
      </xdr:nvSpPr>
      <xdr:spPr>
        <a:xfrm>
          <a:off x="14325111" y="130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89374</xdr:rowOff>
    </xdr:from>
    <xdr:to>
      <xdr:col>20</xdr:col>
      <xdr:colOff>9525</xdr:colOff>
      <xdr:row>74</xdr:row>
      <xdr:rowOff>19524</xdr:rowOff>
    </xdr:to>
    <xdr:sp macro="" textlink="">
      <xdr:nvSpPr>
        <xdr:cNvPr id="617" name="円/楕円 616"/>
        <xdr:cNvSpPr/>
      </xdr:nvSpPr>
      <xdr:spPr>
        <a:xfrm>
          <a:off x="13652500" y="1260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36051</xdr:rowOff>
    </xdr:from>
    <xdr:ext cx="534377" cy="259045"/>
    <xdr:sp macro="" textlink="">
      <xdr:nvSpPr>
        <xdr:cNvPr id="618" name="テキスト ボックス 617"/>
        <xdr:cNvSpPr txBox="1"/>
      </xdr:nvSpPr>
      <xdr:spPr>
        <a:xfrm>
          <a:off x="13436111" y="1238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79968</xdr:rowOff>
    </xdr:from>
    <xdr:to>
      <xdr:col>18</xdr:col>
      <xdr:colOff>492125</xdr:colOff>
      <xdr:row>75</xdr:row>
      <xdr:rowOff>10118</xdr:rowOff>
    </xdr:to>
    <xdr:sp macro="" textlink="">
      <xdr:nvSpPr>
        <xdr:cNvPr id="619" name="円/楕円 618"/>
        <xdr:cNvSpPr/>
      </xdr:nvSpPr>
      <xdr:spPr>
        <a:xfrm>
          <a:off x="12763500" y="127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26645</xdr:rowOff>
    </xdr:from>
    <xdr:ext cx="534377" cy="259045"/>
    <xdr:sp macro="" textlink="">
      <xdr:nvSpPr>
        <xdr:cNvPr id="620" name="テキスト ボックス 619"/>
        <xdr:cNvSpPr txBox="1"/>
      </xdr:nvSpPr>
      <xdr:spPr>
        <a:xfrm>
          <a:off x="12547111" y="1254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1" name="正方形/長方形 62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2" name="正方形/長方形 62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3" name="正方形/長方形 62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4" name="正方形/長方形 62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5" name="正方形/長方形 62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6" name="正方形/長方形 62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7" name="正方形/長方形 62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8" name="正方形/長方形 62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9" name="テキスト ボックス 62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0" name="直線コネクタ 62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1" name="直線コネクタ 63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2" name="テキスト ボックス 63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3" name="直線コネクタ 63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4" name="テキスト ボックス 63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6" name="テキスト ボックス 63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7" name="直線コネクタ 63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8" name="テキスト ボックス 63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9" name="直線コネクタ 63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0" name="テキスト ボックス 63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1" name="直線コネクタ 64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2" name="テキスト ボックス 64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74271</xdr:rowOff>
    </xdr:from>
    <xdr:to>
      <xdr:col>23</xdr:col>
      <xdr:colOff>516889</xdr:colOff>
      <xdr:row>99</xdr:row>
      <xdr:rowOff>43977</xdr:rowOff>
    </xdr:to>
    <xdr:cxnSp macro="">
      <xdr:nvCxnSpPr>
        <xdr:cNvPr id="644" name="直線コネクタ 643"/>
        <xdr:cNvCxnSpPr/>
      </xdr:nvCxnSpPr>
      <xdr:spPr>
        <a:xfrm flipV="1">
          <a:off x="16317595" y="16190571"/>
          <a:ext cx="1269" cy="82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48148</xdr:rowOff>
    </xdr:from>
    <xdr:ext cx="378565" cy="259045"/>
    <xdr:sp macro="" textlink="">
      <xdr:nvSpPr>
        <xdr:cNvPr id="645" name="積立金最小値テキスト"/>
        <xdr:cNvSpPr txBox="1"/>
      </xdr:nvSpPr>
      <xdr:spPr>
        <a:xfrm>
          <a:off x="16370300" y="1702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99</xdr:row>
      <xdr:rowOff>43977</xdr:rowOff>
    </xdr:from>
    <xdr:to>
      <xdr:col>23</xdr:col>
      <xdr:colOff>606425</xdr:colOff>
      <xdr:row>99</xdr:row>
      <xdr:rowOff>43977</xdr:rowOff>
    </xdr:to>
    <xdr:cxnSp macro="">
      <xdr:nvCxnSpPr>
        <xdr:cNvPr id="646" name="直線コネクタ 645"/>
        <xdr:cNvCxnSpPr/>
      </xdr:nvCxnSpPr>
      <xdr:spPr>
        <a:xfrm>
          <a:off x="16230600" y="1701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20948</xdr:rowOff>
    </xdr:from>
    <xdr:ext cx="599010" cy="259045"/>
    <xdr:sp macro="" textlink="">
      <xdr:nvSpPr>
        <xdr:cNvPr id="647" name="積立金最大値テキスト"/>
        <xdr:cNvSpPr txBox="1"/>
      </xdr:nvSpPr>
      <xdr:spPr>
        <a:xfrm>
          <a:off x="16370300" y="1596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94</xdr:row>
      <xdr:rowOff>74271</xdr:rowOff>
    </xdr:from>
    <xdr:to>
      <xdr:col>23</xdr:col>
      <xdr:colOff>606425</xdr:colOff>
      <xdr:row>94</xdr:row>
      <xdr:rowOff>74271</xdr:rowOff>
    </xdr:to>
    <xdr:cxnSp macro="">
      <xdr:nvCxnSpPr>
        <xdr:cNvPr id="648" name="直線コネクタ 647"/>
        <xdr:cNvCxnSpPr/>
      </xdr:nvCxnSpPr>
      <xdr:spPr>
        <a:xfrm>
          <a:off x="16230600" y="161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74271</xdr:rowOff>
    </xdr:from>
    <xdr:to>
      <xdr:col>23</xdr:col>
      <xdr:colOff>517525</xdr:colOff>
      <xdr:row>95</xdr:row>
      <xdr:rowOff>9108</xdr:rowOff>
    </xdr:to>
    <xdr:cxnSp macro="">
      <xdr:nvCxnSpPr>
        <xdr:cNvPr id="649" name="直線コネクタ 648"/>
        <xdr:cNvCxnSpPr/>
      </xdr:nvCxnSpPr>
      <xdr:spPr>
        <a:xfrm flipV="1">
          <a:off x="15481300" y="16190571"/>
          <a:ext cx="838200" cy="10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92598</xdr:rowOff>
    </xdr:from>
    <xdr:ext cx="534377" cy="259045"/>
    <xdr:sp macro="" textlink="">
      <xdr:nvSpPr>
        <xdr:cNvPr id="650" name="積立金平均値テキスト"/>
        <xdr:cNvSpPr txBox="1"/>
      </xdr:nvSpPr>
      <xdr:spPr>
        <a:xfrm>
          <a:off x="16370300" y="16894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114171</xdr:rowOff>
    </xdr:from>
    <xdr:to>
      <xdr:col>23</xdr:col>
      <xdr:colOff>568325</xdr:colOff>
      <xdr:row>99</xdr:row>
      <xdr:rowOff>44321</xdr:rowOff>
    </xdr:to>
    <xdr:sp macro="" textlink="">
      <xdr:nvSpPr>
        <xdr:cNvPr id="651" name="フローチャート : 判断 650"/>
        <xdr:cNvSpPr/>
      </xdr:nvSpPr>
      <xdr:spPr>
        <a:xfrm>
          <a:off x="16268700" y="1691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6522</xdr:rowOff>
    </xdr:from>
    <xdr:to>
      <xdr:col>22</xdr:col>
      <xdr:colOff>365125</xdr:colOff>
      <xdr:row>95</xdr:row>
      <xdr:rowOff>9108</xdr:rowOff>
    </xdr:to>
    <xdr:cxnSp macro="">
      <xdr:nvCxnSpPr>
        <xdr:cNvPr id="652" name="直線コネクタ 651"/>
        <xdr:cNvCxnSpPr/>
      </xdr:nvCxnSpPr>
      <xdr:spPr>
        <a:xfrm>
          <a:off x="14592300" y="15608472"/>
          <a:ext cx="889000" cy="68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70479</xdr:rowOff>
    </xdr:from>
    <xdr:to>
      <xdr:col>22</xdr:col>
      <xdr:colOff>415925</xdr:colOff>
      <xdr:row>99</xdr:row>
      <xdr:rowOff>629</xdr:rowOff>
    </xdr:to>
    <xdr:sp macro="" textlink="">
      <xdr:nvSpPr>
        <xdr:cNvPr id="653" name="フローチャート : 判断 652"/>
        <xdr:cNvSpPr/>
      </xdr:nvSpPr>
      <xdr:spPr>
        <a:xfrm>
          <a:off x="15430500" y="168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163206</xdr:rowOff>
    </xdr:from>
    <xdr:ext cx="534377" cy="259045"/>
    <xdr:sp macro="" textlink="">
      <xdr:nvSpPr>
        <xdr:cNvPr id="654" name="テキスト ボックス 653"/>
        <xdr:cNvSpPr txBox="1"/>
      </xdr:nvSpPr>
      <xdr:spPr>
        <a:xfrm>
          <a:off x="15214111" y="169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6522</xdr:rowOff>
    </xdr:from>
    <xdr:to>
      <xdr:col>21</xdr:col>
      <xdr:colOff>161925</xdr:colOff>
      <xdr:row>94</xdr:row>
      <xdr:rowOff>97268</xdr:rowOff>
    </xdr:to>
    <xdr:cxnSp macro="">
      <xdr:nvCxnSpPr>
        <xdr:cNvPr id="655" name="直線コネクタ 654"/>
        <xdr:cNvCxnSpPr/>
      </xdr:nvCxnSpPr>
      <xdr:spPr>
        <a:xfrm flipV="1">
          <a:off x="13703300" y="15608472"/>
          <a:ext cx="889000" cy="60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136902</xdr:rowOff>
    </xdr:from>
    <xdr:to>
      <xdr:col>21</xdr:col>
      <xdr:colOff>212725</xdr:colOff>
      <xdr:row>98</xdr:row>
      <xdr:rowOff>67052</xdr:rowOff>
    </xdr:to>
    <xdr:sp macro="" textlink="">
      <xdr:nvSpPr>
        <xdr:cNvPr id="656" name="フローチャート : 判断 655"/>
        <xdr:cNvSpPr/>
      </xdr:nvSpPr>
      <xdr:spPr>
        <a:xfrm>
          <a:off x="14541500" y="167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58179</xdr:rowOff>
    </xdr:from>
    <xdr:ext cx="534377" cy="259045"/>
    <xdr:sp macro="" textlink="">
      <xdr:nvSpPr>
        <xdr:cNvPr id="657" name="テキスト ボックス 656"/>
        <xdr:cNvSpPr txBox="1"/>
      </xdr:nvSpPr>
      <xdr:spPr>
        <a:xfrm>
          <a:off x="14325111" y="168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97268</xdr:rowOff>
    </xdr:from>
    <xdr:to>
      <xdr:col>19</xdr:col>
      <xdr:colOff>644525</xdr:colOff>
      <xdr:row>96</xdr:row>
      <xdr:rowOff>27808</xdr:rowOff>
    </xdr:to>
    <xdr:cxnSp macro="">
      <xdr:nvCxnSpPr>
        <xdr:cNvPr id="658" name="直線コネクタ 657"/>
        <xdr:cNvCxnSpPr/>
      </xdr:nvCxnSpPr>
      <xdr:spPr>
        <a:xfrm flipV="1">
          <a:off x="12814300" y="16213568"/>
          <a:ext cx="889000" cy="27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143308</xdr:rowOff>
    </xdr:from>
    <xdr:to>
      <xdr:col>20</xdr:col>
      <xdr:colOff>9525</xdr:colOff>
      <xdr:row>98</xdr:row>
      <xdr:rowOff>73458</xdr:rowOff>
    </xdr:to>
    <xdr:sp macro="" textlink="">
      <xdr:nvSpPr>
        <xdr:cNvPr id="659" name="フローチャート : 判断 658"/>
        <xdr:cNvSpPr/>
      </xdr:nvSpPr>
      <xdr:spPr>
        <a:xfrm>
          <a:off x="13652500" y="167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64585</xdr:rowOff>
    </xdr:from>
    <xdr:ext cx="534377" cy="259045"/>
    <xdr:sp macro="" textlink="">
      <xdr:nvSpPr>
        <xdr:cNvPr id="660" name="テキスト ボックス 659"/>
        <xdr:cNvSpPr txBox="1"/>
      </xdr:nvSpPr>
      <xdr:spPr>
        <a:xfrm>
          <a:off x="13436111" y="168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62508</xdr:rowOff>
    </xdr:from>
    <xdr:to>
      <xdr:col>18</xdr:col>
      <xdr:colOff>492125</xdr:colOff>
      <xdr:row>98</xdr:row>
      <xdr:rowOff>164108</xdr:rowOff>
    </xdr:to>
    <xdr:sp macro="" textlink="">
      <xdr:nvSpPr>
        <xdr:cNvPr id="661" name="フローチャート : 判断 660"/>
        <xdr:cNvSpPr/>
      </xdr:nvSpPr>
      <xdr:spPr>
        <a:xfrm>
          <a:off x="12763500" y="1686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155235</xdr:rowOff>
    </xdr:from>
    <xdr:ext cx="534377" cy="259045"/>
    <xdr:sp macro="" textlink="">
      <xdr:nvSpPr>
        <xdr:cNvPr id="662" name="テキスト ボックス 661"/>
        <xdr:cNvSpPr txBox="1"/>
      </xdr:nvSpPr>
      <xdr:spPr>
        <a:xfrm>
          <a:off x="12547111" y="169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3" name="テキスト ボックス 66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4" name="テキスト ボックス 66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5" name="テキスト ボックス 66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6" name="テキスト ボックス 66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7" name="テキスト ボックス 66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23471</xdr:rowOff>
    </xdr:from>
    <xdr:to>
      <xdr:col>23</xdr:col>
      <xdr:colOff>568325</xdr:colOff>
      <xdr:row>94</xdr:row>
      <xdr:rowOff>125071</xdr:rowOff>
    </xdr:to>
    <xdr:sp macro="" textlink="">
      <xdr:nvSpPr>
        <xdr:cNvPr id="668" name="円/楕円 667"/>
        <xdr:cNvSpPr/>
      </xdr:nvSpPr>
      <xdr:spPr>
        <a:xfrm>
          <a:off x="16268700" y="161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147948</xdr:rowOff>
    </xdr:from>
    <xdr:ext cx="599010" cy="259045"/>
    <xdr:sp macro="" textlink="">
      <xdr:nvSpPr>
        <xdr:cNvPr id="669" name="積立金該当値テキスト"/>
        <xdr:cNvSpPr txBox="1"/>
      </xdr:nvSpPr>
      <xdr:spPr>
        <a:xfrm>
          <a:off x="16370300" y="1609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217,173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129758</xdr:rowOff>
    </xdr:from>
    <xdr:to>
      <xdr:col>22</xdr:col>
      <xdr:colOff>415925</xdr:colOff>
      <xdr:row>95</xdr:row>
      <xdr:rowOff>59908</xdr:rowOff>
    </xdr:to>
    <xdr:sp macro="" textlink="">
      <xdr:nvSpPr>
        <xdr:cNvPr id="670" name="円/楕円 669"/>
        <xdr:cNvSpPr/>
      </xdr:nvSpPr>
      <xdr:spPr>
        <a:xfrm>
          <a:off x="15430500" y="162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76435</xdr:rowOff>
    </xdr:from>
    <xdr:ext cx="599010" cy="259045"/>
    <xdr:sp macro="" textlink="">
      <xdr:nvSpPr>
        <xdr:cNvPr id="671" name="テキスト ボックス 670"/>
        <xdr:cNvSpPr txBox="1"/>
      </xdr:nvSpPr>
      <xdr:spPr>
        <a:xfrm>
          <a:off x="15181794" y="1602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189,276</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127172</xdr:rowOff>
    </xdr:from>
    <xdr:to>
      <xdr:col>21</xdr:col>
      <xdr:colOff>212725</xdr:colOff>
      <xdr:row>91</xdr:row>
      <xdr:rowOff>57322</xdr:rowOff>
    </xdr:to>
    <xdr:sp macro="" textlink="">
      <xdr:nvSpPr>
        <xdr:cNvPr id="672" name="円/楕円 671"/>
        <xdr:cNvSpPr/>
      </xdr:nvSpPr>
      <xdr:spPr>
        <a:xfrm>
          <a:off x="14541500" y="155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73849</xdr:rowOff>
    </xdr:from>
    <xdr:ext cx="599010" cy="259045"/>
    <xdr:sp macro="" textlink="">
      <xdr:nvSpPr>
        <xdr:cNvPr id="673" name="テキスト ボックス 672"/>
        <xdr:cNvSpPr txBox="1"/>
      </xdr:nvSpPr>
      <xdr:spPr>
        <a:xfrm>
          <a:off x="14292794" y="1533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369,955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46468</xdr:rowOff>
    </xdr:from>
    <xdr:to>
      <xdr:col>20</xdr:col>
      <xdr:colOff>9525</xdr:colOff>
      <xdr:row>94</xdr:row>
      <xdr:rowOff>148068</xdr:rowOff>
    </xdr:to>
    <xdr:sp macro="" textlink="">
      <xdr:nvSpPr>
        <xdr:cNvPr id="674" name="円/楕円 673"/>
        <xdr:cNvSpPr/>
      </xdr:nvSpPr>
      <xdr:spPr>
        <a:xfrm>
          <a:off x="13652500" y="1616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164595</xdr:rowOff>
    </xdr:from>
    <xdr:ext cx="599010" cy="259045"/>
    <xdr:sp macro="" textlink="">
      <xdr:nvSpPr>
        <xdr:cNvPr id="675" name="テキスト ボックス 674"/>
        <xdr:cNvSpPr txBox="1"/>
      </xdr:nvSpPr>
      <xdr:spPr>
        <a:xfrm>
          <a:off x="13403794" y="1593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211,137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148458</xdr:rowOff>
    </xdr:from>
    <xdr:to>
      <xdr:col>18</xdr:col>
      <xdr:colOff>492125</xdr:colOff>
      <xdr:row>96</xdr:row>
      <xdr:rowOff>78608</xdr:rowOff>
    </xdr:to>
    <xdr:sp macro="" textlink="">
      <xdr:nvSpPr>
        <xdr:cNvPr id="676" name="円/楕円 675"/>
        <xdr:cNvSpPr/>
      </xdr:nvSpPr>
      <xdr:spPr>
        <a:xfrm>
          <a:off x="12763500" y="164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95135</xdr:rowOff>
    </xdr:from>
    <xdr:ext cx="599010" cy="259045"/>
    <xdr:sp macro="" textlink="">
      <xdr:nvSpPr>
        <xdr:cNvPr id="677" name="テキスト ボックス 676"/>
        <xdr:cNvSpPr txBox="1"/>
      </xdr:nvSpPr>
      <xdr:spPr>
        <a:xfrm>
          <a:off x="12514794" y="1621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8" name="正方形/長方形 67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9" name="正方形/長方形 67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0" name="正方形/長方形 67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1" name="正方形/長方形 68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2" name="正方形/長方形 68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3" name="正方形/長方形 68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4" name="正方形/長方形 68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5" name="正方形/長方形 68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6" name="テキスト ボックス 68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7" name="直線コネクタ 68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8" name="直線コネクタ 68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9" name="テキスト ボックス 68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0" name="直線コネクタ 68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1" name="テキスト ボックス 69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2" name="直線コネクタ 69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3" name="テキスト ボックス 69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4" name="直線コネクタ 69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5" name="テキスト ボックス 69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6" name="直線コネクタ 69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7" name="テキスト ボックス 69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1" name="直線コネクタ 700"/>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3" name="直線コネクタ 70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4"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5" name="直線コネクタ 704"/>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116916</xdr:rowOff>
    </xdr:from>
    <xdr:to>
      <xdr:col>32</xdr:col>
      <xdr:colOff>187325</xdr:colOff>
      <xdr:row>32</xdr:row>
      <xdr:rowOff>38735</xdr:rowOff>
    </xdr:to>
    <xdr:cxnSp macro="">
      <xdr:nvCxnSpPr>
        <xdr:cNvPr id="706" name="直線コネクタ 705"/>
        <xdr:cNvCxnSpPr/>
      </xdr:nvCxnSpPr>
      <xdr:spPr>
        <a:xfrm flipV="1">
          <a:off x="21323300" y="5431866"/>
          <a:ext cx="8382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78681</xdr:rowOff>
    </xdr:from>
    <xdr:ext cx="378565" cy="259045"/>
    <xdr:sp macro="" textlink="">
      <xdr:nvSpPr>
        <xdr:cNvPr id="707" name="投資及び出資金平均値テキスト"/>
        <xdr:cNvSpPr txBox="1"/>
      </xdr:nvSpPr>
      <xdr:spPr>
        <a:xfrm>
          <a:off x="22212300" y="6593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8" name="フローチャート : 判断 707"/>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38735</xdr:rowOff>
    </xdr:from>
    <xdr:to>
      <xdr:col>31</xdr:col>
      <xdr:colOff>34925</xdr:colOff>
      <xdr:row>32</xdr:row>
      <xdr:rowOff>147549</xdr:rowOff>
    </xdr:to>
    <xdr:cxnSp macro="">
      <xdr:nvCxnSpPr>
        <xdr:cNvPr id="709" name="直線コネクタ 708"/>
        <xdr:cNvCxnSpPr/>
      </xdr:nvCxnSpPr>
      <xdr:spPr>
        <a:xfrm flipV="1">
          <a:off x="20434300" y="5525135"/>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88062</xdr:rowOff>
    </xdr:from>
    <xdr:to>
      <xdr:col>31</xdr:col>
      <xdr:colOff>85725</xdr:colOff>
      <xdr:row>39</xdr:row>
      <xdr:rowOff>18212</xdr:rowOff>
    </xdr:to>
    <xdr:sp macro="" textlink="">
      <xdr:nvSpPr>
        <xdr:cNvPr id="710" name="フローチャート : 判断 709"/>
        <xdr:cNvSpPr/>
      </xdr:nvSpPr>
      <xdr:spPr>
        <a:xfrm>
          <a:off x="21272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9339</xdr:rowOff>
    </xdr:from>
    <xdr:ext cx="469744" cy="259045"/>
    <xdr:sp macro="" textlink="">
      <xdr:nvSpPr>
        <xdr:cNvPr id="711" name="テキスト ボックス 710"/>
        <xdr:cNvSpPr txBox="1"/>
      </xdr:nvSpPr>
      <xdr:spPr>
        <a:xfrm>
          <a:off x="21088427" y="669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147549</xdr:rowOff>
    </xdr:from>
    <xdr:to>
      <xdr:col>29</xdr:col>
      <xdr:colOff>517525</xdr:colOff>
      <xdr:row>35</xdr:row>
      <xdr:rowOff>65710</xdr:rowOff>
    </xdr:to>
    <xdr:cxnSp macro="">
      <xdr:nvCxnSpPr>
        <xdr:cNvPr id="712" name="直線コネクタ 711"/>
        <xdr:cNvCxnSpPr/>
      </xdr:nvCxnSpPr>
      <xdr:spPr>
        <a:xfrm flipV="1">
          <a:off x="19545300" y="5633949"/>
          <a:ext cx="889000" cy="4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147193</xdr:rowOff>
    </xdr:from>
    <xdr:to>
      <xdr:col>29</xdr:col>
      <xdr:colOff>568325</xdr:colOff>
      <xdr:row>38</xdr:row>
      <xdr:rowOff>77343</xdr:rowOff>
    </xdr:to>
    <xdr:sp macro="" textlink="">
      <xdr:nvSpPr>
        <xdr:cNvPr id="713" name="フローチャート : 判断 712"/>
        <xdr:cNvSpPr/>
      </xdr:nvSpPr>
      <xdr:spPr>
        <a:xfrm>
          <a:off x="20383500" y="649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68470</xdr:rowOff>
    </xdr:from>
    <xdr:ext cx="469744" cy="259045"/>
    <xdr:sp macro="" textlink="">
      <xdr:nvSpPr>
        <xdr:cNvPr id="714" name="テキスト ボックス 713"/>
        <xdr:cNvSpPr txBox="1"/>
      </xdr:nvSpPr>
      <xdr:spPr>
        <a:xfrm>
          <a:off x="20199427" y="65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75235</xdr:rowOff>
    </xdr:from>
    <xdr:to>
      <xdr:col>28</xdr:col>
      <xdr:colOff>314325</xdr:colOff>
      <xdr:row>35</xdr:row>
      <xdr:rowOff>65710</xdr:rowOff>
    </xdr:to>
    <xdr:cxnSp macro="">
      <xdr:nvCxnSpPr>
        <xdr:cNvPr id="715" name="直線コネクタ 714"/>
        <xdr:cNvCxnSpPr/>
      </xdr:nvCxnSpPr>
      <xdr:spPr>
        <a:xfrm>
          <a:off x="18656300" y="5733085"/>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22606</xdr:rowOff>
    </xdr:from>
    <xdr:to>
      <xdr:col>28</xdr:col>
      <xdr:colOff>365125</xdr:colOff>
      <xdr:row>38</xdr:row>
      <xdr:rowOff>124206</xdr:rowOff>
    </xdr:to>
    <xdr:sp macro="" textlink="">
      <xdr:nvSpPr>
        <xdr:cNvPr id="716" name="フローチャート : 判断 715"/>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115333</xdr:rowOff>
    </xdr:from>
    <xdr:ext cx="469744" cy="259045"/>
    <xdr:sp macro="" textlink="">
      <xdr:nvSpPr>
        <xdr:cNvPr id="717" name="テキスト ボックス 716"/>
        <xdr:cNvSpPr txBox="1"/>
      </xdr:nvSpPr>
      <xdr:spPr>
        <a:xfrm>
          <a:off x="19310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18" name="フローチャート : 判断 717"/>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90568</xdr:rowOff>
    </xdr:from>
    <xdr:ext cx="469744" cy="259045"/>
    <xdr:sp macro="" textlink="">
      <xdr:nvSpPr>
        <xdr:cNvPr id="719" name="テキスト ボックス 718"/>
        <xdr:cNvSpPr txBox="1"/>
      </xdr:nvSpPr>
      <xdr:spPr>
        <a:xfrm>
          <a:off x="18421427" y="660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66116</xdr:rowOff>
    </xdr:from>
    <xdr:to>
      <xdr:col>32</xdr:col>
      <xdr:colOff>238125</xdr:colOff>
      <xdr:row>31</xdr:row>
      <xdr:rowOff>167716</xdr:rowOff>
    </xdr:to>
    <xdr:sp macro="" textlink="">
      <xdr:nvSpPr>
        <xdr:cNvPr id="725" name="円/楕円 724"/>
        <xdr:cNvSpPr/>
      </xdr:nvSpPr>
      <xdr:spPr>
        <a:xfrm>
          <a:off x="22110700" y="53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19143</xdr:rowOff>
    </xdr:from>
    <xdr:ext cx="534377" cy="259045"/>
    <xdr:sp macro="" textlink="">
      <xdr:nvSpPr>
        <xdr:cNvPr id="726" name="投資及び出資金該当値テキスト"/>
        <xdr:cNvSpPr txBox="1"/>
      </xdr:nvSpPr>
      <xdr:spPr>
        <a:xfrm>
          <a:off x="22212300" y="533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17,049</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159385</xdr:rowOff>
    </xdr:from>
    <xdr:to>
      <xdr:col>31</xdr:col>
      <xdr:colOff>85725</xdr:colOff>
      <xdr:row>32</xdr:row>
      <xdr:rowOff>89535</xdr:rowOff>
    </xdr:to>
    <xdr:sp macro="" textlink="">
      <xdr:nvSpPr>
        <xdr:cNvPr id="727" name="円/楕円 726"/>
        <xdr:cNvSpPr/>
      </xdr:nvSpPr>
      <xdr:spPr>
        <a:xfrm>
          <a:off x="21272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30</xdr:row>
      <xdr:rowOff>106062</xdr:rowOff>
    </xdr:from>
    <xdr:ext cx="534377" cy="259045"/>
    <xdr:sp macro="" textlink="">
      <xdr:nvSpPr>
        <xdr:cNvPr id="728" name="テキスト ボックス 727"/>
        <xdr:cNvSpPr txBox="1"/>
      </xdr:nvSpPr>
      <xdr:spPr>
        <a:xfrm>
          <a:off x="21056111" y="52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15,825</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96749</xdr:rowOff>
    </xdr:from>
    <xdr:to>
      <xdr:col>29</xdr:col>
      <xdr:colOff>568325</xdr:colOff>
      <xdr:row>33</xdr:row>
      <xdr:rowOff>26899</xdr:rowOff>
    </xdr:to>
    <xdr:sp macro="" textlink="">
      <xdr:nvSpPr>
        <xdr:cNvPr id="729" name="円/楕円 728"/>
        <xdr:cNvSpPr/>
      </xdr:nvSpPr>
      <xdr:spPr>
        <a:xfrm>
          <a:off x="20383500" y="558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43426</xdr:rowOff>
    </xdr:from>
    <xdr:ext cx="534377" cy="259045"/>
    <xdr:sp macro="" textlink="">
      <xdr:nvSpPr>
        <xdr:cNvPr id="730" name="テキスト ボックス 729"/>
        <xdr:cNvSpPr txBox="1"/>
      </xdr:nvSpPr>
      <xdr:spPr>
        <a:xfrm>
          <a:off x="20167111" y="53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14,397</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14910</xdr:rowOff>
    </xdr:from>
    <xdr:to>
      <xdr:col>28</xdr:col>
      <xdr:colOff>365125</xdr:colOff>
      <xdr:row>35</xdr:row>
      <xdr:rowOff>116510</xdr:rowOff>
    </xdr:to>
    <xdr:sp macro="" textlink="">
      <xdr:nvSpPr>
        <xdr:cNvPr id="731" name="円/楕円 730"/>
        <xdr:cNvSpPr/>
      </xdr:nvSpPr>
      <xdr:spPr>
        <a:xfrm>
          <a:off x="19494500" y="60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133037</xdr:rowOff>
    </xdr:from>
    <xdr:ext cx="469744" cy="259045"/>
    <xdr:sp macro="" textlink="">
      <xdr:nvSpPr>
        <xdr:cNvPr id="732" name="テキスト ボックス 731"/>
        <xdr:cNvSpPr txBox="1"/>
      </xdr:nvSpPr>
      <xdr:spPr>
        <a:xfrm>
          <a:off x="19310427" y="57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8,721</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24435</xdr:rowOff>
    </xdr:from>
    <xdr:to>
      <xdr:col>27</xdr:col>
      <xdr:colOff>161925</xdr:colOff>
      <xdr:row>33</xdr:row>
      <xdr:rowOff>126035</xdr:rowOff>
    </xdr:to>
    <xdr:sp macro="" textlink="">
      <xdr:nvSpPr>
        <xdr:cNvPr id="733" name="円/楕円 732"/>
        <xdr:cNvSpPr/>
      </xdr:nvSpPr>
      <xdr:spPr>
        <a:xfrm>
          <a:off x="18605500" y="56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142562</xdr:rowOff>
    </xdr:from>
    <xdr:ext cx="534377" cy="259045"/>
    <xdr:sp macro="" textlink="">
      <xdr:nvSpPr>
        <xdr:cNvPr id="734" name="テキスト ボックス 733"/>
        <xdr:cNvSpPr txBox="1"/>
      </xdr:nvSpPr>
      <xdr:spPr>
        <a:xfrm>
          <a:off x="18389111" y="54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60" name="直線コネクタ 759"/>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3"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4" name="直線コネクタ 763"/>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115338</xdr:rowOff>
    </xdr:from>
    <xdr:to>
      <xdr:col>32</xdr:col>
      <xdr:colOff>187325</xdr:colOff>
      <xdr:row>58</xdr:row>
      <xdr:rowOff>128531</xdr:rowOff>
    </xdr:to>
    <xdr:cxnSp macro="">
      <xdr:nvCxnSpPr>
        <xdr:cNvPr id="765" name="直線コネクタ 764"/>
        <xdr:cNvCxnSpPr/>
      </xdr:nvCxnSpPr>
      <xdr:spPr>
        <a:xfrm>
          <a:off x="21323300" y="10059438"/>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6"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7" name="フローチャート : 判断 766"/>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80035</xdr:rowOff>
    </xdr:from>
    <xdr:to>
      <xdr:col>31</xdr:col>
      <xdr:colOff>34925</xdr:colOff>
      <xdr:row>58</xdr:row>
      <xdr:rowOff>115338</xdr:rowOff>
    </xdr:to>
    <xdr:cxnSp macro="">
      <xdr:nvCxnSpPr>
        <xdr:cNvPr id="768" name="直線コネクタ 767"/>
        <xdr:cNvCxnSpPr/>
      </xdr:nvCxnSpPr>
      <xdr:spPr>
        <a:xfrm>
          <a:off x="20434300" y="10024135"/>
          <a:ext cx="8890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79201</xdr:rowOff>
    </xdr:from>
    <xdr:to>
      <xdr:col>31</xdr:col>
      <xdr:colOff>85725</xdr:colOff>
      <xdr:row>59</xdr:row>
      <xdr:rowOff>9351</xdr:rowOff>
    </xdr:to>
    <xdr:sp macro="" textlink="">
      <xdr:nvSpPr>
        <xdr:cNvPr id="769" name="フローチャート : 判断 768"/>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478</xdr:rowOff>
    </xdr:from>
    <xdr:ext cx="469744" cy="259045"/>
    <xdr:sp macro="" textlink="">
      <xdr:nvSpPr>
        <xdr:cNvPr id="770" name="テキスト ボックス 769"/>
        <xdr:cNvSpPr txBox="1"/>
      </xdr:nvSpPr>
      <xdr:spPr>
        <a:xfrm>
          <a:off x="21088427" y="1011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68018</xdr:rowOff>
    </xdr:from>
    <xdr:to>
      <xdr:col>29</xdr:col>
      <xdr:colOff>517525</xdr:colOff>
      <xdr:row>58</xdr:row>
      <xdr:rowOff>80035</xdr:rowOff>
    </xdr:to>
    <xdr:cxnSp macro="">
      <xdr:nvCxnSpPr>
        <xdr:cNvPr id="771" name="直線コネクタ 770"/>
        <xdr:cNvCxnSpPr/>
      </xdr:nvCxnSpPr>
      <xdr:spPr>
        <a:xfrm>
          <a:off x="19545300" y="9840668"/>
          <a:ext cx="889000" cy="18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57614</xdr:rowOff>
    </xdr:from>
    <xdr:to>
      <xdr:col>29</xdr:col>
      <xdr:colOff>568325</xdr:colOff>
      <xdr:row>58</xdr:row>
      <xdr:rowOff>159214</xdr:rowOff>
    </xdr:to>
    <xdr:sp macro="" textlink="">
      <xdr:nvSpPr>
        <xdr:cNvPr id="772" name="フローチャート : 判断 771"/>
        <xdr:cNvSpPr/>
      </xdr:nvSpPr>
      <xdr:spPr>
        <a:xfrm>
          <a:off x="20383500" y="100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150341</xdr:rowOff>
    </xdr:from>
    <xdr:ext cx="469744" cy="259045"/>
    <xdr:sp macro="" textlink="">
      <xdr:nvSpPr>
        <xdr:cNvPr id="773" name="テキスト ボックス 772"/>
        <xdr:cNvSpPr txBox="1"/>
      </xdr:nvSpPr>
      <xdr:spPr>
        <a:xfrm>
          <a:off x="20199427" y="100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68018</xdr:rowOff>
    </xdr:from>
    <xdr:to>
      <xdr:col>28</xdr:col>
      <xdr:colOff>314325</xdr:colOff>
      <xdr:row>57</xdr:row>
      <xdr:rowOff>94111</xdr:rowOff>
    </xdr:to>
    <xdr:cxnSp macro="">
      <xdr:nvCxnSpPr>
        <xdr:cNvPr id="774" name="直線コネクタ 773"/>
        <xdr:cNvCxnSpPr/>
      </xdr:nvCxnSpPr>
      <xdr:spPr>
        <a:xfrm flipV="1">
          <a:off x="18656300" y="9840668"/>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29235</xdr:rowOff>
    </xdr:from>
    <xdr:to>
      <xdr:col>28</xdr:col>
      <xdr:colOff>365125</xdr:colOff>
      <xdr:row>58</xdr:row>
      <xdr:rowOff>130835</xdr:rowOff>
    </xdr:to>
    <xdr:sp macro="" textlink="">
      <xdr:nvSpPr>
        <xdr:cNvPr id="775" name="フローチャート : 判断 774"/>
        <xdr:cNvSpPr/>
      </xdr:nvSpPr>
      <xdr:spPr>
        <a:xfrm>
          <a:off x="19494500" y="99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121962</xdr:rowOff>
    </xdr:from>
    <xdr:ext cx="469744" cy="259045"/>
    <xdr:sp macro="" textlink="">
      <xdr:nvSpPr>
        <xdr:cNvPr id="776" name="テキスト ボックス 775"/>
        <xdr:cNvSpPr txBox="1"/>
      </xdr:nvSpPr>
      <xdr:spPr>
        <a:xfrm>
          <a:off x="19310427" y="1006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30770</xdr:rowOff>
    </xdr:from>
    <xdr:to>
      <xdr:col>27</xdr:col>
      <xdr:colOff>161925</xdr:colOff>
      <xdr:row>58</xdr:row>
      <xdr:rowOff>132370</xdr:rowOff>
    </xdr:to>
    <xdr:sp macro="" textlink="">
      <xdr:nvSpPr>
        <xdr:cNvPr id="777" name="フローチャート : 判断 776"/>
        <xdr:cNvSpPr/>
      </xdr:nvSpPr>
      <xdr:spPr>
        <a:xfrm>
          <a:off x="18605500" y="9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123497</xdr:rowOff>
    </xdr:from>
    <xdr:ext cx="469744" cy="259045"/>
    <xdr:sp macro="" textlink="">
      <xdr:nvSpPr>
        <xdr:cNvPr id="778" name="テキスト ボックス 777"/>
        <xdr:cNvSpPr txBox="1"/>
      </xdr:nvSpPr>
      <xdr:spPr>
        <a:xfrm>
          <a:off x="18421427" y="100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77731</xdr:rowOff>
    </xdr:from>
    <xdr:to>
      <xdr:col>32</xdr:col>
      <xdr:colOff>238125</xdr:colOff>
      <xdr:row>59</xdr:row>
      <xdr:rowOff>7881</xdr:rowOff>
    </xdr:to>
    <xdr:sp macro="" textlink="">
      <xdr:nvSpPr>
        <xdr:cNvPr id="784" name="円/楕円 783"/>
        <xdr:cNvSpPr/>
      </xdr:nvSpPr>
      <xdr:spPr>
        <a:xfrm>
          <a:off x="22110700" y="100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100608</xdr:rowOff>
    </xdr:from>
    <xdr:ext cx="469744" cy="259045"/>
    <xdr:sp macro="" textlink="">
      <xdr:nvSpPr>
        <xdr:cNvPr id="785" name="貸付金該当値テキスト"/>
        <xdr:cNvSpPr txBox="1"/>
      </xdr:nvSpPr>
      <xdr:spPr>
        <a:xfrm>
          <a:off x="22212300" y="98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64538</xdr:rowOff>
    </xdr:from>
    <xdr:to>
      <xdr:col>31</xdr:col>
      <xdr:colOff>85725</xdr:colOff>
      <xdr:row>58</xdr:row>
      <xdr:rowOff>166138</xdr:rowOff>
    </xdr:to>
    <xdr:sp macro="" textlink="">
      <xdr:nvSpPr>
        <xdr:cNvPr id="786" name="円/楕円 785"/>
        <xdr:cNvSpPr/>
      </xdr:nvSpPr>
      <xdr:spPr>
        <a:xfrm>
          <a:off x="21272500" y="1000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11215</xdr:rowOff>
    </xdr:from>
    <xdr:ext cx="469744" cy="259045"/>
    <xdr:sp macro="" textlink="">
      <xdr:nvSpPr>
        <xdr:cNvPr id="787" name="テキスト ボックス 786"/>
        <xdr:cNvSpPr txBox="1"/>
      </xdr:nvSpPr>
      <xdr:spPr>
        <a:xfrm>
          <a:off x="21088427" y="978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29235</xdr:rowOff>
    </xdr:from>
    <xdr:to>
      <xdr:col>29</xdr:col>
      <xdr:colOff>568325</xdr:colOff>
      <xdr:row>58</xdr:row>
      <xdr:rowOff>130835</xdr:rowOff>
    </xdr:to>
    <xdr:sp macro="" textlink="">
      <xdr:nvSpPr>
        <xdr:cNvPr id="788" name="円/楕円 787"/>
        <xdr:cNvSpPr/>
      </xdr:nvSpPr>
      <xdr:spPr>
        <a:xfrm>
          <a:off x="20383500" y="99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147362</xdr:rowOff>
    </xdr:from>
    <xdr:ext cx="469744" cy="259045"/>
    <xdr:sp macro="" textlink="">
      <xdr:nvSpPr>
        <xdr:cNvPr id="789" name="テキスト ボックス 788"/>
        <xdr:cNvSpPr txBox="1"/>
      </xdr:nvSpPr>
      <xdr:spPr>
        <a:xfrm>
          <a:off x="20199427" y="97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17218</xdr:rowOff>
    </xdr:from>
    <xdr:to>
      <xdr:col>28</xdr:col>
      <xdr:colOff>365125</xdr:colOff>
      <xdr:row>57</xdr:row>
      <xdr:rowOff>118818</xdr:rowOff>
    </xdr:to>
    <xdr:sp macro="" textlink="">
      <xdr:nvSpPr>
        <xdr:cNvPr id="790" name="円/楕円 789"/>
        <xdr:cNvSpPr/>
      </xdr:nvSpPr>
      <xdr:spPr>
        <a:xfrm>
          <a:off x="19494500" y="97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135345</xdr:rowOff>
    </xdr:from>
    <xdr:ext cx="534377" cy="259045"/>
    <xdr:sp macro="" textlink="">
      <xdr:nvSpPr>
        <xdr:cNvPr id="791" name="テキスト ボックス 790"/>
        <xdr:cNvSpPr txBox="1"/>
      </xdr:nvSpPr>
      <xdr:spPr>
        <a:xfrm>
          <a:off x="19278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43311</xdr:rowOff>
    </xdr:from>
    <xdr:to>
      <xdr:col>27</xdr:col>
      <xdr:colOff>161925</xdr:colOff>
      <xdr:row>57</xdr:row>
      <xdr:rowOff>144911</xdr:rowOff>
    </xdr:to>
    <xdr:sp macro="" textlink="">
      <xdr:nvSpPr>
        <xdr:cNvPr id="792" name="円/楕円 791"/>
        <xdr:cNvSpPr/>
      </xdr:nvSpPr>
      <xdr:spPr>
        <a:xfrm>
          <a:off x="18605500" y="98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161438</xdr:rowOff>
    </xdr:from>
    <xdr:ext cx="534377" cy="259045"/>
    <xdr:sp macro="" textlink="">
      <xdr:nvSpPr>
        <xdr:cNvPr id="793" name="テキスト ボックス 792"/>
        <xdr:cNvSpPr txBox="1"/>
      </xdr:nvSpPr>
      <xdr:spPr>
        <a:xfrm>
          <a:off x="18389111" y="959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7" name="直線コネクタ 816"/>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8"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9" name="直線コネクタ 818"/>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20"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1" name="直線コネクタ 820"/>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37013</xdr:rowOff>
    </xdr:from>
    <xdr:to>
      <xdr:col>32</xdr:col>
      <xdr:colOff>187325</xdr:colOff>
      <xdr:row>78</xdr:row>
      <xdr:rowOff>44808</xdr:rowOff>
    </xdr:to>
    <xdr:cxnSp macro="">
      <xdr:nvCxnSpPr>
        <xdr:cNvPr id="822" name="直線コネクタ 821"/>
        <xdr:cNvCxnSpPr/>
      </xdr:nvCxnSpPr>
      <xdr:spPr>
        <a:xfrm flipV="1">
          <a:off x="21323300" y="13410113"/>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3"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4" name="フローチャート : 判断 823"/>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44808</xdr:rowOff>
    </xdr:from>
    <xdr:to>
      <xdr:col>31</xdr:col>
      <xdr:colOff>34925</xdr:colOff>
      <xdr:row>78</xdr:row>
      <xdr:rowOff>50340</xdr:rowOff>
    </xdr:to>
    <xdr:cxnSp macro="">
      <xdr:nvCxnSpPr>
        <xdr:cNvPr id="825" name="直線コネクタ 824"/>
        <xdr:cNvCxnSpPr/>
      </xdr:nvCxnSpPr>
      <xdr:spPr>
        <a:xfrm flipV="1">
          <a:off x="20434300" y="13417908"/>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2665</xdr:rowOff>
    </xdr:from>
    <xdr:to>
      <xdr:col>31</xdr:col>
      <xdr:colOff>85725</xdr:colOff>
      <xdr:row>77</xdr:row>
      <xdr:rowOff>104265</xdr:rowOff>
    </xdr:to>
    <xdr:sp macro="" textlink="">
      <xdr:nvSpPr>
        <xdr:cNvPr id="826" name="フローチャート : 判断 825"/>
        <xdr:cNvSpPr/>
      </xdr:nvSpPr>
      <xdr:spPr>
        <a:xfrm>
          <a:off x="21272500" y="13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120792</xdr:rowOff>
    </xdr:from>
    <xdr:ext cx="534377" cy="259045"/>
    <xdr:sp macro="" textlink="">
      <xdr:nvSpPr>
        <xdr:cNvPr id="827" name="テキスト ボックス 826"/>
        <xdr:cNvSpPr txBox="1"/>
      </xdr:nvSpPr>
      <xdr:spPr>
        <a:xfrm>
          <a:off x="21056111" y="129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50340</xdr:rowOff>
    </xdr:from>
    <xdr:to>
      <xdr:col>29</xdr:col>
      <xdr:colOff>517525</xdr:colOff>
      <xdr:row>78</xdr:row>
      <xdr:rowOff>54668</xdr:rowOff>
    </xdr:to>
    <xdr:cxnSp macro="">
      <xdr:nvCxnSpPr>
        <xdr:cNvPr id="828" name="直線コネクタ 827"/>
        <xdr:cNvCxnSpPr/>
      </xdr:nvCxnSpPr>
      <xdr:spPr>
        <a:xfrm flipV="1">
          <a:off x="19545300" y="13423440"/>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18994</xdr:rowOff>
    </xdr:from>
    <xdr:to>
      <xdr:col>29</xdr:col>
      <xdr:colOff>568325</xdr:colOff>
      <xdr:row>77</xdr:row>
      <xdr:rowOff>120594</xdr:rowOff>
    </xdr:to>
    <xdr:sp macro="" textlink="">
      <xdr:nvSpPr>
        <xdr:cNvPr id="829" name="フローチャート : 判断 828"/>
        <xdr:cNvSpPr/>
      </xdr:nvSpPr>
      <xdr:spPr>
        <a:xfrm>
          <a:off x="20383500" y="132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137121</xdr:rowOff>
    </xdr:from>
    <xdr:ext cx="534377" cy="259045"/>
    <xdr:sp macro="" textlink="">
      <xdr:nvSpPr>
        <xdr:cNvPr id="830" name="テキスト ボックス 829"/>
        <xdr:cNvSpPr txBox="1"/>
      </xdr:nvSpPr>
      <xdr:spPr>
        <a:xfrm>
          <a:off x="20167111" y="129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54668</xdr:rowOff>
    </xdr:from>
    <xdr:to>
      <xdr:col>28</xdr:col>
      <xdr:colOff>314325</xdr:colOff>
      <xdr:row>78</xdr:row>
      <xdr:rowOff>61336</xdr:rowOff>
    </xdr:to>
    <xdr:cxnSp macro="">
      <xdr:nvCxnSpPr>
        <xdr:cNvPr id="831" name="直線コネクタ 830"/>
        <xdr:cNvCxnSpPr/>
      </xdr:nvCxnSpPr>
      <xdr:spPr>
        <a:xfrm flipV="1">
          <a:off x="18656300" y="13427768"/>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31682</xdr:rowOff>
    </xdr:from>
    <xdr:to>
      <xdr:col>28</xdr:col>
      <xdr:colOff>365125</xdr:colOff>
      <xdr:row>77</xdr:row>
      <xdr:rowOff>133282</xdr:rowOff>
    </xdr:to>
    <xdr:sp macro="" textlink="">
      <xdr:nvSpPr>
        <xdr:cNvPr id="832" name="フローチャート : 判断 831"/>
        <xdr:cNvSpPr/>
      </xdr:nvSpPr>
      <xdr:spPr>
        <a:xfrm>
          <a:off x="19494500" y="1323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149809</xdr:rowOff>
    </xdr:from>
    <xdr:ext cx="534377" cy="259045"/>
    <xdr:sp macro="" textlink="">
      <xdr:nvSpPr>
        <xdr:cNvPr id="833" name="テキスト ボックス 832"/>
        <xdr:cNvSpPr txBox="1"/>
      </xdr:nvSpPr>
      <xdr:spPr>
        <a:xfrm>
          <a:off x="19278111" y="1300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43196</xdr:rowOff>
    </xdr:from>
    <xdr:to>
      <xdr:col>27</xdr:col>
      <xdr:colOff>161925</xdr:colOff>
      <xdr:row>77</xdr:row>
      <xdr:rowOff>144796</xdr:rowOff>
    </xdr:to>
    <xdr:sp macro="" textlink="">
      <xdr:nvSpPr>
        <xdr:cNvPr id="834" name="フローチャート : 判断 833"/>
        <xdr:cNvSpPr/>
      </xdr:nvSpPr>
      <xdr:spPr>
        <a:xfrm>
          <a:off x="18605500" y="1324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161323</xdr:rowOff>
    </xdr:from>
    <xdr:ext cx="534377" cy="259045"/>
    <xdr:sp macro="" textlink="">
      <xdr:nvSpPr>
        <xdr:cNvPr id="835" name="テキスト ボックス 834"/>
        <xdr:cNvSpPr txBox="1"/>
      </xdr:nvSpPr>
      <xdr:spPr>
        <a:xfrm>
          <a:off x="18389111" y="130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157663</xdr:rowOff>
    </xdr:from>
    <xdr:to>
      <xdr:col>32</xdr:col>
      <xdr:colOff>238125</xdr:colOff>
      <xdr:row>78</xdr:row>
      <xdr:rowOff>87813</xdr:rowOff>
    </xdr:to>
    <xdr:sp macro="" textlink="">
      <xdr:nvSpPr>
        <xdr:cNvPr id="841" name="円/楕円 840"/>
        <xdr:cNvSpPr/>
      </xdr:nvSpPr>
      <xdr:spPr>
        <a:xfrm>
          <a:off x="22110700" y="133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72590</xdr:rowOff>
    </xdr:from>
    <xdr:ext cx="534377" cy="259045"/>
    <xdr:sp macro="" textlink="">
      <xdr:nvSpPr>
        <xdr:cNvPr id="842" name="繰出金該当値テキスト"/>
        <xdr:cNvSpPr txBox="1"/>
      </xdr:nvSpPr>
      <xdr:spPr>
        <a:xfrm>
          <a:off x="22212300" y="1327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23,476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165458</xdr:rowOff>
    </xdr:from>
    <xdr:to>
      <xdr:col>31</xdr:col>
      <xdr:colOff>85725</xdr:colOff>
      <xdr:row>78</xdr:row>
      <xdr:rowOff>95608</xdr:rowOff>
    </xdr:to>
    <xdr:sp macro="" textlink="">
      <xdr:nvSpPr>
        <xdr:cNvPr id="843" name="円/楕円 842"/>
        <xdr:cNvSpPr/>
      </xdr:nvSpPr>
      <xdr:spPr>
        <a:xfrm>
          <a:off x="21272500" y="1336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86735</xdr:rowOff>
    </xdr:from>
    <xdr:ext cx="534377" cy="259045"/>
    <xdr:sp macro="" textlink="">
      <xdr:nvSpPr>
        <xdr:cNvPr id="844" name="テキスト ボックス 843"/>
        <xdr:cNvSpPr txBox="1"/>
      </xdr:nvSpPr>
      <xdr:spPr>
        <a:xfrm>
          <a:off x="21056111" y="1345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170990</xdr:rowOff>
    </xdr:from>
    <xdr:to>
      <xdr:col>29</xdr:col>
      <xdr:colOff>568325</xdr:colOff>
      <xdr:row>78</xdr:row>
      <xdr:rowOff>101140</xdr:rowOff>
    </xdr:to>
    <xdr:sp macro="" textlink="">
      <xdr:nvSpPr>
        <xdr:cNvPr id="845" name="円/楕円 844"/>
        <xdr:cNvSpPr/>
      </xdr:nvSpPr>
      <xdr:spPr>
        <a:xfrm>
          <a:off x="20383500" y="133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92267</xdr:rowOff>
    </xdr:from>
    <xdr:ext cx="534377" cy="259045"/>
    <xdr:sp macro="" textlink="">
      <xdr:nvSpPr>
        <xdr:cNvPr id="846" name="テキスト ボックス 845"/>
        <xdr:cNvSpPr txBox="1"/>
      </xdr:nvSpPr>
      <xdr:spPr>
        <a:xfrm>
          <a:off x="20167111" y="1346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3868</xdr:rowOff>
    </xdr:from>
    <xdr:to>
      <xdr:col>28</xdr:col>
      <xdr:colOff>365125</xdr:colOff>
      <xdr:row>78</xdr:row>
      <xdr:rowOff>105468</xdr:rowOff>
    </xdr:to>
    <xdr:sp macro="" textlink="">
      <xdr:nvSpPr>
        <xdr:cNvPr id="847" name="円/楕円 846"/>
        <xdr:cNvSpPr/>
      </xdr:nvSpPr>
      <xdr:spPr>
        <a:xfrm>
          <a:off x="19494500" y="133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96595</xdr:rowOff>
    </xdr:from>
    <xdr:ext cx="534377" cy="259045"/>
    <xdr:sp macro="" textlink="">
      <xdr:nvSpPr>
        <xdr:cNvPr id="848" name="テキスト ボックス 847"/>
        <xdr:cNvSpPr txBox="1"/>
      </xdr:nvSpPr>
      <xdr:spPr>
        <a:xfrm>
          <a:off x="19278111" y="13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10536</xdr:rowOff>
    </xdr:from>
    <xdr:to>
      <xdr:col>27</xdr:col>
      <xdr:colOff>161925</xdr:colOff>
      <xdr:row>78</xdr:row>
      <xdr:rowOff>112136</xdr:rowOff>
    </xdr:to>
    <xdr:sp macro="" textlink="">
      <xdr:nvSpPr>
        <xdr:cNvPr id="849" name="円/楕円 848"/>
        <xdr:cNvSpPr/>
      </xdr:nvSpPr>
      <xdr:spPr>
        <a:xfrm>
          <a:off x="18605500" y="133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103263</xdr:rowOff>
    </xdr:from>
    <xdr:ext cx="534377" cy="259045"/>
    <xdr:sp macro="" textlink="">
      <xdr:nvSpPr>
        <xdr:cNvPr id="850" name="テキスト ボックス 849"/>
        <xdr:cNvSpPr txBox="1"/>
      </xdr:nvSpPr>
      <xdr:spPr>
        <a:xfrm>
          <a:off x="18389111" y="1347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歳出決算総額は、一人当たり８３０，２６８円となった。普通建設事業費２４９，３８５円／人（構成割合３０．０％）及び積立金２１７，１７３円／人（構成割合２６．２％）が総額の５０％超を占め、</a:t>
          </a:r>
          <a:r>
            <a:rPr lang="ja-JP" altLang="en-US" sz="1400" b="0" i="0" u="none" strike="noStrike" baseline="0" smtClean="0">
              <a:solidFill>
                <a:srgbClr val="000000"/>
              </a:solidFill>
              <a:latin typeface="ＭＳ"/>
            </a:rPr>
            <a:t>類似団体と比較しても一人当たり決算額が大きい状況となっている。これは被災市街地復興土地区画整理事業など東日本大震災からの復旧・復興事業に取り組んでいるためであり、普通建設事業費のうち約８割が復旧・復興事業分である。また、積立金の約９割は復旧・復興事業の財源として東日本大震災復興交付金を基金に積み立てているものである。</a:t>
          </a:r>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77,124
76,797
98.17
76,356,865
64,033,584
2,067,172
15,424,718
27,764,583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136042</xdr:rowOff>
    </xdr:from>
    <xdr:to>
      <xdr:col>6</xdr:col>
      <xdr:colOff>511175</xdr:colOff>
      <xdr:row>35</xdr:row>
      <xdr:rowOff>11684</xdr:rowOff>
    </xdr:to>
    <xdr:cxnSp macro="">
      <xdr:nvCxnSpPr>
        <xdr:cNvPr id="59" name="直線コネクタ 58"/>
        <xdr:cNvCxnSpPr/>
      </xdr:nvCxnSpPr>
      <xdr:spPr>
        <a:xfrm flipV="1">
          <a:off x="3797300" y="5965342"/>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33630</xdr:rowOff>
    </xdr:from>
    <xdr:to>
      <xdr:col>5</xdr:col>
      <xdr:colOff>358775</xdr:colOff>
      <xdr:row>35</xdr:row>
      <xdr:rowOff>11684</xdr:rowOff>
    </xdr:to>
    <xdr:cxnSp macro="">
      <xdr:nvCxnSpPr>
        <xdr:cNvPr id="62" name="直線コネクタ 61"/>
        <xdr:cNvCxnSpPr/>
      </xdr:nvCxnSpPr>
      <xdr:spPr>
        <a:xfrm>
          <a:off x="2908300" y="5862930"/>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72898</xdr:rowOff>
    </xdr:from>
    <xdr:to>
      <xdr:col>5</xdr:col>
      <xdr:colOff>409575</xdr:colOff>
      <xdr:row>34</xdr:row>
      <xdr:rowOff>3048</xdr:rowOff>
    </xdr:to>
    <xdr:sp macro="" textlink="">
      <xdr:nvSpPr>
        <xdr:cNvPr id="63" name="フローチャート : 判断 62"/>
        <xdr:cNvSpPr/>
      </xdr:nvSpPr>
      <xdr:spPr>
        <a:xfrm>
          <a:off x="3746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19575</xdr:rowOff>
    </xdr:from>
    <xdr:ext cx="469744" cy="259045"/>
    <xdr:sp macro="" textlink="">
      <xdr:nvSpPr>
        <xdr:cNvPr id="64" name="テキスト ボックス 63"/>
        <xdr:cNvSpPr txBox="1"/>
      </xdr:nvSpPr>
      <xdr:spPr>
        <a:xfrm>
          <a:off x="3562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33630</xdr:rowOff>
    </xdr:from>
    <xdr:to>
      <xdr:col>4</xdr:col>
      <xdr:colOff>155575</xdr:colOff>
      <xdr:row>34</xdr:row>
      <xdr:rowOff>112268</xdr:rowOff>
    </xdr:to>
    <xdr:cxnSp macro="">
      <xdr:nvCxnSpPr>
        <xdr:cNvPr id="65" name="直線コネクタ 64"/>
        <xdr:cNvCxnSpPr/>
      </xdr:nvCxnSpPr>
      <xdr:spPr>
        <a:xfrm flipV="1">
          <a:off x="2019300" y="5862930"/>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93472</xdr:rowOff>
    </xdr:from>
    <xdr:to>
      <xdr:col>4</xdr:col>
      <xdr:colOff>206375</xdr:colOff>
      <xdr:row>34</xdr:row>
      <xdr:rowOff>23622</xdr:rowOff>
    </xdr:to>
    <xdr:sp macro="" textlink="">
      <xdr:nvSpPr>
        <xdr:cNvPr id="66" name="フローチャート : 判断 65"/>
        <xdr:cNvSpPr/>
      </xdr:nvSpPr>
      <xdr:spPr>
        <a:xfrm>
          <a:off x="2857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40149</xdr:rowOff>
    </xdr:from>
    <xdr:ext cx="469744" cy="259045"/>
    <xdr:sp macro="" textlink="">
      <xdr:nvSpPr>
        <xdr:cNvPr id="67" name="テキスト ボックス 66"/>
        <xdr:cNvSpPr txBox="1"/>
      </xdr:nvSpPr>
      <xdr:spPr>
        <a:xfrm>
          <a:off x="2673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8026</xdr:rowOff>
    </xdr:from>
    <xdr:to>
      <xdr:col>2</xdr:col>
      <xdr:colOff>638175</xdr:colOff>
      <xdr:row>34</xdr:row>
      <xdr:rowOff>112268</xdr:rowOff>
    </xdr:to>
    <xdr:cxnSp macro="">
      <xdr:nvCxnSpPr>
        <xdr:cNvPr id="68" name="直線コネクタ 67"/>
        <xdr:cNvCxnSpPr/>
      </xdr:nvCxnSpPr>
      <xdr:spPr>
        <a:xfrm>
          <a:off x="1130300" y="5837326"/>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51410</xdr:rowOff>
    </xdr:from>
    <xdr:to>
      <xdr:col>3</xdr:col>
      <xdr:colOff>3175</xdr:colOff>
      <xdr:row>33</xdr:row>
      <xdr:rowOff>153010</xdr:rowOff>
    </xdr:to>
    <xdr:sp macro="" textlink="">
      <xdr:nvSpPr>
        <xdr:cNvPr id="69" name="フローチャート : 判断 68"/>
        <xdr:cNvSpPr/>
      </xdr:nvSpPr>
      <xdr:spPr>
        <a:xfrm>
          <a:off x="1968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169537</xdr:rowOff>
    </xdr:from>
    <xdr:ext cx="469744" cy="259045"/>
    <xdr:sp macro="" textlink="">
      <xdr:nvSpPr>
        <xdr:cNvPr id="70" name="テキスト ボックス 69"/>
        <xdr:cNvSpPr txBox="1"/>
      </xdr:nvSpPr>
      <xdr:spPr>
        <a:xfrm>
          <a:off x="1784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156566</xdr:rowOff>
    </xdr:from>
    <xdr:to>
      <xdr:col>1</xdr:col>
      <xdr:colOff>485775</xdr:colOff>
      <xdr:row>32</xdr:row>
      <xdr:rowOff>86716</xdr:rowOff>
    </xdr:to>
    <xdr:sp macro="" textlink="">
      <xdr:nvSpPr>
        <xdr:cNvPr id="71" name="フローチャート : 判断 70"/>
        <xdr:cNvSpPr/>
      </xdr:nvSpPr>
      <xdr:spPr>
        <a:xfrm>
          <a:off x="1079500" y="54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103243</xdr:rowOff>
    </xdr:from>
    <xdr:ext cx="469744" cy="259045"/>
    <xdr:sp macro="" textlink="">
      <xdr:nvSpPr>
        <xdr:cNvPr id="72" name="テキスト ボックス 71"/>
        <xdr:cNvSpPr txBox="1"/>
      </xdr:nvSpPr>
      <xdr:spPr>
        <a:xfrm>
          <a:off x="895427" y="524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85242</xdr:rowOff>
    </xdr:from>
    <xdr:to>
      <xdr:col>6</xdr:col>
      <xdr:colOff>561975</xdr:colOff>
      <xdr:row>35</xdr:row>
      <xdr:rowOff>15392</xdr:rowOff>
    </xdr:to>
    <xdr:sp macro="" textlink="">
      <xdr:nvSpPr>
        <xdr:cNvPr id="78" name="円/楕円 77"/>
        <xdr:cNvSpPr/>
      </xdr:nvSpPr>
      <xdr:spPr>
        <a:xfrm>
          <a:off x="45847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63669</xdr:rowOff>
    </xdr:from>
    <xdr:ext cx="469744" cy="259045"/>
    <xdr:sp macro="" textlink="">
      <xdr:nvSpPr>
        <xdr:cNvPr id="79" name="議会費該当値テキスト"/>
        <xdr:cNvSpPr txBox="1"/>
      </xdr:nvSpPr>
      <xdr:spPr>
        <a:xfrm>
          <a:off x="4686300" y="589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132334</xdr:rowOff>
    </xdr:from>
    <xdr:to>
      <xdr:col>5</xdr:col>
      <xdr:colOff>409575</xdr:colOff>
      <xdr:row>35</xdr:row>
      <xdr:rowOff>62484</xdr:rowOff>
    </xdr:to>
    <xdr:sp macro="" textlink="">
      <xdr:nvSpPr>
        <xdr:cNvPr id="80" name="円/楕円 79"/>
        <xdr:cNvSpPr/>
      </xdr:nvSpPr>
      <xdr:spPr>
        <a:xfrm>
          <a:off x="3746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53611</xdr:rowOff>
    </xdr:from>
    <xdr:ext cx="469744" cy="259045"/>
    <xdr:sp macro="" textlink="">
      <xdr:nvSpPr>
        <xdr:cNvPr id="81" name="テキスト ボックス 80"/>
        <xdr:cNvSpPr txBox="1"/>
      </xdr:nvSpPr>
      <xdr:spPr>
        <a:xfrm>
          <a:off x="3562427"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154280</xdr:rowOff>
    </xdr:from>
    <xdr:to>
      <xdr:col>4</xdr:col>
      <xdr:colOff>206375</xdr:colOff>
      <xdr:row>34</xdr:row>
      <xdr:rowOff>84430</xdr:rowOff>
    </xdr:to>
    <xdr:sp macro="" textlink="">
      <xdr:nvSpPr>
        <xdr:cNvPr id="82" name="円/楕円 81"/>
        <xdr:cNvSpPr/>
      </xdr:nvSpPr>
      <xdr:spPr>
        <a:xfrm>
          <a:off x="2857500" y="58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75557</xdr:rowOff>
    </xdr:from>
    <xdr:ext cx="469744" cy="259045"/>
    <xdr:sp macro="" textlink="">
      <xdr:nvSpPr>
        <xdr:cNvPr id="83" name="テキスト ボックス 82"/>
        <xdr:cNvSpPr txBox="1"/>
      </xdr:nvSpPr>
      <xdr:spPr>
        <a:xfrm>
          <a:off x="2673427" y="59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61468</xdr:rowOff>
    </xdr:from>
    <xdr:to>
      <xdr:col>3</xdr:col>
      <xdr:colOff>3175</xdr:colOff>
      <xdr:row>34</xdr:row>
      <xdr:rowOff>163068</xdr:rowOff>
    </xdr:to>
    <xdr:sp macro="" textlink="">
      <xdr:nvSpPr>
        <xdr:cNvPr id="84" name="円/楕円 83"/>
        <xdr:cNvSpPr/>
      </xdr:nvSpPr>
      <xdr:spPr>
        <a:xfrm>
          <a:off x="1968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154195</xdr:rowOff>
    </xdr:from>
    <xdr:ext cx="469744" cy="259045"/>
    <xdr:sp macro="" textlink="">
      <xdr:nvSpPr>
        <xdr:cNvPr id="85" name="テキスト ボックス 84"/>
        <xdr:cNvSpPr txBox="1"/>
      </xdr:nvSpPr>
      <xdr:spPr>
        <a:xfrm>
          <a:off x="1784427"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128676</xdr:rowOff>
    </xdr:from>
    <xdr:to>
      <xdr:col>1</xdr:col>
      <xdr:colOff>485775</xdr:colOff>
      <xdr:row>34</xdr:row>
      <xdr:rowOff>58826</xdr:rowOff>
    </xdr:to>
    <xdr:sp macro="" textlink="">
      <xdr:nvSpPr>
        <xdr:cNvPr id="86" name="円/楕円 85"/>
        <xdr:cNvSpPr/>
      </xdr:nvSpPr>
      <xdr:spPr>
        <a:xfrm>
          <a:off x="1079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49953</xdr:rowOff>
    </xdr:from>
    <xdr:ext cx="469744" cy="259045"/>
    <xdr:sp macro="" textlink="">
      <xdr:nvSpPr>
        <xdr:cNvPr id="87" name="テキスト ボックス 86"/>
        <xdr:cNvSpPr txBox="1"/>
      </xdr:nvSpPr>
      <xdr:spPr>
        <a:xfrm>
          <a:off x="895427" y="587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87511</xdr:rowOff>
    </xdr:from>
    <xdr:to>
      <xdr:col>6</xdr:col>
      <xdr:colOff>510540</xdr:colOff>
      <xdr:row>58</xdr:row>
      <xdr:rowOff>94121</xdr:rowOff>
    </xdr:to>
    <xdr:cxnSp macro="">
      <xdr:nvCxnSpPr>
        <xdr:cNvPr id="111" name="直線コネクタ 110"/>
        <xdr:cNvCxnSpPr/>
      </xdr:nvCxnSpPr>
      <xdr:spPr>
        <a:xfrm flipV="1">
          <a:off x="4633595" y="9174361"/>
          <a:ext cx="1270" cy="86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97948</xdr:rowOff>
    </xdr:from>
    <xdr:ext cx="534377" cy="259045"/>
    <xdr:sp macro="" textlink="">
      <xdr:nvSpPr>
        <xdr:cNvPr id="112" name="総務費最小値テキスト"/>
        <xdr:cNvSpPr txBox="1"/>
      </xdr:nvSpPr>
      <xdr:spPr>
        <a:xfrm>
          <a:off x="4686300" y="100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58</xdr:row>
      <xdr:rowOff>94121</xdr:rowOff>
    </xdr:from>
    <xdr:to>
      <xdr:col>6</xdr:col>
      <xdr:colOff>600075</xdr:colOff>
      <xdr:row>58</xdr:row>
      <xdr:rowOff>94121</xdr:rowOff>
    </xdr:to>
    <xdr:cxnSp macro="">
      <xdr:nvCxnSpPr>
        <xdr:cNvPr id="113" name="直線コネクタ 112"/>
        <xdr:cNvCxnSpPr/>
      </xdr:nvCxnSpPr>
      <xdr:spPr>
        <a:xfrm>
          <a:off x="4546600" y="1003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34188</xdr:rowOff>
    </xdr:from>
    <xdr:ext cx="599010" cy="259045"/>
    <xdr:sp macro="" textlink="">
      <xdr:nvSpPr>
        <xdr:cNvPr id="114" name="総務費最大値テキスト"/>
        <xdr:cNvSpPr txBox="1"/>
      </xdr:nvSpPr>
      <xdr:spPr>
        <a:xfrm>
          <a:off x="4686300" y="894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53</xdr:row>
      <xdr:rowOff>87511</xdr:rowOff>
    </xdr:from>
    <xdr:to>
      <xdr:col>6</xdr:col>
      <xdr:colOff>600075</xdr:colOff>
      <xdr:row>53</xdr:row>
      <xdr:rowOff>87511</xdr:rowOff>
    </xdr:to>
    <xdr:cxnSp macro="">
      <xdr:nvCxnSpPr>
        <xdr:cNvPr id="115" name="直線コネクタ 114"/>
        <xdr:cNvCxnSpPr/>
      </xdr:nvCxnSpPr>
      <xdr:spPr>
        <a:xfrm>
          <a:off x="4546600" y="91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87511</xdr:rowOff>
    </xdr:from>
    <xdr:to>
      <xdr:col>6</xdr:col>
      <xdr:colOff>511175</xdr:colOff>
      <xdr:row>54</xdr:row>
      <xdr:rowOff>20070</xdr:rowOff>
    </xdr:to>
    <xdr:cxnSp macro="">
      <xdr:nvCxnSpPr>
        <xdr:cNvPr id="116" name="直線コネクタ 115"/>
        <xdr:cNvCxnSpPr/>
      </xdr:nvCxnSpPr>
      <xdr:spPr>
        <a:xfrm flipV="1">
          <a:off x="3797300" y="9174361"/>
          <a:ext cx="838200" cy="10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114514</xdr:rowOff>
    </xdr:from>
    <xdr:ext cx="534377" cy="259045"/>
    <xdr:sp macro="" textlink="">
      <xdr:nvSpPr>
        <xdr:cNvPr id="117" name="総務費平均値テキスト"/>
        <xdr:cNvSpPr txBox="1"/>
      </xdr:nvSpPr>
      <xdr:spPr>
        <a:xfrm>
          <a:off x="4686300" y="9887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136087</xdr:rowOff>
    </xdr:from>
    <xdr:to>
      <xdr:col>6</xdr:col>
      <xdr:colOff>561975</xdr:colOff>
      <xdr:row>58</xdr:row>
      <xdr:rowOff>66237</xdr:rowOff>
    </xdr:to>
    <xdr:sp macro="" textlink="">
      <xdr:nvSpPr>
        <xdr:cNvPr id="118" name="フローチャート : 判断 117"/>
        <xdr:cNvSpPr/>
      </xdr:nvSpPr>
      <xdr:spPr>
        <a:xfrm>
          <a:off x="4584700" y="99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32094</xdr:rowOff>
    </xdr:from>
    <xdr:to>
      <xdr:col>5</xdr:col>
      <xdr:colOff>358775</xdr:colOff>
      <xdr:row>54</xdr:row>
      <xdr:rowOff>20070</xdr:rowOff>
    </xdr:to>
    <xdr:cxnSp macro="">
      <xdr:nvCxnSpPr>
        <xdr:cNvPr id="119" name="直線コネクタ 118"/>
        <xdr:cNvCxnSpPr/>
      </xdr:nvCxnSpPr>
      <xdr:spPr>
        <a:xfrm>
          <a:off x="2908300" y="8604594"/>
          <a:ext cx="889000" cy="67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116473</xdr:rowOff>
    </xdr:from>
    <xdr:to>
      <xdr:col>5</xdr:col>
      <xdr:colOff>409575</xdr:colOff>
      <xdr:row>58</xdr:row>
      <xdr:rowOff>46623</xdr:rowOff>
    </xdr:to>
    <xdr:sp macro="" textlink="">
      <xdr:nvSpPr>
        <xdr:cNvPr id="120" name="フローチャート : 判断 119"/>
        <xdr:cNvSpPr/>
      </xdr:nvSpPr>
      <xdr:spPr>
        <a:xfrm>
          <a:off x="3746500" y="98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37750</xdr:rowOff>
    </xdr:from>
    <xdr:ext cx="534377" cy="259045"/>
    <xdr:sp macro="" textlink="">
      <xdr:nvSpPr>
        <xdr:cNvPr id="121" name="テキスト ボックス 120"/>
        <xdr:cNvSpPr txBox="1"/>
      </xdr:nvSpPr>
      <xdr:spPr>
        <a:xfrm>
          <a:off x="3530111" y="998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32094</xdr:rowOff>
    </xdr:from>
    <xdr:to>
      <xdr:col>4</xdr:col>
      <xdr:colOff>155575</xdr:colOff>
      <xdr:row>53</xdr:row>
      <xdr:rowOff>129791</xdr:rowOff>
    </xdr:to>
    <xdr:cxnSp macro="">
      <xdr:nvCxnSpPr>
        <xdr:cNvPr id="122" name="直線コネクタ 121"/>
        <xdr:cNvCxnSpPr/>
      </xdr:nvCxnSpPr>
      <xdr:spPr>
        <a:xfrm flipV="1">
          <a:off x="2019300" y="8604594"/>
          <a:ext cx="889000" cy="6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129580</xdr:rowOff>
    </xdr:from>
    <xdr:to>
      <xdr:col>4</xdr:col>
      <xdr:colOff>206375</xdr:colOff>
      <xdr:row>57</xdr:row>
      <xdr:rowOff>59730</xdr:rowOff>
    </xdr:to>
    <xdr:sp macro="" textlink="">
      <xdr:nvSpPr>
        <xdr:cNvPr id="123" name="フローチャート : 判断 122"/>
        <xdr:cNvSpPr/>
      </xdr:nvSpPr>
      <xdr:spPr>
        <a:xfrm>
          <a:off x="2857500" y="973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50857</xdr:rowOff>
    </xdr:from>
    <xdr:ext cx="534377" cy="259045"/>
    <xdr:sp macro="" textlink="">
      <xdr:nvSpPr>
        <xdr:cNvPr id="124" name="テキスト ボックス 123"/>
        <xdr:cNvSpPr txBox="1"/>
      </xdr:nvSpPr>
      <xdr:spPr>
        <a:xfrm>
          <a:off x="2641111" y="98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129791</xdr:rowOff>
    </xdr:from>
    <xdr:to>
      <xdr:col>2</xdr:col>
      <xdr:colOff>638175</xdr:colOff>
      <xdr:row>55</xdr:row>
      <xdr:rowOff>74804</xdr:rowOff>
    </xdr:to>
    <xdr:cxnSp macro="">
      <xdr:nvCxnSpPr>
        <xdr:cNvPr id="125" name="直線コネクタ 124"/>
        <xdr:cNvCxnSpPr/>
      </xdr:nvCxnSpPr>
      <xdr:spPr>
        <a:xfrm flipV="1">
          <a:off x="1130300" y="9216641"/>
          <a:ext cx="889000" cy="28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17192</xdr:rowOff>
    </xdr:from>
    <xdr:to>
      <xdr:col>3</xdr:col>
      <xdr:colOff>3175</xdr:colOff>
      <xdr:row>57</xdr:row>
      <xdr:rowOff>118792</xdr:rowOff>
    </xdr:to>
    <xdr:sp macro="" textlink="">
      <xdr:nvSpPr>
        <xdr:cNvPr id="126" name="フローチャート : 判断 125"/>
        <xdr:cNvSpPr/>
      </xdr:nvSpPr>
      <xdr:spPr>
        <a:xfrm>
          <a:off x="1968500" y="9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109919</xdr:rowOff>
    </xdr:from>
    <xdr:ext cx="534377" cy="259045"/>
    <xdr:sp macro="" textlink="">
      <xdr:nvSpPr>
        <xdr:cNvPr id="127" name="テキスト ボックス 126"/>
        <xdr:cNvSpPr txBox="1"/>
      </xdr:nvSpPr>
      <xdr:spPr>
        <a:xfrm>
          <a:off x="1752111" y="98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88130</xdr:rowOff>
    </xdr:from>
    <xdr:to>
      <xdr:col>1</xdr:col>
      <xdr:colOff>485775</xdr:colOff>
      <xdr:row>58</xdr:row>
      <xdr:rowOff>18280</xdr:rowOff>
    </xdr:to>
    <xdr:sp macro="" textlink="">
      <xdr:nvSpPr>
        <xdr:cNvPr id="128" name="フローチャート : 判断 127"/>
        <xdr:cNvSpPr/>
      </xdr:nvSpPr>
      <xdr:spPr>
        <a:xfrm>
          <a:off x="1079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9407</xdr:rowOff>
    </xdr:from>
    <xdr:ext cx="534377" cy="259045"/>
    <xdr:sp macro="" textlink="">
      <xdr:nvSpPr>
        <xdr:cNvPr id="129" name="テキスト ボックス 128"/>
        <xdr:cNvSpPr txBox="1"/>
      </xdr:nvSpPr>
      <xdr:spPr>
        <a:xfrm>
          <a:off x="863111" y="9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36711</xdr:rowOff>
    </xdr:from>
    <xdr:to>
      <xdr:col>6</xdr:col>
      <xdr:colOff>561975</xdr:colOff>
      <xdr:row>53</xdr:row>
      <xdr:rowOff>138311</xdr:rowOff>
    </xdr:to>
    <xdr:sp macro="" textlink="">
      <xdr:nvSpPr>
        <xdr:cNvPr id="135" name="円/楕円 134"/>
        <xdr:cNvSpPr/>
      </xdr:nvSpPr>
      <xdr:spPr>
        <a:xfrm>
          <a:off x="4584700" y="91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161188</xdr:rowOff>
    </xdr:from>
    <xdr:ext cx="599010" cy="259045"/>
    <xdr:sp macro="" textlink="">
      <xdr:nvSpPr>
        <xdr:cNvPr id="136" name="総務費該当値テキスト"/>
        <xdr:cNvSpPr txBox="1"/>
      </xdr:nvSpPr>
      <xdr:spPr>
        <a:xfrm>
          <a:off x="4686300" y="907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258,698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140720</xdr:rowOff>
    </xdr:from>
    <xdr:to>
      <xdr:col>5</xdr:col>
      <xdr:colOff>409575</xdr:colOff>
      <xdr:row>54</xdr:row>
      <xdr:rowOff>70870</xdr:rowOff>
    </xdr:to>
    <xdr:sp macro="" textlink="">
      <xdr:nvSpPr>
        <xdr:cNvPr id="137" name="円/楕円 136"/>
        <xdr:cNvSpPr/>
      </xdr:nvSpPr>
      <xdr:spPr>
        <a:xfrm>
          <a:off x="3746500" y="92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87397</xdr:rowOff>
    </xdr:from>
    <xdr:ext cx="599010" cy="259045"/>
    <xdr:sp macro="" textlink="">
      <xdr:nvSpPr>
        <xdr:cNvPr id="138" name="テキスト ボックス 137"/>
        <xdr:cNvSpPr txBox="1"/>
      </xdr:nvSpPr>
      <xdr:spPr>
        <a:xfrm>
          <a:off x="3497794" y="90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231,399</a:t>
          </a:r>
          <a:endParaRPr kumimoji="1" lang="ja-JP" altLang="en-US" sz="1000" b="1">
            <a:solidFill>
              <a:srgbClr val="FF0000"/>
            </a:solidFill>
            <a:latin typeface="ＭＳ Ｐゴシック"/>
          </a:endParaRPr>
        </a:p>
      </xdr:txBody>
    </xdr:sp>
    <xdr:clientData/>
  </xdr:oneCellAnchor>
  <xdr:twoCellAnchor>
    <xdr:from>
      <xdr:col>4</xdr:col>
      <xdr:colOff>104775</xdr:colOff>
      <xdr:row>49</xdr:row>
      <xdr:rowOff>152744</xdr:rowOff>
    </xdr:from>
    <xdr:to>
      <xdr:col>4</xdr:col>
      <xdr:colOff>206375</xdr:colOff>
      <xdr:row>50</xdr:row>
      <xdr:rowOff>82894</xdr:rowOff>
    </xdr:to>
    <xdr:sp macro="" textlink="">
      <xdr:nvSpPr>
        <xdr:cNvPr id="139" name="円/楕円 138"/>
        <xdr:cNvSpPr/>
      </xdr:nvSpPr>
      <xdr:spPr>
        <a:xfrm>
          <a:off x="2857500" y="855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48</xdr:row>
      <xdr:rowOff>99421</xdr:rowOff>
    </xdr:from>
    <xdr:ext cx="599010" cy="259045"/>
    <xdr:sp macro="" textlink="">
      <xdr:nvSpPr>
        <xdr:cNvPr id="140" name="テキスト ボックス 139"/>
        <xdr:cNvSpPr txBox="1"/>
      </xdr:nvSpPr>
      <xdr:spPr>
        <a:xfrm>
          <a:off x="2608794" y="83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408,243</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78991</xdr:rowOff>
    </xdr:from>
    <xdr:to>
      <xdr:col>3</xdr:col>
      <xdr:colOff>3175</xdr:colOff>
      <xdr:row>54</xdr:row>
      <xdr:rowOff>9141</xdr:rowOff>
    </xdr:to>
    <xdr:sp macro="" textlink="">
      <xdr:nvSpPr>
        <xdr:cNvPr id="141" name="円/楕円 140"/>
        <xdr:cNvSpPr/>
      </xdr:nvSpPr>
      <xdr:spPr>
        <a:xfrm>
          <a:off x="1968500" y="916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25668</xdr:rowOff>
    </xdr:from>
    <xdr:ext cx="599010" cy="259045"/>
    <xdr:sp macro="" textlink="">
      <xdr:nvSpPr>
        <xdr:cNvPr id="142" name="テキスト ボックス 141"/>
        <xdr:cNvSpPr txBox="1"/>
      </xdr:nvSpPr>
      <xdr:spPr>
        <a:xfrm>
          <a:off x="1719794" y="894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247,601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24004</xdr:rowOff>
    </xdr:from>
    <xdr:to>
      <xdr:col>1</xdr:col>
      <xdr:colOff>485775</xdr:colOff>
      <xdr:row>55</xdr:row>
      <xdr:rowOff>125604</xdr:rowOff>
    </xdr:to>
    <xdr:sp macro="" textlink="">
      <xdr:nvSpPr>
        <xdr:cNvPr id="143" name="円/楕円 142"/>
        <xdr:cNvSpPr/>
      </xdr:nvSpPr>
      <xdr:spPr>
        <a:xfrm>
          <a:off x="1079500" y="94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142131</xdr:rowOff>
    </xdr:from>
    <xdr:ext cx="599010" cy="259045"/>
    <xdr:sp macro="" textlink="">
      <xdr:nvSpPr>
        <xdr:cNvPr id="144" name="テキスト ボックス 143"/>
        <xdr:cNvSpPr txBox="1"/>
      </xdr:nvSpPr>
      <xdr:spPr>
        <a:xfrm>
          <a:off x="830794" y="922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75</xdr:row>
      <xdr:rowOff>154152</xdr:rowOff>
    </xdr:from>
    <xdr:to>
      <xdr:col>6</xdr:col>
      <xdr:colOff>510540</xdr:colOff>
      <xdr:row>78</xdr:row>
      <xdr:rowOff>164261</xdr:rowOff>
    </xdr:to>
    <xdr:cxnSp macro="">
      <xdr:nvCxnSpPr>
        <xdr:cNvPr id="167" name="直線コネクタ 166"/>
        <xdr:cNvCxnSpPr/>
      </xdr:nvCxnSpPr>
      <xdr:spPr>
        <a:xfrm flipV="1">
          <a:off x="4633595" y="13012902"/>
          <a:ext cx="1270" cy="52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168088</xdr:rowOff>
    </xdr:from>
    <xdr:ext cx="534377" cy="259045"/>
    <xdr:sp macro="" textlink="">
      <xdr:nvSpPr>
        <xdr:cNvPr id="168" name="民生費最小値テキスト"/>
        <xdr:cNvSpPr txBox="1"/>
      </xdr:nvSpPr>
      <xdr:spPr>
        <a:xfrm>
          <a:off x="4686300" y="1354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164261</xdr:rowOff>
    </xdr:from>
    <xdr:to>
      <xdr:col>6</xdr:col>
      <xdr:colOff>600075</xdr:colOff>
      <xdr:row>78</xdr:row>
      <xdr:rowOff>164261</xdr:rowOff>
    </xdr:to>
    <xdr:cxnSp macro="">
      <xdr:nvCxnSpPr>
        <xdr:cNvPr id="169" name="直線コネクタ 168"/>
        <xdr:cNvCxnSpPr/>
      </xdr:nvCxnSpPr>
      <xdr:spPr>
        <a:xfrm>
          <a:off x="4546600" y="1353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100829</xdr:rowOff>
    </xdr:from>
    <xdr:ext cx="599010" cy="259045"/>
    <xdr:sp macro="" textlink="">
      <xdr:nvSpPr>
        <xdr:cNvPr id="170" name="民生費最大値テキスト"/>
        <xdr:cNvSpPr txBox="1"/>
      </xdr:nvSpPr>
      <xdr:spPr>
        <a:xfrm>
          <a:off x="4686300" y="1278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75</xdr:row>
      <xdr:rowOff>154152</xdr:rowOff>
    </xdr:from>
    <xdr:to>
      <xdr:col>6</xdr:col>
      <xdr:colOff>600075</xdr:colOff>
      <xdr:row>75</xdr:row>
      <xdr:rowOff>154152</xdr:rowOff>
    </xdr:to>
    <xdr:cxnSp macro="">
      <xdr:nvCxnSpPr>
        <xdr:cNvPr id="171" name="直線コネクタ 170"/>
        <xdr:cNvCxnSpPr/>
      </xdr:nvCxnSpPr>
      <xdr:spPr>
        <a:xfrm>
          <a:off x="4546600" y="130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35669</xdr:rowOff>
    </xdr:from>
    <xdr:to>
      <xdr:col>6</xdr:col>
      <xdr:colOff>511175</xdr:colOff>
      <xdr:row>78</xdr:row>
      <xdr:rowOff>105259</xdr:rowOff>
    </xdr:to>
    <xdr:cxnSp macro="">
      <xdr:nvCxnSpPr>
        <xdr:cNvPr id="172" name="直線コネクタ 171"/>
        <xdr:cNvCxnSpPr/>
      </xdr:nvCxnSpPr>
      <xdr:spPr>
        <a:xfrm flipV="1">
          <a:off x="3797300" y="13408769"/>
          <a:ext cx="838200" cy="6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95428</xdr:rowOff>
    </xdr:from>
    <xdr:ext cx="599010" cy="259045"/>
    <xdr:sp macro="" textlink="">
      <xdr:nvSpPr>
        <xdr:cNvPr id="173" name="民生費平均値テキスト"/>
        <xdr:cNvSpPr txBox="1"/>
      </xdr:nvSpPr>
      <xdr:spPr>
        <a:xfrm>
          <a:off x="4686300" y="13125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72551</xdr:rowOff>
    </xdr:from>
    <xdr:to>
      <xdr:col>6</xdr:col>
      <xdr:colOff>561975</xdr:colOff>
      <xdr:row>78</xdr:row>
      <xdr:rowOff>2701</xdr:rowOff>
    </xdr:to>
    <xdr:sp macro="" textlink="">
      <xdr:nvSpPr>
        <xdr:cNvPr id="174" name="フローチャート : 判断 173"/>
        <xdr:cNvSpPr/>
      </xdr:nvSpPr>
      <xdr:spPr>
        <a:xfrm>
          <a:off x="4584700" y="132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140719</xdr:rowOff>
    </xdr:from>
    <xdr:to>
      <xdr:col>5</xdr:col>
      <xdr:colOff>358775</xdr:colOff>
      <xdr:row>78</xdr:row>
      <xdr:rowOff>105259</xdr:rowOff>
    </xdr:to>
    <xdr:cxnSp macro="">
      <xdr:nvCxnSpPr>
        <xdr:cNvPr id="175" name="直線コネクタ 174"/>
        <xdr:cNvCxnSpPr/>
      </xdr:nvCxnSpPr>
      <xdr:spPr>
        <a:xfrm>
          <a:off x="2908300" y="12999469"/>
          <a:ext cx="889000" cy="47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23273</xdr:rowOff>
    </xdr:from>
    <xdr:to>
      <xdr:col>5</xdr:col>
      <xdr:colOff>409575</xdr:colOff>
      <xdr:row>77</xdr:row>
      <xdr:rowOff>124873</xdr:rowOff>
    </xdr:to>
    <xdr:sp macro="" textlink="">
      <xdr:nvSpPr>
        <xdr:cNvPr id="176" name="フローチャート : 判断 175"/>
        <xdr:cNvSpPr/>
      </xdr:nvSpPr>
      <xdr:spPr>
        <a:xfrm>
          <a:off x="3746500" y="1322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141400</xdr:rowOff>
    </xdr:from>
    <xdr:ext cx="599010" cy="259045"/>
    <xdr:sp macro="" textlink="">
      <xdr:nvSpPr>
        <xdr:cNvPr id="177" name="テキスト ボックス 176"/>
        <xdr:cNvSpPr txBox="1"/>
      </xdr:nvSpPr>
      <xdr:spPr>
        <a:xfrm>
          <a:off x="3497794" y="1300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80703</xdr:rowOff>
    </xdr:from>
    <xdr:to>
      <xdr:col>4</xdr:col>
      <xdr:colOff>155575</xdr:colOff>
      <xdr:row>75</xdr:row>
      <xdr:rowOff>140719</xdr:rowOff>
    </xdr:to>
    <xdr:cxnSp macro="">
      <xdr:nvCxnSpPr>
        <xdr:cNvPr id="178" name="直線コネクタ 177"/>
        <xdr:cNvCxnSpPr/>
      </xdr:nvCxnSpPr>
      <xdr:spPr>
        <a:xfrm>
          <a:off x="2019300" y="12939453"/>
          <a:ext cx="889000" cy="6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4287</xdr:rowOff>
    </xdr:from>
    <xdr:to>
      <xdr:col>4</xdr:col>
      <xdr:colOff>206375</xdr:colOff>
      <xdr:row>77</xdr:row>
      <xdr:rowOff>105887</xdr:rowOff>
    </xdr:to>
    <xdr:sp macro="" textlink="">
      <xdr:nvSpPr>
        <xdr:cNvPr id="179" name="フローチャート : 判断 178"/>
        <xdr:cNvSpPr/>
      </xdr:nvSpPr>
      <xdr:spPr>
        <a:xfrm>
          <a:off x="2857500" y="1320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97014</xdr:rowOff>
    </xdr:from>
    <xdr:ext cx="599010" cy="259045"/>
    <xdr:sp macro="" textlink="">
      <xdr:nvSpPr>
        <xdr:cNvPr id="180" name="テキスト ボックス 179"/>
        <xdr:cNvSpPr txBox="1"/>
      </xdr:nvSpPr>
      <xdr:spPr>
        <a:xfrm>
          <a:off x="2608794" y="1329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44534</xdr:rowOff>
    </xdr:from>
    <xdr:to>
      <xdr:col>2</xdr:col>
      <xdr:colOff>638175</xdr:colOff>
      <xdr:row>75</xdr:row>
      <xdr:rowOff>80703</xdr:rowOff>
    </xdr:to>
    <xdr:cxnSp macro="">
      <xdr:nvCxnSpPr>
        <xdr:cNvPr id="181" name="直線コネクタ 180"/>
        <xdr:cNvCxnSpPr/>
      </xdr:nvCxnSpPr>
      <xdr:spPr>
        <a:xfrm>
          <a:off x="1130300" y="12388934"/>
          <a:ext cx="889000" cy="5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267</xdr:rowOff>
    </xdr:from>
    <xdr:to>
      <xdr:col>3</xdr:col>
      <xdr:colOff>3175</xdr:colOff>
      <xdr:row>77</xdr:row>
      <xdr:rowOff>101867</xdr:rowOff>
    </xdr:to>
    <xdr:sp macro="" textlink="">
      <xdr:nvSpPr>
        <xdr:cNvPr id="182" name="フローチャート : 判断 181"/>
        <xdr:cNvSpPr/>
      </xdr:nvSpPr>
      <xdr:spPr>
        <a:xfrm>
          <a:off x="1968500" y="1320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92994</xdr:rowOff>
    </xdr:from>
    <xdr:ext cx="599010" cy="259045"/>
    <xdr:sp macro="" textlink="">
      <xdr:nvSpPr>
        <xdr:cNvPr id="183" name="テキスト ボックス 182"/>
        <xdr:cNvSpPr txBox="1"/>
      </xdr:nvSpPr>
      <xdr:spPr>
        <a:xfrm>
          <a:off x="1719794" y="1329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102913</xdr:rowOff>
    </xdr:from>
    <xdr:to>
      <xdr:col>1</xdr:col>
      <xdr:colOff>485775</xdr:colOff>
      <xdr:row>77</xdr:row>
      <xdr:rowOff>33063</xdr:rowOff>
    </xdr:to>
    <xdr:sp macro="" textlink="">
      <xdr:nvSpPr>
        <xdr:cNvPr id="184" name="フローチャート : 判断 183"/>
        <xdr:cNvSpPr/>
      </xdr:nvSpPr>
      <xdr:spPr>
        <a:xfrm>
          <a:off x="1079500" y="131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24190</xdr:rowOff>
    </xdr:from>
    <xdr:ext cx="599010" cy="259045"/>
    <xdr:sp macro="" textlink="">
      <xdr:nvSpPr>
        <xdr:cNvPr id="185" name="テキスト ボックス 184"/>
        <xdr:cNvSpPr txBox="1"/>
      </xdr:nvSpPr>
      <xdr:spPr>
        <a:xfrm>
          <a:off x="830794" y="1322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171,935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156319</xdr:rowOff>
    </xdr:from>
    <xdr:to>
      <xdr:col>6</xdr:col>
      <xdr:colOff>561975</xdr:colOff>
      <xdr:row>78</xdr:row>
      <xdr:rowOff>86469</xdr:rowOff>
    </xdr:to>
    <xdr:sp macro="" textlink="">
      <xdr:nvSpPr>
        <xdr:cNvPr id="191" name="円/楕円 190"/>
        <xdr:cNvSpPr/>
      </xdr:nvSpPr>
      <xdr:spPr>
        <a:xfrm>
          <a:off x="4584700" y="133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134746</xdr:rowOff>
    </xdr:from>
    <xdr:ext cx="599010" cy="259045"/>
    <xdr:sp macro="" textlink="">
      <xdr:nvSpPr>
        <xdr:cNvPr id="192" name="民生費該当値テキスト"/>
        <xdr:cNvSpPr txBox="1"/>
      </xdr:nvSpPr>
      <xdr:spPr>
        <a:xfrm>
          <a:off x="4686300" y="1333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54459</xdr:rowOff>
    </xdr:from>
    <xdr:to>
      <xdr:col>5</xdr:col>
      <xdr:colOff>409575</xdr:colOff>
      <xdr:row>78</xdr:row>
      <xdr:rowOff>156059</xdr:rowOff>
    </xdr:to>
    <xdr:sp macro="" textlink="">
      <xdr:nvSpPr>
        <xdr:cNvPr id="193" name="円/楕円 192"/>
        <xdr:cNvSpPr/>
      </xdr:nvSpPr>
      <xdr:spPr>
        <a:xfrm>
          <a:off x="3746500" y="134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147186</xdr:rowOff>
    </xdr:from>
    <xdr:ext cx="599010" cy="259045"/>
    <xdr:sp macro="" textlink="">
      <xdr:nvSpPr>
        <xdr:cNvPr id="194" name="テキスト ボックス 193"/>
        <xdr:cNvSpPr txBox="1"/>
      </xdr:nvSpPr>
      <xdr:spPr>
        <a:xfrm>
          <a:off x="3497794" y="1352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107,533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89919</xdr:rowOff>
    </xdr:from>
    <xdr:to>
      <xdr:col>4</xdr:col>
      <xdr:colOff>206375</xdr:colOff>
      <xdr:row>76</xdr:row>
      <xdr:rowOff>20070</xdr:rowOff>
    </xdr:to>
    <xdr:sp macro="" textlink="">
      <xdr:nvSpPr>
        <xdr:cNvPr id="195" name="円/楕円 194"/>
        <xdr:cNvSpPr/>
      </xdr:nvSpPr>
      <xdr:spPr>
        <a:xfrm>
          <a:off x="2857500" y="129486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36596</xdr:rowOff>
    </xdr:from>
    <xdr:ext cx="599010" cy="259045"/>
    <xdr:sp macro="" textlink="">
      <xdr:nvSpPr>
        <xdr:cNvPr id="196" name="テキスト ボックス 195"/>
        <xdr:cNvSpPr txBox="1"/>
      </xdr:nvSpPr>
      <xdr:spPr>
        <a:xfrm>
          <a:off x="2608794" y="1272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212,277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29903</xdr:rowOff>
    </xdr:from>
    <xdr:to>
      <xdr:col>3</xdr:col>
      <xdr:colOff>3175</xdr:colOff>
      <xdr:row>75</xdr:row>
      <xdr:rowOff>131503</xdr:rowOff>
    </xdr:to>
    <xdr:sp macro="" textlink="">
      <xdr:nvSpPr>
        <xdr:cNvPr id="197" name="円/楕円 196"/>
        <xdr:cNvSpPr/>
      </xdr:nvSpPr>
      <xdr:spPr>
        <a:xfrm>
          <a:off x="1968500" y="1288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148030</xdr:rowOff>
    </xdr:from>
    <xdr:ext cx="599010" cy="259045"/>
    <xdr:sp macro="" textlink="">
      <xdr:nvSpPr>
        <xdr:cNvPr id="198" name="テキスト ボックス 197"/>
        <xdr:cNvSpPr txBox="1"/>
      </xdr:nvSpPr>
      <xdr:spPr>
        <a:xfrm>
          <a:off x="1719794" y="1266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225,404</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165184</xdr:rowOff>
    </xdr:from>
    <xdr:to>
      <xdr:col>1</xdr:col>
      <xdr:colOff>485775</xdr:colOff>
      <xdr:row>72</xdr:row>
      <xdr:rowOff>95334</xdr:rowOff>
    </xdr:to>
    <xdr:sp macro="" textlink="">
      <xdr:nvSpPr>
        <xdr:cNvPr id="199" name="円/楕円 198"/>
        <xdr:cNvSpPr/>
      </xdr:nvSpPr>
      <xdr:spPr>
        <a:xfrm>
          <a:off x="1079500" y="1233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111861</xdr:rowOff>
    </xdr:from>
    <xdr:ext cx="599010" cy="259045"/>
    <xdr:sp macro="" textlink="">
      <xdr:nvSpPr>
        <xdr:cNvPr id="200" name="テキスト ボックス 199"/>
        <xdr:cNvSpPr txBox="1"/>
      </xdr:nvSpPr>
      <xdr:spPr>
        <a:xfrm>
          <a:off x="830794" y="1211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140432</xdr:rowOff>
    </xdr:from>
    <xdr:to>
      <xdr:col>6</xdr:col>
      <xdr:colOff>511175</xdr:colOff>
      <xdr:row>96</xdr:row>
      <xdr:rowOff>125413</xdr:rowOff>
    </xdr:to>
    <xdr:cxnSp macro="">
      <xdr:nvCxnSpPr>
        <xdr:cNvPr id="228" name="直線コネクタ 227"/>
        <xdr:cNvCxnSpPr/>
      </xdr:nvCxnSpPr>
      <xdr:spPr>
        <a:xfrm flipV="1">
          <a:off x="3797300" y="16085282"/>
          <a:ext cx="838200" cy="49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125413</xdr:rowOff>
    </xdr:from>
    <xdr:to>
      <xdr:col>5</xdr:col>
      <xdr:colOff>358775</xdr:colOff>
      <xdr:row>98</xdr:row>
      <xdr:rowOff>2037</xdr:rowOff>
    </xdr:to>
    <xdr:cxnSp macro="">
      <xdr:nvCxnSpPr>
        <xdr:cNvPr id="231" name="直線コネクタ 230"/>
        <xdr:cNvCxnSpPr/>
      </xdr:nvCxnSpPr>
      <xdr:spPr>
        <a:xfrm flipV="1">
          <a:off x="2908300" y="16584613"/>
          <a:ext cx="889000" cy="2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68028</xdr:rowOff>
    </xdr:from>
    <xdr:to>
      <xdr:col>5</xdr:col>
      <xdr:colOff>409575</xdr:colOff>
      <xdr:row>96</xdr:row>
      <xdr:rowOff>169628</xdr:rowOff>
    </xdr:to>
    <xdr:sp macro="" textlink="">
      <xdr:nvSpPr>
        <xdr:cNvPr id="232" name="フローチャート : 判断 231"/>
        <xdr:cNvSpPr/>
      </xdr:nvSpPr>
      <xdr:spPr>
        <a:xfrm>
          <a:off x="3746500" y="165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14705</xdr:rowOff>
    </xdr:from>
    <xdr:ext cx="534377" cy="259045"/>
    <xdr:sp macro="" textlink="">
      <xdr:nvSpPr>
        <xdr:cNvPr id="233" name="テキスト ボックス 232"/>
        <xdr:cNvSpPr txBox="1"/>
      </xdr:nvSpPr>
      <xdr:spPr>
        <a:xfrm>
          <a:off x="3530111" y="163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2037</xdr:rowOff>
    </xdr:from>
    <xdr:to>
      <xdr:col>4</xdr:col>
      <xdr:colOff>155575</xdr:colOff>
      <xdr:row>98</xdr:row>
      <xdr:rowOff>67669</xdr:rowOff>
    </xdr:to>
    <xdr:cxnSp macro="">
      <xdr:nvCxnSpPr>
        <xdr:cNvPr id="234" name="直線コネクタ 233"/>
        <xdr:cNvCxnSpPr/>
      </xdr:nvCxnSpPr>
      <xdr:spPr>
        <a:xfrm flipV="1">
          <a:off x="2019300" y="16804137"/>
          <a:ext cx="889000" cy="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62588</xdr:rowOff>
    </xdr:from>
    <xdr:to>
      <xdr:col>4</xdr:col>
      <xdr:colOff>206375</xdr:colOff>
      <xdr:row>96</xdr:row>
      <xdr:rowOff>164188</xdr:rowOff>
    </xdr:to>
    <xdr:sp macro="" textlink="">
      <xdr:nvSpPr>
        <xdr:cNvPr id="235" name="フローチャート : 判断 234"/>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9265</xdr:rowOff>
    </xdr:from>
    <xdr:ext cx="534377" cy="259045"/>
    <xdr:sp macro="" textlink="">
      <xdr:nvSpPr>
        <xdr:cNvPr id="236" name="テキスト ボックス 235"/>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83648</xdr:rowOff>
    </xdr:from>
    <xdr:to>
      <xdr:col>2</xdr:col>
      <xdr:colOff>638175</xdr:colOff>
      <xdr:row>98</xdr:row>
      <xdr:rowOff>67669</xdr:rowOff>
    </xdr:to>
    <xdr:cxnSp macro="">
      <xdr:nvCxnSpPr>
        <xdr:cNvPr id="237" name="直線コネクタ 236"/>
        <xdr:cNvCxnSpPr/>
      </xdr:nvCxnSpPr>
      <xdr:spPr>
        <a:xfrm>
          <a:off x="1130300" y="16714298"/>
          <a:ext cx="889000" cy="15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56211</xdr:rowOff>
    </xdr:from>
    <xdr:to>
      <xdr:col>3</xdr:col>
      <xdr:colOff>3175</xdr:colOff>
      <xdr:row>96</xdr:row>
      <xdr:rowOff>157811</xdr:rowOff>
    </xdr:to>
    <xdr:sp macro="" textlink="">
      <xdr:nvSpPr>
        <xdr:cNvPr id="238" name="フローチャート : 判断 237"/>
        <xdr:cNvSpPr/>
      </xdr:nvSpPr>
      <xdr:spPr>
        <a:xfrm>
          <a:off x="1968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2888</xdr:rowOff>
    </xdr:from>
    <xdr:ext cx="534377" cy="259045"/>
    <xdr:sp macro="" textlink="">
      <xdr:nvSpPr>
        <xdr:cNvPr id="239" name="テキスト ボックス 238"/>
        <xdr:cNvSpPr txBox="1"/>
      </xdr:nvSpPr>
      <xdr:spPr>
        <a:xfrm>
          <a:off x="1752111" y="16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105794</xdr:rowOff>
    </xdr:from>
    <xdr:to>
      <xdr:col>1</xdr:col>
      <xdr:colOff>485775</xdr:colOff>
      <xdr:row>97</xdr:row>
      <xdr:rowOff>35944</xdr:rowOff>
    </xdr:to>
    <xdr:sp macro="" textlink="">
      <xdr:nvSpPr>
        <xdr:cNvPr id="240" name="フローチャート : 判断 239"/>
        <xdr:cNvSpPr/>
      </xdr:nvSpPr>
      <xdr:spPr>
        <a:xfrm>
          <a:off x="1079500" y="1656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52471</xdr:rowOff>
    </xdr:from>
    <xdr:ext cx="534377" cy="259045"/>
    <xdr:sp macro="" textlink="">
      <xdr:nvSpPr>
        <xdr:cNvPr id="241" name="テキスト ボックス 240"/>
        <xdr:cNvSpPr txBox="1"/>
      </xdr:nvSpPr>
      <xdr:spPr>
        <a:xfrm>
          <a:off x="863111" y="163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34,261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89632</xdr:rowOff>
    </xdr:from>
    <xdr:to>
      <xdr:col>6</xdr:col>
      <xdr:colOff>561975</xdr:colOff>
      <xdr:row>94</xdr:row>
      <xdr:rowOff>19782</xdr:rowOff>
    </xdr:to>
    <xdr:sp macro="" textlink="">
      <xdr:nvSpPr>
        <xdr:cNvPr id="247" name="円/楕円 246"/>
        <xdr:cNvSpPr/>
      </xdr:nvSpPr>
      <xdr:spPr>
        <a:xfrm>
          <a:off x="4584700" y="160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112509</xdr:rowOff>
    </xdr:from>
    <xdr:ext cx="534377" cy="259045"/>
    <xdr:sp macro="" textlink="">
      <xdr:nvSpPr>
        <xdr:cNvPr id="248" name="衛生費該当値テキスト"/>
        <xdr:cNvSpPr txBox="1"/>
      </xdr:nvSpPr>
      <xdr:spPr>
        <a:xfrm>
          <a:off x="4686300" y="1588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74613</xdr:rowOff>
    </xdr:from>
    <xdr:to>
      <xdr:col>5</xdr:col>
      <xdr:colOff>409575</xdr:colOff>
      <xdr:row>97</xdr:row>
      <xdr:rowOff>4763</xdr:rowOff>
    </xdr:to>
    <xdr:sp macro="" textlink="">
      <xdr:nvSpPr>
        <xdr:cNvPr id="249" name="円/楕円 248"/>
        <xdr:cNvSpPr/>
      </xdr:nvSpPr>
      <xdr:spPr>
        <a:xfrm>
          <a:off x="3746500" y="165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167340</xdr:rowOff>
    </xdr:from>
    <xdr:ext cx="534377" cy="259045"/>
    <xdr:sp macro="" textlink="">
      <xdr:nvSpPr>
        <xdr:cNvPr id="250" name="テキスト ボックス 249"/>
        <xdr:cNvSpPr txBox="1"/>
      </xdr:nvSpPr>
      <xdr:spPr>
        <a:xfrm>
          <a:off x="3530111"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122687</xdr:rowOff>
    </xdr:from>
    <xdr:to>
      <xdr:col>4</xdr:col>
      <xdr:colOff>206375</xdr:colOff>
      <xdr:row>98</xdr:row>
      <xdr:rowOff>52837</xdr:rowOff>
    </xdr:to>
    <xdr:sp macro="" textlink="">
      <xdr:nvSpPr>
        <xdr:cNvPr id="251" name="円/楕円 250"/>
        <xdr:cNvSpPr/>
      </xdr:nvSpPr>
      <xdr:spPr>
        <a:xfrm>
          <a:off x="2857500" y="16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43964</xdr:rowOff>
    </xdr:from>
    <xdr:ext cx="534377" cy="259045"/>
    <xdr:sp macro="" textlink="">
      <xdr:nvSpPr>
        <xdr:cNvPr id="252" name="テキスト ボックス 251"/>
        <xdr:cNvSpPr txBox="1"/>
      </xdr:nvSpPr>
      <xdr:spPr>
        <a:xfrm>
          <a:off x="2641111" y="168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16869</xdr:rowOff>
    </xdr:from>
    <xdr:to>
      <xdr:col>3</xdr:col>
      <xdr:colOff>3175</xdr:colOff>
      <xdr:row>98</xdr:row>
      <xdr:rowOff>118469</xdr:rowOff>
    </xdr:to>
    <xdr:sp macro="" textlink="">
      <xdr:nvSpPr>
        <xdr:cNvPr id="253" name="円/楕円 252"/>
        <xdr:cNvSpPr/>
      </xdr:nvSpPr>
      <xdr:spPr>
        <a:xfrm>
          <a:off x="1968500" y="1681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109596</xdr:rowOff>
    </xdr:from>
    <xdr:ext cx="534377" cy="259045"/>
    <xdr:sp macro="" textlink="">
      <xdr:nvSpPr>
        <xdr:cNvPr id="254" name="テキスト ボックス 253"/>
        <xdr:cNvSpPr txBox="1"/>
      </xdr:nvSpPr>
      <xdr:spPr>
        <a:xfrm>
          <a:off x="1752111" y="1691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32848</xdr:rowOff>
    </xdr:from>
    <xdr:to>
      <xdr:col>1</xdr:col>
      <xdr:colOff>485775</xdr:colOff>
      <xdr:row>97</xdr:row>
      <xdr:rowOff>134448</xdr:rowOff>
    </xdr:to>
    <xdr:sp macro="" textlink="">
      <xdr:nvSpPr>
        <xdr:cNvPr id="255" name="円/楕円 254"/>
        <xdr:cNvSpPr/>
      </xdr:nvSpPr>
      <xdr:spPr>
        <a:xfrm>
          <a:off x="1079500" y="166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125575</xdr:rowOff>
    </xdr:from>
    <xdr:ext cx="534377" cy="259045"/>
    <xdr:sp macro="" textlink="">
      <xdr:nvSpPr>
        <xdr:cNvPr id="256" name="テキスト ボックス 255"/>
        <xdr:cNvSpPr txBox="1"/>
      </xdr:nvSpPr>
      <xdr:spPr>
        <a:xfrm>
          <a:off x="863111" y="1675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39116</xdr:rowOff>
    </xdr:from>
    <xdr:to>
      <xdr:col>15</xdr:col>
      <xdr:colOff>180975</xdr:colOff>
      <xdr:row>35</xdr:row>
      <xdr:rowOff>136652</xdr:rowOff>
    </xdr:to>
    <xdr:cxnSp macro="">
      <xdr:nvCxnSpPr>
        <xdr:cNvPr id="285" name="直線コネクタ 284"/>
        <xdr:cNvCxnSpPr/>
      </xdr:nvCxnSpPr>
      <xdr:spPr>
        <a:xfrm>
          <a:off x="9639300" y="6039866"/>
          <a:ext cx="8382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46372</xdr:rowOff>
    </xdr:from>
    <xdr:ext cx="378565" cy="259045"/>
    <xdr:sp macro="" textlink="">
      <xdr:nvSpPr>
        <xdr:cNvPr id="286" name="労働費平均値テキスト"/>
        <xdr:cNvSpPr txBox="1"/>
      </xdr:nvSpPr>
      <xdr:spPr>
        <a:xfrm>
          <a:off x="10528300" y="6390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139319</xdr:rowOff>
    </xdr:from>
    <xdr:to>
      <xdr:col>14</xdr:col>
      <xdr:colOff>28575</xdr:colOff>
      <xdr:row>35</xdr:row>
      <xdr:rowOff>39116</xdr:rowOff>
    </xdr:to>
    <xdr:cxnSp macro="">
      <xdr:nvCxnSpPr>
        <xdr:cNvPr id="288" name="直線コネクタ 287"/>
        <xdr:cNvCxnSpPr/>
      </xdr:nvCxnSpPr>
      <xdr:spPr>
        <a:xfrm>
          <a:off x="8750300" y="5968619"/>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54991</xdr:rowOff>
    </xdr:from>
    <xdr:to>
      <xdr:col>14</xdr:col>
      <xdr:colOff>79375</xdr:colOff>
      <xdr:row>35</xdr:row>
      <xdr:rowOff>156591</xdr:rowOff>
    </xdr:to>
    <xdr:sp macro="" textlink="">
      <xdr:nvSpPr>
        <xdr:cNvPr id="289" name="フローチャート : 判断 288"/>
        <xdr:cNvSpPr/>
      </xdr:nvSpPr>
      <xdr:spPr>
        <a:xfrm>
          <a:off x="9588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147718</xdr:rowOff>
    </xdr:from>
    <xdr:ext cx="469744" cy="259045"/>
    <xdr:sp macro="" textlink="">
      <xdr:nvSpPr>
        <xdr:cNvPr id="290" name="テキスト ボックス 289"/>
        <xdr:cNvSpPr txBox="1"/>
      </xdr:nvSpPr>
      <xdr:spPr>
        <a:xfrm>
          <a:off x="9404427" y="61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139319</xdr:rowOff>
    </xdr:from>
    <xdr:to>
      <xdr:col>12</xdr:col>
      <xdr:colOff>511175</xdr:colOff>
      <xdr:row>35</xdr:row>
      <xdr:rowOff>41021</xdr:rowOff>
    </xdr:to>
    <xdr:cxnSp macro="">
      <xdr:nvCxnSpPr>
        <xdr:cNvPr id="291" name="直線コネクタ 290"/>
        <xdr:cNvCxnSpPr/>
      </xdr:nvCxnSpPr>
      <xdr:spPr>
        <a:xfrm flipV="1">
          <a:off x="7861300" y="5968619"/>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74041</xdr:rowOff>
    </xdr:from>
    <xdr:to>
      <xdr:col>12</xdr:col>
      <xdr:colOff>561975</xdr:colOff>
      <xdr:row>35</xdr:row>
      <xdr:rowOff>4191</xdr:rowOff>
    </xdr:to>
    <xdr:sp macro="" textlink="">
      <xdr:nvSpPr>
        <xdr:cNvPr id="292" name="フローチャート : 判断 291"/>
        <xdr:cNvSpPr/>
      </xdr:nvSpPr>
      <xdr:spPr>
        <a:xfrm>
          <a:off x="8699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20718</xdr:rowOff>
    </xdr:from>
    <xdr:ext cx="469744" cy="259045"/>
    <xdr:sp macro="" textlink="">
      <xdr:nvSpPr>
        <xdr:cNvPr id="293" name="テキスト ボックス 292"/>
        <xdr:cNvSpPr txBox="1"/>
      </xdr:nvSpPr>
      <xdr:spPr>
        <a:xfrm>
          <a:off x="8515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122936</xdr:rowOff>
    </xdr:from>
    <xdr:to>
      <xdr:col>11</xdr:col>
      <xdr:colOff>307975</xdr:colOff>
      <xdr:row>35</xdr:row>
      <xdr:rowOff>41021</xdr:rowOff>
    </xdr:to>
    <xdr:cxnSp macro="">
      <xdr:nvCxnSpPr>
        <xdr:cNvPr id="294" name="直線コネクタ 293"/>
        <xdr:cNvCxnSpPr/>
      </xdr:nvCxnSpPr>
      <xdr:spPr>
        <a:xfrm>
          <a:off x="6972300" y="5952236"/>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59944</xdr:rowOff>
    </xdr:from>
    <xdr:to>
      <xdr:col>11</xdr:col>
      <xdr:colOff>358775</xdr:colOff>
      <xdr:row>34</xdr:row>
      <xdr:rowOff>161544</xdr:rowOff>
    </xdr:to>
    <xdr:sp macro="" textlink="">
      <xdr:nvSpPr>
        <xdr:cNvPr id="295" name="フローチャート : 判断 294"/>
        <xdr:cNvSpPr/>
      </xdr:nvSpPr>
      <xdr:spPr>
        <a:xfrm>
          <a:off x="7810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6621</xdr:rowOff>
    </xdr:from>
    <xdr:ext cx="469744" cy="259045"/>
    <xdr:sp macro="" textlink="">
      <xdr:nvSpPr>
        <xdr:cNvPr id="296" name="テキスト ボックス 295"/>
        <xdr:cNvSpPr txBox="1"/>
      </xdr:nvSpPr>
      <xdr:spPr>
        <a:xfrm>
          <a:off x="7626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102235</xdr:rowOff>
    </xdr:from>
    <xdr:to>
      <xdr:col>10</xdr:col>
      <xdr:colOff>155575</xdr:colOff>
      <xdr:row>33</xdr:row>
      <xdr:rowOff>32385</xdr:rowOff>
    </xdr:to>
    <xdr:sp macro="" textlink="">
      <xdr:nvSpPr>
        <xdr:cNvPr id="297" name="フローチャート : 判断 296"/>
        <xdr:cNvSpPr/>
      </xdr:nvSpPr>
      <xdr:spPr>
        <a:xfrm>
          <a:off x="6921500" y="558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48912</xdr:rowOff>
    </xdr:from>
    <xdr:ext cx="469744" cy="259045"/>
    <xdr:sp macro="" textlink="">
      <xdr:nvSpPr>
        <xdr:cNvPr id="298" name="テキスト ボックス 297"/>
        <xdr:cNvSpPr txBox="1"/>
      </xdr:nvSpPr>
      <xdr:spPr>
        <a:xfrm>
          <a:off x="6737427"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85852</xdr:rowOff>
    </xdr:from>
    <xdr:to>
      <xdr:col>15</xdr:col>
      <xdr:colOff>231775</xdr:colOff>
      <xdr:row>36</xdr:row>
      <xdr:rowOff>16002</xdr:rowOff>
    </xdr:to>
    <xdr:sp macro="" textlink="">
      <xdr:nvSpPr>
        <xdr:cNvPr id="304" name="円/楕円 303"/>
        <xdr:cNvSpPr/>
      </xdr:nvSpPr>
      <xdr:spPr>
        <a:xfrm>
          <a:off x="104267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108729</xdr:rowOff>
    </xdr:from>
    <xdr:ext cx="469744" cy="259045"/>
    <xdr:sp macro="" textlink="">
      <xdr:nvSpPr>
        <xdr:cNvPr id="305" name="労働費該当値テキスト"/>
        <xdr:cNvSpPr txBox="1"/>
      </xdr:nvSpPr>
      <xdr:spPr>
        <a:xfrm>
          <a:off x="10528300" y="59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159766</xdr:rowOff>
    </xdr:from>
    <xdr:to>
      <xdr:col>14</xdr:col>
      <xdr:colOff>79375</xdr:colOff>
      <xdr:row>35</xdr:row>
      <xdr:rowOff>89916</xdr:rowOff>
    </xdr:to>
    <xdr:sp macro="" textlink="">
      <xdr:nvSpPr>
        <xdr:cNvPr id="306" name="円/楕円 305"/>
        <xdr:cNvSpPr/>
      </xdr:nvSpPr>
      <xdr:spPr>
        <a:xfrm>
          <a:off x="9588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106443</xdr:rowOff>
    </xdr:from>
    <xdr:ext cx="469744" cy="259045"/>
    <xdr:sp macro="" textlink="">
      <xdr:nvSpPr>
        <xdr:cNvPr id="307" name="テキスト ボックス 306"/>
        <xdr:cNvSpPr txBox="1"/>
      </xdr:nvSpPr>
      <xdr:spPr>
        <a:xfrm>
          <a:off x="9404427"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88519</xdr:rowOff>
    </xdr:from>
    <xdr:to>
      <xdr:col>12</xdr:col>
      <xdr:colOff>561975</xdr:colOff>
      <xdr:row>35</xdr:row>
      <xdr:rowOff>18669</xdr:rowOff>
    </xdr:to>
    <xdr:sp macro="" textlink="">
      <xdr:nvSpPr>
        <xdr:cNvPr id="308" name="円/楕円 307"/>
        <xdr:cNvSpPr/>
      </xdr:nvSpPr>
      <xdr:spPr>
        <a:xfrm>
          <a:off x="8699500" y="59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9796</xdr:rowOff>
    </xdr:from>
    <xdr:ext cx="469744" cy="259045"/>
    <xdr:sp macro="" textlink="">
      <xdr:nvSpPr>
        <xdr:cNvPr id="309" name="テキスト ボックス 308"/>
        <xdr:cNvSpPr txBox="1"/>
      </xdr:nvSpPr>
      <xdr:spPr>
        <a:xfrm>
          <a:off x="8515427" y="601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161671</xdr:rowOff>
    </xdr:from>
    <xdr:to>
      <xdr:col>11</xdr:col>
      <xdr:colOff>358775</xdr:colOff>
      <xdr:row>35</xdr:row>
      <xdr:rowOff>91821</xdr:rowOff>
    </xdr:to>
    <xdr:sp macro="" textlink="">
      <xdr:nvSpPr>
        <xdr:cNvPr id="310" name="円/楕円 309"/>
        <xdr:cNvSpPr/>
      </xdr:nvSpPr>
      <xdr:spPr>
        <a:xfrm>
          <a:off x="7810500" y="59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82948</xdr:rowOff>
    </xdr:from>
    <xdr:ext cx="469744" cy="259045"/>
    <xdr:sp macro="" textlink="">
      <xdr:nvSpPr>
        <xdr:cNvPr id="311" name="テキスト ボックス 310"/>
        <xdr:cNvSpPr txBox="1"/>
      </xdr:nvSpPr>
      <xdr:spPr>
        <a:xfrm>
          <a:off x="7626427" y="608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72136</xdr:rowOff>
    </xdr:from>
    <xdr:to>
      <xdr:col>10</xdr:col>
      <xdr:colOff>155575</xdr:colOff>
      <xdr:row>35</xdr:row>
      <xdr:rowOff>2286</xdr:rowOff>
    </xdr:to>
    <xdr:sp macro="" textlink="">
      <xdr:nvSpPr>
        <xdr:cNvPr id="312" name="円/楕円 311"/>
        <xdr:cNvSpPr/>
      </xdr:nvSpPr>
      <xdr:spPr>
        <a:xfrm>
          <a:off x="69215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164863</xdr:rowOff>
    </xdr:from>
    <xdr:ext cx="469744" cy="259045"/>
    <xdr:sp macro="" textlink="">
      <xdr:nvSpPr>
        <xdr:cNvPr id="313" name="テキスト ボックス 312"/>
        <xdr:cNvSpPr txBox="1"/>
      </xdr:nvSpPr>
      <xdr:spPr>
        <a:xfrm>
          <a:off x="6737427" y="59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94158</xdr:rowOff>
    </xdr:from>
    <xdr:to>
      <xdr:col>15</xdr:col>
      <xdr:colOff>180975</xdr:colOff>
      <xdr:row>56</xdr:row>
      <xdr:rowOff>142139</xdr:rowOff>
    </xdr:to>
    <xdr:cxnSp macro="">
      <xdr:nvCxnSpPr>
        <xdr:cNvPr id="342" name="直線コネクタ 341"/>
        <xdr:cNvCxnSpPr/>
      </xdr:nvCxnSpPr>
      <xdr:spPr>
        <a:xfrm>
          <a:off x="9639300" y="9695358"/>
          <a:ext cx="8382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3"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94158</xdr:rowOff>
    </xdr:from>
    <xdr:to>
      <xdr:col>14</xdr:col>
      <xdr:colOff>28575</xdr:colOff>
      <xdr:row>58</xdr:row>
      <xdr:rowOff>20600</xdr:rowOff>
    </xdr:to>
    <xdr:cxnSp macro="">
      <xdr:nvCxnSpPr>
        <xdr:cNvPr id="345" name="直線コネクタ 344"/>
        <xdr:cNvCxnSpPr/>
      </xdr:nvCxnSpPr>
      <xdr:spPr>
        <a:xfrm flipV="1">
          <a:off x="8750300" y="9695358"/>
          <a:ext cx="889000" cy="2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53366</xdr:rowOff>
    </xdr:from>
    <xdr:to>
      <xdr:col>14</xdr:col>
      <xdr:colOff>79375</xdr:colOff>
      <xdr:row>58</xdr:row>
      <xdr:rowOff>154966</xdr:rowOff>
    </xdr:to>
    <xdr:sp macro="" textlink="">
      <xdr:nvSpPr>
        <xdr:cNvPr id="346" name="フローチャート : 判断 345"/>
        <xdr:cNvSpPr/>
      </xdr:nvSpPr>
      <xdr:spPr>
        <a:xfrm>
          <a:off x="9588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146093</xdr:rowOff>
    </xdr:from>
    <xdr:ext cx="469744" cy="259045"/>
    <xdr:sp macro="" textlink="">
      <xdr:nvSpPr>
        <xdr:cNvPr id="347" name="テキスト ボックス 346"/>
        <xdr:cNvSpPr txBox="1"/>
      </xdr:nvSpPr>
      <xdr:spPr>
        <a:xfrm>
          <a:off x="9404427" y="1009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20600</xdr:rowOff>
    </xdr:from>
    <xdr:to>
      <xdr:col>12</xdr:col>
      <xdr:colOff>511175</xdr:colOff>
      <xdr:row>58</xdr:row>
      <xdr:rowOff>46355</xdr:rowOff>
    </xdr:to>
    <xdr:cxnSp macro="">
      <xdr:nvCxnSpPr>
        <xdr:cNvPr id="348" name="直線コネクタ 347"/>
        <xdr:cNvCxnSpPr/>
      </xdr:nvCxnSpPr>
      <xdr:spPr>
        <a:xfrm flipV="1">
          <a:off x="7861300" y="9964700"/>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44247</xdr:rowOff>
    </xdr:from>
    <xdr:to>
      <xdr:col>12</xdr:col>
      <xdr:colOff>561975</xdr:colOff>
      <xdr:row>58</xdr:row>
      <xdr:rowOff>145847</xdr:rowOff>
    </xdr:to>
    <xdr:sp macro="" textlink="">
      <xdr:nvSpPr>
        <xdr:cNvPr id="349" name="フローチャート : 判断 348"/>
        <xdr:cNvSpPr/>
      </xdr:nvSpPr>
      <xdr:spPr>
        <a:xfrm>
          <a:off x="8699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136974</xdr:rowOff>
    </xdr:from>
    <xdr:ext cx="469744" cy="259045"/>
    <xdr:sp macro="" textlink="">
      <xdr:nvSpPr>
        <xdr:cNvPr id="350" name="テキスト ボックス 349"/>
        <xdr:cNvSpPr txBox="1"/>
      </xdr:nvSpPr>
      <xdr:spPr>
        <a:xfrm>
          <a:off x="8515427" y="1008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38671</xdr:rowOff>
    </xdr:from>
    <xdr:to>
      <xdr:col>11</xdr:col>
      <xdr:colOff>307975</xdr:colOff>
      <xdr:row>58</xdr:row>
      <xdr:rowOff>46355</xdr:rowOff>
    </xdr:to>
    <xdr:cxnSp macro="">
      <xdr:nvCxnSpPr>
        <xdr:cNvPr id="351" name="直線コネクタ 350"/>
        <xdr:cNvCxnSpPr/>
      </xdr:nvCxnSpPr>
      <xdr:spPr>
        <a:xfrm>
          <a:off x="6972300" y="9982771"/>
          <a:ext cx="889000" cy="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107645</xdr:rowOff>
    </xdr:from>
    <xdr:to>
      <xdr:col>11</xdr:col>
      <xdr:colOff>358775</xdr:colOff>
      <xdr:row>59</xdr:row>
      <xdr:rowOff>37795</xdr:rowOff>
    </xdr:to>
    <xdr:sp macro="" textlink="">
      <xdr:nvSpPr>
        <xdr:cNvPr id="352" name="フローチャート : 判断 351"/>
        <xdr:cNvSpPr/>
      </xdr:nvSpPr>
      <xdr:spPr>
        <a:xfrm>
          <a:off x="7810500" y="100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28922</xdr:rowOff>
    </xdr:from>
    <xdr:ext cx="469744" cy="259045"/>
    <xdr:sp macro="" textlink="">
      <xdr:nvSpPr>
        <xdr:cNvPr id="353" name="テキスト ボックス 352"/>
        <xdr:cNvSpPr txBox="1"/>
      </xdr:nvSpPr>
      <xdr:spPr>
        <a:xfrm>
          <a:off x="7626427" y="101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106261</xdr:rowOff>
    </xdr:from>
    <xdr:to>
      <xdr:col>10</xdr:col>
      <xdr:colOff>155575</xdr:colOff>
      <xdr:row>59</xdr:row>
      <xdr:rowOff>36411</xdr:rowOff>
    </xdr:to>
    <xdr:sp macro="" textlink="">
      <xdr:nvSpPr>
        <xdr:cNvPr id="354" name="フローチャート : 判断 353"/>
        <xdr:cNvSpPr/>
      </xdr:nvSpPr>
      <xdr:spPr>
        <a:xfrm>
          <a:off x="6921500" y="100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27538</xdr:rowOff>
    </xdr:from>
    <xdr:ext cx="469744" cy="259045"/>
    <xdr:sp macro="" textlink="">
      <xdr:nvSpPr>
        <xdr:cNvPr id="355" name="テキスト ボックス 354"/>
        <xdr:cNvSpPr txBox="1"/>
      </xdr:nvSpPr>
      <xdr:spPr>
        <a:xfrm>
          <a:off x="6737427" y="101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91339</xdr:rowOff>
    </xdr:from>
    <xdr:to>
      <xdr:col>15</xdr:col>
      <xdr:colOff>231775</xdr:colOff>
      <xdr:row>57</xdr:row>
      <xdr:rowOff>21489</xdr:rowOff>
    </xdr:to>
    <xdr:sp macro="" textlink="">
      <xdr:nvSpPr>
        <xdr:cNvPr id="361" name="円/楕円 360"/>
        <xdr:cNvSpPr/>
      </xdr:nvSpPr>
      <xdr:spPr>
        <a:xfrm>
          <a:off x="10426700" y="96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114216</xdr:rowOff>
    </xdr:from>
    <xdr:ext cx="534377" cy="259045"/>
    <xdr:sp macro="" textlink="">
      <xdr:nvSpPr>
        <xdr:cNvPr id="362" name="農林水産業費該当値テキスト"/>
        <xdr:cNvSpPr txBox="1"/>
      </xdr:nvSpPr>
      <xdr:spPr>
        <a:xfrm>
          <a:off x="10528300" y="95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32,808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43358</xdr:rowOff>
    </xdr:from>
    <xdr:to>
      <xdr:col>14</xdr:col>
      <xdr:colOff>79375</xdr:colOff>
      <xdr:row>56</xdr:row>
      <xdr:rowOff>144958</xdr:rowOff>
    </xdr:to>
    <xdr:sp macro="" textlink="">
      <xdr:nvSpPr>
        <xdr:cNvPr id="363" name="円/楕円 362"/>
        <xdr:cNvSpPr/>
      </xdr:nvSpPr>
      <xdr:spPr>
        <a:xfrm>
          <a:off x="9588500" y="96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161485</xdr:rowOff>
    </xdr:from>
    <xdr:ext cx="534377" cy="259045"/>
    <xdr:sp macro="" textlink="">
      <xdr:nvSpPr>
        <xdr:cNvPr id="364" name="テキスト ボックス 363"/>
        <xdr:cNvSpPr txBox="1"/>
      </xdr:nvSpPr>
      <xdr:spPr>
        <a:xfrm>
          <a:off x="9372111" y="94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141250</xdr:rowOff>
    </xdr:from>
    <xdr:to>
      <xdr:col>12</xdr:col>
      <xdr:colOff>561975</xdr:colOff>
      <xdr:row>58</xdr:row>
      <xdr:rowOff>71400</xdr:rowOff>
    </xdr:to>
    <xdr:sp macro="" textlink="">
      <xdr:nvSpPr>
        <xdr:cNvPr id="365" name="円/楕円 364"/>
        <xdr:cNvSpPr/>
      </xdr:nvSpPr>
      <xdr:spPr>
        <a:xfrm>
          <a:off x="8699500" y="99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87927</xdr:rowOff>
    </xdr:from>
    <xdr:ext cx="534377" cy="259045"/>
    <xdr:sp macro="" textlink="">
      <xdr:nvSpPr>
        <xdr:cNvPr id="366" name="テキスト ボックス 365"/>
        <xdr:cNvSpPr txBox="1"/>
      </xdr:nvSpPr>
      <xdr:spPr>
        <a:xfrm>
          <a:off x="8483111" y="968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167005</xdr:rowOff>
    </xdr:from>
    <xdr:to>
      <xdr:col>11</xdr:col>
      <xdr:colOff>358775</xdr:colOff>
      <xdr:row>58</xdr:row>
      <xdr:rowOff>97155</xdr:rowOff>
    </xdr:to>
    <xdr:sp macro="" textlink="">
      <xdr:nvSpPr>
        <xdr:cNvPr id="367" name="円/楕円 366"/>
        <xdr:cNvSpPr/>
      </xdr:nvSpPr>
      <xdr:spPr>
        <a:xfrm>
          <a:off x="7810500" y="99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113682</xdr:rowOff>
    </xdr:from>
    <xdr:ext cx="534377" cy="259045"/>
    <xdr:sp macro="" textlink="">
      <xdr:nvSpPr>
        <xdr:cNvPr id="368" name="テキスト ボックス 367"/>
        <xdr:cNvSpPr txBox="1"/>
      </xdr:nvSpPr>
      <xdr:spPr>
        <a:xfrm>
          <a:off x="7594111" y="97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159321</xdr:rowOff>
    </xdr:from>
    <xdr:to>
      <xdr:col>10</xdr:col>
      <xdr:colOff>155575</xdr:colOff>
      <xdr:row>58</xdr:row>
      <xdr:rowOff>89471</xdr:rowOff>
    </xdr:to>
    <xdr:sp macro="" textlink="">
      <xdr:nvSpPr>
        <xdr:cNvPr id="369" name="円/楕円 368"/>
        <xdr:cNvSpPr/>
      </xdr:nvSpPr>
      <xdr:spPr>
        <a:xfrm>
          <a:off x="6921500" y="99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105998</xdr:rowOff>
    </xdr:from>
    <xdr:ext cx="534377" cy="259045"/>
    <xdr:sp macro="" textlink="">
      <xdr:nvSpPr>
        <xdr:cNvPr id="370" name="テキスト ボックス 369"/>
        <xdr:cNvSpPr txBox="1"/>
      </xdr:nvSpPr>
      <xdr:spPr>
        <a:xfrm>
          <a:off x="6705111" y="97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8530</xdr:rowOff>
    </xdr:from>
    <xdr:to>
      <xdr:col>15</xdr:col>
      <xdr:colOff>180975</xdr:colOff>
      <xdr:row>77</xdr:row>
      <xdr:rowOff>16759</xdr:rowOff>
    </xdr:to>
    <xdr:cxnSp macro="">
      <xdr:nvCxnSpPr>
        <xdr:cNvPr id="397" name="直線コネクタ 396"/>
        <xdr:cNvCxnSpPr/>
      </xdr:nvCxnSpPr>
      <xdr:spPr>
        <a:xfrm flipV="1">
          <a:off x="9639300" y="13038730"/>
          <a:ext cx="838200" cy="1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8"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11867</xdr:rowOff>
    </xdr:from>
    <xdr:to>
      <xdr:col>14</xdr:col>
      <xdr:colOff>28575</xdr:colOff>
      <xdr:row>77</xdr:row>
      <xdr:rowOff>16759</xdr:rowOff>
    </xdr:to>
    <xdr:cxnSp macro="">
      <xdr:nvCxnSpPr>
        <xdr:cNvPr id="400" name="直線コネクタ 399"/>
        <xdr:cNvCxnSpPr/>
      </xdr:nvCxnSpPr>
      <xdr:spPr>
        <a:xfrm>
          <a:off x="8750300" y="13213517"/>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8068</xdr:rowOff>
    </xdr:from>
    <xdr:to>
      <xdr:col>14</xdr:col>
      <xdr:colOff>79375</xdr:colOff>
      <xdr:row>76</xdr:row>
      <xdr:rowOff>109668</xdr:rowOff>
    </xdr:to>
    <xdr:sp macro="" textlink="">
      <xdr:nvSpPr>
        <xdr:cNvPr id="401" name="フローチャート : 判断 400"/>
        <xdr:cNvSpPr/>
      </xdr:nvSpPr>
      <xdr:spPr>
        <a:xfrm>
          <a:off x="9588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126194</xdr:rowOff>
    </xdr:from>
    <xdr:ext cx="469744" cy="259045"/>
    <xdr:sp macro="" textlink="">
      <xdr:nvSpPr>
        <xdr:cNvPr id="402" name="テキスト ボックス 401"/>
        <xdr:cNvSpPr txBox="1"/>
      </xdr:nvSpPr>
      <xdr:spPr>
        <a:xfrm>
          <a:off x="9404427"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8758</xdr:rowOff>
    </xdr:from>
    <xdr:to>
      <xdr:col>12</xdr:col>
      <xdr:colOff>511175</xdr:colOff>
      <xdr:row>77</xdr:row>
      <xdr:rowOff>11867</xdr:rowOff>
    </xdr:to>
    <xdr:cxnSp macro="">
      <xdr:nvCxnSpPr>
        <xdr:cNvPr id="403" name="直線コネクタ 402"/>
        <xdr:cNvCxnSpPr/>
      </xdr:nvCxnSpPr>
      <xdr:spPr>
        <a:xfrm>
          <a:off x="7861300" y="13210408"/>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123510</xdr:rowOff>
    </xdr:from>
    <xdr:to>
      <xdr:col>12</xdr:col>
      <xdr:colOff>561975</xdr:colOff>
      <xdr:row>77</xdr:row>
      <xdr:rowOff>53660</xdr:rowOff>
    </xdr:to>
    <xdr:sp macro="" textlink="">
      <xdr:nvSpPr>
        <xdr:cNvPr id="404" name="フローチャート : 判断 403"/>
        <xdr:cNvSpPr/>
      </xdr:nvSpPr>
      <xdr:spPr>
        <a:xfrm>
          <a:off x="8699500" y="131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70187</xdr:rowOff>
    </xdr:from>
    <xdr:ext cx="469744" cy="259045"/>
    <xdr:sp macro="" textlink="">
      <xdr:nvSpPr>
        <xdr:cNvPr id="405" name="テキスト ボックス 404"/>
        <xdr:cNvSpPr txBox="1"/>
      </xdr:nvSpPr>
      <xdr:spPr>
        <a:xfrm>
          <a:off x="8515427" y="129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8758</xdr:rowOff>
    </xdr:from>
    <xdr:to>
      <xdr:col>11</xdr:col>
      <xdr:colOff>307975</xdr:colOff>
      <xdr:row>77</xdr:row>
      <xdr:rowOff>24898</xdr:rowOff>
    </xdr:to>
    <xdr:cxnSp macro="">
      <xdr:nvCxnSpPr>
        <xdr:cNvPr id="406" name="直線コネクタ 405"/>
        <xdr:cNvCxnSpPr/>
      </xdr:nvCxnSpPr>
      <xdr:spPr>
        <a:xfrm flipV="1">
          <a:off x="6972300" y="13210408"/>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84237</xdr:rowOff>
    </xdr:from>
    <xdr:to>
      <xdr:col>11</xdr:col>
      <xdr:colOff>358775</xdr:colOff>
      <xdr:row>77</xdr:row>
      <xdr:rowOff>14387</xdr:rowOff>
    </xdr:to>
    <xdr:sp macro="" textlink="">
      <xdr:nvSpPr>
        <xdr:cNvPr id="407" name="フローチャート : 判断 406"/>
        <xdr:cNvSpPr/>
      </xdr:nvSpPr>
      <xdr:spPr>
        <a:xfrm>
          <a:off x="7810500" y="1311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30914</xdr:rowOff>
    </xdr:from>
    <xdr:ext cx="469744" cy="259045"/>
    <xdr:sp macro="" textlink="">
      <xdr:nvSpPr>
        <xdr:cNvPr id="408" name="テキスト ボックス 407"/>
        <xdr:cNvSpPr txBox="1"/>
      </xdr:nvSpPr>
      <xdr:spPr>
        <a:xfrm>
          <a:off x="7626427" y="128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121545</xdr:rowOff>
    </xdr:from>
    <xdr:to>
      <xdr:col>10</xdr:col>
      <xdr:colOff>155575</xdr:colOff>
      <xdr:row>77</xdr:row>
      <xdr:rowOff>51695</xdr:rowOff>
    </xdr:to>
    <xdr:sp macro="" textlink="">
      <xdr:nvSpPr>
        <xdr:cNvPr id="409" name="フローチャート : 判断 408"/>
        <xdr:cNvSpPr/>
      </xdr:nvSpPr>
      <xdr:spPr>
        <a:xfrm>
          <a:off x="6921500" y="13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68221</xdr:rowOff>
    </xdr:from>
    <xdr:ext cx="469744" cy="259045"/>
    <xdr:sp macro="" textlink="">
      <xdr:nvSpPr>
        <xdr:cNvPr id="410" name="テキスト ボックス 409"/>
        <xdr:cNvSpPr txBox="1"/>
      </xdr:nvSpPr>
      <xdr:spPr>
        <a:xfrm>
          <a:off x="6737427" y="129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129179</xdr:rowOff>
    </xdr:from>
    <xdr:to>
      <xdr:col>15</xdr:col>
      <xdr:colOff>231775</xdr:colOff>
      <xdr:row>76</xdr:row>
      <xdr:rowOff>59330</xdr:rowOff>
    </xdr:to>
    <xdr:sp macro="" textlink="">
      <xdr:nvSpPr>
        <xdr:cNvPr id="416" name="円/楕円 415"/>
        <xdr:cNvSpPr/>
      </xdr:nvSpPr>
      <xdr:spPr>
        <a:xfrm>
          <a:off x="10426700" y="129879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152056</xdr:rowOff>
    </xdr:from>
    <xdr:ext cx="534377" cy="259045"/>
    <xdr:sp macro="" textlink="">
      <xdr:nvSpPr>
        <xdr:cNvPr id="417" name="商工費該当値テキスト"/>
        <xdr:cNvSpPr txBox="1"/>
      </xdr:nvSpPr>
      <xdr:spPr>
        <a:xfrm>
          <a:off x="10528300" y="128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137409</xdr:rowOff>
    </xdr:from>
    <xdr:to>
      <xdr:col>14</xdr:col>
      <xdr:colOff>79375</xdr:colOff>
      <xdr:row>77</xdr:row>
      <xdr:rowOff>67559</xdr:rowOff>
    </xdr:to>
    <xdr:sp macro="" textlink="">
      <xdr:nvSpPr>
        <xdr:cNvPr id="418" name="円/楕円 417"/>
        <xdr:cNvSpPr/>
      </xdr:nvSpPr>
      <xdr:spPr>
        <a:xfrm>
          <a:off x="9588500" y="131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58686</xdr:rowOff>
    </xdr:from>
    <xdr:ext cx="469744" cy="259045"/>
    <xdr:sp macro="" textlink="">
      <xdr:nvSpPr>
        <xdr:cNvPr id="419" name="テキスト ボックス 418"/>
        <xdr:cNvSpPr txBox="1"/>
      </xdr:nvSpPr>
      <xdr:spPr>
        <a:xfrm>
          <a:off x="9404427" y="1326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132517</xdr:rowOff>
    </xdr:from>
    <xdr:to>
      <xdr:col>12</xdr:col>
      <xdr:colOff>561975</xdr:colOff>
      <xdr:row>77</xdr:row>
      <xdr:rowOff>62667</xdr:rowOff>
    </xdr:to>
    <xdr:sp macro="" textlink="">
      <xdr:nvSpPr>
        <xdr:cNvPr id="420" name="円/楕円 419"/>
        <xdr:cNvSpPr/>
      </xdr:nvSpPr>
      <xdr:spPr>
        <a:xfrm>
          <a:off x="8699500" y="131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53794</xdr:rowOff>
    </xdr:from>
    <xdr:ext cx="469744" cy="259045"/>
    <xdr:sp macro="" textlink="">
      <xdr:nvSpPr>
        <xdr:cNvPr id="421" name="テキスト ボックス 420"/>
        <xdr:cNvSpPr txBox="1"/>
      </xdr:nvSpPr>
      <xdr:spPr>
        <a:xfrm>
          <a:off x="8515427" y="1325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129408</xdr:rowOff>
    </xdr:from>
    <xdr:to>
      <xdr:col>11</xdr:col>
      <xdr:colOff>358775</xdr:colOff>
      <xdr:row>77</xdr:row>
      <xdr:rowOff>59558</xdr:rowOff>
    </xdr:to>
    <xdr:sp macro="" textlink="">
      <xdr:nvSpPr>
        <xdr:cNvPr id="422" name="円/楕円 421"/>
        <xdr:cNvSpPr/>
      </xdr:nvSpPr>
      <xdr:spPr>
        <a:xfrm>
          <a:off x="7810500" y="131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50685</xdr:rowOff>
    </xdr:from>
    <xdr:ext cx="469744" cy="259045"/>
    <xdr:sp macro="" textlink="">
      <xdr:nvSpPr>
        <xdr:cNvPr id="423" name="テキスト ボックス 422"/>
        <xdr:cNvSpPr txBox="1"/>
      </xdr:nvSpPr>
      <xdr:spPr>
        <a:xfrm>
          <a:off x="7626427" y="1325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145548</xdr:rowOff>
    </xdr:from>
    <xdr:to>
      <xdr:col>10</xdr:col>
      <xdr:colOff>155575</xdr:colOff>
      <xdr:row>77</xdr:row>
      <xdr:rowOff>75698</xdr:rowOff>
    </xdr:to>
    <xdr:sp macro="" textlink="">
      <xdr:nvSpPr>
        <xdr:cNvPr id="424" name="円/楕円 423"/>
        <xdr:cNvSpPr/>
      </xdr:nvSpPr>
      <xdr:spPr>
        <a:xfrm>
          <a:off x="6921500" y="13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66825</xdr:rowOff>
    </xdr:from>
    <xdr:ext cx="469744" cy="259045"/>
    <xdr:sp macro="" textlink="">
      <xdr:nvSpPr>
        <xdr:cNvPr id="425" name="テキスト ボックス 424"/>
        <xdr:cNvSpPr txBox="1"/>
      </xdr:nvSpPr>
      <xdr:spPr>
        <a:xfrm>
          <a:off x="6737427" y="1326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167663</xdr:rowOff>
    </xdr:from>
    <xdr:to>
      <xdr:col>15</xdr:col>
      <xdr:colOff>180975</xdr:colOff>
      <xdr:row>92</xdr:row>
      <xdr:rowOff>120876</xdr:rowOff>
    </xdr:to>
    <xdr:cxnSp macro="">
      <xdr:nvCxnSpPr>
        <xdr:cNvPr id="452" name="直線コネクタ 451"/>
        <xdr:cNvCxnSpPr/>
      </xdr:nvCxnSpPr>
      <xdr:spPr>
        <a:xfrm>
          <a:off x="9639300" y="15598163"/>
          <a:ext cx="838200" cy="29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167663</xdr:rowOff>
    </xdr:from>
    <xdr:to>
      <xdr:col>14</xdr:col>
      <xdr:colOff>28575</xdr:colOff>
      <xdr:row>95</xdr:row>
      <xdr:rowOff>66287</xdr:rowOff>
    </xdr:to>
    <xdr:cxnSp macro="">
      <xdr:nvCxnSpPr>
        <xdr:cNvPr id="455" name="直線コネクタ 454"/>
        <xdr:cNvCxnSpPr/>
      </xdr:nvCxnSpPr>
      <xdr:spPr>
        <a:xfrm flipV="1">
          <a:off x="8750300" y="15598163"/>
          <a:ext cx="889000" cy="75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44283</xdr:rowOff>
    </xdr:from>
    <xdr:to>
      <xdr:col>14</xdr:col>
      <xdr:colOff>79375</xdr:colOff>
      <xdr:row>97</xdr:row>
      <xdr:rowOff>145883</xdr:rowOff>
    </xdr:to>
    <xdr:sp macro="" textlink="">
      <xdr:nvSpPr>
        <xdr:cNvPr id="456" name="フローチャート : 判断 455"/>
        <xdr:cNvSpPr/>
      </xdr:nvSpPr>
      <xdr:spPr>
        <a:xfrm>
          <a:off x="9588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137010</xdr:rowOff>
    </xdr:from>
    <xdr:ext cx="534377" cy="259045"/>
    <xdr:sp macro="" textlink="">
      <xdr:nvSpPr>
        <xdr:cNvPr id="457" name="テキスト ボックス 456"/>
        <xdr:cNvSpPr txBox="1"/>
      </xdr:nvSpPr>
      <xdr:spPr>
        <a:xfrm>
          <a:off x="9372111" y="1676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66287</xdr:rowOff>
    </xdr:from>
    <xdr:to>
      <xdr:col>12</xdr:col>
      <xdr:colOff>511175</xdr:colOff>
      <xdr:row>97</xdr:row>
      <xdr:rowOff>96673</xdr:rowOff>
    </xdr:to>
    <xdr:cxnSp macro="">
      <xdr:nvCxnSpPr>
        <xdr:cNvPr id="458" name="直線コネクタ 457"/>
        <xdr:cNvCxnSpPr/>
      </xdr:nvCxnSpPr>
      <xdr:spPr>
        <a:xfrm flipV="1">
          <a:off x="7861300" y="16354037"/>
          <a:ext cx="889000" cy="37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2384</xdr:rowOff>
    </xdr:from>
    <xdr:to>
      <xdr:col>12</xdr:col>
      <xdr:colOff>561975</xdr:colOff>
      <xdr:row>97</xdr:row>
      <xdr:rowOff>103984</xdr:rowOff>
    </xdr:to>
    <xdr:sp macro="" textlink="">
      <xdr:nvSpPr>
        <xdr:cNvPr id="459" name="フローチャート : 判断 458"/>
        <xdr:cNvSpPr/>
      </xdr:nvSpPr>
      <xdr:spPr>
        <a:xfrm>
          <a:off x="8699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95111</xdr:rowOff>
    </xdr:from>
    <xdr:ext cx="534377" cy="259045"/>
    <xdr:sp macro="" textlink="">
      <xdr:nvSpPr>
        <xdr:cNvPr id="460" name="テキスト ボックス 459"/>
        <xdr:cNvSpPr txBox="1"/>
      </xdr:nvSpPr>
      <xdr:spPr>
        <a:xfrm>
          <a:off x="8483111" y="167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94940</xdr:rowOff>
    </xdr:from>
    <xdr:to>
      <xdr:col>11</xdr:col>
      <xdr:colOff>307975</xdr:colOff>
      <xdr:row>97</xdr:row>
      <xdr:rowOff>96673</xdr:rowOff>
    </xdr:to>
    <xdr:cxnSp macro="">
      <xdr:nvCxnSpPr>
        <xdr:cNvPr id="461" name="直線コネクタ 460"/>
        <xdr:cNvCxnSpPr/>
      </xdr:nvCxnSpPr>
      <xdr:spPr>
        <a:xfrm>
          <a:off x="6972300" y="16725590"/>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71038</xdr:rowOff>
    </xdr:from>
    <xdr:to>
      <xdr:col>11</xdr:col>
      <xdr:colOff>358775</xdr:colOff>
      <xdr:row>98</xdr:row>
      <xdr:rowOff>1188</xdr:rowOff>
    </xdr:to>
    <xdr:sp macro="" textlink="">
      <xdr:nvSpPr>
        <xdr:cNvPr id="462" name="フローチャート : 判断 461"/>
        <xdr:cNvSpPr/>
      </xdr:nvSpPr>
      <xdr:spPr>
        <a:xfrm>
          <a:off x="7810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163765</xdr:rowOff>
    </xdr:from>
    <xdr:ext cx="534377" cy="259045"/>
    <xdr:sp macro="" textlink="">
      <xdr:nvSpPr>
        <xdr:cNvPr id="463" name="テキスト ボックス 462"/>
        <xdr:cNvSpPr txBox="1"/>
      </xdr:nvSpPr>
      <xdr:spPr>
        <a:xfrm>
          <a:off x="7594111" y="1679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96526</xdr:rowOff>
    </xdr:from>
    <xdr:to>
      <xdr:col>10</xdr:col>
      <xdr:colOff>155575</xdr:colOff>
      <xdr:row>98</xdr:row>
      <xdr:rowOff>26676</xdr:rowOff>
    </xdr:to>
    <xdr:sp macro="" textlink="">
      <xdr:nvSpPr>
        <xdr:cNvPr id="464" name="フローチャート : 判断 463"/>
        <xdr:cNvSpPr/>
      </xdr:nvSpPr>
      <xdr:spPr>
        <a:xfrm>
          <a:off x="6921500" y="1672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17803</xdr:rowOff>
    </xdr:from>
    <xdr:ext cx="534377" cy="259045"/>
    <xdr:sp macro="" textlink="">
      <xdr:nvSpPr>
        <xdr:cNvPr id="465" name="テキスト ボックス 464"/>
        <xdr:cNvSpPr txBox="1"/>
      </xdr:nvSpPr>
      <xdr:spPr>
        <a:xfrm>
          <a:off x="6705111" y="168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70076</xdr:rowOff>
    </xdr:from>
    <xdr:to>
      <xdr:col>15</xdr:col>
      <xdr:colOff>231775</xdr:colOff>
      <xdr:row>93</xdr:row>
      <xdr:rowOff>226</xdr:rowOff>
    </xdr:to>
    <xdr:sp macro="" textlink="">
      <xdr:nvSpPr>
        <xdr:cNvPr id="471" name="円/楕円 470"/>
        <xdr:cNvSpPr/>
      </xdr:nvSpPr>
      <xdr:spPr>
        <a:xfrm>
          <a:off x="10426700" y="158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92953</xdr:rowOff>
    </xdr:from>
    <xdr:ext cx="599010" cy="259045"/>
    <xdr:sp macro="" textlink="">
      <xdr:nvSpPr>
        <xdr:cNvPr id="472" name="土木費該当値テキスト"/>
        <xdr:cNvSpPr txBox="1"/>
      </xdr:nvSpPr>
      <xdr:spPr>
        <a:xfrm>
          <a:off x="10528300" y="1569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229,117</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116863</xdr:rowOff>
    </xdr:from>
    <xdr:to>
      <xdr:col>14</xdr:col>
      <xdr:colOff>79375</xdr:colOff>
      <xdr:row>91</xdr:row>
      <xdr:rowOff>47013</xdr:rowOff>
    </xdr:to>
    <xdr:sp macro="" textlink="">
      <xdr:nvSpPr>
        <xdr:cNvPr id="473" name="円/楕円 472"/>
        <xdr:cNvSpPr/>
      </xdr:nvSpPr>
      <xdr:spPr>
        <a:xfrm>
          <a:off x="9588500" y="155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63540</xdr:rowOff>
    </xdr:from>
    <xdr:ext cx="599010" cy="259045"/>
    <xdr:sp macro="" textlink="">
      <xdr:nvSpPr>
        <xdr:cNvPr id="474" name="テキスト ボックス 473"/>
        <xdr:cNvSpPr txBox="1"/>
      </xdr:nvSpPr>
      <xdr:spPr>
        <a:xfrm>
          <a:off x="9339794" y="1532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293,884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15487</xdr:rowOff>
    </xdr:from>
    <xdr:to>
      <xdr:col>12</xdr:col>
      <xdr:colOff>561975</xdr:colOff>
      <xdr:row>95</xdr:row>
      <xdr:rowOff>117087</xdr:rowOff>
    </xdr:to>
    <xdr:sp macro="" textlink="">
      <xdr:nvSpPr>
        <xdr:cNvPr id="475" name="円/楕円 474"/>
        <xdr:cNvSpPr/>
      </xdr:nvSpPr>
      <xdr:spPr>
        <a:xfrm>
          <a:off x="8699500" y="1630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133614</xdr:rowOff>
    </xdr:from>
    <xdr:ext cx="599010" cy="259045"/>
    <xdr:sp macro="" textlink="">
      <xdr:nvSpPr>
        <xdr:cNvPr id="476" name="テキスト ボックス 475"/>
        <xdr:cNvSpPr txBox="1"/>
      </xdr:nvSpPr>
      <xdr:spPr>
        <a:xfrm>
          <a:off x="8450794" y="1607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128,557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45873</xdr:rowOff>
    </xdr:from>
    <xdr:to>
      <xdr:col>11</xdr:col>
      <xdr:colOff>358775</xdr:colOff>
      <xdr:row>97</xdr:row>
      <xdr:rowOff>147473</xdr:rowOff>
    </xdr:to>
    <xdr:sp macro="" textlink="">
      <xdr:nvSpPr>
        <xdr:cNvPr id="477" name="円/楕円 476"/>
        <xdr:cNvSpPr/>
      </xdr:nvSpPr>
      <xdr:spPr>
        <a:xfrm>
          <a:off x="7810500" y="166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164000</xdr:rowOff>
    </xdr:from>
    <xdr:ext cx="534377" cy="259045"/>
    <xdr:sp macro="" textlink="">
      <xdr:nvSpPr>
        <xdr:cNvPr id="478" name="テキスト ボックス 477"/>
        <xdr:cNvSpPr txBox="1"/>
      </xdr:nvSpPr>
      <xdr:spPr>
        <a:xfrm>
          <a:off x="7594111" y="1645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44140</xdr:rowOff>
    </xdr:from>
    <xdr:to>
      <xdr:col>10</xdr:col>
      <xdr:colOff>155575</xdr:colOff>
      <xdr:row>97</xdr:row>
      <xdr:rowOff>145740</xdr:rowOff>
    </xdr:to>
    <xdr:sp macro="" textlink="">
      <xdr:nvSpPr>
        <xdr:cNvPr id="479" name="円/楕円 478"/>
        <xdr:cNvSpPr/>
      </xdr:nvSpPr>
      <xdr:spPr>
        <a:xfrm>
          <a:off x="6921500" y="166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162267</xdr:rowOff>
    </xdr:from>
    <xdr:ext cx="534377" cy="259045"/>
    <xdr:sp macro="" textlink="">
      <xdr:nvSpPr>
        <xdr:cNvPr id="480" name="テキスト ボックス 479"/>
        <xdr:cNvSpPr txBox="1"/>
      </xdr:nvSpPr>
      <xdr:spPr>
        <a:xfrm>
          <a:off x="6705111" y="164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86493</xdr:rowOff>
    </xdr:from>
    <xdr:to>
      <xdr:col>23</xdr:col>
      <xdr:colOff>517525</xdr:colOff>
      <xdr:row>36</xdr:row>
      <xdr:rowOff>97466</xdr:rowOff>
    </xdr:to>
    <xdr:cxnSp macro="">
      <xdr:nvCxnSpPr>
        <xdr:cNvPr id="506" name="直線コネクタ 505"/>
        <xdr:cNvCxnSpPr/>
      </xdr:nvCxnSpPr>
      <xdr:spPr>
        <a:xfrm flipV="1">
          <a:off x="15481300" y="625869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97466</xdr:rowOff>
    </xdr:from>
    <xdr:to>
      <xdr:col>22</xdr:col>
      <xdr:colOff>365125</xdr:colOff>
      <xdr:row>37</xdr:row>
      <xdr:rowOff>19685</xdr:rowOff>
    </xdr:to>
    <xdr:cxnSp macro="">
      <xdr:nvCxnSpPr>
        <xdr:cNvPr id="509" name="直線コネクタ 508"/>
        <xdr:cNvCxnSpPr/>
      </xdr:nvCxnSpPr>
      <xdr:spPr>
        <a:xfrm flipV="1">
          <a:off x="14592300" y="6269666"/>
          <a:ext cx="889000" cy="9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153651</xdr:rowOff>
    </xdr:from>
    <xdr:to>
      <xdr:col>22</xdr:col>
      <xdr:colOff>415925</xdr:colOff>
      <xdr:row>36</xdr:row>
      <xdr:rowOff>83801</xdr:rowOff>
    </xdr:to>
    <xdr:sp macro="" textlink="">
      <xdr:nvSpPr>
        <xdr:cNvPr id="510" name="フローチャート : 判断 509"/>
        <xdr:cNvSpPr/>
      </xdr:nvSpPr>
      <xdr:spPr>
        <a:xfrm>
          <a:off x="15430500" y="615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100328</xdr:rowOff>
    </xdr:from>
    <xdr:ext cx="534377" cy="259045"/>
    <xdr:sp macro="" textlink="">
      <xdr:nvSpPr>
        <xdr:cNvPr id="511" name="テキスト ボックス 510"/>
        <xdr:cNvSpPr txBox="1"/>
      </xdr:nvSpPr>
      <xdr:spPr>
        <a:xfrm>
          <a:off x="15214111" y="59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19685</xdr:rowOff>
    </xdr:from>
    <xdr:to>
      <xdr:col>21</xdr:col>
      <xdr:colOff>161925</xdr:colOff>
      <xdr:row>37</xdr:row>
      <xdr:rowOff>76549</xdr:rowOff>
    </xdr:to>
    <xdr:cxnSp macro="">
      <xdr:nvCxnSpPr>
        <xdr:cNvPr id="512" name="直線コネクタ 511"/>
        <xdr:cNvCxnSpPr/>
      </xdr:nvCxnSpPr>
      <xdr:spPr>
        <a:xfrm flipV="1">
          <a:off x="13703300" y="6363335"/>
          <a:ext cx="889000" cy="5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123533</xdr:rowOff>
    </xdr:from>
    <xdr:to>
      <xdr:col>21</xdr:col>
      <xdr:colOff>212725</xdr:colOff>
      <xdr:row>37</xdr:row>
      <xdr:rowOff>53683</xdr:rowOff>
    </xdr:to>
    <xdr:sp macro="" textlink="">
      <xdr:nvSpPr>
        <xdr:cNvPr id="513" name="フローチャート : 判断 512"/>
        <xdr:cNvSpPr/>
      </xdr:nvSpPr>
      <xdr:spPr>
        <a:xfrm>
          <a:off x="14541500" y="62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70210</xdr:rowOff>
    </xdr:from>
    <xdr:ext cx="534377" cy="259045"/>
    <xdr:sp macro="" textlink="">
      <xdr:nvSpPr>
        <xdr:cNvPr id="514" name="テキスト ボックス 513"/>
        <xdr:cNvSpPr txBox="1"/>
      </xdr:nvSpPr>
      <xdr:spPr>
        <a:xfrm>
          <a:off x="14325111" y="60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162160</xdr:rowOff>
    </xdr:from>
    <xdr:to>
      <xdr:col>19</xdr:col>
      <xdr:colOff>644525</xdr:colOff>
      <xdr:row>37</xdr:row>
      <xdr:rowOff>76549</xdr:rowOff>
    </xdr:to>
    <xdr:cxnSp macro="">
      <xdr:nvCxnSpPr>
        <xdr:cNvPr id="515" name="直線コネクタ 514"/>
        <xdr:cNvCxnSpPr/>
      </xdr:nvCxnSpPr>
      <xdr:spPr>
        <a:xfrm>
          <a:off x="12814300" y="5991460"/>
          <a:ext cx="889000" cy="4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83414</xdr:rowOff>
    </xdr:from>
    <xdr:to>
      <xdr:col>20</xdr:col>
      <xdr:colOff>9525</xdr:colOff>
      <xdr:row>37</xdr:row>
      <xdr:rowOff>13564</xdr:rowOff>
    </xdr:to>
    <xdr:sp macro="" textlink="">
      <xdr:nvSpPr>
        <xdr:cNvPr id="516" name="フローチャート : 判断 515"/>
        <xdr:cNvSpPr/>
      </xdr:nvSpPr>
      <xdr:spPr>
        <a:xfrm>
          <a:off x="13652500" y="62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30091</xdr:rowOff>
    </xdr:from>
    <xdr:ext cx="534377" cy="259045"/>
    <xdr:sp macro="" textlink="">
      <xdr:nvSpPr>
        <xdr:cNvPr id="517" name="テキスト ボックス 516"/>
        <xdr:cNvSpPr txBox="1"/>
      </xdr:nvSpPr>
      <xdr:spPr>
        <a:xfrm>
          <a:off x="13436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102616</xdr:rowOff>
    </xdr:from>
    <xdr:to>
      <xdr:col>18</xdr:col>
      <xdr:colOff>492125</xdr:colOff>
      <xdr:row>37</xdr:row>
      <xdr:rowOff>32766</xdr:rowOff>
    </xdr:to>
    <xdr:sp macro="" textlink="">
      <xdr:nvSpPr>
        <xdr:cNvPr id="518" name="フローチャート : 判断 517"/>
        <xdr:cNvSpPr/>
      </xdr:nvSpPr>
      <xdr:spPr>
        <a:xfrm>
          <a:off x="1276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23893</xdr:rowOff>
    </xdr:from>
    <xdr:ext cx="534377" cy="259045"/>
    <xdr:sp macro="" textlink="">
      <xdr:nvSpPr>
        <xdr:cNvPr id="519" name="テキスト ボックス 518"/>
        <xdr:cNvSpPr txBox="1"/>
      </xdr:nvSpPr>
      <xdr:spPr>
        <a:xfrm>
          <a:off x="12547111" y="63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35693</xdr:rowOff>
    </xdr:from>
    <xdr:to>
      <xdr:col>23</xdr:col>
      <xdr:colOff>568325</xdr:colOff>
      <xdr:row>36</xdr:row>
      <xdr:rowOff>137293</xdr:rowOff>
    </xdr:to>
    <xdr:sp macro="" textlink="">
      <xdr:nvSpPr>
        <xdr:cNvPr id="525" name="円/楕円 524"/>
        <xdr:cNvSpPr/>
      </xdr:nvSpPr>
      <xdr:spPr>
        <a:xfrm>
          <a:off x="16268700" y="62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58570</xdr:rowOff>
    </xdr:from>
    <xdr:ext cx="534377" cy="259045"/>
    <xdr:sp macro="" textlink="">
      <xdr:nvSpPr>
        <xdr:cNvPr id="526" name="消防費該当値テキスト"/>
        <xdr:cNvSpPr txBox="1"/>
      </xdr:nvSpPr>
      <xdr:spPr>
        <a:xfrm>
          <a:off x="16370300" y="60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46666</xdr:rowOff>
    </xdr:from>
    <xdr:to>
      <xdr:col>22</xdr:col>
      <xdr:colOff>415925</xdr:colOff>
      <xdr:row>36</xdr:row>
      <xdr:rowOff>148266</xdr:rowOff>
    </xdr:to>
    <xdr:sp macro="" textlink="">
      <xdr:nvSpPr>
        <xdr:cNvPr id="527" name="円/楕円 526"/>
        <xdr:cNvSpPr/>
      </xdr:nvSpPr>
      <xdr:spPr>
        <a:xfrm>
          <a:off x="15430500" y="62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139393</xdr:rowOff>
    </xdr:from>
    <xdr:ext cx="534377" cy="259045"/>
    <xdr:sp macro="" textlink="">
      <xdr:nvSpPr>
        <xdr:cNvPr id="528" name="テキスト ボックス 527"/>
        <xdr:cNvSpPr txBox="1"/>
      </xdr:nvSpPr>
      <xdr:spPr>
        <a:xfrm>
          <a:off x="15214111" y="63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140335</xdr:rowOff>
    </xdr:from>
    <xdr:to>
      <xdr:col>21</xdr:col>
      <xdr:colOff>212725</xdr:colOff>
      <xdr:row>37</xdr:row>
      <xdr:rowOff>70485</xdr:rowOff>
    </xdr:to>
    <xdr:sp macro="" textlink="">
      <xdr:nvSpPr>
        <xdr:cNvPr id="529" name="円/楕円 528"/>
        <xdr:cNvSpPr/>
      </xdr:nvSpPr>
      <xdr:spPr>
        <a:xfrm>
          <a:off x="14541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61612</xdr:rowOff>
    </xdr:from>
    <xdr:ext cx="534377" cy="259045"/>
    <xdr:sp macro="" textlink="">
      <xdr:nvSpPr>
        <xdr:cNvPr id="530" name="テキスト ボックス 529"/>
        <xdr:cNvSpPr txBox="1"/>
      </xdr:nvSpPr>
      <xdr:spPr>
        <a:xfrm>
          <a:off x="14325111" y="64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25749</xdr:rowOff>
    </xdr:from>
    <xdr:to>
      <xdr:col>20</xdr:col>
      <xdr:colOff>9525</xdr:colOff>
      <xdr:row>37</xdr:row>
      <xdr:rowOff>127349</xdr:rowOff>
    </xdr:to>
    <xdr:sp macro="" textlink="">
      <xdr:nvSpPr>
        <xdr:cNvPr id="531" name="円/楕円 530"/>
        <xdr:cNvSpPr/>
      </xdr:nvSpPr>
      <xdr:spPr>
        <a:xfrm>
          <a:off x="13652500" y="636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118476</xdr:rowOff>
    </xdr:from>
    <xdr:ext cx="534377" cy="259045"/>
    <xdr:sp macro="" textlink="">
      <xdr:nvSpPr>
        <xdr:cNvPr id="532" name="テキスト ボックス 531"/>
        <xdr:cNvSpPr txBox="1"/>
      </xdr:nvSpPr>
      <xdr:spPr>
        <a:xfrm>
          <a:off x="13436111" y="64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111360</xdr:rowOff>
    </xdr:from>
    <xdr:to>
      <xdr:col>18</xdr:col>
      <xdr:colOff>492125</xdr:colOff>
      <xdr:row>35</xdr:row>
      <xdr:rowOff>41510</xdr:rowOff>
    </xdr:to>
    <xdr:sp macro="" textlink="">
      <xdr:nvSpPr>
        <xdr:cNvPr id="533" name="円/楕円 532"/>
        <xdr:cNvSpPr/>
      </xdr:nvSpPr>
      <xdr:spPr>
        <a:xfrm>
          <a:off x="12763500" y="59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58037</xdr:rowOff>
    </xdr:from>
    <xdr:ext cx="534377" cy="259045"/>
    <xdr:sp macro="" textlink="">
      <xdr:nvSpPr>
        <xdr:cNvPr id="534" name="テキスト ボックス 533"/>
        <xdr:cNvSpPr txBox="1"/>
      </xdr:nvSpPr>
      <xdr:spPr>
        <a:xfrm>
          <a:off x="12547111" y="57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39173</xdr:rowOff>
    </xdr:from>
    <xdr:to>
      <xdr:col>23</xdr:col>
      <xdr:colOff>517525</xdr:colOff>
      <xdr:row>56</xdr:row>
      <xdr:rowOff>61290</xdr:rowOff>
    </xdr:to>
    <xdr:cxnSp macro="">
      <xdr:nvCxnSpPr>
        <xdr:cNvPr id="564" name="直線コネクタ 563"/>
        <xdr:cNvCxnSpPr/>
      </xdr:nvCxnSpPr>
      <xdr:spPr>
        <a:xfrm>
          <a:off x="15481300" y="9468923"/>
          <a:ext cx="838200" cy="19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39173</xdr:rowOff>
    </xdr:from>
    <xdr:to>
      <xdr:col>22</xdr:col>
      <xdr:colOff>365125</xdr:colOff>
      <xdr:row>56</xdr:row>
      <xdr:rowOff>111811</xdr:rowOff>
    </xdr:to>
    <xdr:cxnSp macro="">
      <xdr:nvCxnSpPr>
        <xdr:cNvPr id="567" name="直線コネクタ 566"/>
        <xdr:cNvCxnSpPr/>
      </xdr:nvCxnSpPr>
      <xdr:spPr>
        <a:xfrm flipV="1">
          <a:off x="14592300" y="9468923"/>
          <a:ext cx="889000" cy="2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99073</xdr:rowOff>
    </xdr:from>
    <xdr:to>
      <xdr:col>22</xdr:col>
      <xdr:colOff>415925</xdr:colOff>
      <xdr:row>57</xdr:row>
      <xdr:rowOff>29223</xdr:rowOff>
    </xdr:to>
    <xdr:sp macro="" textlink="">
      <xdr:nvSpPr>
        <xdr:cNvPr id="568" name="フローチャート : 判断 567"/>
        <xdr:cNvSpPr/>
      </xdr:nvSpPr>
      <xdr:spPr>
        <a:xfrm>
          <a:off x="15430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20350</xdr:rowOff>
    </xdr:from>
    <xdr:ext cx="534377" cy="259045"/>
    <xdr:sp macro="" textlink="">
      <xdr:nvSpPr>
        <xdr:cNvPr id="569" name="テキスト ボックス 568"/>
        <xdr:cNvSpPr txBox="1"/>
      </xdr:nvSpPr>
      <xdr:spPr>
        <a:xfrm>
          <a:off x="15214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111811</xdr:rowOff>
    </xdr:from>
    <xdr:to>
      <xdr:col>21</xdr:col>
      <xdr:colOff>161925</xdr:colOff>
      <xdr:row>57</xdr:row>
      <xdr:rowOff>25933</xdr:rowOff>
    </xdr:to>
    <xdr:cxnSp macro="">
      <xdr:nvCxnSpPr>
        <xdr:cNvPr id="570" name="直線コネクタ 569"/>
        <xdr:cNvCxnSpPr/>
      </xdr:nvCxnSpPr>
      <xdr:spPr>
        <a:xfrm flipV="1">
          <a:off x="13703300" y="9713011"/>
          <a:ext cx="889000" cy="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139764</xdr:rowOff>
    </xdr:from>
    <xdr:to>
      <xdr:col>21</xdr:col>
      <xdr:colOff>212725</xdr:colOff>
      <xdr:row>57</xdr:row>
      <xdr:rowOff>69914</xdr:rowOff>
    </xdr:to>
    <xdr:sp macro="" textlink="">
      <xdr:nvSpPr>
        <xdr:cNvPr id="571" name="フローチャート : 判断 570"/>
        <xdr:cNvSpPr/>
      </xdr:nvSpPr>
      <xdr:spPr>
        <a:xfrm>
          <a:off x="14541500" y="97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61041</xdr:rowOff>
    </xdr:from>
    <xdr:ext cx="534377" cy="259045"/>
    <xdr:sp macro="" textlink="">
      <xdr:nvSpPr>
        <xdr:cNvPr id="572" name="テキスト ボックス 571"/>
        <xdr:cNvSpPr txBox="1"/>
      </xdr:nvSpPr>
      <xdr:spPr>
        <a:xfrm>
          <a:off x="14325111" y="98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13436</xdr:rowOff>
    </xdr:from>
    <xdr:to>
      <xdr:col>19</xdr:col>
      <xdr:colOff>644525</xdr:colOff>
      <xdr:row>57</xdr:row>
      <xdr:rowOff>25933</xdr:rowOff>
    </xdr:to>
    <xdr:cxnSp macro="">
      <xdr:nvCxnSpPr>
        <xdr:cNvPr id="573" name="直線コネクタ 572"/>
        <xdr:cNvCxnSpPr/>
      </xdr:nvCxnSpPr>
      <xdr:spPr>
        <a:xfrm>
          <a:off x="12814300" y="9786086"/>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106655</xdr:rowOff>
    </xdr:from>
    <xdr:to>
      <xdr:col>20</xdr:col>
      <xdr:colOff>9525</xdr:colOff>
      <xdr:row>58</xdr:row>
      <xdr:rowOff>36805</xdr:rowOff>
    </xdr:to>
    <xdr:sp macro="" textlink="">
      <xdr:nvSpPr>
        <xdr:cNvPr id="574" name="フローチャート : 判断 573"/>
        <xdr:cNvSpPr/>
      </xdr:nvSpPr>
      <xdr:spPr>
        <a:xfrm>
          <a:off x="13652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27932</xdr:rowOff>
    </xdr:from>
    <xdr:ext cx="534377" cy="259045"/>
    <xdr:sp macro="" textlink="">
      <xdr:nvSpPr>
        <xdr:cNvPr id="575" name="テキスト ボックス 574"/>
        <xdr:cNvSpPr txBox="1"/>
      </xdr:nvSpPr>
      <xdr:spPr>
        <a:xfrm>
          <a:off x="13436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46419</xdr:rowOff>
    </xdr:from>
    <xdr:to>
      <xdr:col>18</xdr:col>
      <xdr:colOff>492125</xdr:colOff>
      <xdr:row>57</xdr:row>
      <xdr:rowOff>148019</xdr:rowOff>
    </xdr:to>
    <xdr:sp macro="" textlink="">
      <xdr:nvSpPr>
        <xdr:cNvPr id="576" name="フローチャート : 判断 575"/>
        <xdr:cNvSpPr/>
      </xdr:nvSpPr>
      <xdr:spPr>
        <a:xfrm>
          <a:off x="12763500" y="981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139146</xdr:rowOff>
    </xdr:from>
    <xdr:ext cx="534377" cy="259045"/>
    <xdr:sp macro="" textlink="">
      <xdr:nvSpPr>
        <xdr:cNvPr id="577" name="テキスト ボックス 576"/>
        <xdr:cNvSpPr txBox="1"/>
      </xdr:nvSpPr>
      <xdr:spPr>
        <a:xfrm>
          <a:off x="12547111" y="991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10490</xdr:rowOff>
    </xdr:from>
    <xdr:to>
      <xdr:col>23</xdr:col>
      <xdr:colOff>568325</xdr:colOff>
      <xdr:row>56</xdr:row>
      <xdr:rowOff>112090</xdr:rowOff>
    </xdr:to>
    <xdr:sp macro="" textlink="">
      <xdr:nvSpPr>
        <xdr:cNvPr id="583" name="円/楕円 582"/>
        <xdr:cNvSpPr/>
      </xdr:nvSpPr>
      <xdr:spPr>
        <a:xfrm>
          <a:off x="16268700" y="96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33367</xdr:rowOff>
    </xdr:from>
    <xdr:ext cx="534377" cy="259045"/>
    <xdr:sp macro="" textlink="">
      <xdr:nvSpPr>
        <xdr:cNvPr id="584" name="教育費該当値テキスト"/>
        <xdr:cNvSpPr txBox="1"/>
      </xdr:nvSpPr>
      <xdr:spPr>
        <a:xfrm>
          <a:off x="16370300" y="94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46,116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159823</xdr:rowOff>
    </xdr:from>
    <xdr:to>
      <xdr:col>22</xdr:col>
      <xdr:colOff>415925</xdr:colOff>
      <xdr:row>55</xdr:row>
      <xdr:rowOff>89973</xdr:rowOff>
    </xdr:to>
    <xdr:sp macro="" textlink="">
      <xdr:nvSpPr>
        <xdr:cNvPr id="585" name="円/楕円 584"/>
        <xdr:cNvSpPr/>
      </xdr:nvSpPr>
      <xdr:spPr>
        <a:xfrm>
          <a:off x="15430500" y="94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106500</xdr:rowOff>
    </xdr:from>
    <xdr:ext cx="534377" cy="259045"/>
    <xdr:sp macro="" textlink="">
      <xdr:nvSpPr>
        <xdr:cNvPr id="586" name="テキスト ボックス 585"/>
        <xdr:cNvSpPr txBox="1"/>
      </xdr:nvSpPr>
      <xdr:spPr>
        <a:xfrm>
          <a:off x="15214111" y="91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61011</xdr:rowOff>
    </xdr:from>
    <xdr:to>
      <xdr:col>21</xdr:col>
      <xdr:colOff>212725</xdr:colOff>
      <xdr:row>56</xdr:row>
      <xdr:rowOff>162611</xdr:rowOff>
    </xdr:to>
    <xdr:sp macro="" textlink="">
      <xdr:nvSpPr>
        <xdr:cNvPr id="587" name="円/楕円 586"/>
        <xdr:cNvSpPr/>
      </xdr:nvSpPr>
      <xdr:spPr>
        <a:xfrm>
          <a:off x="14541500" y="96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7688</xdr:rowOff>
    </xdr:from>
    <xdr:ext cx="534377" cy="259045"/>
    <xdr:sp macro="" textlink="">
      <xdr:nvSpPr>
        <xdr:cNvPr id="588" name="テキスト ボックス 587"/>
        <xdr:cNvSpPr txBox="1"/>
      </xdr:nvSpPr>
      <xdr:spPr>
        <a:xfrm>
          <a:off x="14325111" y="94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146583</xdr:rowOff>
    </xdr:from>
    <xdr:to>
      <xdr:col>20</xdr:col>
      <xdr:colOff>9525</xdr:colOff>
      <xdr:row>57</xdr:row>
      <xdr:rowOff>76733</xdr:rowOff>
    </xdr:to>
    <xdr:sp macro="" textlink="">
      <xdr:nvSpPr>
        <xdr:cNvPr id="589" name="円/楕円 588"/>
        <xdr:cNvSpPr/>
      </xdr:nvSpPr>
      <xdr:spPr>
        <a:xfrm>
          <a:off x="13652500" y="97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93260</xdr:rowOff>
    </xdr:from>
    <xdr:ext cx="534377" cy="259045"/>
    <xdr:sp macro="" textlink="">
      <xdr:nvSpPr>
        <xdr:cNvPr id="590" name="テキスト ボックス 589"/>
        <xdr:cNvSpPr txBox="1"/>
      </xdr:nvSpPr>
      <xdr:spPr>
        <a:xfrm>
          <a:off x="13436111" y="952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134086</xdr:rowOff>
    </xdr:from>
    <xdr:to>
      <xdr:col>18</xdr:col>
      <xdr:colOff>492125</xdr:colOff>
      <xdr:row>57</xdr:row>
      <xdr:rowOff>64236</xdr:rowOff>
    </xdr:to>
    <xdr:sp macro="" textlink="">
      <xdr:nvSpPr>
        <xdr:cNvPr id="591" name="円/楕円 590"/>
        <xdr:cNvSpPr/>
      </xdr:nvSpPr>
      <xdr:spPr>
        <a:xfrm>
          <a:off x="12763500" y="97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80763</xdr:rowOff>
    </xdr:from>
    <xdr:ext cx="534377" cy="259045"/>
    <xdr:sp macro="" textlink="">
      <xdr:nvSpPr>
        <xdr:cNvPr id="592" name="テキスト ボックス 591"/>
        <xdr:cNvSpPr txBox="1"/>
      </xdr:nvSpPr>
      <xdr:spPr>
        <a:xfrm>
          <a:off x="12547111" y="951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51050</xdr:rowOff>
    </xdr:from>
    <xdr:to>
      <xdr:col>23</xdr:col>
      <xdr:colOff>516889</xdr:colOff>
      <xdr:row>78</xdr:row>
      <xdr:rowOff>139700</xdr:rowOff>
    </xdr:to>
    <xdr:cxnSp macro="">
      <xdr:nvCxnSpPr>
        <xdr:cNvPr id="614" name="直線コネクタ 613"/>
        <xdr:cNvCxnSpPr/>
      </xdr:nvCxnSpPr>
      <xdr:spPr>
        <a:xfrm flipV="1">
          <a:off x="16317595" y="13252700"/>
          <a:ext cx="1269" cy="2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12476</xdr:rowOff>
    </xdr:from>
    <xdr:ext cx="249299" cy="259045"/>
    <xdr:sp macro="" textlink="">
      <xdr:nvSpPr>
        <xdr:cNvPr id="615" name="災害復旧費最小値テキスト"/>
        <xdr:cNvSpPr txBox="1"/>
      </xdr:nvSpPr>
      <xdr:spPr>
        <a:xfrm>
          <a:off x="16370300" y="13557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169177</xdr:rowOff>
    </xdr:from>
    <xdr:ext cx="534377" cy="259045"/>
    <xdr:sp macro="" textlink="">
      <xdr:nvSpPr>
        <xdr:cNvPr id="617" name="災害復旧費最大値テキスト"/>
        <xdr:cNvSpPr txBox="1"/>
      </xdr:nvSpPr>
      <xdr:spPr>
        <a:xfrm>
          <a:off x="16370300" y="130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77</xdr:row>
      <xdr:rowOff>51050</xdr:rowOff>
    </xdr:from>
    <xdr:to>
      <xdr:col>23</xdr:col>
      <xdr:colOff>606425</xdr:colOff>
      <xdr:row>77</xdr:row>
      <xdr:rowOff>51050</xdr:rowOff>
    </xdr:to>
    <xdr:cxnSp macro="">
      <xdr:nvCxnSpPr>
        <xdr:cNvPr id="618" name="直線コネクタ 617"/>
        <xdr:cNvCxnSpPr/>
      </xdr:nvCxnSpPr>
      <xdr:spPr>
        <a:xfrm>
          <a:off x="16230600" y="1325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142970</xdr:rowOff>
    </xdr:from>
    <xdr:to>
      <xdr:col>23</xdr:col>
      <xdr:colOff>517525</xdr:colOff>
      <xdr:row>77</xdr:row>
      <xdr:rowOff>51050</xdr:rowOff>
    </xdr:to>
    <xdr:cxnSp macro="">
      <xdr:nvCxnSpPr>
        <xdr:cNvPr id="619" name="直線コネクタ 618"/>
        <xdr:cNvCxnSpPr/>
      </xdr:nvCxnSpPr>
      <xdr:spPr>
        <a:xfrm>
          <a:off x="15481300" y="13173170"/>
          <a:ext cx="8382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56926</xdr:rowOff>
    </xdr:from>
    <xdr:ext cx="378565" cy="259045"/>
    <xdr:sp macro="" textlink="">
      <xdr:nvSpPr>
        <xdr:cNvPr id="620" name="災害復旧費平均値テキスト"/>
        <xdr:cNvSpPr txBox="1"/>
      </xdr:nvSpPr>
      <xdr:spPr>
        <a:xfrm>
          <a:off x="16370300" y="13430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78499</xdr:rowOff>
    </xdr:from>
    <xdr:to>
      <xdr:col>23</xdr:col>
      <xdr:colOff>568325</xdr:colOff>
      <xdr:row>79</xdr:row>
      <xdr:rowOff>8649</xdr:rowOff>
    </xdr:to>
    <xdr:sp macro="" textlink="">
      <xdr:nvSpPr>
        <xdr:cNvPr id="621" name="フローチャート : 判断 620"/>
        <xdr:cNvSpPr/>
      </xdr:nvSpPr>
      <xdr:spPr>
        <a:xfrm>
          <a:off x="16268700" y="134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142970</xdr:rowOff>
    </xdr:from>
    <xdr:to>
      <xdr:col>22</xdr:col>
      <xdr:colOff>365125</xdr:colOff>
      <xdr:row>77</xdr:row>
      <xdr:rowOff>39528</xdr:rowOff>
    </xdr:to>
    <xdr:cxnSp macro="">
      <xdr:nvCxnSpPr>
        <xdr:cNvPr id="622" name="直線コネクタ 621"/>
        <xdr:cNvCxnSpPr/>
      </xdr:nvCxnSpPr>
      <xdr:spPr>
        <a:xfrm flipV="1">
          <a:off x="14592300" y="13173170"/>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62450</xdr:rowOff>
    </xdr:from>
    <xdr:to>
      <xdr:col>22</xdr:col>
      <xdr:colOff>415925</xdr:colOff>
      <xdr:row>78</xdr:row>
      <xdr:rowOff>164050</xdr:rowOff>
    </xdr:to>
    <xdr:sp macro="" textlink="">
      <xdr:nvSpPr>
        <xdr:cNvPr id="623" name="フローチャート : 判断 622"/>
        <xdr:cNvSpPr/>
      </xdr:nvSpPr>
      <xdr:spPr>
        <a:xfrm>
          <a:off x="15430500" y="134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155177</xdr:rowOff>
    </xdr:from>
    <xdr:ext cx="469744" cy="259045"/>
    <xdr:sp macro="" textlink="">
      <xdr:nvSpPr>
        <xdr:cNvPr id="624" name="テキスト ボックス 623"/>
        <xdr:cNvSpPr txBox="1"/>
      </xdr:nvSpPr>
      <xdr:spPr>
        <a:xfrm>
          <a:off x="15246427" y="1352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139174</xdr:rowOff>
    </xdr:from>
    <xdr:to>
      <xdr:col>21</xdr:col>
      <xdr:colOff>161925</xdr:colOff>
      <xdr:row>77</xdr:row>
      <xdr:rowOff>39528</xdr:rowOff>
    </xdr:to>
    <xdr:cxnSp macro="">
      <xdr:nvCxnSpPr>
        <xdr:cNvPr id="625" name="直線コネクタ 624"/>
        <xdr:cNvCxnSpPr/>
      </xdr:nvCxnSpPr>
      <xdr:spPr>
        <a:xfrm>
          <a:off x="13703300" y="12312124"/>
          <a:ext cx="889000" cy="9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23155</xdr:rowOff>
    </xdr:from>
    <xdr:to>
      <xdr:col>21</xdr:col>
      <xdr:colOff>212725</xdr:colOff>
      <xdr:row>78</xdr:row>
      <xdr:rowOff>124755</xdr:rowOff>
    </xdr:to>
    <xdr:sp macro="" textlink="">
      <xdr:nvSpPr>
        <xdr:cNvPr id="626" name="フローチャート : 判断 625"/>
        <xdr:cNvSpPr/>
      </xdr:nvSpPr>
      <xdr:spPr>
        <a:xfrm>
          <a:off x="14541500" y="133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115882</xdr:rowOff>
    </xdr:from>
    <xdr:ext cx="469744" cy="259045"/>
    <xdr:sp macro="" textlink="">
      <xdr:nvSpPr>
        <xdr:cNvPr id="627" name="テキスト ボックス 626"/>
        <xdr:cNvSpPr txBox="1"/>
      </xdr:nvSpPr>
      <xdr:spPr>
        <a:xfrm>
          <a:off x="14357427" y="134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139174</xdr:rowOff>
    </xdr:from>
    <xdr:to>
      <xdr:col>19</xdr:col>
      <xdr:colOff>644525</xdr:colOff>
      <xdr:row>75</xdr:row>
      <xdr:rowOff>127402</xdr:rowOff>
    </xdr:to>
    <xdr:cxnSp macro="">
      <xdr:nvCxnSpPr>
        <xdr:cNvPr id="628" name="直線コネクタ 627"/>
        <xdr:cNvCxnSpPr/>
      </xdr:nvCxnSpPr>
      <xdr:spPr>
        <a:xfrm flipV="1">
          <a:off x="12814300" y="12312124"/>
          <a:ext cx="889000" cy="6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92032</xdr:rowOff>
    </xdr:from>
    <xdr:to>
      <xdr:col>20</xdr:col>
      <xdr:colOff>9525</xdr:colOff>
      <xdr:row>78</xdr:row>
      <xdr:rowOff>22182</xdr:rowOff>
    </xdr:to>
    <xdr:sp macro="" textlink="">
      <xdr:nvSpPr>
        <xdr:cNvPr id="629" name="フローチャート : 判断 628"/>
        <xdr:cNvSpPr/>
      </xdr:nvSpPr>
      <xdr:spPr>
        <a:xfrm>
          <a:off x="13652500" y="1329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13309</xdr:rowOff>
    </xdr:from>
    <xdr:ext cx="469744" cy="259045"/>
    <xdr:sp macro="" textlink="">
      <xdr:nvSpPr>
        <xdr:cNvPr id="630" name="テキスト ボックス 629"/>
        <xdr:cNvSpPr txBox="1"/>
      </xdr:nvSpPr>
      <xdr:spPr>
        <a:xfrm>
          <a:off x="13468427" y="1338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5507</xdr:rowOff>
    </xdr:from>
    <xdr:to>
      <xdr:col>18</xdr:col>
      <xdr:colOff>492125</xdr:colOff>
      <xdr:row>78</xdr:row>
      <xdr:rowOff>107107</xdr:rowOff>
    </xdr:to>
    <xdr:sp macro="" textlink="">
      <xdr:nvSpPr>
        <xdr:cNvPr id="631" name="フローチャート : 判断 630"/>
        <xdr:cNvSpPr/>
      </xdr:nvSpPr>
      <xdr:spPr>
        <a:xfrm>
          <a:off x="12763500" y="1337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98234</xdr:rowOff>
    </xdr:from>
    <xdr:ext cx="469744" cy="259045"/>
    <xdr:sp macro="" textlink="">
      <xdr:nvSpPr>
        <xdr:cNvPr id="632" name="テキスト ボックス 631"/>
        <xdr:cNvSpPr txBox="1"/>
      </xdr:nvSpPr>
      <xdr:spPr>
        <a:xfrm>
          <a:off x="12579427" y="134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250</xdr:rowOff>
    </xdr:from>
    <xdr:to>
      <xdr:col>23</xdr:col>
      <xdr:colOff>568325</xdr:colOff>
      <xdr:row>77</xdr:row>
      <xdr:rowOff>101850</xdr:rowOff>
    </xdr:to>
    <xdr:sp macro="" textlink="">
      <xdr:nvSpPr>
        <xdr:cNvPr id="638" name="円/楕円 637"/>
        <xdr:cNvSpPr/>
      </xdr:nvSpPr>
      <xdr:spPr>
        <a:xfrm>
          <a:off x="16268700" y="132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124727</xdr:rowOff>
    </xdr:from>
    <xdr:ext cx="534377" cy="259045"/>
    <xdr:sp macro="" textlink="">
      <xdr:nvSpPr>
        <xdr:cNvPr id="639" name="災害復旧費該当値テキスト"/>
        <xdr:cNvSpPr txBox="1"/>
      </xdr:nvSpPr>
      <xdr:spPr>
        <a:xfrm>
          <a:off x="16370300" y="131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92170</xdr:rowOff>
    </xdr:from>
    <xdr:to>
      <xdr:col>22</xdr:col>
      <xdr:colOff>415925</xdr:colOff>
      <xdr:row>77</xdr:row>
      <xdr:rowOff>22320</xdr:rowOff>
    </xdr:to>
    <xdr:sp macro="" textlink="">
      <xdr:nvSpPr>
        <xdr:cNvPr id="640" name="円/楕円 639"/>
        <xdr:cNvSpPr/>
      </xdr:nvSpPr>
      <xdr:spPr>
        <a:xfrm>
          <a:off x="15430500" y="131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38846</xdr:rowOff>
    </xdr:from>
    <xdr:ext cx="534377" cy="259045"/>
    <xdr:sp macro="" textlink="">
      <xdr:nvSpPr>
        <xdr:cNvPr id="641" name="テキスト ボックス 640"/>
        <xdr:cNvSpPr txBox="1"/>
      </xdr:nvSpPr>
      <xdr:spPr>
        <a:xfrm>
          <a:off x="15214111" y="128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160178</xdr:rowOff>
    </xdr:from>
    <xdr:to>
      <xdr:col>21</xdr:col>
      <xdr:colOff>212725</xdr:colOff>
      <xdr:row>77</xdr:row>
      <xdr:rowOff>90328</xdr:rowOff>
    </xdr:to>
    <xdr:sp macro="" textlink="">
      <xdr:nvSpPr>
        <xdr:cNvPr id="642" name="円/楕円 641"/>
        <xdr:cNvSpPr/>
      </xdr:nvSpPr>
      <xdr:spPr>
        <a:xfrm>
          <a:off x="14541500" y="131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106855</xdr:rowOff>
    </xdr:from>
    <xdr:ext cx="534377" cy="259045"/>
    <xdr:sp macro="" textlink="">
      <xdr:nvSpPr>
        <xdr:cNvPr id="643" name="テキスト ボックス 642"/>
        <xdr:cNvSpPr txBox="1"/>
      </xdr:nvSpPr>
      <xdr:spPr>
        <a:xfrm>
          <a:off x="14325111" y="129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11,882</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88374</xdr:rowOff>
    </xdr:from>
    <xdr:to>
      <xdr:col>20</xdr:col>
      <xdr:colOff>9525</xdr:colOff>
      <xdr:row>72</xdr:row>
      <xdr:rowOff>18524</xdr:rowOff>
    </xdr:to>
    <xdr:sp macro="" textlink="">
      <xdr:nvSpPr>
        <xdr:cNvPr id="644" name="円/楕円 643"/>
        <xdr:cNvSpPr/>
      </xdr:nvSpPr>
      <xdr:spPr>
        <a:xfrm>
          <a:off x="13652500" y="122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35051</xdr:rowOff>
    </xdr:from>
    <xdr:ext cx="534377" cy="259045"/>
    <xdr:sp macro="" textlink="">
      <xdr:nvSpPr>
        <xdr:cNvPr id="645" name="テキスト ボックス 644"/>
        <xdr:cNvSpPr txBox="1"/>
      </xdr:nvSpPr>
      <xdr:spPr>
        <a:xfrm>
          <a:off x="13436111" y="120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76602</xdr:rowOff>
    </xdr:from>
    <xdr:to>
      <xdr:col>18</xdr:col>
      <xdr:colOff>492125</xdr:colOff>
      <xdr:row>76</xdr:row>
      <xdr:rowOff>6752</xdr:rowOff>
    </xdr:to>
    <xdr:sp macro="" textlink="">
      <xdr:nvSpPr>
        <xdr:cNvPr id="646" name="円/楕円 645"/>
        <xdr:cNvSpPr/>
      </xdr:nvSpPr>
      <xdr:spPr>
        <a:xfrm>
          <a:off x="12763500" y="129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23279</xdr:rowOff>
    </xdr:from>
    <xdr:ext cx="534377" cy="259045"/>
    <xdr:sp macro="" textlink="">
      <xdr:nvSpPr>
        <xdr:cNvPr id="647" name="テキスト ボックス 646"/>
        <xdr:cNvSpPr txBox="1"/>
      </xdr:nvSpPr>
      <xdr:spPr>
        <a:xfrm>
          <a:off x="12547111" y="127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7" name="テキスト ボックス 66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3" name="直線コネクタ 672"/>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4"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5" name="直線コネクタ 674"/>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6"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7" name="直線コネクタ 676"/>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36455</xdr:rowOff>
    </xdr:from>
    <xdr:to>
      <xdr:col>23</xdr:col>
      <xdr:colOff>517525</xdr:colOff>
      <xdr:row>95</xdr:row>
      <xdr:rowOff>113362</xdr:rowOff>
    </xdr:to>
    <xdr:cxnSp macro="">
      <xdr:nvCxnSpPr>
        <xdr:cNvPr id="678" name="直線コネクタ 677"/>
        <xdr:cNvCxnSpPr/>
      </xdr:nvCxnSpPr>
      <xdr:spPr>
        <a:xfrm>
          <a:off x="15481300" y="16324205"/>
          <a:ext cx="838200" cy="7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79"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0" name="フローチャート : 判断 679"/>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36455</xdr:rowOff>
    </xdr:from>
    <xdr:to>
      <xdr:col>22</xdr:col>
      <xdr:colOff>365125</xdr:colOff>
      <xdr:row>95</xdr:row>
      <xdr:rowOff>124678</xdr:rowOff>
    </xdr:to>
    <xdr:cxnSp macro="">
      <xdr:nvCxnSpPr>
        <xdr:cNvPr id="681" name="直線コネクタ 680"/>
        <xdr:cNvCxnSpPr/>
      </xdr:nvCxnSpPr>
      <xdr:spPr>
        <a:xfrm flipV="1">
          <a:off x="14592300" y="16324205"/>
          <a:ext cx="889000" cy="8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48062</xdr:rowOff>
    </xdr:from>
    <xdr:to>
      <xdr:col>22</xdr:col>
      <xdr:colOff>415925</xdr:colOff>
      <xdr:row>95</xdr:row>
      <xdr:rowOff>149662</xdr:rowOff>
    </xdr:to>
    <xdr:sp macro="" textlink="">
      <xdr:nvSpPr>
        <xdr:cNvPr id="682" name="フローチャート : 判断 681"/>
        <xdr:cNvSpPr/>
      </xdr:nvSpPr>
      <xdr:spPr>
        <a:xfrm>
          <a:off x="15430500" y="1633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140789</xdr:rowOff>
    </xdr:from>
    <xdr:ext cx="534377" cy="259045"/>
    <xdr:sp macro="" textlink="">
      <xdr:nvSpPr>
        <xdr:cNvPr id="683" name="テキスト ボックス 682"/>
        <xdr:cNvSpPr txBox="1"/>
      </xdr:nvSpPr>
      <xdr:spPr>
        <a:xfrm>
          <a:off x="15214111" y="1642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140173</xdr:rowOff>
    </xdr:from>
    <xdr:to>
      <xdr:col>21</xdr:col>
      <xdr:colOff>161925</xdr:colOff>
      <xdr:row>95</xdr:row>
      <xdr:rowOff>124678</xdr:rowOff>
    </xdr:to>
    <xdr:cxnSp macro="">
      <xdr:nvCxnSpPr>
        <xdr:cNvPr id="684" name="直線コネクタ 683"/>
        <xdr:cNvCxnSpPr/>
      </xdr:nvCxnSpPr>
      <xdr:spPr>
        <a:xfrm>
          <a:off x="13703300" y="16085023"/>
          <a:ext cx="889000" cy="32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60130</xdr:rowOff>
    </xdr:from>
    <xdr:to>
      <xdr:col>21</xdr:col>
      <xdr:colOff>212725</xdr:colOff>
      <xdr:row>95</xdr:row>
      <xdr:rowOff>161730</xdr:rowOff>
    </xdr:to>
    <xdr:sp macro="" textlink="">
      <xdr:nvSpPr>
        <xdr:cNvPr id="685" name="フローチャート : 判断 684"/>
        <xdr:cNvSpPr/>
      </xdr:nvSpPr>
      <xdr:spPr>
        <a:xfrm>
          <a:off x="14541500" y="163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6807</xdr:rowOff>
    </xdr:from>
    <xdr:ext cx="534377" cy="259045"/>
    <xdr:sp macro="" textlink="">
      <xdr:nvSpPr>
        <xdr:cNvPr id="686" name="テキスト ボックス 685"/>
        <xdr:cNvSpPr txBox="1"/>
      </xdr:nvSpPr>
      <xdr:spPr>
        <a:xfrm>
          <a:off x="14325111" y="161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140173</xdr:rowOff>
    </xdr:from>
    <xdr:to>
      <xdr:col>19</xdr:col>
      <xdr:colOff>644525</xdr:colOff>
      <xdr:row>94</xdr:row>
      <xdr:rowOff>130769</xdr:rowOff>
    </xdr:to>
    <xdr:cxnSp macro="">
      <xdr:nvCxnSpPr>
        <xdr:cNvPr id="687" name="直線コネクタ 686"/>
        <xdr:cNvCxnSpPr/>
      </xdr:nvCxnSpPr>
      <xdr:spPr>
        <a:xfrm flipV="1">
          <a:off x="12814300" y="16085023"/>
          <a:ext cx="889000" cy="16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22492</xdr:rowOff>
    </xdr:from>
    <xdr:to>
      <xdr:col>20</xdr:col>
      <xdr:colOff>9525</xdr:colOff>
      <xdr:row>95</xdr:row>
      <xdr:rowOff>124092</xdr:rowOff>
    </xdr:to>
    <xdr:sp macro="" textlink="">
      <xdr:nvSpPr>
        <xdr:cNvPr id="688" name="フローチャート : 判断 687"/>
        <xdr:cNvSpPr/>
      </xdr:nvSpPr>
      <xdr:spPr>
        <a:xfrm>
          <a:off x="13652500" y="1631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115219</xdr:rowOff>
    </xdr:from>
    <xdr:ext cx="534377" cy="259045"/>
    <xdr:sp macro="" textlink="">
      <xdr:nvSpPr>
        <xdr:cNvPr id="689" name="テキスト ボックス 688"/>
        <xdr:cNvSpPr txBox="1"/>
      </xdr:nvSpPr>
      <xdr:spPr>
        <a:xfrm>
          <a:off x="13436111" y="164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16515</xdr:rowOff>
    </xdr:from>
    <xdr:to>
      <xdr:col>18</xdr:col>
      <xdr:colOff>492125</xdr:colOff>
      <xdr:row>95</xdr:row>
      <xdr:rowOff>118115</xdr:rowOff>
    </xdr:to>
    <xdr:sp macro="" textlink="">
      <xdr:nvSpPr>
        <xdr:cNvPr id="690" name="フローチャート : 判断 689"/>
        <xdr:cNvSpPr/>
      </xdr:nvSpPr>
      <xdr:spPr>
        <a:xfrm>
          <a:off x="12763500" y="163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109242</xdr:rowOff>
    </xdr:from>
    <xdr:ext cx="534377" cy="259045"/>
    <xdr:sp macro="" textlink="">
      <xdr:nvSpPr>
        <xdr:cNvPr id="691" name="テキスト ボックス 690"/>
        <xdr:cNvSpPr txBox="1"/>
      </xdr:nvSpPr>
      <xdr:spPr>
        <a:xfrm>
          <a:off x="12547111" y="1639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62562</xdr:rowOff>
    </xdr:from>
    <xdr:to>
      <xdr:col>23</xdr:col>
      <xdr:colOff>568325</xdr:colOff>
      <xdr:row>95</xdr:row>
      <xdr:rowOff>164162</xdr:rowOff>
    </xdr:to>
    <xdr:sp macro="" textlink="">
      <xdr:nvSpPr>
        <xdr:cNvPr id="697" name="円/楕円 696"/>
        <xdr:cNvSpPr/>
      </xdr:nvSpPr>
      <xdr:spPr>
        <a:xfrm>
          <a:off x="16268700" y="163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85439</xdr:rowOff>
    </xdr:from>
    <xdr:ext cx="534377" cy="259045"/>
    <xdr:sp macro="" textlink="">
      <xdr:nvSpPr>
        <xdr:cNvPr id="698" name="公債費該当値テキスト"/>
        <xdr:cNvSpPr txBox="1"/>
      </xdr:nvSpPr>
      <xdr:spPr>
        <a:xfrm>
          <a:off x="16370300" y="162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41,113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157105</xdr:rowOff>
    </xdr:from>
    <xdr:to>
      <xdr:col>22</xdr:col>
      <xdr:colOff>415925</xdr:colOff>
      <xdr:row>95</xdr:row>
      <xdr:rowOff>87255</xdr:rowOff>
    </xdr:to>
    <xdr:sp macro="" textlink="">
      <xdr:nvSpPr>
        <xdr:cNvPr id="699" name="円/楕円 698"/>
        <xdr:cNvSpPr/>
      </xdr:nvSpPr>
      <xdr:spPr>
        <a:xfrm>
          <a:off x="15430500" y="16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103782</xdr:rowOff>
    </xdr:from>
    <xdr:ext cx="534377" cy="259045"/>
    <xdr:sp macro="" textlink="">
      <xdr:nvSpPr>
        <xdr:cNvPr id="700" name="テキスト ボックス 699"/>
        <xdr:cNvSpPr txBox="1"/>
      </xdr:nvSpPr>
      <xdr:spPr>
        <a:xfrm>
          <a:off x="15214111" y="160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73878</xdr:rowOff>
    </xdr:from>
    <xdr:to>
      <xdr:col>21</xdr:col>
      <xdr:colOff>212725</xdr:colOff>
      <xdr:row>96</xdr:row>
      <xdr:rowOff>4028</xdr:rowOff>
    </xdr:to>
    <xdr:sp macro="" textlink="">
      <xdr:nvSpPr>
        <xdr:cNvPr id="701" name="円/楕円 700"/>
        <xdr:cNvSpPr/>
      </xdr:nvSpPr>
      <xdr:spPr>
        <a:xfrm>
          <a:off x="14541500" y="163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166605</xdr:rowOff>
    </xdr:from>
    <xdr:ext cx="534377" cy="259045"/>
    <xdr:sp macro="" textlink="">
      <xdr:nvSpPr>
        <xdr:cNvPr id="702" name="テキスト ボックス 701"/>
        <xdr:cNvSpPr txBox="1"/>
      </xdr:nvSpPr>
      <xdr:spPr>
        <a:xfrm>
          <a:off x="14325111" y="164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89373</xdr:rowOff>
    </xdr:from>
    <xdr:to>
      <xdr:col>20</xdr:col>
      <xdr:colOff>9525</xdr:colOff>
      <xdr:row>94</xdr:row>
      <xdr:rowOff>19523</xdr:rowOff>
    </xdr:to>
    <xdr:sp macro="" textlink="">
      <xdr:nvSpPr>
        <xdr:cNvPr id="703" name="円/楕円 702"/>
        <xdr:cNvSpPr/>
      </xdr:nvSpPr>
      <xdr:spPr>
        <a:xfrm>
          <a:off x="13652500" y="160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36050</xdr:rowOff>
    </xdr:from>
    <xdr:ext cx="534377" cy="259045"/>
    <xdr:sp macro="" textlink="">
      <xdr:nvSpPr>
        <xdr:cNvPr id="704" name="テキスト ボックス 703"/>
        <xdr:cNvSpPr txBox="1"/>
      </xdr:nvSpPr>
      <xdr:spPr>
        <a:xfrm>
          <a:off x="13436111" y="158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79969</xdr:rowOff>
    </xdr:from>
    <xdr:to>
      <xdr:col>18</xdr:col>
      <xdr:colOff>492125</xdr:colOff>
      <xdr:row>95</xdr:row>
      <xdr:rowOff>10119</xdr:rowOff>
    </xdr:to>
    <xdr:sp macro="" textlink="">
      <xdr:nvSpPr>
        <xdr:cNvPr id="705" name="円/楕円 704"/>
        <xdr:cNvSpPr/>
      </xdr:nvSpPr>
      <xdr:spPr>
        <a:xfrm>
          <a:off x="12763500" y="161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26646</xdr:rowOff>
    </xdr:from>
    <xdr:ext cx="534377" cy="259045"/>
    <xdr:sp macro="" textlink="">
      <xdr:nvSpPr>
        <xdr:cNvPr id="706" name="テキスト ボックス 705"/>
        <xdr:cNvSpPr txBox="1"/>
      </xdr:nvSpPr>
      <xdr:spPr>
        <a:xfrm>
          <a:off x="12547111" y="1597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26132</xdr:rowOff>
    </xdr:from>
    <xdr:to>
      <xdr:col>32</xdr:col>
      <xdr:colOff>186689</xdr:colOff>
      <xdr:row>38</xdr:row>
      <xdr:rowOff>139700</xdr:rowOff>
    </xdr:to>
    <xdr:cxnSp macro="">
      <xdr:nvCxnSpPr>
        <xdr:cNvPr id="728" name="直線コネクタ 727"/>
        <xdr:cNvCxnSpPr/>
      </xdr:nvCxnSpPr>
      <xdr:spPr>
        <a:xfrm flipV="1">
          <a:off x="22159595" y="6541232"/>
          <a:ext cx="1269" cy="11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18625</xdr:rowOff>
    </xdr:from>
    <xdr:ext cx="249299" cy="259045"/>
    <xdr:sp macro="" textlink="">
      <xdr:nvSpPr>
        <xdr:cNvPr id="729" name="諸支出金最小値テキスト"/>
        <xdr:cNvSpPr txBox="1"/>
      </xdr:nvSpPr>
      <xdr:spPr>
        <a:xfrm>
          <a:off x="22212300" y="67051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144258</xdr:rowOff>
    </xdr:from>
    <xdr:ext cx="469744" cy="259045"/>
    <xdr:sp macro="" textlink="">
      <xdr:nvSpPr>
        <xdr:cNvPr id="731" name="諸支出金最大値テキスト"/>
        <xdr:cNvSpPr txBox="1"/>
      </xdr:nvSpPr>
      <xdr:spPr>
        <a:xfrm>
          <a:off x="22212300" y="631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38</xdr:row>
      <xdr:rowOff>26132</xdr:rowOff>
    </xdr:from>
    <xdr:to>
      <xdr:col>32</xdr:col>
      <xdr:colOff>276225</xdr:colOff>
      <xdr:row>38</xdr:row>
      <xdr:rowOff>26132</xdr:rowOff>
    </xdr:to>
    <xdr:cxnSp macro="">
      <xdr:nvCxnSpPr>
        <xdr:cNvPr id="732" name="直線コネクタ 731"/>
        <xdr:cNvCxnSpPr/>
      </xdr:nvCxnSpPr>
      <xdr:spPr>
        <a:xfrm>
          <a:off x="22072600" y="6541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73041</xdr:rowOff>
    </xdr:from>
    <xdr:to>
      <xdr:col>32</xdr:col>
      <xdr:colOff>187325</xdr:colOff>
      <xdr:row>38</xdr:row>
      <xdr:rowOff>119172</xdr:rowOff>
    </xdr:to>
    <xdr:cxnSp macro="">
      <xdr:nvCxnSpPr>
        <xdr:cNvPr id="733" name="直線コネクタ 732"/>
        <xdr:cNvCxnSpPr/>
      </xdr:nvCxnSpPr>
      <xdr:spPr>
        <a:xfrm>
          <a:off x="21323300" y="6588141"/>
          <a:ext cx="838200" cy="4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63075</xdr:rowOff>
    </xdr:from>
    <xdr:ext cx="313932" cy="259045"/>
    <xdr:sp macro="" textlink="">
      <xdr:nvSpPr>
        <xdr:cNvPr id="734" name="諸支出金平均値テキスト"/>
        <xdr:cNvSpPr txBox="1"/>
      </xdr:nvSpPr>
      <xdr:spPr>
        <a:xfrm>
          <a:off x="22212300" y="65781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84648</xdr:rowOff>
    </xdr:from>
    <xdr:to>
      <xdr:col>32</xdr:col>
      <xdr:colOff>238125</xdr:colOff>
      <xdr:row>39</xdr:row>
      <xdr:rowOff>14798</xdr:rowOff>
    </xdr:to>
    <xdr:sp macro="" textlink="">
      <xdr:nvSpPr>
        <xdr:cNvPr id="735" name="フローチャート : 判断 734"/>
        <xdr:cNvSpPr/>
      </xdr:nvSpPr>
      <xdr:spPr>
        <a:xfrm>
          <a:off x="221107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73041</xdr:rowOff>
    </xdr:from>
    <xdr:to>
      <xdr:col>31</xdr:col>
      <xdr:colOff>34925</xdr:colOff>
      <xdr:row>38</xdr:row>
      <xdr:rowOff>100106</xdr:rowOff>
    </xdr:to>
    <xdr:cxnSp macro="">
      <xdr:nvCxnSpPr>
        <xdr:cNvPr id="736" name="直線コネクタ 735"/>
        <xdr:cNvCxnSpPr/>
      </xdr:nvCxnSpPr>
      <xdr:spPr>
        <a:xfrm flipV="1">
          <a:off x="20434300" y="6588141"/>
          <a:ext cx="889000" cy="2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68829</xdr:rowOff>
    </xdr:from>
    <xdr:to>
      <xdr:col>31</xdr:col>
      <xdr:colOff>85725</xdr:colOff>
      <xdr:row>38</xdr:row>
      <xdr:rowOff>170429</xdr:rowOff>
    </xdr:to>
    <xdr:sp macro="" textlink="">
      <xdr:nvSpPr>
        <xdr:cNvPr id="737" name="フローチャート : 判断 736"/>
        <xdr:cNvSpPr/>
      </xdr:nvSpPr>
      <xdr:spPr>
        <a:xfrm>
          <a:off x="21272500" y="658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161556</xdr:rowOff>
    </xdr:from>
    <xdr:ext cx="378565" cy="259045"/>
    <xdr:sp macro="" textlink="">
      <xdr:nvSpPr>
        <xdr:cNvPr id="738" name="テキスト ボックス 737"/>
        <xdr:cNvSpPr txBox="1"/>
      </xdr:nvSpPr>
      <xdr:spPr>
        <a:xfrm>
          <a:off x="21134017" y="6676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64262</xdr:rowOff>
    </xdr:from>
    <xdr:to>
      <xdr:col>29</xdr:col>
      <xdr:colOff>517525</xdr:colOff>
      <xdr:row>38</xdr:row>
      <xdr:rowOff>100106</xdr:rowOff>
    </xdr:to>
    <xdr:cxnSp macro="">
      <xdr:nvCxnSpPr>
        <xdr:cNvPr id="739" name="直線コネクタ 738"/>
        <xdr:cNvCxnSpPr/>
      </xdr:nvCxnSpPr>
      <xdr:spPr>
        <a:xfrm>
          <a:off x="19545300" y="5550662"/>
          <a:ext cx="889000" cy="106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40" name="フローチャート : 判断 73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146194</xdr:rowOff>
    </xdr:from>
    <xdr:ext cx="378565" cy="259045"/>
    <xdr:sp macro="" textlink="">
      <xdr:nvSpPr>
        <xdr:cNvPr id="741" name="テキスト ボックス 740"/>
        <xdr:cNvSpPr txBox="1"/>
      </xdr:nvSpPr>
      <xdr:spPr>
        <a:xfrm>
          <a:off x="20245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64262</xdr:rowOff>
    </xdr:from>
    <xdr:to>
      <xdr:col>28</xdr:col>
      <xdr:colOff>314325</xdr:colOff>
      <xdr:row>35</xdr:row>
      <xdr:rowOff>138191</xdr:rowOff>
    </xdr:to>
    <xdr:cxnSp macro="">
      <xdr:nvCxnSpPr>
        <xdr:cNvPr id="742" name="直線コネクタ 741"/>
        <xdr:cNvCxnSpPr/>
      </xdr:nvCxnSpPr>
      <xdr:spPr>
        <a:xfrm flipV="1">
          <a:off x="18656300" y="5550662"/>
          <a:ext cx="889000" cy="58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128174</xdr:rowOff>
    </xdr:from>
    <xdr:to>
      <xdr:col>28</xdr:col>
      <xdr:colOff>365125</xdr:colOff>
      <xdr:row>38</xdr:row>
      <xdr:rowOff>58324</xdr:rowOff>
    </xdr:to>
    <xdr:sp macro="" textlink="">
      <xdr:nvSpPr>
        <xdr:cNvPr id="743" name="フローチャート : 判断 742"/>
        <xdr:cNvSpPr/>
      </xdr:nvSpPr>
      <xdr:spPr>
        <a:xfrm>
          <a:off x="19494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49451</xdr:rowOff>
    </xdr:from>
    <xdr:ext cx="469744" cy="259045"/>
    <xdr:sp macro="" textlink="">
      <xdr:nvSpPr>
        <xdr:cNvPr id="744" name="テキスト ボックス 743"/>
        <xdr:cNvSpPr txBox="1"/>
      </xdr:nvSpPr>
      <xdr:spPr>
        <a:xfrm>
          <a:off x="19310427"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3449</xdr:rowOff>
    </xdr:from>
    <xdr:to>
      <xdr:col>27</xdr:col>
      <xdr:colOff>161925</xdr:colOff>
      <xdr:row>38</xdr:row>
      <xdr:rowOff>105049</xdr:rowOff>
    </xdr:to>
    <xdr:sp macro="" textlink="">
      <xdr:nvSpPr>
        <xdr:cNvPr id="745" name="フローチャート : 判断 744"/>
        <xdr:cNvSpPr/>
      </xdr:nvSpPr>
      <xdr:spPr>
        <a:xfrm>
          <a:off x="18605500" y="651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96176</xdr:rowOff>
    </xdr:from>
    <xdr:ext cx="469744" cy="259045"/>
    <xdr:sp macro="" textlink="">
      <xdr:nvSpPr>
        <xdr:cNvPr id="746" name="テキスト ボックス 745"/>
        <xdr:cNvSpPr txBox="1"/>
      </xdr:nvSpPr>
      <xdr:spPr>
        <a:xfrm>
          <a:off x="18421427" y="66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68372</xdr:rowOff>
    </xdr:from>
    <xdr:to>
      <xdr:col>32</xdr:col>
      <xdr:colOff>238125</xdr:colOff>
      <xdr:row>38</xdr:row>
      <xdr:rowOff>169972</xdr:rowOff>
    </xdr:to>
    <xdr:sp macro="" textlink="">
      <xdr:nvSpPr>
        <xdr:cNvPr id="752" name="円/楕円 751"/>
        <xdr:cNvSpPr/>
      </xdr:nvSpPr>
      <xdr:spPr>
        <a:xfrm>
          <a:off x="22110700" y="65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99809</xdr:rowOff>
    </xdr:from>
    <xdr:ext cx="378565" cy="259045"/>
    <xdr:sp macro="" textlink="">
      <xdr:nvSpPr>
        <xdr:cNvPr id="753" name="諸支出金該当値テキスト"/>
        <xdr:cNvSpPr txBox="1"/>
      </xdr:nvSpPr>
      <xdr:spPr>
        <a:xfrm>
          <a:off x="22212300" y="6443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22241</xdr:rowOff>
    </xdr:from>
    <xdr:to>
      <xdr:col>31</xdr:col>
      <xdr:colOff>85725</xdr:colOff>
      <xdr:row>38</xdr:row>
      <xdr:rowOff>123841</xdr:rowOff>
    </xdr:to>
    <xdr:sp macro="" textlink="">
      <xdr:nvSpPr>
        <xdr:cNvPr id="754" name="円/楕円 753"/>
        <xdr:cNvSpPr/>
      </xdr:nvSpPr>
      <xdr:spPr>
        <a:xfrm>
          <a:off x="21272500" y="65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140367</xdr:rowOff>
    </xdr:from>
    <xdr:ext cx="469744" cy="259045"/>
    <xdr:sp macro="" textlink="">
      <xdr:nvSpPr>
        <xdr:cNvPr id="755" name="テキスト ボックス 754"/>
        <xdr:cNvSpPr txBox="1"/>
      </xdr:nvSpPr>
      <xdr:spPr>
        <a:xfrm>
          <a:off x="21088427" y="631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49306</xdr:rowOff>
    </xdr:from>
    <xdr:to>
      <xdr:col>29</xdr:col>
      <xdr:colOff>568325</xdr:colOff>
      <xdr:row>38</xdr:row>
      <xdr:rowOff>150906</xdr:rowOff>
    </xdr:to>
    <xdr:sp macro="" textlink="">
      <xdr:nvSpPr>
        <xdr:cNvPr id="756" name="円/楕円 755"/>
        <xdr:cNvSpPr/>
      </xdr:nvSpPr>
      <xdr:spPr>
        <a:xfrm>
          <a:off x="20383500" y="65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167433</xdr:rowOff>
    </xdr:from>
    <xdr:ext cx="378565" cy="259045"/>
    <xdr:sp macro="" textlink="">
      <xdr:nvSpPr>
        <xdr:cNvPr id="757" name="テキスト ボックス 756"/>
        <xdr:cNvSpPr txBox="1"/>
      </xdr:nvSpPr>
      <xdr:spPr>
        <a:xfrm>
          <a:off x="20245017" y="6339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13462</xdr:rowOff>
    </xdr:from>
    <xdr:to>
      <xdr:col>28</xdr:col>
      <xdr:colOff>365125</xdr:colOff>
      <xdr:row>32</xdr:row>
      <xdr:rowOff>115062</xdr:rowOff>
    </xdr:to>
    <xdr:sp macro="" textlink="">
      <xdr:nvSpPr>
        <xdr:cNvPr id="758" name="円/楕円 757"/>
        <xdr:cNvSpPr/>
      </xdr:nvSpPr>
      <xdr:spPr>
        <a:xfrm>
          <a:off x="19494500" y="5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131589</xdr:rowOff>
    </xdr:from>
    <xdr:ext cx="534377" cy="259045"/>
    <xdr:sp macro="" textlink="">
      <xdr:nvSpPr>
        <xdr:cNvPr id="759" name="テキスト ボックス 758"/>
        <xdr:cNvSpPr txBox="1"/>
      </xdr:nvSpPr>
      <xdr:spPr>
        <a:xfrm>
          <a:off x="19278111" y="52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87391</xdr:rowOff>
    </xdr:from>
    <xdr:to>
      <xdr:col>27</xdr:col>
      <xdr:colOff>161925</xdr:colOff>
      <xdr:row>36</xdr:row>
      <xdr:rowOff>17541</xdr:rowOff>
    </xdr:to>
    <xdr:sp macro="" textlink="">
      <xdr:nvSpPr>
        <xdr:cNvPr id="760" name="円/楕円 759"/>
        <xdr:cNvSpPr/>
      </xdr:nvSpPr>
      <xdr:spPr>
        <a:xfrm>
          <a:off x="18605500" y="60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34068</xdr:rowOff>
    </xdr:from>
    <xdr:ext cx="534377" cy="259045"/>
    <xdr:sp macro="" textlink="">
      <xdr:nvSpPr>
        <xdr:cNvPr id="761" name="テキスト ボックス 760"/>
        <xdr:cNvSpPr txBox="1"/>
      </xdr:nvSpPr>
      <xdr:spPr>
        <a:xfrm>
          <a:off x="18389111" y="586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4" name="フローチャート :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6" name="フローチャート :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7" name="テキスト ボックス 78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9" name="フローチャート :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0" name="テキスト ボックス 78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2" name="フローチャート :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3" name="テキスト ボックス 79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フローチャート :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5" name="テキスト ボックス 79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円/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3" name="円/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4" name="テキスト ボックス 80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5" name="円/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6" name="テキスト ボックス 80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7" name="円/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8" name="テキスト ボックス 80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円/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0" name="テキスト ボックス 80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議会費、諸支出金、前年度繰上充用金を除く各費目に東日本大震災からの復旧・復興事業に係る歳出が含まれている。同事業の歳出決算額が大きい費目については、一人当たり決算額も類似団体に比べ大きくなっており、総務費には</a:t>
          </a:r>
          <a:r>
            <a:rPr kumimoji="0" lang="ja-JP" altLang="en-US" sz="1400" b="0" i="0" baseline="0">
              <a:solidFill>
                <a:schemeClr val="dk1"/>
              </a:solidFill>
              <a:effectLst/>
              <a:latin typeface="+mn-lt"/>
              <a:ea typeface="+mn-ea"/>
              <a:cs typeface="+mn-cs"/>
            </a:rPr>
            <a:t>東日</a:t>
          </a:r>
          <a:r>
            <a:rPr lang="ja-JP" altLang="ja-JP" sz="1400" b="0" i="0" baseline="0">
              <a:solidFill>
                <a:schemeClr val="dk1"/>
              </a:solidFill>
              <a:effectLst/>
              <a:latin typeface="+mn-lt"/>
              <a:ea typeface="+mn-ea"/>
              <a:cs typeface="+mn-cs"/>
            </a:rPr>
            <a:t>本大震災復興交付金基金</a:t>
          </a:r>
          <a:r>
            <a:rPr lang="ja-JP" altLang="en-US" sz="1400" b="0" i="0" baseline="0">
              <a:solidFill>
                <a:schemeClr val="dk1"/>
              </a:solidFill>
              <a:effectLst/>
              <a:latin typeface="+mn-lt"/>
              <a:ea typeface="+mn-ea"/>
              <a:cs typeface="+mn-cs"/>
            </a:rPr>
            <a:t>への</a:t>
          </a:r>
          <a:r>
            <a:rPr lang="ja-JP" altLang="ja-JP" sz="1400" b="0" i="0" baseline="0">
              <a:solidFill>
                <a:schemeClr val="dk1"/>
              </a:solidFill>
              <a:effectLst/>
              <a:latin typeface="+mn-lt"/>
              <a:ea typeface="+mn-ea"/>
              <a:cs typeface="+mn-cs"/>
            </a:rPr>
            <a:t>積立</a:t>
          </a:r>
          <a:r>
            <a:rPr lang="ja-JP" altLang="en-US" sz="1400" b="0" i="0" baseline="0">
              <a:solidFill>
                <a:schemeClr val="dk1"/>
              </a:solidFill>
              <a:effectLst/>
              <a:latin typeface="+mn-lt"/>
              <a:ea typeface="+mn-ea"/>
              <a:cs typeface="+mn-cs"/>
            </a:rPr>
            <a:t>金が、土木費には</a:t>
          </a:r>
          <a:r>
            <a:rPr lang="ja-JP" altLang="ja-JP" sz="1400" b="0" i="0" baseline="0">
              <a:solidFill>
                <a:schemeClr val="dk1"/>
              </a:solidFill>
              <a:effectLst/>
              <a:latin typeface="+mn-lt"/>
              <a:ea typeface="+mn-ea"/>
              <a:cs typeface="+mn-cs"/>
            </a:rPr>
            <a:t>被災市街地復興土地区画整理事業など</a:t>
          </a:r>
          <a:r>
            <a:rPr lang="ja-JP" altLang="en-US" sz="1400" b="0" i="0" baseline="0">
              <a:solidFill>
                <a:schemeClr val="dk1"/>
              </a:solidFill>
              <a:effectLst/>
              <a:latin typeface="+mn-lt"/>
              <a:ea typeface="+mn-ea"/>
              <a:cs typeface="+mn-cs"/>
            </a:rPr>
            <a:t>復旧・復興事業分の歳出が含まれている。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東日本大震災以降、震災復興特別交付税を財政調整基金へ積み立てているため、財政調整基金残高の標準財政規模比が震災前に比べて高水準で推移している。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また、実質収支額も震災からの復旧・復興事業で繰越事業として実施したものについて、事業完了等により不用額となった額が増加したことなどから平成２４年度以降増加傾向にある。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２７年度の実質単年度収支は前年度に引き続き赤字となっている。これは主に財政調整基金の取崩しによるものであるが、同基金には震災復興特別交付税も積み立てていることから、平成２７年度取崩し分の中には、復旧・復興事業の財源として過年度に積み立てたものも含ま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平成２７年度は前年度と同様、全会計において黒字となったことから、連結実質赤字比率を算定していない。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76356865</v>
      </c>
      <c r="BO4" s="379"/>
      <c r="BP4" s="379"/>
      <c r="BQ4" s="379"/>
      <c r="BR4" s="379"/>
      <c r="BS4" s="379"/>
      <c r="BT4" s="379"/>
      <c r="BU4" s="380"/>
      <c r="BV4" s="378">
        <v>73648759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13.4</v>
      </c>
      <c r="CU4" s="385"/>
      <c r="CV4" s="385"/>
      <c r="CW4" s="385"/>
      <c r="CX4" s="385"/>
      <c r="CY4" s="385"/>
      <c r="CZ4" s="385"/>
      <c r="DA4" s="386"/>
      <c r="DB4" s="384">
        <v>12.7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64033584</v>
      </c>
      <c r="BO5" s="416"/>
      <c r="BP5" s="416"/>
      <c r="BQ5" s="416"/>
      <c r="BR5" s="416"/>
      <c r="BS5" s="416"/>
      <c r="BT5" s="416"/>
      <c r="BU5" s="417"/>
      <c r="BV5" s="415">
        <v>64678658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90.9</v>
      </c>
      <c r="CU5" s="413"/>
      <c r="CV5" s="413"/>
      <c r="CW5" s="413"/>
      <c r="CX5" s="413"/>
      <c r="CY5" s="413"/>
      <c r="CZ5" s="413"/>
      <c r="DA5" s="414"/>
      <c r="DB5" s="412">
        <v>93</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12323281</v>
      </c>
      <c r="BO6" s="416"/>
      <c r="BP6" s="416"/>
      <c r="BQ6" s="416"/>
      <c r="BR6" s="416"/>
      <c r="BS6" s="416"/>
      <c r="BT6" s="416"/>
      <c r="BU6" s="417"/>
      <c r="BV6" s="415">
        <v>8970101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97.8</v>
      </c>
      <c r="CU6" s="453"/>
      <c r="CV6" s="453"/>
      <c r="CW6" s="453"/>
      <c r="CX6" s="453"/>
      <c r="CY6" s="453"/>
      <c r="CZ6" s="453"/>
      <c r="DA6" s="454"/>
      <c r="DB6" s="452">
        <v>101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10256109</v>
      </c>
      <c r="BO7" s="416"/>
      <c r="BP7" s="416"/>
      <c r="BQ7" s="416"/>
      <c r="BR7" s="416"/>
      <c r="BS7" s="416"/>
      <c r="BT7" s="416"/>
      <c r="BU7" s="417"/>
      <c r="BV7" s="415">
        <v>7046844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15424718</v>
      </c>
      <c r="CU7" s="416"/>
      <c r="CV7" s="416"/>
      <c r="CW7" s="416"/>
      <c r="CX7" s="416"/>
      <c r="CY7" s="416"/>
      <c r="CZ7" s="416"/>
      <c r="DA7" s="417"/>
      <c r="DB7" s="415">
        <v>15116297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2067172</v>
      </c>
      <c r="BO8" s="416"/>
      <c r="BP8" s="416"/>
      <c r="BQ8" s="416"/>
      <c r="BR8" s="416"/>
      <c r="BS8" s="416"/>
      <c r="BT8" s="416"/>
      <c r="BU8" s="417"/>
      <c r="BV8" s="415">
        <v>1923257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0.79</v>
      </c>
      <c r="CU8" s="456"/>
      <c r="CV8" s="456"/>
      <c r="CW8" s="456"/>
      <c r="CX8" s="456"/>
      <c r="CY8" s="456"/>
      <c r="CZ8" s="456"/>
      <c r="DA8" s="457"/>
      <c r="DB8" s="455">
        <v>0.76</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76668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143915</v>
      </c>
      <c r="BO9" s="416"/>
      <c r="BP9" s="416"/>
      <c r="BQ9" s="416"/>
      <c r="BR9" s="416"/>
      <c r="BS9" s="416"/>
      <c r="BT9" s="416"/>
      <c r="BU9" s="417"/>
      <c r="BV9" s="415">
        <v>206424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10.3</v>
      </c>
      <c r="CU9" s="413"/>
      <c r="CV9" s="413"/>
      <c r="CW9" s="413"/>
      <c r="CX9" s="413"/>
      <c r="CY9" s="413"/>
      <c r="CZ9" s="413"/>
      <c r="DA9" s="414"/>
      <c r="DB9" s="412">
        <v>12.1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73134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4998</v>
      </c>
      <c r="BO10" s="416"/>
      <c r="BP10" s="416"/>
      <c r="BQ10" s="416"/>
      <c r="BR10" s="416"/>
      <c r="BS10" s="416"/>
      <c r="BT10" s="416"/>
      <c r="BU10" s="417"/>
      <c r="BV10" s="415">
        <v>5311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v>216800</v>
      </c>
      <c r="BO11" s="416"/>
      <c r="BP11" s="416"/>
      <c r="BQ11" s="416"/>
      <c r="BR11" s="416"/>
      <c r="BS11" s="416"/>
      <c r="BT11" s="416"/>
      <c r="BU11" s="417"/>
      <c r="BV11" s="415">
        <v>535811</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77124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1663249</v>
      </c>
      <c r="BO12" s="416"/>
      <c r="BP12" s="416"/>
      <c r="BQ12" s="416"/>
      <c r="BR12" s="416"/>
      <c r="BS12" s="416"/>
      <c r="BT12" s="416"/>
      <c r="BU12" s="417"/>
      <c r="BV12" s="415">
        <v>2299979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76797</v>
      </c>
      <c r="S13" s="497"/>
      <c r="T13" s="497"/>
      <c r="U13" s="497"/>
      <c r="V13" s="498"/>
      <c r="W13" s="431" t="s">
        <v>120</v>
      </c>
      <c r="X13" s="432"/>
      <c r="Y13" s="432"/>
      <c r="Z13" s="432"/>
      <c r="AA13" s="432"/>
      <c r="AB13" s="422"/>
      <c r="AC13" s="466">
        <v>1439</v>
      </c>
      <c r="AD13" s="467"/>
      <c r="AE13" s="467"/>
      <c r="AF13" s="467"/>
      <c r="AG13" s="506"/>
      <c r="AH13" s="466">
        <v>2027</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-1297536</v>
      </c>
      <c r="BO13" s="416"/>
      <c r="BP13" s="416"/>
      <c r="BQ13" s="416"/>
      <c r="BR13" s="416"/>
      <c r="BS13" s="416"/>
      <c r="BT13" s="416"/>
      <c r="BU13" s="417"/>
      <c r="BV13" s="415">
        <v>-1552433</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6.5</v>
      </c>
      <c r="CU13" s="413"/>
      <c r="CV13" s="413"/>
      <c r="CW13" s="413"/>
      <c r="CX13" s="413"/>
      <c r="CY13" s="413"/>
      <c r="CZ13" s="413"/>
      <c r="DA13" s="414"/>
      <c r="DB13" s="412">
        <v>7.7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76107</v>
      </c>
      <c r="S14" s="497"/>
      <c r="T14" s="497"/>
      <c r="U14" s="497"/>
      <c r="V14" s="498"/>
      <c r="W14" s="405"/>
      <c r="X14" s="406"/>
      <c r="Y14" s="406"/>
      <c r="Z14" s="406"/>
      <c r="AA14" s="406"/>
      <c r="AB14" s="395"/>
      <c r="AC14" s="499">
        <v>4.5</v>
      </c>
      <c r="AD14" s="500"/>
      <c r="AE14" s="500"/>
      <c r="AF14" s="500"/>
      <c r="AG14" s="501"/>
      <c r="AH14" s="499">
        <v>6.3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75762</v>
      </c>
      <c r="S15" s="497"/>
      <c r="T15" s="497"/>
      <c r="U15" s="497"/>
      <c r="V15" s="498"/>
      <c r="W15" s="431" t="s">
        <v>126</v>
      </c>
      <c r="X15" s="432"/>
      <c r="Y15" s="432"/>
      <c r="Z15" s="432"/>
      <c r="AA15" s="432"/>
      <c r="AB15" s="422"/>
      <c r="AC15" s="466">
        <v>7184</v>
      </c>
      <c r="AD15" s="467"/>
      <c r="AE15" s="467"/>
      <c r="AF15" s="467"/>
      <c r="AG15" s="506"/>
      <c r="AH15" s="466">
        <v>7351</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9382635</v>
      </c>
      <c r="BO15" s="379"/>
      <c r="BP15" s="379"/>
      <c r="BQ15" s="379"/>
      <c r="BR15" s="379"/>
      <c r="BS15" s="379"/>
      <c r="BT15" s="379"/>
      <c r="BU15" s="380"/>
      <c r="BV15" s="378">
        <v>8902848</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22.3</v>
      </c>
      <c r="AD16" s="500"/>
      <c r="AE16" s="500"/>
      <c r="AF16" s="500"/>
      <c r="AG16" s="501"/>
      <c r="AH16" s="499">
        <v>22.7</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11656836</v>
      </c>
      <c r="BO16" s="416"/>
      <c r="BP16" s="416"/>
      <c r="BQ16" s="416"/>
      <c r="BR16" s="416"/>
      <c r="BS16" s="416"/>
      <c r="BT16" s="416"/>
      <c r="BU16" s="417"/>
      <c r="BV16" s="415">
        <v>11216245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23659</v>
      </c>
      <c r="AD17" s="467"/>
      <c r="AE17" s="467"/>
      <c r="AF17" s="467"/>
      <c r="AG17" s="506"/>
      <c r="AH17" s="466">
        <v>22867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12038087</v>
      </c>
      <c r="BO17" s="416"/>
      <c r="BP17" s="416"/>
      <c r="BQ17" s="416"/>
      <c r="BR17" s="416"/>
      <c r="BS17" s="416"/>
      <c r="BT17" s="416"/>
      <c r="BU17" s="417"/>
      <c r="BV17" s="415">
        <v>11597259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98.17</v>
      </c>
      <c r="M18" s="528"/>
      <c r="N18" s="528"/>
      <c r="O18" s="528"/>
      <c r="P18" s="528"/>
      <c r="Q18" s="528"/>
      <c r="R18" s="529"/>
      <c r="S18" s="529"/>
      <c r="T18" s="529"/>
      <c r="U18" s="529"/>
      <c r="V18" s="530"/>
      <c r="W18" s="433"/>
      <c r="X18" s="434"/>
      <c r="Y18" s="434"/>
      <c r="Z18" s="434"/>
      <c r="AA18" s="434"/>
      <c r="AB18" s="425"/>
      <c r="AC18" s="531">
        <v>73.3</v>
      </c>
      <c r="AD18" s="532"/>
      <c r="AE18" s="532"/>
      <c r="AF18" s="532"/>
      <c r="AG18" s="533"/>
      <c r="AH18" s="531">
        <v>70.7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14271973</v>
      </c>
      <c r="BO18" s="416"/>
      <c r="BP18" s="416"/>
      <c r="BQ18" s="416"/>
      <c r="BR18" s="416"/>
      <c r="BS18" s="416"/>
      <c r="BT18" s="416"/>
      <c r="BU18" s="417"/>
      <c r="BV18" s="415">
        <v>14238377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781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30214049</v>
      </c>
      <c r="BO19" s="416"/>
      <c r="BP19" s="416"/>
      <c r="BQ19" s="416"/>
      <c r="BR19" s="416"/>
      <c r="BS19" s="416"/>
      <c r="BT19" s="416"/>
      <c r="BU19" s="417"/>
      <c r="BV19" s="415">
        <v>28684936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27529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27764583</v>
      </c>
      <c r="BO23" s="416"/>
      <c r="BP23" s="416"/>
      <c r="BQ23" s="416"/>
      <c r="BR23" s="416"/>
      <c r="BS23" s="416"/>
      <c r="BT23" s="416"/>
      <c r="BU23" s="417"/>
      <c r="BV23" s="415">
        <v>27271219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9750</v>
      </c>
      <c r="R24" s="467"/>
      <c r="S24" s="467"/>
      <c r="T24" s="467"/>
      <c r="U24" s="467"/>
      <c r="V24" s="506"/>
      <c r="W24" s="561"/>
      <c r="X24" s="549"/>
      <c r="Y24" s="550"/>
      <c r="Z24" s="465" t="s">
        <v>150</v>
      </c>
      <c r="AA24" s="445"/>
      <c r="AB24" s="445"/>
      <c r="AC24" s="445"/>
      <c r="AD24" s="445"/>
      <c r="AE24" s="445"/>
      <c r="AF24" s="445"/>
      <c r="AG24" s="446"/>
      <c r="AH24" s="466">
        <v>540</v>
      </c>
      <c r="AI24" s="467"/>
      <c r="AJ24" s="467"/>
      <c r="AK24" s="467"/>
      <c r="AL24" s="506"/>
      <c r="AM24" s="466">
        <v>1611900</v>
      </c>
      <c r="AN24" s="467"/>
      <c r="AO24" s="467"/>
      <c r="AP24" s="467"/>
      <c r="AQ24" s="467"/>
      <c r="AR24" s="506"/>
      <c r="AS24" s="466">
        <v>2985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22469898</v>
      </c>
      <c r="BO24" s="416"/>
      <c r="BP24" s="416"/>
      <c r="BQ24" s="416"/>
      <c r="BR24" s="416"/>
      <c r="BS24" s="416"/>
      <c r="BT24" s="416"/>
      <c r="BU24" s="417"/>
      <c r="BV24" s="415">
        <v>21761789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2</v>
      </c>
      <c r="M25" s="467"/>
      <c r="N25" s="467"/>
      <c r="O25" s="467"/>
      <c r="P25" s="506"/>
      <c r="Q25" s="466">
        <v>7880</v>
      </c>
      <c r="R25" s="467"/>
      <c r="S25" s="467"/>
      <c r="T25" s="467"/>
      <c r="U25" s="467"/>
      <c r="V25" s="506"/>
      <c r="W25" s="561"/>
      <c r="X25" s="549"/>
      <c r="Y25" s="550"/>
      <c r="Z25" s="465" t="s">
        <v>153</v>
      </c>
      <c r="AA25" s="445"/>
      <c r="AB25" s="445"/>
      <c r="AC25" s="445"/>
      <c r="AD25" s="445"/>
      <c r="AE25" s="445"/>
      <c r="AF25" s="445"/>
      <c r="AG25" s="446"/>
      <c r="AH25" s="466">
        <v>93</v>
      </c>
      <c r="AI25" s="467"/>
      <c r="AJ25" s="467"/>
      <c r="AK25" s="467"/>
      <c r="AL25" s="506"/>
      <c r="AM25" s="466">
        <v>271467</v>
      </c>
      <c r="AN25" s="467"/>
      <c r="AO25" s="467"/>
      <c r="AP25" s="467"/>
      <c r="AQ25" s="467"/>
      <c r="AR25" s="506"/>
      <c r="AS25" s="466">
        <v>2919</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12174518</v>
      </c>
      <c r="BO25" s="379"/>
      <c r="BP25" s="379"/>
      <c r="BQ25" s="379"/>
      <c r="BR25" s="379"/>
      <c r="BS25" s="379"/>
      <c r="BT25" s="379"/>
      <c r="BU25" s="380"/>
      <c r="BV25" s="378">
        <v>7035290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6580</v>
      </c>
      <c r="R26" s="467"/>
      <c r="S26" s="467"/>
      <c r="T26" s="467"/>
      <c r="U26" s="467"/>
      <c r="V26" s="506"/>
      <c r="W26" s="561"/>
      <c r="X26" s="549"/>
      <c r="Y26" s="550"/>
      <c r="Z26" s="465" t="s">
        <v>156</v>
      </c>
      <c r="AA26" s="571"/>
      <c r="AB26" s="571"/>
      <c r="AC26" s="571"/>
      <c r="AD26" s="571"/>
      <c r="AE26" s="571"/>
      <c r="AF26" s="571"/>
      <c r="AG26" s="572"/>
      <c r="AH26" s="466">
        <v>47</v>
      </c>
      <c r="AI26" s="467"/>
      <c r="AJ26" s="467"/>
      <c r="AK26" s="467"/>
      <c r="AL26" s="506"/>
      <c r="AM26" s="466">
        <v>148661</v>
      </c>
      <c r="AN26" s="467"/>
      <c r="AO26" s="467"/>
      <c r="AP26" s="467"/>
      <c r="AQ26" s="467"/>
      <c r="AR26" s="506"/>
      <c r="AS26" s="466">
        <v>3163</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5040</v>
      </c>
      <c r="R27" s="467"/>
      <c r="S27" s="467"/>
      <c r="T27" s="467"/>
      <c r="U27" s="467"/>
      <c r="V27" s="506"/>
      <c r="W27" s="561"/>
      <c r="X27" s="549"/>
      <c r="Y27" s="550"/>
      <c r="Z27" s="465" t="s">
        <v>159</v>
      </c>
      <c r="AA27" s="445"/>
      <c r="AB27" s="445"/>
      <c r="AC27" s="445"/>
      <c r="AD27" s="445"/>
      <c r="AE27" s="445"/>
      <c r="AF27" s="445"/>
      <c r="AG27" s="446"/>
      <c r="AH27" s="466">
        <v>8</v>
      </c>
      <c r="AI27" s="467"/>
      <c r="AJ27" s="467"/>
      <c r="AK27" s="467"/>
      <c r="AL27" s="506"/>
      <c r="AM27" s="466">
        <v>27940</v>
      </c>
      <c r="AN27" s="467"/>
      <c r="AO27" s="467"/>
      <c r="AP27" s="467"/>
      <c r="AQ27" s="467"/>
      <c r="AR27" s="506"/>
      <c r="AS27" s="466">
        <v>3493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1323606</v>
      </c>
      <c r="BO27" s="585"/>
      <c r="BP27" s="585"/>
      <c r="BQ27" s="585"/>
      <c r="BR27" s="585"/>
      <c r="BS27" s="585"/>
      <c r="BT27" s="585"/>
      <c r="BU27" s="586"/>
      <c r="BV27" s="584">
        <v>1322850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4200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7347467</v>
      </c>
      <c r="BO28" s="379"/>
      <c r="BP28" s="379"/>
      <c r="BQ28" s="379"/>
      <c r="BR28" s="379"/>
      <c r="BS28" s="379"/>
      <c r="BT28" s="379"/>
      <c r="BU28" s="380"/>
      <c r="BV28" s="378">
        <v>7405718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19</v>
      </c>
      <c r="M29" s="467"/>
      <c r="N29" s="467"/>
      <c r="O29" s="467"/>
      <c r="P29" s="506"/>
      <c r="Q29" s="466">
        <v>3950</v>
      </c>
      <c r="R29" s="467"/>
      <c r="S29" s="467"/>
      <c r="T29" s="467"/>
      <c r="U29" s="467"/>
      <c r="V29" s="506"/>
      <c r="W29" s="562"/>
      <c r="X29" s="563"/>
      <c r="Y29" s="564"/>
      <c r="Z29" s="465" t="s">
        <v>166</v>
      </c>
      <c r="AA29" s="445"/>
      <c r="AB29" s="445"/>
      <c r="AC29" s="445"/>
      <c r="AD29" s="445"/>
      <c r="AE29" s="445"/>
      <c r="AF29" s="445"/>
      <c r="AG29" s="446"/>
      <c r="AH29" s="466">
        <v>548</v>
      </c>
      <c r="AI29" s="467"/>
      <c r="AJ29" s="467"/>
      <c r="AK29" s="467"/>
      <c r="AL29" s="506"/>
      <c r="AM29" s="466">
        <v>1639840</v>
      </c>
      <c r="AN29" s="467"/>
      <c r="AO29" s="467"/>
      <c r="AP29" s="467"/>
      <c r="AQ29" s="467"/>
      <c r="AR29" s="506"/>
      <c r="AS29" s="466">
        <v>2992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1262683</v>
      </c>
      <c r="BO29" s="416"/>
      <c r="BP29" s="416"/>
      <c r="BQ29" s="416"/>
      <c r="BR29" s="416"/>
      <c r="BS29" s="416"/>
      <c r="BT29" s="416"/>
      <c r="BU29" s="417"/>
      <c r="BV29" s="415">
        <v>1161902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34158855</v>
      </c>
      <c r="BO30" s="585"/>
      <c r="BP30" s="585"/>
      <c r="BQ30" s="585"/>
      <c r="BR30" s="585"/>
      <c r="BS30" s="585"/>
      <c r="BT30" s="585"/>
      <c r="BU30" s="586"/>
      <c r="BV30" s="584">
        <v>31003227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亘理名取共立衛生処理組合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土地取得特別会計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IF('各会計、関係団体の財政状況及び健全化判断比率'!B32="","",'各会計、関係団体の財政状況及び健全化判断比率'!B32)</f>
        <v>下水道事業等会計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宮城県市町村職員退職手当組合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宮城県信用保証協会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休日夜間急患センター特別会計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宮城県市町村非常勤消防団員補償報償組合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被災市街地復興土地区画整理事業特別会計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宮城県市町村自治振興センター</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後期高齢者医療特別会計（普通会計）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宮城県後期高齢者医療広域連合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1" t="s">
        <v>520</v>
      </c>
      <c r="D34" s="1181"/>
      <c r="E34" s="1182"/>
      <c r="F34" s="32">
        <v>10.45</v>
      </c>
      <c r="G34" s="33">
        <v>12.88</v>
      </c>
      <c r="H34" s="33">
        <v>15.47</v>
      </c>
      <c r="I34" s="33">
        <v>17.95</v>
      </c>
      <c r="J34" s="34">
        <v>19.13</v>
      </c>
      <c r="K34" s="22"/>
      <c r="L34" s="22"/>
      <c r="M34" s="22"/>
      <c r="N34" s="22"/>
      <c r="O34" s="22"/>
      <c r="P34" s="22"/>
    </row>
    <row r="35" spans="1:16" ht="39" customHeight="1" x14ac:dyDescent="0.15">
      <c r="A35" s="22"/>
      <c r="B35" s="35"/>
      <c r="C35" s="1175" t="s">
        <v>521</v>
      </c>
      <c r="D35" s="1176"/>
      <c r="E35" s="1177"/>
      <c r="F35" s="36">
        <v>4.2</v>
      </c>
      <c r="G35" s="37">
        <v>8.09</v>
      </c>
      <c r="H35" s="37">
        <v>11.29</v>
      </c>
      <c r="I35" s="37">
        <v>12.1</v>
      </c>
      <c r="J35" s="38">
        <v>12.07</v>
      </c>
      <c r="K35" s="22"/>
      <c r="L35" s="22"/>
      <c r="M35" s="22"/>
      <c r="N35" s="22"/>
      <c r="O35" s="22"/>
      <c r="P35" s="22"/>
    </row>
    <row r="36" spans="1:16" ht="39" customHeight="1" x14ac:dyDescent="0.15">
      <c r="A36" s="22"/>
      <c r="B36" s="35"/>
      <c r="C36" s="1175" t="s">
        <v>522</v>
      </c>
      <c r="D36" s="1176"/>
      <c r="E36" s="1177"/>
      <c r="F36" s="36">
        <v>4.3499999999999996</v>
      </c>
      <c r="G36" s="37">
        <v>5.05</v>
      </c>
      <c r="H36" s="37">
        <v>4.88</v>
      </c>
      <c r="I36" s="37">
        <v>4.7</v>
      </c>
      <c r="J36" s="38">
        <v>5.21</v>
      </c>
      <c r="K36" s="22"/>
      <c r="L36" s="22"/>
      <c r="M36" s="22"/>
      <c r="N36" s="22"/>
      <c r="O36" s="22"/>
      <c r="P36" s="22"/>
    </row>
    <row r="37" spans="1:16" ht="39" customHeight="1" x14ac:dyDescent="0.15">
      <c r="A37" s="22"/>
      <c r="B37" s="35"/>
      <c r="C37" s="1175" t="s">
        <v>523</v>
      </c>
      <c r="D37" s="1176"/>
      <c r="E37" s="1177"/>
      <c r="F37" s="36">
        <v>1.98</v>
      </c>
      <c r="G37" s="37">
        <v>1.69</v>
      </c>
      <c r="H37" s="37">
        <v>4.8099999999999996</v>
      </c>
      <c r="I37" s="37">
        <v>3.2</v>
      </c>
      <c r="J37" s="38">
        <v>2.71</v>
      </c>
      <c r="K37" s="22"/>
      <c r="L37" s="22"/>
      <c r="M37" s="22"/>
      <c r="N37" s="22"/>
      <c r="O37" s="22"/>
      <c r="P37" s="22"/>
    </row>
    <row r="38" spans="1:16" ht="39" customHeight="1" x14ac:dyDescent="0.15">
      <c r="A38" s="22"/>
      <c r="B38" s="35"/>
      <c r="C38" s="1175" t="s">
        <v>524</v>
      </c>
      <c r="D38" s="1176"/>
      <c r="E38" s="1177"/>
      <c r="F38" s="36">
        <v>0.79</v>
      </c>
      <c r="G38" s="37">
        <v>0.5</v>
      </c>
      <c r="H38" s="37">
        <v>1.22</v>
      </c>
      <c r="I38" s="37">
        <v>0.54</v>
      </c>
      <c r="J38" s="38">
        <v>1.94</v>
      </c>
      <c r="K38" s="22"/>
      <c r="L38" s="22"/>
      <c r="M38" s="22"/>
      <c r="N38" s="22"/>
      <c r="O38" s="22"/>
      <c r="P38" s="22"/>
    </row>
    <row r="39" spans="1:16" ht="39" customHeight="1" x14ac:dyDescent="0.15">
      <c r="A39" s="22"/>
      <c r="B39" s="35"/>
      <c r="C39" s="1175" t="s">
        <v>525</v>
      </c>
      <c r="D39" s="1176"/>
      <c r="E39" s="1177"/>
      <c r="F39" s="36" t="s">
        <v>473</v>
      </c>
      <c r="G39" s="37" t="s">
        <v>473</v>
      </c>
      <c r="H39" s="37">
        <v>0.01</v>
      </c>
      <c r="I39" s="37">
        <v>0.41</v>
      </c>
      <c r="J39" s="38">
        <v>1.23</v>
      </c>
      <c r="K39" s="22"/>
      <c r="L39" s="22"/>
      <c r="M39" s="22"/>
      <c r="N39" s="22"/>
      <c r="O39" s="22"/>
      <c r="P39" s="22"/>
    </row>
    <row r="40" spans="1:16" ht="39" customHeight="1" x14ac:dyDescent="0.15">
      <c r="A40" s="22"/>
      <c r="B40" s="35"/>
      <c r="C40" s="1175" t="s">
        <v>526</v>
      </c>
      <c r="D40" s="1176"/>
      <c r="E40" s="1177"/>
      <c r="F40" s="36">
        <v>0.21</v>
      </c>
      <c r="G40" s="37">
        <v>0.16</v>
      </c>
      <c r="H40" s="37">
        <v>0.14000000000000001</v>
      </c>
      <c r="I40" s="37">
        <v>0.2</v>
      </c>
      <c r="J40" s="38">
        <v>0.08</v>
      </c>
      <c r="K40" s="22"/>
      <c r="L40" s="22"/>
      <c r="M40" s="22"/>
      <c r="N40" s="22"/>
      <c r="O40" s="22"/>
      <c r="P40" s="22"/>
    </row>
    <row r="41" spans="1:16" ht="39" customHeight="1" x14ac:dyDescent="0.15">
      <c r="A41" s="22"/>
      <c r="B41" s="35"/>
      <c r="C41" s="1175" t="s">
        <v>527</v>
      </c>
      <c r="D41" s="1176"/>
      <c r="E41" s="1177"/>
      <c r="F41" s="36">
        <v>0.06</v>
      </c>
      <c r="G41" s="37">
        <v>0.08</v>
      </c>
      <c r="H41" s="37">
        <v>7.0000000000000007E-2</v>
      </c>
      <c r="I41" s="37">
        <v>0.05</v>
      </c>
      <c r="J41" s="38">
        <v>0.06</v>
      </c>
      <c r="K41" s="22"/>
      <c r="L41" s="22"/>
      <c r="M41" s="22"/>
      <c r="N41" s="22"/>
      <c r="O41" s="22"/>
      <c r="P41" s="22"/>
    </row>
    <row r="42" spans="1:16" ht="39" customHeight="1" x14ac:dyDescent="0.15">
      <c r="A42" s="22"/>
      <c r="B42" s="39"/>
      <c r="C42" s="1175" t="s">
        <v>528</v>
      </c>
      <c r="D42" s="1176"/>
      <c r="E42" s="1177"/>
      <c r="F42" s="36" t="s">
        <v>473</v>
      </c>
      <c r="G42" s="37" t="s">
        <v>473</v>
      </c>
      <c r="H42" s="37" t="s">
        <v>473</v>
      </c>
      <c r="I42" s="37" t="s">
        <v>473</v>
      </c>
      <c r="J42" s="38" t="s">
        <v>473</v>
      </c>
      <c r="K42" s="22"/>
      <c r="L42" s="22"/>
      <c r="M42" s="22"/>
      <c r="N42" s="22"/>
      <c r="O42" s="22"/>
      <c r="P42" s="22"/>
    </row>
    <row r="43" spans="1:16" ht="39" customHeight="1" thickBot="1" x14ac:dyDescent="0.2">
      <c r="A43" s="22"/>
      <c r="B43" s="40"/>
      <c r="C43" s="1178" t="s">
        <v>529</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3624</v>
      </c>
      <c r="L45" s="60">
        <v>4424</v>
      </c>
      <c r="M45" s="60">
        <v>2987</v>
      </c>
      <c r="N45" s="60">
        <v>2952</v>
      </c>
      <c r="O45" s="61">
        <v>2954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473</v>
      </c>
      <c r="L47" s="64" t="s">
        <v>473</v>
      </c>
      <c r="M47" s="64">
        <v>29</v>
      </c>
      <c r="N47" s="64" t="s">
        <v>473</v>
      </c>
      <c r="O47" s="65" t="s">
        <v>473</v>
      </c>
      <c r="P47" s="48"/>
      <c r="Q47" s="48"/>
      <c r="R47" s="48"/>
      <c r="S47" s="48"/>
      <c r="T47" s="48"/>
      <c r="U47" s="48"/>
    </row>
    <row r="48" spans="1:21" ht="30.75" customHeight="1" x14ac:dyDescent="0.15">
      <c r="A48" s="48"/>
      <c r="B48" s="1193"/>
      <c r="C48" s="1194"/>
      <c r="D48" s="62"/>
      <c r="E48" s="1185" t="s">
        <v>15</v>
      </c>
      <c r="F48" s="1185"/>
      <c r="G48" s="1185"/>
      <c r="H48" s="1185"/>
      <c r="I48" s="1185"/>
      <c r="J48" s="1186"/>
      <c r="K48" s="63">
        <v>1018</v>
      </c>
      <c r="L48" s="64">
        <v>934</v>
      </c>
      <c r="M48" s="64">
        <v>858</v>
      </c>
      <c r="N48" s="64">
        <v>696</v>
      </c>
      <c r="O48" s="65">
        <v>713</v>
      </c>
      <c r="P48" s="48"/>
      <c r="Q48" s="48"/>
      <c r="R48" s="48"/>
      <c r="S48" s="48"/>
      <c r="T48" s="48"/>
      <c r="U48" s="48"/>
    </row>
    <row r="49" spans="1:21" ht="30.75" customHeight="1" x14ac:dyDescent="0.15">
      <c r="A49" s="48"/>
      <c r="B49" s="1193"/>
      <c r="C49" s="1194"/>
      <c r="D49" s="62"/>
      <c r="E49" s="1185" t="s">
        <v>16</v>
      </c>
      <c r="F49" s="1185"/>
      <c r="G49" s="1185"/>
      <c r="H49" s="1185"/>
      <c r="I49" s="1185"/>
      <c r="J49" s="1186"/>
      <c r="K49" s="63">
        <v>70</v>
      </c>
      <c r="L49" s="64">
        <v>64</v>
      </c>
      <c r="M49" s="64" t="s">
        <v>473</v>
      </c>
      <c r="N49" s="64" t="s">
        <v>473</v>
      </c>
      <c r="O49" s="65" t="s">
        <v>473</v>
      </c>
      <c r="P49" s="48"/>
      <c r="Q49" s="48"/>
      <c r="R49" s="48"/>
      <c r="S49" s="48"/>
      <c r="T49" s="48"/>
      <c r="U49" s="48"/>
    </row>
    <row r="50" spans="1:21" ht="30.75" customHeight="1" x14ac:dyDescent="0.15">
      <c r="A50" s="48"/>
      <c r="B50" s="1193"/>
      <c r="C50" s="1194"/>
      <c r="D50" s="62"/>
      <c r="E50" s="1185" t="s">
        <v>17</v>
      </c>
      <c r="F50" s="1185"/>
      <c r="G50" s="1185"/>
      <c r="H50" s="1185"/>
      <c r="I50" s="1185"/>
      <c r="J50" s="1186"/>
      <c r="K50" s="63">
        <v>191</v>
      </c>
      <c r="L50" s="64">
        <v>188</v>
      </c>
      <c r="M50" s="64">
        <v>151</v>
      </c>
      <c r="N50" s="64">
        <v>148</v>
      </c>
      <c r="O50" s="65">
        <v>145</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473</v>
      </c>
      <c r="L51" s="64" t="s">
        <v>473</v>
      </c>
      <c r="M51" s="64" t="s">
        <v>473</v>
      </c>
      <c r="N51" s="64" t="s">
        <v>473</v>
      </c>
      <c r="O51" s="65" t="s">
        <v>473</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3689</v>
      </c>
      <c r="L52" s="64">
        <v>4464</v>
      </c>
      <c r="M52" s="64">
        <v>3031</v>
      </c>
      <c r="N52" s="64">
        <v>3068</v>
      </c>
      <c r="O52" s="65">
        <v>3021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1214</v>
      </c>
      <c r="L53" s="69">
        <v>1146</v>
      </c>
      <c r="M53" s="69">
        <v>994</v>
      </c>
      <c r="N53" s="69">
        <v>728</v>
      </c>
      <c r="O53" s="70">
        <v>791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99" t="s">
        <v>24</v>
      </c>
      <c r="C41" s="1200"/>
      <c r="D41" s="81"/>
      <c r="E41" s="1205" t="s">
        <v>25</v>
      </c>
      <c r="F41" s="1205"/>
      <c r="G41" s="1205"/>
      <c r="H41" s="1206"/>
      <c r="I41" s="82">
        <v>27888</v>
      </c>
      <c r="J41" s="83">
        <v>27521</v>
      </c>
      <c r="K41" s="83">
        <v>27292</v>
      </c>
      <c r="L41" s="83">
        <v>27271</v>
      </c>
      <c r="M41" s="84">
        <v>27765</v>
      </c>
    </row>
    <row r="42" spans="2:13" ht="27.75" customHeight="1" x14ac:dyDescent="0.15">
      <c r="B42" s="1201"/>
      <c r="C42" s="1202"/>
      <c r="D42" s="85"/>
      <c r="E42" s="1207" t="s">
        <v>26</v>
      </c>
      <c r="F42" s="1207"/>
      <c r="G42" s="1207"/>
      <c r="H42" s="1208"/>
      <c r="I42" s="86">
        <v>1701</v>
      </c>
      <c r="J42" s="87">
        <v>1444</v>
      </c>
      <c r="K42" s="87">
        <v>1324</v>
      </c>
      <c r="L42" s="87">
        <v>1218</v>
      </c>
      <c r="M42" s="88">
        <v>1097</v>
      </c>
    </row>
    <row r="43" spans="2:13" ht="27.75" customHeight="1" x14ac:dyDescent="0.15">
      <c r="B43" s="1201"/>
      <c r="C43" s="1202"/>
      <c r="D43" s="85"/>
      <c r="E43" s="1207" t="s">
        <v>27</v>
      </c>
      <c r="F43" s="1207"/>
      <c r="G43" s="1207"/>
      <c r="H43" s="1208"/>
      <c r="I43" s="86">
        <v>10200</v>
      </c>
      <c r="J43" s="87">
        <v>11281</v>
      </c>
      <c r="K43" s="87">
        <v>9269</v>
      </c>
      <c r="L43" s="87">
        <v>7502</v>
      </c>
      <c r="M43" s="88">
        <v>6239</v>
      </c>
    </row>
    <row r="44" spans="2:13" ht="27.75" customHeight="1" x14ac:dyDescent="0.15">
      <c r="B44" s="1201"/>
      <c r="C44" s="1202"/>
      <c r="D44" s="85"/>
      <c r="E44" s="1207" t="s">
        <v>28</v>
      </c>
      <c r="F44" s="1207"/>
      <c r="G44" s="1207"/>
      <c r="H44" s="1208"/>
      <c r="I44" s="86">
        <v>19</v>
      </c>
      <c r="J44" s="87" t="s">
        <v>473</v>
      </c>
      <c r="K44" s="87" t="s">
        <v>473</v>
      </c>
      <c r="L44" s="87" t="s">
        <v>473</v>
      </c>
      <c r="M44" s="88">
        <v>178</v>
      </c>
    </row>
    <row r="45" spans="2:13" ht="27.75" customHeight="1" x14ac:dyDescent="0.15">
      <c r="B45" s="1201"/>
      <c r="C45" s="1202"/>
      <c r="D45" s="85"/>
      <c r="E45" s="1207" t="s">
        <v>29</v>
      </c>
      <c r="F45" s="1207"/>
      <c r="G45" s="1207"/>
      <c r="H45" s="1208"/>
      <c r="I45" s="86">
        <v>3096</v>
      </c>
      <c r="J45" s="87">
        <v>3022</v>
      </c>
      <c r="K45" s="87">
        <v>2928</v>
      </c>
      <c r="L45" s="87">
        <v>2589</v>
      </c>
      <c r="M45" s="88">
        <v>2354</v>
      </c>
    </row>
    <row r="46" spans="2:13" ht="27.75" customHeight="1" x14ac:dyDescent="0.15">
      <c r="B46" s="1201"/>
      <c r="C46" s="1202"/>
      <c r="D46" s="85"/>
      <c r="E46" s="1207" t="s">
        <v>30</v>
      </c>
      <c r="F46" s="1207"/>
      <c r="G46" s="1207"/>
      <c r="H46" s="1208"/>
      <c r="I46" s="86">
        <v>1721</v>
      </c>
      <c r="J46" s="87">
        <v>5</v>
      </c>
      <c r="K46" s="87">
        <v>11</v>
      </c>
      <c r="L46" s="87">
        <v>11</v>
      </c>
      <c r="M46" s="88">
        <v>15</v>
      </c>
    </row>
    <row r="47" spans="2:13" ht="27.75" customHeight="1" x14ac:dyDescent="0.15">
      <c r="B47" s="1201"/>
      <c r="C47" s="1202"/>
      <c r="D47" s="85"/>
      <c r="E47" s="1207" t="s">
        <v>31</v>
      </c>
      <c r="F47" s="1207"/>
      <c r="G47" s="1207"/>
      <c r="H47" s="1208"/>
      <c r="I47" s="86" t="s">
        <v>473</v>
      </c>
      <c r="J47" s="87" t="s">
        <v>473</v>
      </c>
      <c r="K47" s="87" t="s">
        <v>473</v>
      </c>
      <c r="L47" s="87" t="s">
        <v>473</v>
      </c>
      <c r="M47" s="88" t="s">
        <v>473</v>
      </c>
    </row>
    <row r="48" spans="2:13" ht="27.75" customHeight="1" x14ac:dyDescent="0.15">
      <c r="B48" s="1203"/>
      <c r="C48" s="1204"/>
      <c r="D48" s="85"/>
      <c r="E48" s="1207" t="s">
        <v>32</v>
      </c>
      <c r="F48" s="1207"/>
      <c r="G48" s="1207"/>
      <c r="H48" s="1208"/>
      <c r="I48" s="86" t="s">
        <v>473</v>
      </c>
      <c r="J48" s="87" t="s">
        <v>473</v>
      </c>
      <c r="K48" s="87" t="s">
        <v>473</v>
      </c>
      <c r="L48" s="87" t="s">
        <v>473</v>
      </c>
      <c r="M48" s="88" t="s">
        <v>473</v>
      </c>
    </row>
    <row r="49" spans="2:13" ht="27.75" customHeight="1" x14ac:dyDescent="0.15">
      <c r="B49" s="1209" t="s">
        <v>33</v>
      </c>
      <c r="C49" s="1210"/>
      <c r="D49" s="89"/>
      <c r="E49" s="1207" t="s">
        <v>34</v>
      </c>
      <c r="F49" s="1207"/>
      <c r="G49" s="1207"/>
      <c r="H49" s="1208"/>
      <c r="I49" s="86">
        <v>6764</v>
      </c>
      <c r="J49" s="87">
        <v>11103</v>
      </c>
      <c r="K49" s="87">
        <v>13345</v>
      </c>
      <c r="L49" s="87">
        <v>12646</v>
      </c>
      <c r="M49" s="88">
        <v>13295</v>
      </c>
    </row>
    <row r="50" spans="2:13" ht="27.75" customHeight="1" x14ac:dyDescent="0.15">
      <c r="B50" s="1201"/>
      <c r="C50" s="1202"/>
      <c r="D50" s="85"/>
      <c r="E50" s="1207" t="s">
        <v>35</v>
      </c>
      <c r="F50" s="1207"/>
      <c r="G50" s="1207"/>
      <c r="H50" s="1208"/>
      <c r="I50" s="86">
        <v>7035</v>
      </c>
      <c r="J50" s="87">
        <v>5802</v>
      </c>
      <c r="K50" s="87">
        <v>4674</v>
      </c>
      <c r="L50" s="87">
        <v>3874</v>
      </c>
      <c r="M50" s="88">
        <v>4718</v>
      </c>
    </row>
    <row r="51" spans="2:13" ht="27.75" customHeight="1" x14ac:dyDescent="0.15">
      <c r="B51" s="1203"/>
      <c r="C51" s="1204"/>
      <c r="D51" s="85"/>
      <c r="E51" s="1207" t="s">
        <v>36</v>
      </c>
      <c r="F51" s="1207"/>
      <c r="G51" s="1207"/>
      <c r="H51" s="1208"/>
      <c r="I51" s="86">
        <v>28034</v>
      </c>
      <c r="J51" s="87">
        <v>27690</v>
      </c>
      <c r="K51" s="87">
        <v>27321</v>
      </c>
      <c r="L51" s="87">
        <v>26615</v>
      </c>
      <c r="M51" s="88">
        <v>26440</v>
      </c>
    </row>
    <row r="52" spans="2:13" ht="27.75" customHeight="1" thickBot="1" x14ac:dyDescent="0.2">
      <c r="B52" s="1211" t="s">
        <v>37</v>
      </c>
      <c r="C52" s="1212"/>
      <c r="D52" s="90"/>
      <c r="E52" s="1213" t="s">
        <v>38</v>
      </c>
      <c r="F52" s="1213"/>
      <c r="G52" s="1213"/>
      <c r="H52" s="1214"/>
      <c r="I52" s="91">
        <v>2792</v>
      </c>
      <c r="J52" s="92">
        <v>-1322</v>
      </c>
      <c r="K52" s="92">
        <v>-4516</v>
      </c>
      <c r="L52" s="92">
        <v>-4544</v>
      </c>
      <c r="M52" s="93">
        <v>-6806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542</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543</v>
      </c>
    </row>
    <row r="50" spans="1:17" x14ac:dyDescent="0.15">
      <c r="B50" s="248"/>
      <c r="C50" s="244"/>
      <c r="D50" s="244"/>
      <c r="E50" s="244"/>
      <c r="F50" s="244"/>
      <c r="G50" s="1224"/>
      <c r="H50" s="1225"/>
      <c r="I50" s="1225"/>
      <c r="J50" s="1226"/>
      <c r="K50" s="354" t="s">
        <v>513</v>
      </c>
      <c r="L50" s="354" t="s">
        <v>514</v>
      </c>
      <c r="M50" s="354" t="s">
        <v>515</v>
      </c>
      <c r="N50" s="354" t="s">
        <v>516</v>
      </c>
      <c r="O50" s="354" t="s">
        <v>517</v>
      </c>
    </row>
    <row r="51" spans="1:17" x14ac:dyDescent="0.15">
      <c r="B51" s="248"/>
      <c r="C51" s="244"/>
      <c r="D51" s="244"/>
      <c r="E51" s="244"/>
      <c r="F51" s="244"/>
      <c r="G51" s="1227" t="s">
        <v>544</v>
      </c>
      <c r="H51" s="1228"/>
      <c r="I51" s="1233" t="s">
        <v>545</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546</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547</v>
      </c>
      <c r="H55" s="1241"/>
      <c r="I55" s="1237" t="s">
        <v>545</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546</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548</v>
      </c>
      <c r="C63" s="244"/>
      <c r="D63" s="244"/>
      <c r="E63" s="244"/>
      <c r="F63" s="244"/>
      <c r="G63" s="244"/>
      <c r="H63" s="244"/>
      <c r="I63" s="244"/>
      <c r="J63" s="244"/>
      <c r="K63" s="244"/>
      <c r="L63" s="244"/>
      <c r="M63" s="244"/>
      <c r="N63" s="244"/>
      <c r="O63" s="244"/>
    </row>
    <row r="64" spans="1:17" x14ac:dyDescent="0.15">
      <c r="B64" s="248"/>
      <c r="C64" s="244"/>
      <c r="D64" s="244"/>
      <c r="E64" s="244"/>
      <c r="F64" s="244"/>
      <c r="G64" s="351" t="s">
        <v>542</v>
      </c>
      <c r="I64" s="352"/>
      <c r="J64" s="352"/>
      <c r="K64" s="352"/>
      <c r="L64" s="244"/>
      <c r="M64" s="244"/>
      <c r="N64" s="244"/>
      <c r="O64" s="244"/>
    </row>
    <row r="65" spans="2:30" x14ac:dyDescent="0.15">
      <c r="B65" s="248"/>
      <c r="C65" s="244"/>
      <c r="D65" s="244"/>
      <c r="E65" s="244"/>
      <c r="F65" s="244"/>
      <c r="G65" s="1247" t="s">
        <v>551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549</v>
      </c>
      <c r="I71" s="368"/>
      <c r="J71" s="364"/>
      <c r="K71" s="364"/>
      <c r="L71" s="365"/>
      <c r="M71" s="364"/>
      <c r="N71" s="365"/>
      <c r="O71" s="366"/>
    </row>
    <row r="72" spans="2:30" x14ac:dyDescent="0.15">
      <c r="B72" s="248"/>
      <c r="C72" s="244"/>
      <c r="D72" s="244"/>
      <c r="E72" s="244"/>
      <c r="F72" s="244"/>
      <c r="G72" s="1224"/>
      <c r="H72" s="1225"/>
      <c r="I72" s="1225"/>
      <c r="J72" s="1226"/>
      <c r="K72" s="354" t="s">
        <v>513</v>
      </c>
      <c r="L72" s="354" t="s">
        <v>514</v>
      </c>
      <c r="M72" s="354" t="s">
        <v>515</v>
      </c>
      <c r="N72" s="354" t="s">
        <v>516</v>
      </c>
      <c r="O72" s="354" t="s">
        <v>517</v>
      </c>
    </row>
    <row r="73" spans="2:30" x14ac:dyDescent="0.15">
      <c r="B73" s="248"/>
      <c r="C73" s="244"/>
      <c r="D73" s="244"/>
      <c r="E73" s="244"/>
      <c r="F73" s="244"/>
      <c r="G73" s="1227" t="s">
        <v>544</v>
      </c>
      <c r="H73" s="1228"/>
      <c r="I73" s="1233" t="s">
        <v>545</v>
      </c>
      <c r="J73" s="1233"/>
      <c r="K73" s="1248">
        <v>23</v>
      </c>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550</v>
      </c>
      <c r="J75" s="1237"/>
      <c r="K75" s="1249">
        <v>10.1</v>
      </c>
      <c r="L75" s="1249">
        <v>10.199999999999999</v>
      </c>
      <c r="M75" s="1249">
        <v>9.1999999999999993</v>
      </c>
      <c r="N75" s="1249">
        <v>7.7</v>
      </c>
      <c r="O75" s="1249">
        <v>6.5</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547</v>
      </c>
      <c r="H77" s="1241"/>
      <c r="I77" s="1237" t="s">
        <v>545</v>
      </c>
      <c r="J77" s="1237"/>
      <c r="K77" s="1248">
        <v>79.5</v>
      </c>
      <c r="L77" s="1248">
        <v>67.900000000000006</v>
      </c>
      <c r="M77" s="1236">
        <v>56.6</v>
      </c>
      <c r="N77" s="1236">
        <v>61.3</v>
      </c>
      <c r="O77" s="1236">
        <v>33.6</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550</v>
      </c>
      <c r="J79" s="1246"/>
      <c r="K79" s="1251">
        <v>10.6</v>
      </c>
      <c r="L79" s="1251">
        <v>10.199999999999999</v>
      </c>
      <c r="M79" s="1251">
        <v>9.6</v>
      </c>
      <c r="N79" s="1251">
        <v>9.3000000000000007</v>
      </c>
      <c r="O79" s="1251">
        <v>7</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36330</v>
      </c>
      <c r="E3" s="116"/>
      <c r="F3" s="117">
        <v>33364</v>
      </c>
      <c r="G3" s="118"/>
      <c r="H3" s="119"/>
    </row>
    <row r="4" spans="1:8" x14ac:dyDescent="0.15">
      <c r="A4" s="120"/>
      <c r="B4" s="121"/>
      <c r="C4" s="122"/>
      <c r="D4" s="123">
        <v>24455</v>
      </c>
      <c r="E4" s="124"/>
      <c r="F4" s="125">
        <v>21557</v>
      </c>
      <c r="G4" s="126"/>
      <c r="H4" s="127"/>
    </row>
    <row r="5" spans="1:8" x14ac:dyDescent="0.15">
      <c r="A5" s="108" t="s">
        <v>507</v>
      </c>
      <c r="B5" s="113"/>
      <c r="C5" s="114"/>
      <c r="D5" s="115">
        <v>58799</v>
      </c>
      <c r="E5" s="116"/>
      <c r="F5" s="117">
        <v>36396</v>
      </c>
      <c r="G5" s="118"/>
      <c r="H5" s="119"/>
    </row>
    <row r="6" spans="1:8" x14ac:dyDescent="0.15">
      <c r="A6" s="120"/>
      <c r="B6" s="121"/>
      <c r="C6" s="122"/>
      <c r="D6" s="123">
        <v>39519</v>
      </c>
      <c r="E6" s="124"/>
      <c r="F6" s="125">
        <v>19057</v>
      </c>
      <c r="G6" s="126"/>
      <c r="H6" s="127"/>
    </row>
    <row r="7" spans="1:8" x14ac:dyDescent="0.15">
      <c r="A7" s="108" t="s">
        <v>508</v>
      </c>
      <c r="B7" s="113"/>
      <c r="C7" s="114"/>
      <c r="D7" s="115">
        <v>120282</v>
      </c>
      <c r="E7" s="116"/>
      <c r="F7" s="117">
        <v>62256</v>
      </c>
      <c r="G7" s="118"/>
      <c r="H7" s="119"/>
    </row>
    <row r="8" spans="1:8" x14ac:dyDescent="0.15">
      <c r="A8" s="120"/>
      <c r="B8" s="121"/>
      <c r="C8" s="122"/>
      <c r="D8" s="123">
        <v>30746</v>
      </c>
      <c r="E8" s="124"/>
      <c r="F8" s="125">
        <v>24482</v>
      </c>
      <c r="G8" s="126"/>
      <c r="H8" s="127"/>
    </row>
    <row r="9" spans="1:8" x14ac:dyDescent="0.15">
      <c r="A9" s="108" t="s">
        <v>509</v>
      </c>
      <c r="B9" s="113"/>
      <c r="C9" s="114"/>
      <c r="D9" s="115">
        <v>327743</v>
      </c>
      <c r="E9" s="116"/>
      <c r="F9" s="117">
        <v>53896</v>
      </c>
      <c r="G9" s="118"/>
      <c r="H9" s="119"/>
    </row>
    <row r="10" spans="1:8" x14ac:dyDescent="0.15">
      <c r="A10" s="120"/>
      <c r="B10" s="121"/>
      <c r="C10" s="122"/>
      <c r="D10" s="123">
        <v>26641</v>
      </c>
      <c r="E10" s="124"/>
      <c r="F10" s="125">
        <v>20608</v>
      </c>
      <c r="G10" s="126"/>
      <c r="H10" s="127"/>
    </row>
    <row r="11" spans="1:8" x14ac:dyDescent="0.15">
      <c r="A11" s="108" t="s">
        <v>510</v>
      </c>
      <c r="B11" s="113"/>
      <c r="C11" s="114"/>
      <c r="D11" s="115">
        <v>249385</v>
      </c>
      <c r="E11" s="116"/>
      <c r="F11" s="117">
        <v>47278</v>
      </c>
      <c r="G11" s="118"/>
      <c r="H11" s="119"/>
    </row>
    <row r="12" spans="1:8" x14ac:dyDescent="0.15">
      <c r="A12" s="120"/>
      <c r="B12" s="121"/>
      <c r="C12" s="128"/>
      <c r="D12" s="123">
        <v>44799</v>
      </c>
      <c r="E12" s="124"/>
      <c r="F12" s="125">
        <v>24096</v>
      </c>
      <c r="G12" s="126"/>
      <c r="H12" s="127"/>
    </row>
    <row r="13" spans="1:8" x14ac:dyDescent="0.15">
      <c r="A13" s="108"/>
      <c r="B13" s="113"/>
      <c r="C13" s="129"/>
      <c r="D13" s="130">
        <v>158508</v>
      </c>
      <c r="E13" s="131"/>
      <c r="F13" s="132">
        <v>46638</v>
      </c>
      <c r="G13" s="133"/>
      <c r="H13" s="119"/>
    </row>
    <row r="14" spans="1:8" x14ac:dyDescent="0.15">
      <c r="A14" s="120"/>
      <c r="B14" s="121"/>
      <c r="C14" s="122"/>
      <c r="D14" s="123">
        <v>33232</v>
      </c>
      <c r="E14" s="124"/>
      <c r="F14" s="125">
        <v>21960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4.42</v>
      </c>
      <c r="C19" s="134">
        <f>ROUND(VALUE(SUBSTITUTE(実質収支比率等に係る経年分析!G$48,"▲","-")),2)</f>
        <v>8.26</v>
      </c>
      <c r="D19" s="134">
        <f>ROUND(VALUE(SUBSTITUTE(実質収支比率等に係る経年分析!H$48,"▲","-")),2)</f>
        <v>11.46</v>
      </c>
      <c r="E19" s="134">
        <f>ROUND(VALUE(SUBSTITUTE(実質収支比率等に係る経年分析!I$48,"▲","-")),2)</f>
        <v>12.72</v>
      </c>
      <c r="F19" s="134">
        <f>ROUND(VALUE(SUBSTITUTE(実質収支比率等に係る経年分析!J$48,"▲","-")),2)</f>
        <v>13.4</v>
      </c>
    </row>
    <row r="20" spans="1:11" x14ac:dyDescent="0.15">
      <c r="A20" s="134" t="s">
        <v>43</v>
      </c>
      <c r="B20" s="134">
        <f>ROUND(VALUE(SUBSTITUTE(実質収支比率等に係る経年分析!F$47,"▲","-")),2)</f>
        <v>20.54</v>
      </c>
      <c r="C20" s="134">
        <f>ROUND(VALUE(SUBSTITUTE(実質収支比率等に係る経年分析!G$47,"▲","-")),2)</f>
        <v>46.09</v>
      </c>
      <c r="D20" s="134">
        <f>ROUND(VALUE(SUBSTITUTE(実質収支比率等に係る経年分析!H$47,"▲","-")),2)</f>
        <v>56.05</v>
      </c>
      <c r="E20" s="134">
        <f>ROUND(VALUE(SUBSTITUTE(実質収支比率等に係る経年分析!I$47,"▲","-")),2)</f>
        <v>48.99</v>
      </c>
      <c r="F20" s="134">
        <f>ROUND(VALUE(SUBSTITUTE(実質収支比率等に係る経年分析!J$47,"▲","-")),2)</f>
        <v>47.63</v>
      </c>
    </row>
    <row r="21" spans="1:11" x14ac:dyDescent="0.15">
      <c r="A21" s="134" t="s">
        <v>44</v>
      </c>
      <c r="B21" s="134">
        <f>IF(ISNUMBER(VALUE(SUBSTITUTE(実質収支比率等に係る経年分析!F$49,"▲","-"))),ROUND(VALUE(SUBSTITUTE(実質収支比率等に係る経年分析!F$49,"▲","-")),2),NA())</f>
        <v>12.57</v>
      </c>
      <c r="C21" s="134">
        <f>IF(ISNUMBER(VALUE(SUBSTITUTE(実質収支比率等に係る経年分析!G$49,"▲","-"))),ROUND(VALUE(SUBSTITUTE(実質収支比率等に係る経年分析!G$49,"▲","-")),2),NA())</f>
        <v>27.67</v>
      </c>
      <c r="D21" s="134">
        <f>IF(ISNUMBER(VALUE(SUBSTITUTE(実質収支比率等に係る経年分析!H$49,"▲","-"))),ROUND(VALUE(SUBSTITUTE(実質収支比率等に係る経年分析!H$49,"▲","-")),2),NA())</f>
        <v>12.47</v>
      </c>
      <c r="E21" s="134">
        <f>IF(ISNUMBER(VALUE(SUBSTITUTE(実質収支比率等に係る経年分析!I$49,"▲","-"))),ROUND(VALUE(SUBSTITUTE(実質収支比率等に係る経年分析!I$49,"▲","-")),2),NA())</f>
        <v>-10.27</v>
      </c>
      <c r="F21" s="134">
        <f>IF(ISNUMBER(VALUE(SUBSTITUTE(実質収支比率等に係る経年分析!J$49,"▲","-"))),ROUND(VALUE(SUBSTITUTE(実質収支比率等に係る経年分析!J$49,"▲","-")),2),NA())</f>
        <v>-8.41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休日夜間急患センター特別会計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被災市街地復興土地区画整理事業特別会計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1.23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1.94</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4.8099999999999996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2.71</v>
      </c>
    </row>
    <row r="34" spans="1:16" x14ac:dyDescent="0.15">
      <c r="A34" s="135" t="str">
        <f>IF(連結実質赤字比率に係る赤字・黒字の構成分析!C$36="",NA(),連結実質赤字比率に係る赤字・黒字の構成分析!C$36)</f>
        <v>下水道事業等会計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4.3499999999999996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12.07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19.13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3689</v>
      </c>
      <c r="E42" s="136"/>
      <c r="F42" s="136"/>
      <c r="G42" s="136">
        <f>'実質公債費比率（分子）の構造'!L$52</f>
        <v>4464</v>
      </c>
      <c r="H42" s="136"/>
      <c r="I42" s="136"/>
      <c r="J42" s="136">
        <f>'実質公債費比率（分子）の構造'!M$52</f>
        <v>3031</v>
      </c>
      <c r="K42" s="136"/>
      <c r="L42" s="136"/>
      <c r="M42" s="136">
        <f>'実質公債費比率（分子）の構造'!N$52</f>
        <v>3068</v>
      </c>
      <c r="N42" s="136"/>
      <c r="O42" s="136"/>
      <c r="P42" s="136">
        <f>'実質公債費比率（分子）の構造'!O$52</f>
        <v>3021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191</v>
      </c>
      <c r="C44" s="136"/>
      <c r="D44" s="136"/>
      <c r="E44" s="136">
        <f>'実質公債費比率（分子）の構造'!L$50</f>
        <v>188</v>
      </c>
      <c r="F44" s="136"/>
      <c r="G44" s="136"/>
      <c r="H44" s="136">
        <f>'実質公債費比率（分子）の構造'!M$50</f>
        <v>151</v>
      </c>
      <c r="I44" s="136"/>
      <c r="J44" s="136"/>
      <c r="K44" s="136">
        <f>'実質公債費比率（分子）の構造'!N$50</f>
        <v>148</v>
      </c>
      <c r="L44" s="136"/>
      <c r="M44" s="136"/>
      <c r="N44" s="136">
        <f>'実質公債費比率（分子）の構造'!O$50</f>
        <v>145</v>
      </c>
      <c r="O44" s="136"/>
      <c r="P44" s="136"/>
    </row>
    <row r="45" spans="1:16" x14ac:dyDescent="0.15">
      <c r="A45" s="136" t="s">
        <v>54</v>
      </c>
      <c r="B45" s="136">
        <f>'実質公債費比率（分子）の構造'!K$49</f>
        <v>70</v>
      </c>
      <c r="C45" s="136"/>
      <c r="D45" s="136"/>
      <c r="E45" s="136">
        <f>'実質公債費比率（分子）の構造'!L$49</f>
        <v>64</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1018</v>
      </c>
      <c r="C46" s="136"/>
      <c r="D46" s="136"/>
      <c r="E46" s="136">
        <f>'実質公債費比率（分子）の構造'!L$48</f>
        <v>934</v>
      </c>
      <c r="F46" s="136"/>
      <c r="G46" s="136"/>
      <c r="H46" s="136">
        <f>'実質公債費比率（分子）の構造'!M$48</f>
        <v>858</v>
      </c>
      <c r="I46" s="136"/>
      <c r="J46" s="136"/>
      <c r="K46" s="136">
        <f>'実質公債費比率（分子）の構造'!N$48</f>
        <v>696</v>
      </c>
      <c r="L46" s="136"/>
      <c r="M46" s="136"/>
      <c r="N46" s="136">
        <f>'実質公債費比率（分子）の構造'!O$48</f>
        <v>713</v>
      </c>
      <c r="O46" s="136"/>
      <c r="P46" s="136"/>
    </row>
    <row r="47" spans="1:16" x14ac:dyDescent="0.15">
      <c r="A47" s="136" t="s">
        <v>56</v>
      </c>
      <c r="B47" s="136" t="str">
        <f>'実質公債費比率（分子）の構造'!K$47</f>
        <v>-</v>
      </c>
      <c r="C47" s="136"/>
      <c r="D47" s="136"/>
      <c r="E47" s="136" t="str">
        <f>'実質公債費比率（分子）の構造'!L$47</f>
        <v>-</v>
      </c>
      <c r="F47" s="136"/>
      <c r="G47" s="136"/>
      <c r="H47" s="136">
        <f>'実質公債費比率（分子）の構造'!M$47</f>
        <v>29</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3624</v>
      </c>
      <c r="C49" s="136"/>
      <c r="D49" s="136"/>
      <c r="E49" s="136">
        <f>'実質公債費比率（分子）の構造'!L$45</f>
        <v>4424</v>
      </c>
      <c r="F49" s="136"/>
      <c r="G49" s="136"/>
      <c r="H49" s="136">
        <f>'実質公債費比率（分子）の構造'!M$45</f>
        <v>2987</v>
      </c>
      <c r="I49" s="136"/>
      <c r="J49" s="136"/>
      <c r="K49" s="136">
        <f>'実質公債費比率（分子）の構造'!N$45</f>
        <v>2952</v>
      </c>
      <c r="L49" s="136"/>
      <c r="M49" s="136"/>
      <c r="N49" s="136">
        <f>'実質公債費比率（分子）の構造'!O$45</f>
        <v>2954</v>
      </c>
      <c r="O49" s="136"/>
      <c r="P49" s="136"/>
    </row>
    <row r="50" spans="1:16" x14ac:dyDescent="0.15">
      <c r="A50" s="136" t="s">
        <v>59</v>
      </c>
      <c r="B50" s="136" t="e">
        <f>NA()</f>
        <v>#N/A</v>
      </c>
      <c r="C50" s="136">
        <f>IF(ISNUMBER('実質公債費比率（分子）の構造'!K$53),'実質公債費比率（分子）の構造'!K$53,NA())</f>
        <v>1214</v>
      </c>
      <c r="D50" s="136" t="e">
        <f>NA()</f>
        <v>#N/A</v>
      </c>
      <c r="E50" s="136" t="e">
        <f>NA()</f>
        <v>#N/A</v>
      </c>
      <c r="F50" s="136">
        <f>IF(ISNUMBER('実質公債費比率（分子）の構造'!L$53),'実質公債費比率（分子）の構造'!L$53,NA())</f>
        <v>1146</v>
      </c>
      <c r="G50" s="136" t="e">
        <f>NA()</f>
        <v>#N/A</v>
      </c>
      <c r="H50" s="136" t="e">
        <f>NA()</f>
        <v>#N/A</v>
      </c>
      <c r="I50" s="136">
        <f>IF(ISNUMBER('実質公債費比率（分子）の構造'!M$53),'実質公債費比率（分子）の構造'!M$53,NA())</f>
        <v>994</v>
      </c>
      <c r="J50" s="136" t="e">
        <f>NA()</f>
        <v>#N/A</v>
      </c>
      <c r="K50" s="136" t="e">
        <f>NA()</f>
        <v>#N/A</v>
      </c>
      <c r="L50" s="136">
        <f>IF(ISNUMBER('実質公債費比率（分子）の構造'!N$53),'実質公債費比率（分子）の構造'!N$53,NA())</f>
        <v>728</v>
      </c>
      <c r="M50" s="136" t="e">
        <f>NA()</f>
        <v>#N/A</v>
      </c>
      <c r="N50" s="136" t="e">
        <f>NA()</f>
        <v>#N/A</v>
      </c>
      <c r="O50" s="136">
        <f>IF(ISNUMBER('実質公債費比率（分子）の構造'!O$53),'実質公債費比率（分子）の構造'!O$53,NA())</f>
        <v>791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28034</v>
      </c>
      <c r="E56" s="135"/>
      <c r="F56" s="135"/>
      <c r="G56" s="135">
        <f>'将来負担比率（分子）の構造'!J$51</f>
        <v>27690</v>
      </c>
      <c r="H56" s="135"/>
      <c r="I56" s="135"/>
      <c r="J56" s="135">
        <f>'将来負担比率（分子）の構造'!K$51</f>
        <v>27321</v>
      </c>
      <c r="K56" s="135"/>
      <c r="L56" s="135"/>
      <c r="M56" s="135">
        <f>'将来負担比率（分子）の構造'!L$51</f>
        <v>26615</v>
      </c>
      <c r="N56" s="135"/>
      <c r="O56" s="135"/>
      <c r="P56" s="135">
        <f>'将来負担比率（分子）の構造'!M$51</f>
        <v>26440</v>
      </c>
    </row>
    <row r="57" spans="1:16" x14ac:dyDescent="0.15">
      <c r="A57" s="135" t="s">
        <v>35</v>
      </c>
      <c r="B57" s="135"/>
      <c r="C57" s="135"/>
      <c r="D57" s="135">
        <f>'将来負担比率（分子）の構造'!I$50</f>
        <v>7035</v>
      </c>
      <c r="E57" s="135"/>
      <c r="F57" s="135"/>
      <c r="G57" s="135">
        <f>'将来負担比率（分子）の構造'!J$50</f>
        <v>5802</v>
      </c>
      <c r="H57" s="135"/>
      <c r="I57" s="135"/>
      <c r="J57" s="135">
        <f>'将来負担比率（分子）の構造'!K$50</f>
        <v>4674</v>
      </c>
      <c r="K57" s="135"/>
      <c r="L57" s="135"/>
      <c r="M57" s="135">
        <f>'将来負担比率（分子）の構造'!L$50</f>
        <v>3874</v>
      </c>
      <c r="N57" s="135"/>
      <c r="O57" s="135"/>
      <c r="P57" s="135">
        <f>'将来負担比率（分子）の構造'!M$50</f>
        <v>4718</v>
      </c>
    </row>
    <row r="58" spans="1:16" x14ac:dyDescent="0.15">
      <c r="A58" s="135" t="s">
        <v>34</v>
      </c>
      <c r="B58" s="135"/>
      <c r="C58" s="135"/>
      <c r="D58" s="135">
        <f>'将来負担比率（分子）の構造'!I$49</f>
        <v>6764</v>
      </c>
      <c r="E58" s="135"/>
      <c r="F58" s="135"/>
      <c r="G58" s="135">
        <f>'将来負担比率（分子）の構造'!J$49</f>
        <v>11103</v>
      </c>
      <c r="H58" s="135"/>
      <c r="I58" s="135"/>
      <c r="J58" s="135">
        <f>'将来負担比率（分子）の構造'!K$49</f>
        <v>13345</v>
      </c>
      <c r="K58" s="135"/>
      <c r="L58" s="135"/>
      <c r="M58" s="135">
        <f>'将来負担比率（分子）の構造'!L$49</f>
        <v>12646</v>
      </c>
      <c r="N58" s="135"/>
      <c r="O58" s="135"/>
      <c r="P58" s="135">
        <f>'将来負担比率（分子）の構造'!M$49</f>
        <v>13295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1721</v>
      </c>
      <c r="C61" s="135"/>
      <c r="D61" s="135"/>
      <c r="E61" s="135">
        <f>'将来負担比率（分子）の構造'!J$46</f>
        <v>5</v>
      </c>
      <c r="F61" s="135"/>
      <c r="G61" s="135"/>
      <c r="H61" s="135">
        <f>'将来負担比率（分子）の構造'!K$46</f>
        <v>11</v>
      </c>
      <c r="I61" s="135"/>
      <c r="J61" s="135"/>
      <c r="K61" s="135">
        <f>'将来負担比率（分子）の構造'!L$46</f>
        <v>11</v>
      </c>
      <c r="L61" s="135"/>
      <c r="M61" s="135"/>
      <c r="N61" s="135">
        <f>'将来負担比率（分子）の構造'!M$46</f>
        <v>15</v>
      </c>
      <c r="O61" s="135"/>
      <c r="P61" s="135"/>
    </row>
    <row r="62" spans="1:16" x14ac:dyDescent="0.15">
      <c r="A62" s="135" t="s">
        <v>29</v>
      </c>
      <c r="B62" s="135">
        <f>'将来負担比率（分子）の構造'!I$45</f>
        <v>3096</v>
      </c>
      <c r="C62" s="135"/>
      <c r="D62" s="135"/>
      <c r="E62" s="135">
        <f>'将来負担比率（分子）の構造'!J$45</f>
        <v>3022</v>
      </c>
      <c r="F62" s="135"/>
      <c r="G62" s="135"/>
      <c r="H62" s="135">
        <f>'将来負担比率（分子）の構造'!K$45</f>
        <v>2928</v>
      </c>
      <c r="I62" s="135"/>
      <c r="J62" s="135"/>
      <c r="K62" s="135">
        <f>'将来負担比率（分子）の構造'!L$45</f>
        <v>2589</v>
      </c>
      <c r="L62" s="135"/>
      <c r="M62" s="135"/>
      <c r="N62" s="135">
        <f>'将来負担比率（分子）の構造'!M$45</f>
        <v>2354</v>
      </c>
      <c r="O62" s="135"/>
      <c r="P62" s="135"/>
    </row>
    <row r="63" spans="1:16" x14ac:dyDescent="0.15">
      <c r="A63" s="135" t="s">
        <v>28</v>
      </c>
      <c r="B63" s="135">
        <f>'将来負担比率（分子）の構造'!I$44</f>
        <v>19</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178</v>
      </c>
      <c r="O63" s="135"/>
      <c r="P63" s="135"/>
    </row>
    <row r="64" spans="1:16" x14ac:dyDescent="0.15">
      <c r="A64" s="135" t="s">
        <v>27</v>
      </c>
      <c r="B64" s="135">
        <f>'将来負担比率（分子）の構造'!I$43</f>
        <v>10200</v>
      </c>
      <c r="C64" s="135"/>
      <c r="D64" s="135"/>
      <c r="E64" s="135">
        <f>'将来負担比率（分子）の構造'!J$43</f>
        <v>11281</v>
      </c>
      <c r="F64" s="135"/>
      <c r="G64" s="135"/>
      <c r="H64" s="135">
        <f>'将来負担比率（分子）の構造'!K$43</f>
        <v>9269</v>
      </c>
      <c r="I64" s="135"/>
      <c r="J64" s="135"/>
      <c r="K64" s="135">
        <f>'将来負担比率（分子）の構造'!L$43</f>
        <v>7502</v>
      </c>
      <c r="L64" s="135"/>
      <c r="M64" s="135"/>
      <c r="N64" s="135">
        <f>'将来負担比率（分子）の構造'!M$43</f>
        <v>6239</v>
      </c>
      <c r="O64" s="135"/>
      <c r="P64" s="135"/>
    </row>
    <row r="65" spans="1:16" x14ac:dyDescent="0.15">
      <c r="A65" s="135" t="s">
        <v>26</v>
      </c>
      <c r="B65" s="135">
        <f>'将来負担比率（分子）の構造'!I$42</f>
        <v>1701</v>
      </c>
      <c r="C65" s="135"/>
      <c r="D65" s="135"/>
      <c r="E65" s="135">
        <f>'将来負担比率（分子）の構造'!J$42</f>
        <v>1444</v>
      </c>
      <c r="F65" s="135"/>
      <c r="G65" s="135"/>
      <c r="H65" s="135">
        <f>'将来負担比率（分子）の構造'!K$42</f>
        <v>1324</v>
      </c>
      <c r="I65" s="135"/>
      <c r="J65" s="135"/>
      <c r="K65" s="135">
        <f>'将来負担比率（分子）の構造'!L$42</f>
        <v>1218</v>
      </c>
      <c r="L65" s="135"/>
      <c r="M65" s="135"/>
      <c r="N65" s="135">
        <f>'将来負担比率（分子）の構造'!M$42</f>
        <v>1097</v>
      </c>
      <c r="O65" s="135"/>
      <c r="P65" s="135"/>
    </row>
    <row r="66" spans="1:16" x14ac:dyDescent="0.15">
      <c r="A66" s="135" t="s">
        <v>25</v>
      </c>
      <c r="B66" s="135">
        <f>'将来負担比率（分子）の構造'!I$41</f>
        <v>27888</v>
      </c>
      <c r="C66" s="135"/>
      <c r="D66" s="135"/>
      <c r="E66" s="135">
        <f>'将来負担比率（分子）の構造'!J$41</f>
        <v>27521</v>
      </c>
      <c r="F66" s="135"/>
      <c r="G66" s="135"/>
      <c r="H66" s="135">
        <f>'将来負担比率（分子）の構造'!K$41</f>
        <v>27292</v>
      </c>
      <c r="I66" s="135"/>
      <c r="J66" s="135"/>
      <c r="K66" s="135">
        <f>'将来負担比率（分子）の構造'!L$41</f>
        <v>27271</v>
      </c>
      <c r="L66" s="135"/>
      <c r="M66" s="135"/>
      <c r="N66" s="135">
        <f>'将来負担比率（分子）の構造'!M$41</f>
        <v>27765</v>
      </c>
      <c r="O66" s="135"/>
      <c r="P66" s="135"/>
    </row>
    <row r="67" spans="1:16" x14ac:dyDescent="0.15">
      <c r="A67" s="135" t="s">
        <v>63</v>
      </c>
      <c r="B67" s="135" t="e">
        <f>NA()</f>
        <v>#N/A</v>
      </c>
      <c r="C67" s="135">
        <f>IF(ISNUMBER('将来負担比率（分子）の構造'!I$52), IF('将来負担比率（分子）の構造'!I$52 &lt; 0, 0, '将来負担比率（分子）の構造'!I$52), NA())</f>
        <v>2792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11076434</v>
      </c>
      <c r="S5" s="613"/>
      <c r="T5" s="613"/>
      <c r="U5" s="613"/>
      <c r="V5" s="613"/>
      <c r="W5" s="613"/>
      <c r="X5" s="613"/>
      <c r="Y5" s="614"/>
      <c r="Z5" s="615">
        <v>14.5</v>
      </c>
      <c r="AA5" s="615"/>
      <c r="AB5" s="615"/>
      <c r="AC5" s="615"/>
      <c r="AD5" s="616">
        <v>10288918</v>
      </c>
      <c r="AE5" s="616"/>
      <c r="AF5" s="616"/>
      <c r="AG5" s="616"/>
      <c r="AH5" s="616"/>
      <c r="AI5" s="616"/>
      <c r="AJ5" s="616"/>
      <c r="AK5" s="616"/>
      <c r="AL5" s="617">
        <v>70.5</v>
      </c>
      <c r="AM5" s="618"/>
      <c r="AN5" s="618"/>
      <c r="AO5" s="619"/>
      <c r="AP5" s="609" t="s">
        <v>205</v>
      </c>
      <c r="AQ5" s="610"/>
      <c r="AR5" s="610"/>
      <c r="AS5" s="610"/>
      <c r="AT5" s="610"/>
      <c r="AU5" s="610"/>
      <c r="AV5" s="610"/>
      <c r="AW5" s="610"/>
      <c r="AX5" s="610"/>
      <c r="AY5" s="610"/>
      <c r="AZ5" s="610"/>
      <c r="BA5" s="610"/>
      <c r="BB5" s="610"/>
      <c r="BC5" s="610"/>
      <c r="BD5" s="610"/>
      <c r="BE5" s="610"/>
      <c r="BF5" s="611"/>
      <c r="BG5" s="623">
        <v>10288918</v>
      </c>
      <c r="BH5" s="624"/>
      <c r="BI5" s="624"/>
      <c r="BJ5" s="624"/>
      <c r="BK5" s="624"/>
      <c r="BL5" s="624"/>
      <c r="BM5" s="624"/>
      <c r="BN5" s="625"/>
      <c r="BO5" s="626">
        <v>92.9</v>
      </c>
      <c r="BP5" s="626"/>
      <c r="BQ5" s="626"/>
      <c r="BR5" s="626"/>
      <c r="BS5" s="627">
        <v>100309</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282451</v>
      </c>
      <c r="S6" s="624"/>
      <c r="T6" s="624"/>
      <c r="U6" s="624"/>
      <c r="V6" s="624"/>
      <c r="W6" s="624"/>
      <c r="X6" s="624"/>
      <c r="Y6" s="625"/>
      <c r="Z6" s="626">
        <v>0.4</v>
      </c>
      <c r="AA6" s="626"/>
      <c r="AB6" s="626"/>
      <c r="AC6" s="626"/>
      <c r="AD6" s="627">
        <v>282451</v>
      </c>
      <c r="AE6" s="627"/>
      <c r="AF6" s="627"/>
      <c r="AG6" s="627"/>
      <c r="AH6" s="627"/>
      <c r="AI6" s="627"/>
      <c r="AJ6" s="627"/>
      <c r="AK6" s="627"/>
      <c r="AL6" s="628">
        <v>1.9</v>
      </c>
      <c r="AM6" s="629"/>
      <c r="AN6" s="629"/>
      <c r="AO6" s="630"/>
      <c r="AP6" s="620" t="s">
        <v>210</v>
      </c>
      <c r="AQ6" s="621"/>
      <c r="AR6" s="621"/>
      <c r="AS6" s="621"/>
      <c r="AT6" s="621"/>
      <c r="AU6" s="621"/>
      <c r="AV6" s="621"/>
      <c r="AW6" s="621"/>
      <c r="AX6" s="621"/>
      <c r="AY6" s="621"/>
      <c r="AZ6" s="621"/>
      <c r="BA6" s="621"/>
      <c r="BB6" s="621"/>
      <c r="BC6" s="621"/>
      <c r="BD6" s="621"/>
      <c r="BE6" s="621"/>
      <c r="BF6" s="622"/>
      <c r="BG6" s="623">
        <v>10288918</v>
      </c>
      <c r="BH6" s="624"/>
      <c r="BI6" s="624"/>
      <c r="BJ6" s="624"/>
      <c r="BK6" s="624"/>
      <c r="BL6" s="624"/>
      <c r="BM6" s="624"/>
      <c r="BN6" s="625"/>
      <c r="BO6" s="626">
        <v>92.9</v>
      </c>
      <c r="BP6" s="626"/>
      <c r="BQ6" s="626"/>
      <c r="BR6" s="626"/>
      <c r="BS6" s="627">
        <v>100309</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270530</v>
      </c>
      <c r="CS6" s="624"/>
      <c r="CT6" s="624"/>
      <c r="CU6" s="624"/>
      <c r="CV6" s="624"/>
      <c r="CW6" s="624"/>
      <c r="CX6" s="624"/>
      <c r="CY6" s="625"/>
      <c r="CZ6" s="626">
        <v>0.4</v>
      </c>
      <c r="DA6" s="626"/>
      <c r="DB6" s="626"/>
      <c r="DC6" s="626"/>
      <c r="DD6" s="632" t="s">
        <v>212</v>
      </c>
      <c r="DE6" s="624"/>
      <c r="DF6" s="624"/>
      <c r="DG6" s="624"/>
      <c r="DH6" s="624"/>
      <c r="DI6" s="624"/>
      <c r="DJ6" s="624"/>
      <c r="DK6" s="624"/>
      <c r="DL6" s="624"/>
      <c r="DM6" s="624"/>
      <c r="DN6" s="624"/>
      <c r="DO6" s="624"/>
      <c r="DP6" s="625"/>
      <c r="DQ6" s="632">
        <v>270530</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14743</v>
      </c>
      <c r="S7" s="624"/>
      <c r="T7" s="624"/>
      <c r="U7" s="624"/>
      <c r="V7" s="624"/>
      <c r="W7" s="624"/>
      <c r="X7" s="624"/>
      <c r="Y7" s="625"/>
      <c r="Z7" s="626">
        <v>0</v>
      </c>
      <c r="AA7" s="626"/>
      <c r="AB7" s="626"/>
      <c r="AC7" s="626"/>
      <c r="AD7" s="627">
        <v>14743</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4739366</v>
      </c>
      <c r="BH7" s="624"/>
      <c r="BI7" s="624"/>
      <c r="BJ7" s="624"/>
      <c r="BK7" s="624"/>
      <c r="BL7" s="624"/>
      <c r="BM7" s="624"/>
      <c r="BN7" s="625"/>
      <c r="BO7" s="626">
        <v>42.8</v>
      </c>
      <c r="BP7" s="626"/>
      <c r="BQ7" s="626"/>
      <c r="BR7" s="626"/>
      <c r="BS7" s="627">
        <v>100309</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19951855</v>
      </c>
      <c r="CS7" s="624"/>
      <c r="CT7" s="624"/>
      <c r="CU7" s="624"/>
      <c r="CV7" s="624"/>
      <c r="CW7" s="624"/>
      <c r="CX7" s="624"/>
      <c r="CY7" s="625"/>
      <c r="CZ7" s="626">
        <v>31.2</v>
      </c>
      <c r="DA7" s="626"/>
      <c r="DB7" s="626"/>
      <c r="DC7" s="626"/>
      <c r="DD7" s="632">
        <v>216023</v>
      </c>
      <c r="DE7" s="624"/>
      <c r="DF7" s="624"/>
      <c r="DG7" s="624"/>
      <c r="DH7" s="624"/>
      <c r="DI7" s="624"/>
      <c r="DJ7" s="624"/>
      <c r="DK7" s="624"/>
      <c r="DL7" s="624"/>
      <c r="DM7" s="624"/>
      <c r="DN7" s="624"/>
      <c r="DO7" s="624"/>
      <c r="DP7" s="625"/>
      <c r="DQ7" s="632">
        <v>3993273</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33374</v>
      </c>
      <c r="S8" s="624"/>
      <c r="T8" s="624"/>
      <c r="U8" s="624"/>
      <c r="V8" s="624"/>
      <c r="W8" s="624"/>
      <c r="X8" s="624"/>
      <c r="Y8" s="625"/>
      <c r="Z8" s="626">
        <v>0</v>
      </c>
      <c r="AA8" s="626"/>
      <c r="AB8" s="626"/>
      <c r="AC8" s="626"/>
      <c r="AD8" s="627">
        <v>33374</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127237</v>
      </c>
      <c r="BH8" s="624"/>
      <c r="BI8" s="624"/>
      <c r="BJ8" s="624"/>
      <c r="BK8" s="624"/>
      <c r="BL8" s="624"/>
      <c r="BM8" s="624"/>
      <c r="BN8" s="625"/>
      <c r="BO8" s="626">
        <v>1.1000000000000001</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9467243</v>
      </c>
      <c r="CS8" s="624"/>
      <c r="CT8" s="624"/>
      <c r="CU8" s="624"/>
      <c r="CV8" s="624"/>
      <c r="CW8" s="624"/>
      <c r="CX8" s="624"/>
      <c r="CY8" s="625"/>
      <c r="CZ8" s="626">
        <v>14.8</v>
      </c>
      <c r="DA8" s="626"/>
      <c r="DB8" s="626"/>
      <c r="DC8" s="626"/>
      <c r="DD8" s="632">
        <v>912474</v>
      </c>
      <c r="DE8" s="624"/>
      <c r="DF8" s="624"/>
      <c r="DG8" s="624"/>
      <c r="DH8" s="624"/>
      <c r="DI8" s="624"/>
      <c r="DJ8" s="624"/>
      <c r="DK8" s="624"/>
      <c r="DL8" s="624"/>
      <c r="DM8" s="624"/>
      <c r="DN8" s="624"/>
      <c r="DO8" s="624"/>
      <c r="DP8" s="625"/>
      <c r="DQ8" s="632">
        <v>4130740</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34454</v>
      </c>
      <c r="S9" s="624"/>
      <c r="T9" s="624"/>
      <c r="U9" s="624"/>
      <c r="V9" s="624"/>
      <c r="W9" s="624"/>
      <c r="X9" s="624"/>
      <c r="Y9" s="625"/>
      <c r="Z9" s="626">
        <v>0</v>
      </c>
      <c r="AA9" s="626"/>
      <c r="AB9" s="626"/>
      <c r="AC9" s="626"/>
      <c r="AD9" s="627">
        <v>34454</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3768535</v>
      </c>
      <c r="BH9" s="624"/>
      <c r="BI9" s="624"/>
      <c r="BJ9" s="624"/>
      <c r="BK9" s="624"/>
      <c r="BL9" s="624"/>
      <c r="BM9" s="624"/>
      <c r="BN9" s="625"/>
      <c r="BO9" s="626">
        <v>34</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4432186</v>
      </c>
      <c r="CS9" s="624"/>
      <c r="CT9" s="624"/>
      <c r="CU9" s="624"/>
      <c r="CV9" s="624"/>
      <c r="CW9" s="624"/>
      <c r="CX9" s="624"/>
      <c r="CY9" s="625"/>
      <c r="CZ9" s="626">
        <v>6.9</v>
      </c>
      <c r="DA9" s="626"/>
      <c r="DB9" s="626"/>
      <c r="DC9" s="626"/>
      <c r="DD9" s="632">
        <v>374367</v>
      </c>
      <c r="DE9" s="624"/>
      <c r="DF9" s="624"/>
      <c r="DG9" s="624"/>
      <c r="DH9" s="624"/>
      <c r="DI9" s="624"/>
      <c r="DJ9" s="624"/>
      <c r="DK9" s="624"/>
      <c r="DL9" s="624"/>
      <c r="DM9" s="624"/>
      <c r="DN9" s="624"/>
      <c r="DO9" s="624"/>
      <c r="DP9" s="625"/>
      <c r="DQ9" s="632">
        <v>3948397</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1362341</v>
      </c>
      <c r="S10" s="624"/>
      <c r="T10" s="624"/>
      <c r="U10" s="624"/>
      <c r="V10" s="624"/>
      <c r="W10" s="624"/>
      <c r="X10" s="624"/>
      <c r="Y10" s="625"/>
      <c r="Z10" s="626">
        <v>1.8</v>
      </c>
      <c r="AA10" s="626"/>
      <c r="AB10" s="626"/>
      <c r="AC10" s="626"/>
      <c r="AD10" s="627">
        <v>1362341</v>
      </c>
      <c r="AE10" s="627"/>
      <c r="AF10" s="627"/>
      <c r="AG10" s="627"/>
      <c r="AH10" s="627"/>
      <c r="AI10" s="627"/>
      <c r="AJ10" s="627"/>
      <c r="AK10" s="627"/>
      <c r="AL10" s="628">
        <v>9.3000000000000007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288006</v>
      </c>
      <c r="BH10" s="624"/>
      <c r="BI10" s="624"/>
      <c r="BJ10" s="624"/>
      <c r="BK10" s="624"/>
      <c r="BL10" s="624"/>
      <c r="BM10" s="624"/>
      <c r="BN10" s="625"/>
      <c r="BO10" s="626">
        <v>2.6</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120167</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11432</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39949</v>
      </c>
      <c r="S11" s="624"/>
      <c r="T11" s="624"/>
      <c r="U11" s="624"/>
      <c r="V11" s="624"/>
      <c r="W11" s="624"/>
      <c r="X11" s="624"/>
      <c r="Y11" s="625"/>
      <c r="Z11" s="626">
        <v>0.1</v>
      </c>
      <c r="AA11" s="626"/>
      <c r="AB11" s="626"/>
      <c r="AC11" s="626"/>
      <c r="AD11" s="627">
        <v>39949</v>
      </c>
      <c r="AE11" s="627"/>
      <c r="AF11" s="627"/>
      <c r="AG11" s="627"/>
      <c r="AH11" s="627"/>
      <c r="AI11" s="627"/>
      <c r="AJ11" s="627"/>
      <c r="AK11" s="627"/>
      <c r="AL11" s="628">
        <v>0.3</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555588</v>
      </c>
      <c r="BH11" s="624"/>
      <c r="BI11" s="624"/>
      <c r="BJ11" s="624"/>
      <c r="BK11" s="624"/>
      <c r="BL11" s="624"/>
      <c r="BM11" s="624"/>
      <c r="BN11" s="625"/>
      <c r="BO11" s="626">
        <v>5</v>
      </c>
      <c r="BP11" s="626"/>
      <c r="BQ11" s="626"/>
      <c r="BR11" s="626"/>
      <c r="BS11" s="632">
        <v>100309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2530298</v>
      </c>
      <c r="CS11" s="624"/>
      <c r="CT11" s="624"/>
      <c r="CU11" s="624"/>
      <c r="CV11" s="624"/>
      <c r="CW11" s="624"/>
      <c r="CX11" s="624"/>
      <c r="CY11" s="625"/>
      <c r="CZ11" s="626">
        <v>4</v>
      </c>
      <c r="DA11" s="626"/>
      <c r="DB11" s="626"/>
      <c r="DC11" s="626"/>
      <c r="DD11" s="632">
        <v>1921439</v>
      </c>
      <c r="DE11" s="624"/>
      <c r="DF11" s="624"/>
      <c r="DG11" s="624"/>
      <c r="DH11" s="624"/>
      <c r="DI11" s="624"/>
      <c r="DJ11" s="624"/>
      <c r="DK11" s="624"/>
      <c r="DL11" s="624"/>
      <c r="DM11" s="624"/>
      <c r="DN11" s="624"/>
      <c r="DO11" s="624"/>
      <c r="DP11" s="625"/>
      <c r="DQ11" s="632">
        <v>1011596</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4818791</v>
      </c>
      <c r="BH12" s="624"/>
      <c r="BI12" s="624"/>
      <c r="BJ12" s="624"/>
      <c r="BK12" s="624"/>
      <c r="BL12" s="624"/>
      <c r="BM12" s="624"/>
      <c r="BN12" s="625"/>
      <c r="BO12" s="626">
        <v>43.5</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799723</v>
      </c>
      <c r="CS12" s="624"/>
      <c r="CT12" s="624"/>
      <c r="CU12" s="624"/>
      <c r="CV12" s="624"/>
      <c r="CW12" s="624"/>
      <c r="CX12" s="624"/>
      <c r="CY12" s="625"/>
      <c r="CZ12" s="626">
        <v>1.2</v>
      </c>
      <c r="DA12" s="626"/>
      <c r="DB12" s="626"/>
      <c r="DC12" s="626"/>
      <c r="DD12" s="632">
        <v>8411</v>
      </c>
      <c r="DE12" s="624"/>
      <c r="DF12" s="624"/>
      <c r="DG12" s="624"/>
      <c r="DH12" s="624"/>
      <c r="DI12" s="624"/>
      <c r="DJ12" s="624"/>
      <c r="DK12" s="624"/>
      <c r="DL12" s="624"/>
      <c r="DM12" s="624"/>
      <c r="DN12" s="624"/>
      <c r="DO12" s="624"/>
      <c r="DP12" s="625"/>
      <c r="DQ12" s="632">
        <v>466300</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56236</v>
      </c>
      <c r="S13" s="624"/>
      <c r="T13" s="624"/>
      <c r="U13" s="624"/>
      <c r="V13" s="624"/>
      <c r="W13" s="624"/>
      <c r="X13" s="624"/>
      <c r="Y13" s="625"/>
      <c r="Z13" s="626">
        <v>0.1</v>
      </c>
      <c r="AA13" s="626"/>
      <c r="AB13" s="626"/>
      <c r="AC13" s="626"/>
      <c r="AD13" s="627">
        <v>56236</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4666247</v>
      </c>
      <c r="BH13" s="624"/>
      <c r="BI13" s="624"/>
      <c r="BJ13" s="624"/>
      <c r="BK13" s="624"/>
      <c r="BL13" s="624"/>
      <c r="BM13" s="624"/>
      <c r="BN13" s="625"/>
      <c r="BO13" s="626">
        <v>42.1</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17670453</v>
      </c>
      <c r="CS13" s="624"/>
      <c r="CT13" s="624"/>
      <c r="CU13" s="624"/>
      <c r="CV13" s="624"/>
      <c r="CW13" s="624"/>
      <c r="CX13" s="624"/>
      <c r="CY13" s="625"/>
      <c r="CZ13" s="626">
        <v>27.6</v>
      </c>
      <c r="DA13" s="626"/>
      <c r="DB13" s="626"/>
      <c r="DC13" s="626"/>
      <c r="DD13" s="632">
        <v>14677452</v>
      </c>
      <c r="DE13" s="624"/>
      <c r="DF13" s="624"/>
      <c r="DG13" s="624"/>
      <c r="DH13" s="624"/>
      <c r="DI13" s="624"/>
      <c r="DJ13" s="624"/>
      <c r="DK13" s="624"/>
      <c r="DL13" s="624"/>
      <c r="DM13" s="624"/>
      <c r="DN13" s="624"/>
      <c r="DO13" s="624"/>
      <c r="DP13" s="625"/>
      <c r="DQ13" s="632">
        <v>4506064</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137309</v>
      </c>
      <c r="BH14" s="624"/>
      <c r="BI14" s="624"/>
      <c r="BJ14" s="624"/>
      <c r="BK14" s="624"/>
      <c r="BL14" s="624"/>
      <c r="BM14" s="624"/>
      <c r="BN14" s="625"/>
      <c r="BO14" s="626">
        <v>1.2</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1151518</v>
      </c>
      <c r="CS14" s="624"/>
      <c r="CT14" s="624"/>
      <c r="CU14" s="624"/>
      <c r="CV14" s="624"/>
      <c r="CW14" s="624"/>
      <c r="CX14" s="624"/>
      <c r="CY14" s="625"/>
      <c r="CZ14" s="626">
        <v>1.8</v>
      </c>
      <c r="DA14" s="626"/>
      <c r="DB14" s="626"/>
      <c r="DC14" s="626"/>
      <c r="DD14" s="632">
        <v>197366</v>
      </c>
      <c r="DE14" s="624"/>
      <c r="DF14" s="624"/>
      <c r="DG14" s="624"/>
      <c r="DH14" s="624"/>
      <c r="DI14" s="624"/>
      <c r="DJ14" s="624"/>
      <c r="DK14" s="624"/>
      <c r="DL14" s="624"/>
      <c r="DM14" s="624"/>
      <c r="DN14" s="624"/>
      <c r="DO14" s="624"/>
      <c r="DP14" s="625"/>
      <c r="DQ14" s="632">
        <v>896753</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93473</v>
      </c>
      <c r="S15" s="624"/>
      <c r="T15" s="624"/>
      <c r="U15" s="624"/>
      <c r="V15" s="624"/>
      <c r="W15" s="624"/>
      <c r="X15" s="624"/>
      <c r="Y15" s="625"/>
      <c r="Z15" s="626">
        <v>0.1</v>
      </c>
      <c r="AA15" s="626"/>
      <c r="AB15" s="626"/>
      <c r="AC15" s="626"/>
      <c r="AD15" s="627">
        <v>93473</v>
      </c>
      <c r="AE15" s="627"/>
      <c r="AF15" s="627"/>
      <c r="AG15" s="627"/>
      <c r="AH15" s="627"/>
      <c r="AI15" s="627"/>
      <c r="AJ15" s="627"/>
      <c r="AK15" s="627"/>
      <c r="AL15" s="628">
        <v>0.6</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593452</v>
      </c>
      <c r="BH15" s="624"/>
      <c r="BI15" s="624"/>
      <c r="BJ15" s="624"/>
      <c r="BK15" s="624"/>
      <c r="BL15" s="624"/>
      <c r="BM15" s="624"/>
      <c r="BN15" s="625"/>
      <c r="BO15" s="626">
        <v>5.4</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3556641</v>
      </c>
      <c r="CS15" s="624"/>
      <c r="CT15" s="624"/>
      <c r="CU15" s="624"/>
      <c r="CV15" s="624"/>
      <c r="CW15" s="624"/>
      <c r="CX15" s="624"/>
      <c r="CY15" s="625"/>
      <c r="CZ15" s="626">
        <v>5.6</v>
      </c>
      <c r="DA15" s="626"/>
      <c r="DB15" s="626"/>
      <c r="DC15" s="626"/>
      <c r="DD15" s="632">
        <v>891447</v>
      </c>
      <c r="DE15" s="624"/>
      <c r="DF15" s="624"/>
      <c r="DG15" s="624"/>
      <c r="DH15" s="624"/>
      <c r="DI15" s="624"/>
      <c r="DJ15" s="624"/>
      <c r="DK15" s="624"/>
      <c r="DL15" s="624"/>
      <c r="DM15" s="624"/>
      <c r="DN15" s="624"/>
      <c r="DO15" s="624"/>
      <c r="DP15" s="625"/>
      <c r="DQ15" s="632">
        <v>2364788</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11525414</v>
      </c>
      <c r="S16" s="624"/>
      <c r="T16" s="624"/>
      <c r="U16" s="624"/>
      <c r="V16" s="624"/>
      <c r="W16" s="624"/>
      <c r="X16" s="624"/>
      <c r="Y16" s="625"/>
      <c r="Z16" s="626">
        <v>15.1</v>
      </c>
      <c r="AA16" s="626"/>
      <c r="AB16" s="626"/>
      <c r="AC16" s="626"/>
      <c r="AD16" s="627">
        <v>2285253</v>
      </c>
      <c r="AE16" s="627"/>
      <c r="AF16" s="627"/>
      <c r="AG16" s="627"/>
      <c r="AH16" s="627"/>
      <c r="AI16" s="627"/>
      <c r="AJ16" s="627"/>
      <c r="AK16" s="627"/>
      <c r="AL16" s="628">
        <v>15.7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877517</v>
      </c>
      <c r="CS16" s="624"/>
      <c r="CT16" s="624"/>
      <c r="CU16" s="624"/>
      <c r="CV16" s="624"/>
      <c r="CW16" s="624"/>
      <c r="CX16" s="624"/>
      <c r="CY16" s="625"/>
      <c r="CZ16" s="626">
        <v>1.4</v>
      </c>
      <c r="DA16" s="626"/>
      <c r="DB16" s="626"/>
      <c r="DC16" s="626"/>
      <c r="DD16" s="632" t="s">
        <v>109</v>
      </c>
      <c r="DE16" s="624"/>
      <c r="DF16" s="624"/>
      <c r="DG16" s="624"/>
      <c r="DH16" s="624"/>
      <c r="DI16" s="624"/>
      <c r="DJ16" s="624"/>
      <c r="DK16" s="624"/>
      <c r="DL16" s="624"/>
      <c r="DM16" s="624"/>
      <c r="DN16" s="624"/>
      <c r="DO16" s="624"/>
      <c r="DP16" s="625"/>
      <c r="DQ16" s="632">
        <v>240544</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2285253</v>
      </c>
      <c r="S17" s="624"/>
      <c r="T17" s="624"/>
      <c r="U17" s="624"/>
      <c r="V17" s="624"/>
      <c r="W17" s="624"/>
      <c r="X17" s="624"/>
      <c r="Y17" s="625"/>
      <c r="Z17" s="626">
        <v>3</v>
      </c>
      <c r="AA17" s="626"/>
      <c r="AB17" s="626"/>
      <c r="AC17" s="626"/>
      <c r="AD17" s="627">
        <v>2285253</v>
      </c>
      <c r="AE17" s="627"/>
      <c r="AF17" s="627"/>
      <c r="AG17" s="627"/>
      <c r="AH17" s="627"/>
      <c r="AI17" s="627"/>
      <c r="AJ17" s="627"/>
      <c r="AK17" s="627"/>
      <c r="AL17" s="628">
        <v>15.7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3170830</v>
      </c>
      <c r="CS17" s="624"/>
      <c r="CT17" s="624"/>
      <c r="CU17" s="624"/>
      <c r="CV17" s="624"/>
      <c r="CW17" s="624"/>
      <c r="CX17" s="624"/>
      <c r="CY17" s="625"/>
      <c r="CZ17" s="626">
        <v>5</v>
      </c>
      <c r="DA17" s="626"/>
      <c r="DB17" s="626"/>
      <c r="DC17" s="626"/>
      <c r="DD17" s="632" t="s">
        <v>109</v>
      </c>
      <c r="DE17" s="624"/>
      <c r="DF17" s="624"/>
      <c r="DG17" s="624"/>
      <c r="DH17" s="624"/>
      <c r="DI17" s="624"/>
      <c r="DJ17" s="624"/>
      <c r="DK17" s="624"/>
      <c r="DL17" s="624"/>
      <c r="DM17" s="624"/>
      <c r="DN17" s="624"/>
      <c r="DO17" s="624"/>
      <c r="DP17" s="625"/>
      <c r="DQ17" s="632">
        <v>3108806</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547597</v>
      </c>
      <c r="S18" s="624"/>
      <c r="T18" s="624"/>
      <c r="U18" s="624"/>
      <c r="V18" s="624"/>
      <c r="W18" s="624"/>
      <c r="X18" s="624"/>
      <c r="Y18" s="625"/>
      <c r="Z18" s="626">
        <v>0.7</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34623</v>
      </c>
      <c r="CS18" s="624"/>
      <c r="CT18" s="624"/>
      <c r="CU18" s="624"/>
      <c r="CV18" s="624"/>
      <c r="CW18" s="624"/>
      <c r="CX18" s="624"/>
      <c r="CY18" s="625"/>
      <c r="CZ18" s="626">
        <v>0.1</v>
      </c>
      <c r="DA18" s="626"/>
      <c r="DB18" s="626"/>
      <c r="DC18" s="626"/>
      <c r="DD18" s="632">
        <v>34623</v>
      </c>
      <c r="DE18" s="624"/>
      <c r="DF18" s="624"/>
      <c r="DG18" s="624"/>
      <c r="DH18" s="624"/>
      <c r="DI18" s="624"/>
      <c r="DJ18" s="624"/>
      <c r="DK18" s="624"/>
      <c r="DL18" s="624"/>
      <c r="DM18" s="624"/>
      <c r="DN18" s="624"/>
      <c r="DO18" s="624"/>
      <c r="DP18" s="625"/>
      <c r="DQ18" s="632">
        <v>34623</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8692564</v>
      </c>
      <c r="S19" s="624"/>
      <c r="T19" s="624"/>
      <c r="U19" s="624"/>
      <c r="V19" s="624"/>
      <c r="W19" s="624"/>
      <c r="X19" s="624"/>
      <c r="Y19" s="625"/>
      <c r="Z19" s="626">
        <v>11.4</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787516</v>
      </c>
      <c r="BH19" s="624"/>
      <c r="BI19" s="624"/>
      <c r="BJ19" s="624"/>
      <c r="BK19" s="624"/>
      <c r="BL19" s="624"/>
      <c r="BM19" s="624"/>
      <c r="BN19" s="625"/>
      <c r="BO19" s="626">
        <v>7.1</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24518869</v>
      </c>
      <c r="S20" s="624"/>
      <c r="T20" s="624"/>
      <c r="U20" s="624"/>
      <c r="V20" s="624"/>
      <c r="W20" s="624"/>
      <c r="X20" s="624"/>
      <c r="Y20" s="625"/>
      <c r="Z20" s="626">
        <v>32.1</v>
      </c>
      <c r="AA20" s="626"/>
      <c r="AB20" s="626"/>
      <c r="AC20" s="626"/>
      <c r="AD20" s="627">
        <v>14491192</v>
      </c>
      <c r="AE20" s="627"/>
      <c r="AF20" s="627"/>
      <c r="AG20" s="627"/>
      <c r="AH20" s="627"/>
      <c r="AI20" s="627"/>
      <c r="AJ20" s="627"/>
      <c r="AK20" s="627"/>
      <c r="AL20" s="628">
        <v>99.3</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787516</v>
      </c>
      <c r="BH20" s="624"/>
      <c r="BI20" s="624"/>
      <c r="BJ20" s="624"/>
      <c r="BK20" s="624"/>
      <c r="BL20" s="624"/>
      <c r="BM20" s="624"/>
      <c r="BN20" s="625"/>
      <c r="BO20" s="626">
        <v>7.1</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64033584</v>
      </c>
      <c r="CS20" s="624"/>
      <c r="CT20" s="624"/>
      <c r="CU20" s="624"/>
      <c r="CV20" s="624"/>
      <c r="CW20" s="624"/>
      <c r="CX20" s="624"/>
      <c r="CY20" s="625"/>
      <c r="CZ20" s="626">
        <v>100</v>
      </c>
      <c r="DA20" s="626"/>
      <c r="DB20" s="626"/>
      <c r="DC20" s="626"/>
      <c r="DD20" s="632">
        <v>19233602</v>
      </c>
      <c r="DE20" s="624"/>
      <c r="DF20" s="624"/>
      <c r="DG20" s="624"/>
      <c r="DH20" s="624"/>
      <c r="DI20" s="624"/>
      <c r="DJ20" s="624"/>
      <c r="DK20" s="624"/>
      <c r="DL20" s="624"/>
      <c r="DM20" s="624"/>
      <c r="DN20" s="624"/>
      <c r="DO20" s="624"/>
      <c r="DP20" s="625"/>
      <c r="DQ20" s="632">
        <v>24983846</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14915</v>
      </c>
      <c r="S21" s="624"/>
      <c r="T21" s="624"/>
      <c r="U21" s="624"/>
      <c r="V21" s="624"/>
      <c r="W21" s="624"/>
      <c r="X21" s="624"/>
      <c r="Y21" s="625"/>
      <c r="Z21" s="626">
        <v>0</v>
      </c>
      <c r="AA21" s="626"/>
      <c r="AB21" s="626"/>
      <c r="AC21" s="626"/>
      <c r="AD21" s="627">
        <v>14915</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170781</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286197</v>
      </c>
      <c r="S23" s="624"/>
      <c r="T23" s="624"/>
      <c r="U23" s="624"/>
      <c r="V23" s="624"/>
      <c r="W23" s="624"/>
      <c r="X23" s="624"/>
      <c r="Y23" s="625"/>
      <c r="Z23" s="626">
        <v>0.4</v>
      </c>
      <c r="AA23" s="626"/>
      <c r="AB23" s="626"/>
      <c r="AC23" s="626"/>
      <c r="AD23" s="627">
        <v>43843</v>
      </c>
      <c r="AE23" s="627"/>
      <c r="AF23" s="627"/>
      <c r="AG23" s="627"/>
      <c r="AH23" s="627"/>
      <c r="AI23" s="627"/>
      <c r="AJ23" s="627"/>
      <c r="AK23" s="627"/>
      <c r="AL23" s="628">
        <v>0.3</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787516</v>
      </c>
      <c r="BH23" s="624"/>
      <c r="BI23" s="624"/>
      <c r="BJ23" s="624"/>
      <c r="BK23" s="624"/>
      <c r="BL23" s="624"/>
      <c r="BM23" s="624"/>
      <c r="BN23" s="625"/>
      <c r="BO23" s="626">
        <v>7.1</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42283</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12843226</v>
      </c>
      <c r="CS24" s="613"/>
      <c r="CT24" s="613"/>
      <c r="CU24" s="613"/>
      <c r="CV24" s="613"/>
      <c r="CW24" s="613"/>
      <c r="CX24" s="613"/>
      <c r="CY24" s="614"/>
      <c r="CZ24" s="650">
        <v>20.100000000000001</v>
      </c>
      <c r="DA24" s="651"/>
      <c r="DB24" s="651"/>
      <c r="DC24" s="652"/>
      <c r="DD24" s="649">
        <v>8865348</v>
      </c>
      <c r="DE24" s="613"/>
      <c r="DF24" s="613"/>
      <c r="DG24" s="613"/>
      <c r="DH24" s="613"/>
      <c r="DI24" s="613"/>
      <c r="DJ24" s="613"/>
      <c r="DK24" s="614"/>
      <c r="DL24" s="649">
        <v>8468876</v>
      </c>
      <c r="DM24" s="613"/>
      <c r="DN24" s="613"/>
      <c r="DO24" s="613"/>
      <c r="DP24" s="613"/>
      <c r="DQ24" s="613"/>
      <c r="DR24" s="613"/>
      <c r="DS24" s="613"/>
      <c r="DT24" s="613"/>
      <c r="DU24" s="613"/>
      <c r="DV24" s="614"/>
      <c r="DW24" s="617">
        <v>54</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19391008</v>
      </c>
      <c r="S25" s="624"/>
      <c r="T25" s="624"/>
      <c r="U25" s="624"/>
      <c r="V25" s="624"/>
      <c r="W25" s="624"/>
      <c r="X25" s="624"/>
      <c r="Y25" s="625"/>
      <c r="Z25" s="626">
        <v>25.4</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4688621</v>
      </c>
      <c r="CS25" s="655"/>
      <c r="CT25" s="655"/>
      <c r="CU25" s="655"/>
      <c r="CV25" s="655"/>
      <c r="CW25" s="655"/>
      <c r="CX25" s="655"/>
      <c r="CY25" s="656"/>
      <c r="CZ25" s="657">
        <v>7.3</v>
      </c>
      <c r="DA25" s="658"/>
      <c r="DB25" s="658"/>
      <c r="DC25" s="659"/>
      <c r="DD25" s="632">
        <v>4335983</v>
      </c>
      <c r="DE25" s="655"/>
      <c r="DF25" s="655"/>
      <c r="DG25" s="655"/>
      <c r="DH25" s="655"/>
      <c r="DI25" s="655"/>
      <c r="DJ25" s="655"/>
      <c r="DK25" s="656"/>
      <c r="DL25" s="632">
        <v>4180102</v>
      </c>
      <c r="DM25" s="655"/>
      <c r="DN25" s="655"/>
      <c r="DO25" s="655"/>
      <c r="DP25" s="655"/>
      <c r="DQ25" s="655"/>
      <c r="DR25" s="655"/>
      <c r="DS25" s="655"/>
      <c r="DT25" s="655"/>
      <c r="DU25" s="655"/>
      <c r="DV25" s="656"/>
      <c r="DW25" s="628">
        <v>26.6</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2978835</v>
      </c>
      <c r="CS26" s="624"/>
      <c r="CT26" s="624"/>
      <c r="CU26" s="624"/>
      <c r="CV26" s="624"/>
      <c r="CW26" s="624"/>
      <c r="CX26" s="624"/>
      <c r="CY26" s="625"/>
      <c r="CZ26" s="657">
        <v>4.7</v>
      </c>
      <c r="DA26" s="658"/>
      <c r="DB26" s="658"/>
      <c r="DC26" s="659"/>
      <c r="DD26" s="632">
        <v>2762439</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2814902</v>
      </c>
      <c r="S27" s="624"/>
      <c r="T27" s="624"/>
      <c r="U27" s="624"/>
      <c r="V27" s="624"/>
      <c r="W27" s="624"/>
      <c r="X27" s="624"/>
      <c r="Y27" s="625"/>
      <c r="Z27" s="626">
        <v>3.7</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11076434</v>
      </c>
      <c r="BH27" s="624"/>
      <c r="BI27" s="624"/>
      <c r="BJ27" s="624"/>
      <c r="BK27" s="624"/>
      <c r="BL27" s="624"/>
      <c r="BM27" s="624"/>
      <c r="BN27" s="625"/>
      <c r="BO27" s="626">
        <v>100</v>
      </c>
      <c r="BP27" s="626"/>
      <c r="BQ27" s="626"/>
      <c r="BR27" s="626"/>
      <c r="BS27" s="632">
        <v>100309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4983775</v>
      </c>
      <c r="CS27" s="655"/>
      <c r="CT27" s="655"/>
      <c r="CU27" s="655"/>
      <c r="CV27" s="655"/>
      <c r="CW27" s="655"/>
      <c r="CX27" s="655"/>
      <c r="CY27" s="656"/>
      <c r="CZ27" s="657">
        <v>7.8</v>
      </c>
      <c r="DA27" s="658"/>
      <c r="DB27" s="658"/>
      <c r="DC27" s="659"/>
      <c r="DD27" s="632">
        <v>1420559</v>
      </c>
      <c r="DE27" s="655"/>
      <c r="DF27" s="655"/>
      <c r="DG27" s="655"/>
      <c r="DH27" s="655"/>
      <c r="DI27" s="655"/>
      <c r="DJ27" s="655"/>
      <c r="DK27" s="656"/>
      <c r="DL27" s="632">
        <v>1396768</v>
      </c>
      <c r="DM27" s="655"/>
      <c r="DN27" s="655"/>
      <c r="DO27" s="655"/>
      <c r="DP27" s="655"/>
      <c r="DQ27" s="655"/>
      <c r="DR27" s="655"/>
      <c r="DS27" s="655"/>
      <c r="DT27" s="655"/>
      <c r="DU27" s="655"/>
      <c r="DV27" s="656"/>
      <c r="DW27" s="628">
        <v>8.9</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675842</v>
      </c>
      <c r="S28" s="624"/>
      <c r="T28" s="624"/>
      <c r="U28" s="624"/>
      <c r="V28" s="624"/>
      <c r="W28" s="624"/>
      <c r="X28" s="624"/>
      <c r="Y28" s="625"/>
      <c r="Z28" s="626">
        <v>0.9</v>
      </c>
      <c r="AA28" s="626"/>
      <c r="AB28" s="626"/>
      <c r="AC28" s="626"/>
      <c r="AD28" s="627">
        <v>40238</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3170830</v>
      </c>
      <c r="CS28" s="624"/>
      <c r="CT28" s="624"/>
      <c r="CU28" s="624"/>
      <c r="CV28" s="624"/>
      <c r="CW28" s="624"/>
      <c r="CX28" s="624"/>
      <c r="CY28" s="625"/>
      <c r="CZ28" s="657">
        <v>5</v>
      </c>
      <c r="DA28" s="658"/>
      <c r="DB28" s="658"/>
      <c r="DC28" s="659"/>
      <c r="DD28" s="632">
        <v>3108806</v>
      </c>
      <c r="DE28" s="624"/>
      <c r="DF28" s="624"/>
      <c r="DG28" s="624"/>
      <c r="DH28" s="624"/>
      <c r="DI28" s="624"/>
      <c r="DJ28" s="624"/>
      <c r="DK28" s="625"/>
      <c r="DL28" s="632">
        <v>2892006</v>
      </c>
      <c r="DM28" s="624"/>
      <c r="DN28" s="624"/>
      <c r="DO28" s="624"/>
      <c r="DP28" s="624"/>
      <c r="DQ28" s="624"/>
      <c r="DR28" s="624"/>
      <c r="DS28" s="624"/>
      <c r="DT28" s="624"/>
      <c r="DU28" s="624"/>
      <c r="DV28" s="625"/>
      <c r="DW28" s="628">
        <v>18.399999999999999</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351189</v>
      </c>
      <c r="S29" s="624"/>
      <c r="T29" s="624"/>
      <c r="U29" s="624"/>
      <c r="V29" s="624"/>
      <c r="W29" s="624"/>
      <c r="X29" s="624"/>
      <c r="Y29" s="625"/>
      <c r="Z29" s="626">
        <v>0.5</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3170830</v>
      </c>
      <c r="CS29" s="655"/>
      <c r="CT29" s="655"/>
      <c r="CU29" s="655"/>
      <c r="CV29" s="655"/>
      <c r="CW29" s="655"/>
      <c r="CX29" s="655"/>
      <c r="CY29" s="656"/>
      <c r="CZ29" s="657">
        <v>5</v>
      </c>
      <c r="DA29" s="658"/>
      <c r="DB29" s="658"/>
      <c r="DC29" s="659"/>
      <c r="DD29" s="632">
        <v>3108806</v>
      </c>
      <c r="DE29" s="655"/>
      <c r="DF29" s="655"/>
      <c r="DG29" s="655"/>
      <c r="DH29" s="655"/>
      <c r="DI29" s="655"/>
      <c r="DJ29" s="655"/>
      <c r="DK29" s="656"/>
      <c r="DL29" s="632">
        <v>2892006</v>
      </c>
      <c r="DM29" s="655"/>
      <c r="DN29" s="655"/>
      <c r="DO29" s="655"/>
      <c r="DP29" s="655"/>
      <c r="DQ29" s="655"/>
      <c r="DR29" s="655"/>
      <c r="DS29" s="655"/>
      <c r="DT29" s="655"/>
      <c r="DU29" s="655"/>
      <c r="DV29" s="656"/>
      <c r="DW29" s="628">
        <v>18.399999999999999</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15268027</v>
      </c>
      <c r="S30" s="624"/>
      <c r="T30" s="624"/>
      <c r="U30" s="624"/>
      <c r="V30" s="624"/>
      <c r="W30" s="624"/>
      <c r="X30" s="624"/>
      <c r="Y30" s="625"/>
      <c r="Z30" s="626">
        <v>20</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99.2</v>
      </c>
      <c r="BH30" s="682"/>
      <c r="BI30" s="682"/>
      <c r="BJ30" s="682"/>
      <c r="BK30" s="682"/>
      <c r="BL30" s="682"/>
      <c r="BM30" s="618">
        <v>96.2</v>
      </c>
      <c r="BN30" s="682"/>
      <c r="BO30" s="682"/>
      <c r="BP30" s="682"/>
      <c r="BQ30" s="683"/>
      <c r="BR30" s="681">
        <v>99.2</v>
      </c>
      <c r="BS30" s="682"/>
      <c r="BT30" s="682"/>
      <c r="BU30" s="682"/>
      <c r="BV30" s="682"/>
      <c r="BW30" s="682"/>
      <c r="BX30" s="618">
        <v>95.2</v>
      </c>
      <c r="BY30" s="682"/>
      <c r="BZ30" s="682"/>
      <c r="CA30" s="682"/>
      <c r="CB30" s="683"/>
      <c r="CD30" s="686"/>
      <c r="CE30" s="687"/>
      <c r="CF30" s="637" t="s">
        <v>289</v>
      </c>
      <c r="CG30" s="638"/>
      <c r="CH30" s="638"/>
      <c r="CI30" s="638"/>
      <c r="CJ30" s="638"/>
      <c r="CK30" s="638"/>
      <c r="CL30" s="638"/>
      <c r="CM30" s="638"/>
      <c r="CN30" s="638"/>
      <c r="CO30" s="638"/>
      <c r="CP30" s="638"/>
      <c r="CQ30" s="639"/>
      <c r="CR30" s="623">
        <v>2877736</v>
      </c>
      <c r="CS30" s="624"/>
      <c r="CT30" s="624"/>
      <c r="CU30" s="624"/>
      <c r="CV30" s="624"/>
      <c r="CW30" s="624"/>
      <c r="CX30" s="624"/>
      <c r="CY30" s="625"/>
      <c r="CZ30" s="657">
        <v>4.5</v>
      </c>
      <c r="DA30" s="658"/>
      <c r="DB30" s="658"/>
      <c r="DC30" s="659"/>
      <c r="DD30" s="632">
        <v>2819369</v>
      </c>
      <c r="DE30" s="624"/>
      <c r="DF30" s="624"/>
      <c r="DG30" s="624"/>
      <c r="DH30" s="624"/>
      <c r="DI30" s="624"/>
      <c r="DJ30" s="624"/>
      <c r="DK30" s="625"/>
      <c r="DL30" s="632">
        <v>2602569</v>
      </c>
      <c r="DM30" s="624"/>
      <c r="DN30" s="624"/>
      <c r="DO30" s="624"/>
      <c r="DP30" s="624"/>
      <c r="DQ30" s="624"/>
      <c r="DR30" s="624"/>
      <c r="DS30" s="624"/>
      <c r="DT30" s="624"/>
      <c r="DU30" s="624"/>
      <c r="DV30" s="625"/>
      <c r="DW30" s="628">
        <v>16.600000000000001</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7270101</v>
      </c>
      <c r="S31" s="624"/>
      <c r="T31" s="624"/>
      <c r="U31" s="624"/>
      <c r="V31" s="624"/>
      <c r="W31" s="624"/>
      <c r="X31" s="624"/>
      <c r="Y31" s="625"/>
      <c r="Z31" s="626">
        <v>9.5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v>
      </c>
      <c r="BH31" s="655"/>
      <c r="BI31" s="655"/>
      <c r="BJ31" s="655"/>
      <c r="BK31" s="655"/>
      <c r="BL31" s="655"/>
      <c r="BM31" s="629">
        <v>95.7</v>
      </c>
      <c r="BN31" s="679"/>
      <c r="BO31" s="679"/>
      <c r="BP31" s="679"/>
      <c r="BQ31" s="680"/>
      <c r="BR31" s="678">
        <v>99.1</v>
      </c>
      <c r="BS31" s="655"/>
      <c r="BT31" s="655"/>
      <c r="BU31" s="655"/>
      <c r="BV31" s="655"/>
      <c r="BW31" s="655"/>
      <c r="BX31" s="629">
        <v>94.9</v>
      </c>
      <c r="BY31" s="679"/>
      <c r="BZ31" s="679"/>
      <c r="CA31" s="679"/>
      <c r="CB31" s="680"/>
      <c r="CD31" s="686"/>
      <c r="CE31" s="687"/>
      <c r="CF31" s="637" t="s">
        <v>293</v>
      </c>
      <c r="CG31" s="638"/>
      <c r="CH31" s="638"/>
      <c r="CI31" s="638"/>
      <c r="CJ31" s="638"/>
      <c r="CK31" s="638"/>
      <c r="CL31" s="638"/>
      <c r="CM31" s="638"/>
      <c r="CN31" s="638"/>
      <c r="CO31" s="638"/>
      <c r="CP31" s="638"/>
      <c r="CQ31" s="639"/>
      <c r="CR31" s="623">
        <v>293094</v>
      </c>
      <c r="CS31" s="655"/>
      <c r="CT31" s="655"/>
      <c r="CU31" s="655"/>
      <c r="CV31" s="655"/>
      <c r="CW31" s="655"/>
      <c r="CX31" s="655"/>
      <c r="CY31" s="656"/>
      <c r="CZ31" s="657">
        <v>0.5</v>
      </c>
      <c r="DA31" s="658"/>
      <c r="DB31" s="658"/>
      <c r="DC31" s="659"/>
      <c r="DD31" s="632">
        <v>289437</v>
      </c>
      <c r="DE31" s="655"/>
      <c r="DF31" s="655"/>
      <c r="DG31" s="655"/>
      <c r="DH31" s="655"/>
      <c r="DI31" s="655"/>
      <c r="DJ31" s="655"/>
      <c r="DK31" s="656"/>
      <c r="DL31" s="632">
        <v>289437</v>
      </c>
      <c r="DM31" s="655"/>
      <c r="DN31" s="655"/>
      <c r="DO31" s="655"/>
      <c r="DP31" s="655"/>
      <c r="DQ31" s="655"/>
      <c r="DR31" s="655"/>
      <c r="DS31" s="655"/>
      <c r="DT31" s="655"/>
      <c r="DU31" s="655"/>
      <c r="DV31" s="656"/>
      <c r="DW31" s="628">
        <v>1.8</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2181651</v>
      </c>
      <c r="S32" s="624"/>
      <c r="T32" s="624"/>
      <c r="U32" s="624"/>
      <c r="V32" s="624"/>
      <c r="W32" s="624"/>
      <c r="X32" s="624"/>
      <c r="Y32" s="625"/>
      <c r="Z32" s="626">
        <v>2.9</v>
      </c>
      <c r="AA32" s="626"/>
      <c r="AB32" s="626"/>
      <c r="AC32" s="626"/>
      <c r="AD32" s="627">
        <v>2107</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99.4</v>
      </c>
      <c r="BH32" s="691"/>
      <c r="BI32" s="691"/>
      <c r="BJ32" s="691"/>
      <c r="BK32" s="691"/>
      <c r="BL32" s="691"/>
      <c r="BM32" s="692">
        <v>96.1</v>
      </c>
      <c r="BN32" s="691"/>
      <c r="BO32" s="691"/>
      <c r="BP32" s="691"/>
      <c r="BQ32" s="693"/>
      <c r="BR32" s="690">
        <v>99.2</v>
      </c>
      <c r="BS32" s="691"/>
      <c r="BT32" s="691"/>
      <c r="BU32" s="691"/>
      <c r="BV32" s="691"/>
      <c r="BW32" s="691"/>
      <c r="BX32" s="692">
        <v>95</v>
      </c>
      <c r="BY32" s="691"/>
      <c r="BZ32" s="691"/>
      <c r="CA32" s="691"/>
      <c r="CB32" s="693"/>
      <c r="CD32" s="688"/>
      <c r="CE32" s="689"/>
      <c r="CF32" s="637" t="s">
        <v>296</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3371100</v>
      </c>
      <c r="S33" s="624"/>
      <c r="T33" s="624"/>
      <c r="U33" s="624"/>
      <c r="V33" s="624"/>
      <c r="W33" s="624"/>
      <c r="X33" s="624"/>
      <c r="Y33" s="625"/>
      <c r="Z33" s="626">
        <v>4.4000000000000004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31079239</v>
      </c>
      <c r="CS33" s="655"/>
      <c r="CT33" s="655"/>
      <c r="CU33" s="655"/>
      <c r="CV33" s="655"/>
      <c r="CW33" s="655"/>
      <c r="CX33" s="655"/>
      <c r="CY33" s="656"/>
      <c r="CZ33" s="657">
        <v>48.5</v>
      </c>
      <c r="DA33" s="658"/>
      <c r="DB33" s="658"/>
      <c r="DC33" s="659"/>
      <c r="DD33" s="632">
        <v>12696428</v>
      </c>
      <c r="DE33" s="655"/>
      <c r="DF33" s="655"/>
      <c r="DG33" s="655"/>
      <c r="DH33" s="655"/>
      <c r="DI33" s="655"/>
      <c r="DJ33" s="655"/>
      <c r="DK33" s="656"/>
      <c r="DL33" s="632">
        <v>5803097</v>
      </c>
      <c r="DM33" s="655"/>
      <c r="DN33" s="655"/>
      <c r="DO33" s="655"/>
      <c r="DP33" s="655"/>
      <c r="DQ33" s="655"/>
      <c r="DR33" s="655"/>
      <c r="DS33" s="655"/>
      <c r="DT33" s="655"/>
      <c r="DU33" s="655"/>
      <c r="DV33" s="656"/>
      <c r="DW33" s="628">
        <v>37</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4454411</v>
      </c>
      <c r="CS34" s="624"/>
      <c r="CT34" s="624"/>
      <c r="CU34" s="624"/>
      <c r="CV34" s="624"/>
      <c r="CW34" s="624"/>
      <c r="CX34" s="624"/>
      <c r="CY34" s="625"/>
      <c r="CZ34" s="657">
        <v>7</v>
      </c>
      <c r="DA34" s="658"/>
      <c r="DB34" s="658"/>
      <c r="DC34" s="659"/>
      <c r="DD34" s="632">
        <v>2958718</v>
      </c>
      <c r="DE34" s="624"/>
      <c r="DF34" s="624"/>
      <c r="DG34" s="624"/>
      <c r="DH34" s="624"/>
      <c r="DI34" s="624"/>
      <c r="DJ34" s="624"/>
      <c r="DK34" s="625"/>
      <c r="DL34" s="632">
        <v>2431645</v>
      </c>
      <c r="DM34" s="624"/>
      <c r="DN34" s="624"/>
      <c r="DO34" s="624"/>
      <c r="DP34" s="624"/>
      <c r="DQ34" s="624"/>
      <c r="DR34" s="624"/>
      <c r="DS34" s="624"/>
      <c r="DT34" s="624"/>
      <c r="DU34" s="624"/>
      <c r="DV34" s="625"/>
      <c r="DW34" s="628">
        <v>15.5</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1101300</v>
      </c>
      <c r="S35" s="624"/>
      <c r="T35" s="624"/>
      <c r="U35" s="624"/>
      <c r="V35" s="624"/>
      <c r="W35" s="624"/>
      <c r="X35" s="624"/>
      <c r="Y35" s="625"/>
      <c r="Z35" s="626">
        <v>1.4</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3893176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418794</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277295</v>
      </c>
      <c r="CS35" s="655"/>
      <c r="CT35" s="655"/>
      <c r="CU35" s="655"/>
      <c r="CV35" s="655"/>
      <c r="CW35" s="655"/>
      <c r="CX35" s="655"/>
      <c r="CY35" s="656"/>
      <c r="CZ35" s="657">
        <v>0.4</v>
      </c>
      <c r="DA35" s="658"/>
      <c r="DB35" s="658"/>
      <c r="DC35" s="659"/>
      <c r="DD35" s="632">
        <v>242754</v>
      </c>
      <c r="DE35" s="655"/>
      <c r="DF35" s="655"/>
      <c r="DG35" s="655"/>
      <c r="DH35" s="655"/>
      <c r="DI35" s="655"/>
      <c r="DJ35" s="655"/>
      <c r="DK35" s="656"/>
      <c r="DL35" s="632">
        <v>237592</v>
      </c>
      <c r="DM35" s="655"/>
      <c r="DN35" s="655"/>
      <c r="DO35" s="655"/>
      <c r="DP35" s="655"/>
      <c r="DQ35" s="655"/>
      <c r="DR35" s="655"/>
      <c r="DS35" s="655"/>
      <c r="DT35" s="655"/>
      <c r="DU35" s="655"/>
      <c r="DV35" s="656"/>
      <c r="DW35" s="628">
        <v>1.5</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76356865</v>
      </c>
      <c r="S36" s="696"/>
      <c r="T36" s="696"/>
      <c r="U36" s="696"/>
      <c r="V36" s="696"/>
      <c r="W36" s="696"/>
      <c r="X36" s="696"/>
      <c r="Y36" s="697"/>
      <c r="Z36" s="698">
        <v>100</v>
      </c>
      <c r="AA36" s="698"/>
      <c r="AB36" s="698"/>
      <c r="AC36" s="698"/>
      <c r="AD36" s="699">
        <v>14592295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2075896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314820</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6137918</v>
      </c>
      <c r="CS36" s="624"/>
      <c r="CT36" s="624"/>
      <c r="CU36" s="624"/>
      <c r="CV36" s="624"/>
      <c r="CW36" s="624"/>
      <c r="CX36" s="624"/>
      <c r="CY36" s="625"/>
      <c r="CZ36" s="657">
        <v>9.6</v>
      </c>
      <c r="DA36" s="658"/>
      <c r="DB36" s="658"/>
      <c r="DC36" s="659"/>
      <c r="DD36" s="632">
        <v>5370112</v>
      </c>
      <c r="DE36" s="624"/>
      <c r="DF36" s="624"/>
      <c r="DG36" s="624"/>
      <c r="DH36" s="624"/>
      <c r="DI36" s="624"/>
      <c r="DJ36" s="624"/>
      <c r="DK36" s="625"/>
      <c r="DL36" s="632">
        <v>1760341</v>
      </c>
      <c r="DM36" s="624"/>
      <c r="DN36" s="624"/>
      <c r="DO36" s="624"/>
      <c r="DP36" s="624"/>
      <c r="DQ36" s="624"/>
      <c r="DR36" s="624"/>
      <c r="DS36" s="624"/>
      <c r="DT36" s="624"/>
      <c r="DU36" s="624"/>
      <c r="DV36" s="625"/>
      <c r="DW36" s="628">
        <v>11.2</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6694</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8928</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3117518</v>
      </c>
      <c r="CS37" s="655"/>
      <c r="CT37" s="655"/>
      <c r="CU37" s="655"/>
      <c r="CV37" s="655"/>
      <c r="CW37" s="655"/>
      <c r="CX37" s="655"/>
      <c r="CY37" s="656"/>
      <c r="CZ37" s="657">
        <v>4.9000000000000004</v>
      </c>
      <c r="DA37" s="658"/>
      <c r="DB37" s="658"/>
      <c r="DC37" s="659"/>
      <c r="DD37" s="632">
        <v>3117518</v>
      </c>
      <c r="DE37" s="655"/>
      <c r="DF37" s="655"/>
      <c r="DG37" s="655"/>
      <c r="DH37" s="655"/>
      <c r="DI37" s="655"/>
      <c r="DJ37" s="655"/>
      <c r="DK37" s="656"/>
      <c r="DL37" s="632">
        <v>650464</v>
      </c>
      <c r="DM37" s="655"/>
      <c r="DN37" s="655"/>
      <c r="DO37" s="655"/>
      <c r="DP37" s="655"/>
      <c r="DQ37" s="655"/>
      <c r="DR37" s="655"/>
      <c r="DS37" s="655"/>
      <c r="DT37" s="655"/>
      <c r="DU37" s="655"/>
      <c r="DV37" s="656"/>
      <c r="DW37" s="628">
        <v>4.0999999999999996</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109</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15246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1810586</v>
      </c>
      <c r="CS38" s="624"/>
      <c r="CT38" s="624"/>
      <c r="CU38" s="624"/>
      <c r="CV38" s="624"/>
      <c r="CW38" s="624"/>
      <c r="CX38" s="624"/>
      <c r="CY38" s="625"/>
      <c r="CZ38" s="657">
        <v>2.8</v>
      </c>
      <c r="DA38" s="658"/>
      <c r="DB38" s="658"/>
      <c r="DC38" s="659"/>
      <c r="DD38" s="632">
        <v>1471085</v>
      </c>
      <c r="DE38" s="624"/>
      <c r="DF38" s="624"/>
      <c r="DG38" s="624"/>
      <c r="DH38" s="624"/>
      <c r="DI38" s="624"/>
      <c r="DJ38" s="624"/>
      <c r="DK38" s="625"/>
      <c r="DL38" s="632">
        <v>1373519</v>
      </c>
      <c r="DM38" s="624"/>
      <c r="DN38" s="624"/>
      <c r="DO38" s="624"/>
      <c r="DP38" s="624"/>
      <c r="DQ38" s="624"/>
      <c r="DR38" s="624"/>
      <c r="DS38" s="624"/>
      <c r="DT38" s="624"/>
      <c r="DU38" s="624"/>
      <c r="DV38" s="625"/>
      <c r="DW38" s="628">
        <v>8.8000000000000007</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112</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16749232</v>
      </c>
      <c r="CS39" s="655"/>
      <c r="CT39" s="655"/>
      <c r="CU39" s="655"/>
      <c r="CV39" s="655"/>
      <c r="CW39" s="655"/>
      <c r="CX39" s="655"/>
      <c r="CY39" s="656"/>
      <c r="CZ39" s="657">
        <v>26.2</v>
      </c>
      <c r="DA39" s="658"/>
      <c r="DB39" s="658"/>
      <c r="DC39" s="659"/>
      <c r="DD39" s="632">
        <v>1363929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520379</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124</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1649797</v>
      </c>
      <c r="CS40" s="624"/>
      <c r="CT40" s="624"/>
      <c r="CU40" s="624"/>
      <c r="CV40" s="624"/>
      <c r="CW40" s="624"/>
      <c r="CX40" s="624"/>
      <c r="CY40" s="625"/>
      <c r="CZ40" s="657">
        <v>2.6</v>
      </c>
      <c r="DA40" s="658"/>
      <c r="DB40" s="658"/>
      <c r="DC40" s="659"/>
      <c r="DD40" s="632">
        <v>1289830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1290207</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329</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20111119</v>
      </c>
      <c r="CS42" s="624"/>
      <c r="CT42" s="624"/>
      <c r="CU42" s="624"/>
      <c r="CV42" s="624"/>
      <c r="CW42" s="624"/>
      <c r="CX42" s="624"/>
      <c r="CY42" s="625"/>
      <c r="CZ42" s="657">
        <v>31.4</v>
      </c>
      <c r="DA42" s="706"/>
      <c r="DB42" s="706"/>
      <c r="DC42" s="707"/>
      <c r="DD42" s="632">
        <v>3422070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455844</v>
      </c>
      <c r="CS43" s="655"/>
      <c r="CT43" s="655"/>
      <c r="CU43" s="655"/>
      <c r="CV43" s="655"/>
      <c r="CW43" s="655"/>
      <c r="CX43" s="655"/>
      <c r="CY43" s="656"/>
      <c r="CZ43" s="657">
        <v>0.7</v>
      </c>
      <c r="DA43" s="658"/>
      <c r="DB43" s="658"/>
      <c r="DC43" s="659"/>
      <c r="DD43" s="632">
        <v>384616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19233602</v>
      </c>
      <c r="CS44" s="624"/>
      <c r="CT44" s="624"/>
      <c r="CU44" s="624"/>
      <c r="CV44" s="624"/>
      <c r="CW44" s="624"/>
      <c r="CX44" s="624"/>
      <c r="CY44" s="625"/>
      <c r="CZ44" s="657">
        <v>30</v>
      </c>
      <c r="DA44" s="706"/>
      <c r="DB44" s="706"/>
      <c r="DC44" s="707"/>
      <c r="DD44" s="632">
        <v>3181526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15213592</v>
      </c>
      <c r="CS45" s="655"/>
      <c r="CT45" s="655"/>
      <c r="CU45" s="655"/>
      <c r="CV45" s="655"/>
      <c r="CW45" s="655"/>
      <c r="CX45" s="655"/>
      <c r="CY45" s="656"/>
      <c r="CZ45" s="657">
        <v>23.8</v>
      </c>
      <c r="DA45" s="658"/>
      <c r="DB45" s="658"/>
      <c r="DC45" s="659"/>
      <c r="DD45" s="632">
        <v>1658079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3455054</v>
      </c>
      <c r="CS46" s="624"/>
      <c r="CT46" s="624"/>
      <c r="CU46" s="624"/>
      <c r="CV46" s="624"/>
      <c r="CW46" s="624"/>
      <c r="CX46" s="624"/>
      <c r="CY46" s="625"/>
      <c r="CZ46" s="657">
        <v>5.4</v>
      </c>
      <c r="DA46" s="706"/>
      <c r="DB46" s="706"/>
      <c r="DC46" s="707"/>
      <c r="DD46" s="632">
        <v>1128267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877517</v>
      </c>
      <c r="CS47" s="655"/>
      <c r="CT47" s="655"/>
      <c r="CU47" s="655"/>
      <c r="CV47" s="655"/>
      <c r="CW47" s="655"/>
      <c r="CX47" s="655"/>
      <c r="CY47" s="656"/>
      <c r="CZ47" s="657">
        <v>1.4</v>
      </c>
      <c r="DA47" s="658"/>
      <c r="DB47" s="658"/>
      <c r="DC47" s="659"/>
      <c r="DD47" s="632">
        <v>240544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64033584</v>
      </c>
      <c r="CS49" s="691"/>
      <c r="CT49" s="691"/>
      <c r="CU49" s="691"/>
      <c r="CV49" s="691"/>
      <c r="CW49" s="691"/>
      <c r="CX49" s="691"/>
      <c r="CY49" s="718"/>
      <c r="CZ49" s="719">
        <v>100</v>
      </c>
      <c r="DA49" s="720"/>
      <c r="DB49" s="720"/>
      <c r="DC49" s="721"/>
      <c r="DD49" s="722">
        <v>24983846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72146</v>
      </c>
      <c r="R7" s="753"/>
      <c r="S7" s="753"/>
      <c r="T7" s="753"/>
      <c r="U7" s="753"/>
      <c r="V7" s="753">
        <v>63495</v>
      </c>
      <c r="W7" s="753"/>
      <c r="X7" s="753"/>
      <c r="Y7" s="753"/>
      <c r="Z7" s="753"/>
      <c r="AA7" s="753">
        <v>8651</v>
      </c>
      <c r="AB7" s="753"/>
      <c r="AC7" s="753"/>
      <c r="AD7" s="753"/>
      <c r="AE7" s="754"/>
      <c r="AF7" s="755">
        <v>1863</v>
      </c>
      <c r="AG7" s="756"/>
      <c r="AH7" s="756"/>
      <c r="AI7" s="756"/>
      <c r="AJ7" s="757"/>
      <c r="AK7" s="792" t="s">
        <v>530</v>
      </c>
      <c r="AL7" s="793"/>
      <c r="AM7" s="793"/>
      <c r="AN7" s="793"/>
      <c r="AO7" s="793"/>
      <c r="AP7" s="793">
        <v>27428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537</v>
      </c>
      <c r="BT7" s="797"/>
      <c r="BU7" s="797"/>
      <c r="BV7" s="797"/>
      <c r="BW7" s="797"/>
      <c r="BX7" s="797"/>
      <c r="BY7" s="797"/>
      <c r="BZ7" s="797"/>
      <c r="CA7" s="797"/>
      <c r="CB7" s="797"/>
      <c r="CC7" s="797"/>
      <c r="CD7" s="797"/>
      <c r="CE7" s="797"/>
      <c r="CF7" s="797"/>
      <c r="CG7" s="798"/>
      <c r="CH7" s="789" t="s">
        <v>539</v>
      </c>
      <c r="CI7" s="790"/>
      <c r="CJ7" s="790"/>
      <c r="CK7" s="790"/>
      <c r="CL7" s="791"/>
      <c r="CM7" s="789">
        <v>315</v>
      </c>
      <c r="CN7" s="790"/>
      <c r="CO7" s="790"/>
      <c r="CP7" s="790"/>
      <c r="CQ7" s="791"/>
      <c r="CR7" s="789">
        <v>5</v>
      </c>
      <c r="CS7" s="790"/>
      <c r="CT7" s="790"/>
      <c r="CU7" s="790"/>
      <c r="CV7" s="791"/>
      <c r="CW7" s="789" t="s">
        <v>530</v>
      </c>
      <c r="CX7" s="790"/>
      <c r="CY7" s="790"/>
      <c r="CZ7" s="790"/>
      <c r="DA7" s="791"/>
      <c r="DB7" s="789" t="s">
        <v>530</v>
      </c>
      <c r="DC7" s="790"/>
      <c r="DD7" s="790"/>
      <c r="DE7" s="790"/>
      <c r="DF7" s="791"/>
      <c r="DG7" s="789" t="s">
        <v>530</v>
      </c>
      <c r="DH7" s="790"/>
      <c r="DI7" s="790"/>
      <c r="DJ7" s="790"/>
      <c r="DK7" s="791"/>
      <c r="DL7" s="789" t="s">
        <v>530</v>
      </c>
      <c r="DM7" s="790"/>
      <c r="DN7" s="790"/>
      <c r="DO7" s="790"/>
      <c r="DP7" s="791"/>
      <c r="DQ7" s="789">
        <v>0</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3</v>
      </c>
      <c r="R8" s="777"/>
      <c r="S8" s="777"/>
      <c r="T8" s="777"/>
      <c r="U8" s="777"/>
      <c r="V8" s="777">
        <v>3</v>
      </c>
      <c r="W8" s="777"/>
      <c r="X8" s="777"/>
      <c r="Y8" s="777"/>
      <c r="Z8" s="777"/>
      <c r="AA8" s="777">
        <v>0</v>
      </c>
      <c r="AB8" s="777"/>
      <c r="AC8" s="777"/>
      <c r="AD8" s="777"/>
      <c r="AE8" s="778"/>
      <c r="AF8" s="779">
        <v>0</v>
      </c>
      <c r="AG8" s="780"/>
      <c r="AH8" s="780"/>
      <c r="AI8" s="780"/>
      <c r="AJ8" s="781"/>
      <c r="AK8" s="782" t="s">
        <v>530</v>
      </c>
      <c r="AL8" s="783"/>
      <c r="AM8" s="783"/>
      <c r="AN8" s="783"/>
      <c r="AO8" s="783"/>
      <c r="AP8" s="783">
        <v>336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538</v>
      </c>
      <c r="BT8" s="787"/>
      <c r="BU8" s="787"/>
      <c r="BV8" s="787"/>
      <c r="BW8" s="787"/>
      <c r="BX8" s="787"/>
      <c r="BY8" s="787"/>
      <c r="BZ8" s="787"/>
      <c r="CA8" s="787"/>
      <c r="CB8" s="787"/>
      <c r="CC8" s="787"/>
      <c r="CD8" s="787"/>
      <c r="CE8" s="787"/>
      <c r="CF8" s="787"/>
      <c r="CG8" s="788"/>
      <c r="CH8" s="799">
        <v>715</v>
      </c>
      <c r="CI8" s="800"/>
      <c r="CJ8" s="800"/>
      <c r="CK8" s="800"/>
      <c r="CL8" s="801"/>
      <c r="CM8" s="799">
        <v>31005</v>
      </c>
      <c r="CN8" s="800"/>
      <c r="CO8" s="800"/>
      <c r="CP8" s="800"/>
      <c r="CQ8" s="801"/>
      <c r="CR8" s="799" t="s">
        <v>530</v>
      </c>
      <c r="CS8" s="800"/>
      <c r="CT8" s="800"/>
      <c r="CU8" s="800"/>
      <c r="CV8" s="801"/>
      <c r="CW8" s="799" t="s">
        <v>530</v>
      </c>
      <c r="CX8" s="800"/>
      <c r="CY8" s="800"/>
      <c r="CZ8" s="800"/>
      <c r="DA8" s="801"/>
      <c r="DB8" s="799" t="s">
        <v>530</v>
      </c>
      <c r="DC8" s="800"/>
      <c r="DD8" s="800"/>
      <c r="DE8" s="800"/>
      <c r="DF8" s="801"/>
      <c r="DG8" s="799" t="s">
        <v>530</v>
      </c>
      <c r="DH8" s="800"/>
      <c r="DI8" s="800"/>
      <c r="DJ8" s="800"/>
      <c r="DK8" s="801"/>
      <c r="DL8" s="799">
        <v>1095</v>
      </c>
      <c r="DM8" s="800"/>
      <c r="DN8" s="800"/>
      <c r="DO8" s="800"/>
      <c r="DP8" s="801"/>
      <c r="DQ8" s="799">
        <v>15</v>
      </c>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161</v>
      </c>
      <c r="R9" s="777"/>
      <c r="S9" s="777"/>
      <c r="T9" s="777"/>
      <c r="U9" s="777"/>
      <c r="V9" s="777">
        <v>148</v>
      </c>
      <c r="W9" s="777"/>
      <c r="X9" s="777"/>
      <c r="Y9" s="777"/>
      <c r="Z9" s="777"/>
      <c r="AA9" s="777">
        <v>13</v>
      </c>
      <c r="AB9" s="777"/>
      <c r="AC9" s="777"/>
      <c r="AD9" s="777"/>
      <c r="AE9" s="778"/>
      <c r="AF9" s="779">
        <v>13</v>
      </c>
      <c r="AG9" s="780"/>
      <c r="AH9" s="780"/>
      <c r="AI9" s="780"/>
      <c r="AJ9" s="781"/>
      <c r="AK9" s="782" t="s">
        <v>530</v>
      </c>
      <c r="AL9" s="783"/>
      <c r="AM9" s="783"/>
      <c r="AN9" s="783"/>
      <c r="AO9" s="783"/>
      <c r="AP9" s="783" t="s">
        <v>530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t="s">
        <v>363</v>
      </c>
      <c r="C10" s="774"/>
      <c r="D10" s="774"/>
      <c r="E10" s="774"/>
      <c r="F10" s="774"/>
      <c r="G10" s="774"/>
      <c r="H10" s="774"/>
      <c r="I10" s="774"/>
      <c r="J10" s="774"/>
      <c r="K10" s="774"/>
      <c r="L10" s="774"/>
      <c r="M10" s="774"/>
      <c r="N10" s="774"/>
      <c r="O10" s="774"/>
      <c r="P10" s="775"/>
      <c r="Q10" s="776">
        <v>11003</v>
      </c>
      <c r="R10" s="777"/>
      <c r="S10" s="777"/>
      <c r="T10" s="777"/>
      <c r="U10" s="777"/>
      <c r="V10" s="777">
        <v>7343</v>
      </c>
      <c r="W10" s="777"/>
      <c r="X10" s="777"/>
      <c r="Y10" s="777"/>
      <c r="Z10" s="777"/>
      <c r="AA10" s="777">
        <v>3660</v>
      </c>
      <c r="AB10" s="777"/>
      <c r="AC10" s="777"/>
      <c r="AD10" s="777"/>
      <c r="AE10" s="778"/>
      <c r="AF10" s="779">
        <v>191</v>
      </c>
      <c r="AG10" s="780"/>
      <c r="AH10" s="780"/>
      <c r="AI10" s="780"/>
      <c r="AJ10" s="781"/>
      <c r="AK10" s="782" t="s">
        <v>530</v>
      </c>
      <c r="AL10" s="783"/>
      <c r="AM10" s="783"/>
      <c r="AN10" s="783"/>
      <c r="AO10" s="783"/>
      <c r="AP10" s="783" t="s">
        <v>530</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t="s">
        <v>364</v>
      </c>
      <c r="C11" s="774"/>
      <c r="D11" s="774"/>
      <c r="E11" s="774"/>
      <c r="F11" s="774"/>
      <c r="G11" s="774"/>
      <c r="H11" s="774"/>
      <c r="I11" s="774"/>
      <c r="J11" s="774"/>
      <c r="K11" s="774"/>
      <c r="L11" s="774"/>
      <c r="M11" s="774"/>
      <c r="N11" s="774"/>
      <c r="O11" s="774"/>
      <c r="P11" s="775"/>
      <c r="Q11" s="776">
        <v>1</v>
      </c>
      <c r="R11" s="777"/>
      <c r="S11" s="777"/>
      <c r="T11" s="777"/>
      <c r="U11" s="777"/>
      <c r="V11" s="777">
        <v>1</v>
      </c>
      <c r="W11" s="777"/>
      <c r="X11" s="777"/>
      <c r="Y11" s="777"/>
      <c r="Z11" s="777"/>
      <c r="AA11" s="777" t="s">
        <v>530</v>
      </c>
      <c r="AB11" s="777"/>
      <c r="AC11" s="777"/>
      <c r="AD11" s="777"/>
      <c r="AE11" s="778"/>
      <c r="AF11" s="779" t="s">
        <v>109</v>
      </c>
      <c r="AG11" s="780"/>
      <c r="AH11" s="780"/>
      <c r="AI11" s="780"/>
      <c r="AJ11" s="781"/>
      <c r="AK11" s="782" t="s">
        <v>530</v>
      </c>
      <c r="AL11" s="783"/>
      <c r="AM11" s="783"/>
      <c r="AN11" s="783"/>
      <c r="AO11" s="783"/>
      <c r="AP11" s="783" t="s">
        <v>530</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76357</v>
      </c>
      <c r="R23" s="812"/>
      <c r="S23" s="812"/>
      <c r="T23" s="812"/>
      <c r="U23" s="812"/>
      <c r="V23" s="812">
        <v>64034</v>
      </c>
      <c r="W23" s="812"/>
      <c r="X23" s="812"/>
      <c r="Y23" s="812"/>
      <c r="Z23" s="812"/>
      <c r="AA23" s="812">
        <v>12323</v>
      </c>
      <c r="AB23" s="812"/>
      <c r="AC23" s="812"/>
      <c r="AD23" s="812"/>
      <c r="AE23" s="813"/>
      <c r="AF23" s="814">
        <v>2067</v>
      </c>
      <c r="AG23" s="812"/>
      <c r="AH23" s="812"/>
      <c r="AI23" s="812"/>
      <c r="AJ23" s="815"/>
      <c r="AK23" s="816"/>
      <c r="AL23" s="817"/>
      <c r="AM23" s="817"/>
      <c r="AN23" s="817"/>
      <c r="AO23" s="817"/>
      <c r="AP23" s="812">
        <v>27765</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8453</v>
      </c>
      <c r="R28" s="841"/>
      <c r="S28" s="841"/>
      <c r="T28" s="841"/>
      <c r="U28" s="841"/>
      <c r="V28" s="841">
        <v>8034</v>
      </c>
      <c r="W28" s="841"/>
      <c r="X28" s="841"/>
      <c r="Y28" s="841"/>
      <c r="Z28" s="841"/>
      <c r="AA28" s="841">
        <v>419</v>
      </c>
      <c r="AB28" s="841"/>
      <c r="AC28" s="841"/>
      <c r="AD28" s="841"/>
      <c r="AE28" s="842"/>
      <c r="AF28" s="843">
        <v>419</v>
      </c>
      <c r="AG28" s="841"/>
      <c r="AH28" s="841"/>
      <c r="AI28" s="841"/>
      <c r="AJ28" s="844"/>
      <c r="AK28" s="845">
        <v>520</v>
      </c>
      <c r="AL28" s="836"/>
      <c r="AM28" s="836"/>
      <c r="AN28" s="836"/>
      <c r="AO28" s="836"/>
      <c r="AP28" s="836" t="s">
        <v>530</v>
      </c>
      <c r="AQ28" s="836"/>
      <c r="AR28" s="836"/>
      <c r="AS28" s="836"/>
      <c r="AT28" s="836"/>
      <c r="AU28" s="836" t="s">
        <v>530</v>
      </c>
      <c r="AV28" s="836"/>
      <c r="AW28" s="836"/>
      <c r="AX28" s="836"/>
      <c r="AY28" s="836"/>
      <c r="AZ28" s="837" t="s">
        <v>530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4581</v>
      </c>
      <c r="R29" s="777"/>
      <c r="S29" s="777"/>
      <c r="T29" s="777"/>
      <c r="U29" s="777"/>
      <c r="V29" s="777">
        <v>4280</v>
      </c>
      <c r="W29" s="777"/>
      <c r="X29" s="777"/>
      <c r="Y29" s="777"/>
      <c r="Z29" s="777"/>
      <c r="AA29" s="777">
        <v>301</v>
      </c>
      <c r="AB29" s="777"/>
      <c r="AC29" s="777"/>
      <c r="AD29" s="777"/>
      <c r="AE29" s="778"/>
      <c r="AF29" s="779">
        <v>301</v>
      </c>
      <c r="AG29" s="780"/>
      <c r="AH29" s="780"/>
      <c r="AI29" s="780"/>
      <c r="AJ29" s="781"/>
      <c r="AK29" s="848">
        <v>653</v>
      </c>
      <c r="AL29" s="849"/>
      <c r="AM29" s="849"/>
      <c r="AN29" s="849"/>
      <c r="AO29" s="849"/>
      <c r="AP29" s="849" t="s">
        <v>530</v>
      </c>
      <c r="AQ29" s="849"/>
      <c r="AR29" s="849"/>
      <c r="AS29" s="849"/>
      <c r="AT29" s="849"/>
      <c r="AU29" s="849" t="s">
        <v>530</v>
      </c>
      <c r="AV29" s="849"/>
      <c r="AW29" s="849"/>
      <c r="AX29" s="849"/>
      <c r="AY29" s="849"/>
      <c r="AZ29" s="850" t="s">
        <v>530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676</v>
      </c>
      <c r="R30" s="777"/>
      <c r="S30" s="777"/>
      <c r="T30" s="777"/>
      <c r="U30" s="777"/>
      <c r="V30" s="777">
        <v>666</v>
      </c>
      <c r="W30" s="777"/>
      <c r="X30" s="777"/>
      <c r="Y30" s="777"/>
      <c r="Z30" s="777"/>
      <c r="AA30" s="777">
        <v>10</v>
      </c>
      <c r="AB30" s="777"/>
      <c r="AC30" s="777"/>
      <c r="AD30" s="777"/>
      <c r="AE30" s="778"/>
      <c r="AF30" s="779">
        <v>10</v>
      </c>
      <c r="AG30" s="780"/>
      <c r="AH30" s="780"/>
      <c r="AI30" s="780"/>
      <c r="AJ30" s="781"/>
      <c r="AK30" s="848">
        <v>125</v>
      </c>
      <c r="AL30" s="849"/>
      <c r="AM30" s="849"/>
      <c r="AN30" s="849"/>
      <c r="AO30" s="849"/>
      <c r="AP30" s="849" t="s">
        <v>530</v>
      </c>
      <c r="AQ30" s="849"/>
      <c r="AR30" s="849"/>
      <c r="AS30" s="849"/>
      <c r="AT30" s="849"/>
      <c r="AU30" s="849" t="s">
        <v>530</v>
      </c>
      <c r="AV30" s="849"/>
      <c r="AW30" s="849"/>
      <c r="AX30" s="849"/>
      <c r="AY30" s="849"/>
      <c r="AZ30" s="850" t="s">
        <v>530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2473</v>
      </c>
      <c r="R31" s="777"/>
      <c r="S31" s="777"/>
      <c r="T31" s="777"/>
      <c r="U31" s="777"/>
      <c r="V31" s="777">
        <v>1901</v>
      </c>
      <c r="W31" s="777"/>
      <c r="X31" s="777"/>
      <c r="Y31" s="777"/>
      <c r="Z31" s="777"/>
      <c r="AA31" s="777">
        <v>572</v>
      </c>
      <c r="AB31" s="777"/>
      <c r="AC31" s="777"/>
      <c r="AD31" s="777"/>
      <c r="AE31" s="778"/>
      <c r="AF31" s="779">
        <v>2951</v>
      </c>
      <c r="AG31" s="780"/>
      <c r="AH31" s="780"/>
      <c r="AI31" s="780"/>
      <c r="AJ31" s="781"/>
      <c r="AK31" s="848">
        <v>2</v>
      </c>
      <c r="AL31" s="849"/>
      <c r="AM31" s="849"/>
      <c r="AN31" s="849"/>
      <c r="AO31" s="849"/>
      <c r="AP31" s="849">
        <v>1035</v>
      </c>
      <c r="AQ31" s="849"/>
      <c r="AR31" s="849"/>
      <c r="AS31" s="849"/>
      <c r="AT31" s="849"/>
      <c r="AU31" s="849" t="s">
        <v>530</v>
      </c>
      <c r="AV31" s="849"/>
      <c r="AW31" s="849"/>
      <c r="AX31" s="849"/>
      <c r="AY31" s="849"/>
      <c r="AZ31" s="850" t="s">
        <v>530</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2635</v>
      </c>
      <c r="R32" s="777"/>
      <c r="S32" s="777"/>
      <c r="T32" s="777"/>
      <c r="U32" s="777"/>
      <c r="V32" s="777">
        <v>2618</v>
      </c>
      <c r="W32" s="777"/>
      <c r="X32" s="777"/>
      <c r="Y32" s="777"/>
      <c r="Z32" s="777"/>
      <c r="AA32" s="777">
        <v>17</v>
      </c>
      <c r="AB32" s="777"/>
      <c r="AC32" s="777"/>
      <c r="AD32" s="777"/>
      <c r="AE32" s="778"/>
      <c r="AF32" s="779">
        <v>805</v>
      </c>
      <c r="AG32" s="780"/>
      <c r="AH32" s="780"/>
      <c r="AI32" s="780"/>
      <c r="AJ32" s="781"/>
      <c r="AK32" s="848">
        <v>761</v>
      </c>
      <c r="AL32" s="849"/>
      <c r="AM32" s="849"/>
      <c r="AN32" s="849"/>
      <c r="AO32" s="849"/>
      <c r="AP32" s="849">
        <v>20062</v>
      </c>
      <c r="AQ32" s="849"/>
      <c r="AR32" s="849"/>
      <c r="AS32" s="849"/>
      <c r="AT32" s="849"/>
      <c r="AU32" s="849">
        <v>6239</v>
      </c>
      <c r="AV32" s="849"/>
      <c r="AW32" s="849"/>
      <c r="AX32" s="849"/>
      <c r="AY32" s="849"/>
      <c r="AZ32" s="850" t="s">
        <v>530</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4485</v>
      </c>
      <c r="AG63" s="860"/>
      <c r="AH63" s="860"/>
      <c r="AI63" s="860"/>
      <c r="AJ63" s="861"/>
      <c r="AK63" s="862"/>
      <c r="AL63" s="857"/>
      <c r="AM63" s="857"/>
      <c r="AN63" s="857"/>
      <c r="AO63" s="857"/>
      <c r="AP63" s="860">
        <v>21097</v>
      </c>
      <c r="AQ63" s="860"/>
      <c r="AR63" s="860"/>
      <c r="AS63" s="860"/>
      <c r="AT63" s="860"/>
      <c r="AU63" s="860">
        <v>6239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388</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531</v>
      </c>
      <c r="C68" s="888"/>
      <c r="D68" s="888"/>
      <c r="E68" s="888"/>
      <c r="F68" s="888"/>
      <c r="G68" s="888"/>
      <c r="H68" s="888"/>
      <c r="I68" s="888"/>
      <c r="J68" s="888"/>
      <c r="K68" s="888"/>
      <c r="L68" s="888"/>
      <c r="M68" s="888"/>
      <c r="N68" s="888"/>
      <c r="O68" s="888"/>
      <c r="P68" s="889"/>
      <c r="Q68" s="890">
        <v>10853</v>
      </c>
      <c r="R68" s="884"/>
      <c r="S68" s="884"/>
      <c r="T68" s="884"/>
      <c r="U68" s="884"/>
      <c r="V68" s="884">
        <v>10234</v>
      </c>
      <c r="W68" s="884"/>
      <c r="X68" s="884"/>
      <c r="Y68" s="884"/>
      <c r="Z68" s="884"/>
      <c r="AA68" s="884">
        <v>618</v>
      </c>
      <c r="AB68" s="884"/>
      <c r="AC68" s="884"/>
      <c r="AD68" s="884"/>
      <c r="AE68" s="884"/>
      <c r="AF68" s="884">
        <v>618</v>
      </c>
      <c r="AG68" s="884"/>
      <c r="AH68" s="884"/>
      <c r="AI68" s="884"/>
      <c r="AJ68" s="884"/>
      <c r="AK68" s="884">
        <v>829</v>
      </c>
      <c r="AL68" s="884"/>
      <c r="AM68" s="884"/>
      <c r="AN68" s="884"/>
      <c r="AO68" s="884"/>
      <c r="AP68" s="884">
        <v>666</v>
      </c>
      <c r="AQ68" s="884"/>
      <c r="AR68" s="884"/>
      <c r="AS68" s="884"/>
      <c r="AT68" s="884"/>
      <c r="AU68" s="884">
        <v>178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532</v>
      </c>
      <c r="C69" s="892"/>
      <c r="D69" s="892"/>
      <c r="E69" s="892"/>
      <c r="F69" s="892"/>
      <c r="G69" s="892"/>
      <c r="H69" s="892"/>
      <c r="I69" s="892"/>
      <c r="J69" s="892"/>
      <c r="K69" s="892"/>
      <c r="L69" s="892"/>
      <c r="M69" s="892"/>
      <c r="N69" s="892"/>
      <c r="O69" s="892"/>
      <c r="P69" s="893"/>
      <c r="Q69" s="894">
        <v>15214</v>
      </c>
      <c r="R69" s="849"/>
      <c r="S69" s="849"/>
      <c r="T69" s="849"/>
      <c r="U69" s="849"/>
      <c r="V69" s="849">
        <v>14151</v>
      </c>
      <c r="W69" s="849"/>
      <c r="X69" s="849"/>
      <c r="Y69" s="849"/>
      <c r="Z69" s="849"/>
      <c r="AA69" s="849">
        <v>1064</v>
      </c>
      <c r="AB69" s="849"/>
      <c r="AC69" s="849"/>
      <c r="AD69" s="849"/>
      <c r="AE69" s="849"/>
      <c r="AF69" s="849">
        <v>1064</v>
      </c>
      <c r="AG69" s="849"/>
      <c r="AH69" s="849"/>
      <c r="AI69" s="849"/>
      <c r="AJ69" s="849"/>
      <c r="AK69" s="849">
        <v>50</v>
      </c>
      <c r="AL69" s="849"/>
      <c r="AM69" s="849"/>
      <c r="AN69" s="849"/>
      <c r="AO69" s="849"/>
      <c r="AP69" s="849" t="s">
        <v>530</v>
      </c>
      <c r="AQ69" s="849"/>
      <c r="AR69" s="849"/>
      <c r="AS69" s="849"/>
      <c r="AT69" s="849"/>
      <c r="AU69" s="849" t="s">
        <v>530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533</v>
      </c>
      <c r="C70" s="892"/>
      <c r="D70" s="892"/>
      <c r="E70" s="892"/>
      <c r="F70" s="892"/>
      <c r="G70" s="892"/>
      <c r="H70" s="892"/>
      <c r="I70" s="892"/>
      <c r="J70" s="892"/>
      <c r="K70" s="892"/>
      <c r="L70" s="892"/>
      <c r="M70" s="892"/>
      <c r="N70" s="892"/>
      <c r="O70" s="892"/>
      <c r="P70" s="893"/>
      <c r="Q70" s="894">
        <v>1079</v>
      </c>
      <c r="R70" s="849"/>
      <c r="S70" s="849"/>
      <c r="T70" s="849"/>
      <c r="U70" s="849"/>
      <c r="V70" s="849">
        <v>1077</v>
      </c>
      <c r="W70" s="849"/>
      <c r="X70" s="849"/>
      <c r="Y70" s="849"/>
      <c r="Z70" s="849"/>
      <c r="AA70" s="849">
        <v>2</v>
      </c>
      <c r="AB70" s="849"/>
      <c r="AC70" s="849"/>
      <c r="AD70" s="849"/>
      <c r="AE70" s="849"/>
      <c r="AF70" s="849">
        <v>2</v>
      </c>
      <c r="AG70" s="849"/>
      <c r="AH70" s="849"/>
      <c r="AI70" s="849"/>
      <c r="AJ70" s="849"/>
      <c r="AK70" s="849">
        <v>2</v>
      </c>
      <c r="AL70" s="849"/>
      <c r="AM70" s="849"/>
      <c r="AN70" s="849"/>
      <c r="AO70" s="849"/>
      <c r="AP70" s="849" t="s">
        <v>530</v>
      </c>
      <c r="AQ70" s="849"/>
      <c r="AR70" s="849"/>
      <c r="AS70" s="849"/>
      <c r="AT70" s="849"/>
      <c r="AU70" s="849" t="s">
        <v>530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534</v>
      </c>
      <c r="C71" s="892"/>
      <c r="D71" s="892"/>
      <c r="E71" s="892"/>
      <c r="F71" s="892"/>
      <c r="G71" s="892"/>
      <c r="H71" s="892"/>
      <c r="I71" s="892"/>
      <c r="J71" s="892"/>
      <c r="K71" s="892"/>
      <c r="L71" s="892"/>
      <c r="M71" s="892"/>
      <c r="N71" s="892"/>
      <c r="O71" s="892"/>
      <c r="P71" s="893"/>
      <c r="Q71" s="894">
        <v>173</v>
      </c>
      <c r="R71" s="849"/>
      <c r="S71" s="849"/>
      <c r="T71" s="849"/>
      <c r="U71" s="849"/>
      <c r="V71" s="849">
        <v>153</v>
      </c>
      <c r="W71" s="849"/>
      <c r="X71" s="849"/>
      <c r="Y71" s="849"/>
      <c r="Z71" s="849"/>
      <c r="AA71" s="849">
        <v>21</v>
      </c>
      <c r="AB71" s="849"/>
      <c r="AC71" s="849"/>
      <c r="AD71" s="849"/>
      <c r="AE71" s="849"/>
      <c r="AF71" s="849">
        <v>4</v>
      </c>
      <c r="AG71" s="849"/>
      <c r="AH71" s="849"/>
      <c r="AI71" s="849"/>
      <c r="AJ71" s="849"/>
      <c r="AK71" s="849" t="s">
        <v>530</v>
      </c>
      <c r="AL71" s="849"/>
      <c r="AM71" s="849"/>
      <c r="AN71" s="849"/>
      <c r="AO71" s="849"/>
      <c r="AP71" s="849" t="s">
        <v>530</v>
      </c>
      <c r="AQ71" s="849"/>
      <c r="AR71" s="849"/>
      <c r="AS71" s="849"/>
      <c r="AT71" s="849"/>
      <c r="AU71" s="849" t="s">
        <v>530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535</v>
      </c>
      <c r="C72" s="892"/>
      <c r="D72" s="892"/>
      <c r="E72" s="892"/>
      <c r="F72" s="892"/>
      <c r="G72" s="892"/>
      <c r="H72" s="892"/>
      <c r="I72" s="892"/>
      <c r="J72" s="892"/>
      <c r="K72" s="892"/>
      <c r="L72" s="892"/>
      <c r="M72" s="892"/>
      <c r="N72" s="892"/>
      <c r="O72" s="892"/>
      <c r="P72" s="893"/>
      <c r="Q72" s="894">
        <v>224</v>
      </c>
      <c r="R72" s="849"/>
      <c r="S72" s="849"/>
      <c r="T72" s="849"/>
      <c r="U72" s="849"/>
      <c r="V72" s="849">
        <v>154</v>
      </c>
      <c r="W72" s="849"/>
      <c r="X72" s="849"/>
      <c r="Y72" s="849"/>
      <c r="Z72" s="849"/>
      <c r="AA72" s="849">
        <v>71</v>
      </c>
      <c r="AB72" s="849"/>
      <c r="AC72" s="849"/>
      <c r="AD72" s="849"/>
      <c r="AE72" s="849"/>
      <c r="AF72" s="849">
        <v>71</v>
      </c>
      <c r="AG72" s="849"/>
      <c r="AH72" s="849"/>
      <c r="AI72" s="849"/>
      <c r="AJ72" s="849"/>
      <c r="AK72" s="849">
        <v>11</v>
      </c>
      <c r="AL72" s="849"/>
      <c r="AM72" s="849"/>
      <c r="AN72" s="849"/>
      <c r="AO72" s="849"/>
      <c r="AP72" s="849" t="s">
        <v>536</v>
      </c>
      <c r="AQ72" s="849"/>
      <c r="AR72" s="849"/>
      <c r="AS72" s="849"/>
      <c r="AT72" s="849"/>
      <c r="AU72" s="849" t="s">
        <v>530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1759</v>
      </c>
      <c r="AG88" s="860"/>
      <c r="AH88" s="860"/>
      <c r="AI88" s="860"/>
      <c r="AJ88" s="860"/>
      <c r="AK88" s="857"/>
      <c r="AL88" s="857"/>
      <c r="AM88" s="857"/>
      <c r="AN88" s="857"/>
      <c r="AO88" s="857"/>
      <c r="AP88" s="860">
        <v>666</v>
      </c>
      <c r="AQ88" s="860"/>
      <c r="AR88" s="860"/>
      <c r="AS88" s="860"/>
      <c r="AT88" s="860"/>
      <c r="AU88" s="860">
        <v>178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v>1095</v>
      </c>
      <c r="DM102" s="868"/>
      <c r="DN102" s="868"/>
      <c r="DO102" s="868"/>
      <c r="DP102" s="911"/>
      <c r="DQ102" s="910">
        <v>15</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283</v>
      </c>
      <c r="AG109" s="913"/>
      <c r="AH109" s="913"/>
      <c r="AI109" s="913"/>
      <c r="AJ109" s="914"/>
      <c r="AK109" s="912" t="s">
        <v>282</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283</v>
      </c>
      <c r="BW109" s="913"/>
      <c r="BX109" s="913"/>
      <c r="BY109" s="913"/>
      <c r="BZ109" s="914"/>
      <c r="CA109" s="912" t="s">
        <v>282</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283</v>
      </c>
      <c r="DM109" s="913"/>
      <c r="DN109" s="913"/>
      <c r="DO109" s="913"/>
      <c r="DP109" s="914"/>
      <c r="DQ109" s="912" t="s">
        <v>282</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2987211</v>
      </c>
      <c r="AB110" s="920"/>
      <c r="AC110" s="920"/>
      <c r="AD110" s="920"/>
      <c r="AE110" s="921"/>
      <c r="AF110" s="922">
        <v>2951654</v>
      </c>
      <c r="AG110" s="920"/>
      <c r="AH110" s="920"/>
      <c r="AI110" s="920"/>
      <c r="AJ110" s="921"/>
      <c r="AK110" s="922">
        <v>2954030</v>
      </c>
      <c r="AL110" s="920"/>
      <c r="AM110" s="920"/>
      <c r="AN110" s="920"/>
      <c r="AO110" s="921"/>
      <c r="AP110" s="923">
        <v>23</v>
      </c>
      <c r="AQ110" s="924"/>
      <c r="AR110" s="924"/>
      <c r="AS110" s="924"/>
      <c r="AT110" s="925"/>
      <c r="AU110" s="926" t="s">
        <v>61</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27291579</v>
      </c>
      <c r="BR110" s="957"/>
      <c r="BS110" s="957"/>
      <c r="BT110" s="957"/>
      <c r="BU110" s="957"/>
      <c r="BV110" s="957">
        <v>27271219</v>
      </c>
      <c r="BW110" s="957"/>
      <c r="BX110" s="957"/>
      <c r="BY110" s="957"/>
      <c r="BZ110" s="957"/>
      <c r="CA110" s="957">
        <v>27764583</v>
      </c>
      <c r="CB110" s="957"/>
      <c r="CC110" s="957"/>
      <c r="CD110" s="957"/>
      <c r="CE110" s="957"/>
      <c r="CF110" s="971">
        <v>216.1</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1323925</v>
      </c>
      <c r="DH110" s="957"/>
      <c r="DI110" s="957"/>
      <c r="DJ110" s="957"/>
      <c r="DK110" s="957"/>
      <c r="DL110" s="957">
        <v>1203568</v>
      </c>
      <c r="DM110" s="957"/>
      <c r="DN110" s="957"/>
      <c r="DO110" s="957"/>
      <c r="DP110" s="957"/>
      <c r="DQ110" s="957">
        <v>1083211</v>
      </c>
      <c r="DR110" s="957"/>
      <c r="DS110" s="957"/>
      <c r="DT110" s="957"/>
      <c r="DU110" s="957"/>
      <c r="DV110" s="958">
        <v>8.4</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1323925</v>
      </c>
      <c r="BR111" s="950"/>
      <c r="BS111" s="950"/>
      <c r="BT111" s="950"/>
      <c r="BU111" s="950"/>
      <c r="BV111" s="950">
        <v>1217596</v>
      </c>
      <c r="BW111" s="950"/>
      <c r="BX111" s="950"/>
      <c r="BY111" s="950"/>
      <c r="BZ111" s="950"/>
      <c r="CA111" s="950">
        <v>1097239</v>
      </c>
      <c r="CB111" s="950"/>
      <c r="CC111" s="950"/>
      <c r="CD111" s="950"/>
      <c r="CE111" s="950"/>
      <c r="CF111" s="944">
        <v>8.5</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9269423</v>
      </c>
      <c r="BR112" s="950"/>
      <c r="BS112" s="950"/>
      <c r="BT112" s="950"/>
      <c r="BU112" s="950"/>
      <c r="BV112" s="950">
        <v>7501542</v>
      </c>
      <c r="BW112" s="950"/>
      <c r="BX112" s="950"/>
      <c r="BY112" s="950"/>
      <c r="BZ112" s="950"/>
      <c r="CA112" s="950">
        <v>6239245</v>
      </c>
      <c r="CB112" s="950"/>
      <c r="CC112" s="950"/>
      <c r="CD112" s="950"/>
      <c r="CE112" s="950"/>
      <c r="CF112" s="944">
        <v>48.6</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v>14028</v>
      </c>
      <c r="DM112" s="950"/>
      <c r="DN112" s="950"/>
      <c r="DO112" s="950"/>
      <c r="DP112" s="950"/>
      <c r="DQ112" s="950">
        <v>14028</v>
      </c>
      <c r="DR112" s="950"/>
      <c r="DS112" s="950"/>
      <c r="DT112" s="950"/>
      <c r="DU112" s="950"/>
      <c r="DV112" s="951">
        <v>0.1</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858047</v>
      </c>
      <c r="AB113" s="964"/>
      <c r="AC113" s="964"/>
      <c r="AD113" s="964"/>
      <c r="AE113" s="965"/>
      <c r="AF113" s="966">
        <v>695507</v>
      </c>
      <c r="AG113" s="964"/>
      <c r="AH113" s="964"/>
      <c r="AI113" s="964"/>
      <c r="AJ113" s="965"/>
      <c r="AK113" s="966">
        <v>713237</v>
      </c>
      <c r="AL113" s="964"/>
      <c r="AM113" s="964"/>
      <c r="AN113" s="964"/>
      <c r="AO113" s="965"/>
      <c r="AP113" s="967">
        <v>5.6</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t="s">
        <v>109</v>
      </c>
      <c r="BR113" s="950"/>
      <c r="BS113" s="950"/>
      <c r="BT113" s="950"/>
      <c r="BU113" s="950"/>
      <c r="BV113" s="950" t="s">
        <v>109</v>
      </c>
      <c r="BW113" s="950"/>
      <c r="BX113" s="950"/>
      <c r="BY113" s="950"/>
      <c r="BZ113" s="950"/>
      <c r="CA113" s="950">
        <v>177682</v>
      </c>
      <c r="CB113" s="950"/>
      <c r="CC113" s="950"/>
      <c r="CD113" s="950"/>
      <c r="CE113" s="950"/>
      <c r="CF113" s="944">
        <v>1.4</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2928236</v>
      </c>
      <c r="BR114" s="950"/>
      <c r="BS114" s="950"/>
      <c r="BT114" s="950"/>
      <c r="BU114" s="950"/>
      <c r="BV114" s="950">
        <v>2589479</v>
      </c>
      <c r="BW114" s="950"/>
      <c r="BX114" s="950"/>
      <c r="BY114" s="950"/>
      <c r="BZ114" s="950"/>
      <c r="CA114" s="950">
        <v>2354001</v>
      </c>
      <c r="CB114" s="950"/>
      <c r="CC114" s="950"/>
      <c r="CD114" s="950"/>
      <c r="CE114" s="950"/>
      <c r="CF114" s="944">
        <v>18.3</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150891</v>
      </c>
      <c r="AB115" s="964"/>
      <c r="AC115" s="964"/>
      <c r="AD115" s="964"/>
      <c r="AE115" s="965"/>
      <c r="AF115" s="966">
        <v>148017</v>
      </c>
      <c r="AG115" s="964"/>
      <c r="AH115" s="964"/>
      <c r="AI115" s="964"/>
      <c r="AJ115" s="965"/>
      <c r="AK115" s="966">
        <v>145370</v>
      </c>
      <c r="AL115" s="964"/>
      <c r="AM115" s="964"/>
      <c r="AN115" s="964"/>
      <c r="AO115" s="965"/>
      <c r="AP115" s="967">
        <v>1.1000000000000001</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v>10901</v>
      </c>
      <c r="BR115" s="950"/>
      <c r="BS115" s="950"/>
      <c r="BT115" s="950"/>
      <c r="BU115" s="950"/>
      <c r="BV115" s="950">
        <v>10682</v>
      </c>
      <c r="BW115" s="950"/>
      <c r="BX115" s="950"/>
      <c r="BY115" s="950"/>
      <c r="BZ115" s="950"/>
      <c r="CA115" s="950">
        <v>15033</v>
      </c>
      <c r="CB115" s="950"/>
      <c r="CC115" s="950"/>
      <c r="CD115" s="950"/>
      <c r="CE115" s="950"/>
      <c r="CF115" s="944">
        <v>0.1</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3996149</v>
      </c>
      <c r="AB117" s="996"/>
      <c r="AC117" s="996"/>
      <c r="AD117" s="996"/>
      <c r="AE117" s="997"/>
      <c r="AF117" s="995">
        <v>3795178</v>
      </c>
      <c r="AG117" s="996"/>
      <c r="AH117" s="996"/>
      <c r="AI117" s="996"/>
      <c r="AJ117" s="997"/>
      <c r="AK117" s="995">
        <v>3812637</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426</v>
      </c>
      <c r="BR117" s="1016"/>
      <c r="BS117" s="1016"/>
      <c r="BT117" s="1016"/>
      <c r="BU117" s="1016"/>
      <c r="BV117" s="1016" t="s">
        <v>426</v>
      </c>
      <c r="BW117" s="1016"/>
      <c r="BX117" s="1016"/>
      <c r="BY117" s="1016"/>
      <c r="BZ117" s="1016"/>
      <c r="CA117" s="1016" t="s">
        <v>426</v>
      </c>
      <c r="CB117" s="1016"/>
      <c r="CC117" s="1016"/>
      <c r="CD117" s="1016"/>
      <c r="CE117" s="1016"/>
      <c r="CF117" s="944" t="s">
        <v>426</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426</v>
      </c>
      <c r="DH117" s="989"/>
      <c r="DI117" s="989"/>
      <c r="DJ117" s="989"/>
      <c r="DK117" s="990"/>
      <c r="DL117" s="991" t="s">
        <v>426</v>
      </c>
      <c r="DM117" s="989"/>
      <c r="DN117" s="989"/>
      <c r="DO117" s="989"/>
      <c r="DP117" s="990"/>
      <c r="DQ117" s="991" t="s">
        <v>426</v>
      </c>
      <c r="DR117" s="989"/>
      <c r="DS117" s="989"/>
      <c r="DT117" s="989"/>
      <c r="DU117" s="990"/>
      <c r="DV117" s="992" t="s">
        <v>426</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283</v>
      </c>
      <c r="AG118" s="913"/>
      <c r="AH118" s="913"/>
      <c r="AI118" s="913"/>
      <c r="AJ118" s="914"/>
      <c r="AK118" s="912" t="s">
        <v>282</v>
      </c>
      <c r="AL118" s="913"/>
      <c r="AM118" s="913"/>
      <c r="AN118" s="913"/>
      <c r="AO118" s="914"/>
      <c r="AP118" s="1020" t="s">
        <v>399</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428</v>
      </c>
      <c r="BP118" s="1024"/>
      <c r="BQ118" s="1015">
        <v>40824064</v>
      </c>
      <c r="BR118" s="1016"/>
      <c r="BS118" s="1016"/>
      <c r="BT118" s="1016"/>
      <c r="BU118" s="1016"/>
      <c r="BV118" s="1016">
        <v>38590518</v>
      </c>
      <c r="BW118" s="1016"/>
      <c r="BX118" s="1016"/>
      <c r="BY118" s="1016"/>
      <c r="BZ118" s="1016"/>
      <c r="CA118" s="1016">
        <v>37647783</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150396</v>
      </c>
      <c r="AB119" s="920"/>
      <c r="AC119" s="920"/>
      <c r="AD119" s="920"/>
      <c r="AE119" s="921"/>
      <c r="AF119" s="922">
        <v>147840</v>
      </c>
      <c r="AG119" s="920"/>
      <c r="AH119" s="920"/>
      <c r="AI119" s="920"/>
      <c r="AJ119" s="921"/>
      <c r="AK119" s="922">
        <v>145349</v>
      </c>
      <c r="AL119" s="920"/>
      <c r="AM119" s="920"/>
      <c r="AN119" s="920"/>
      <c r="AO119" s="921"/>
      <c r="AP119" s="923">
        <v>1.1000000000000001</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13344609</v>
      </c>
      <c r="BR119" s="957"/>
      <c r="BS119" s="957"/>
      <c r="BT119" s="957"/>
      <c r="BU119" s="957"/>
      <c r="BV119" s="957">
        <v>12645716</v>
      </c>
      <c r="BW119" s="957"/>
      <c r="BX119" s="957"/>
      <c r="BY119" s="957"/>
      <c r="BZ119" s="957"/>
      <c r="CA119" s="957">
        <v>13295291</v>
      </c>
      <c r="CB119" s="957"/>
      <c r="CC119" s="957"/>
      <c r="CD119" s="957"/>
      <c r="CE119" s="957"/>
      <c r="CF119" s="971">
        <v>103.5</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4674207</v>
      </c>
      <c r="BR120" s="950"/>
      <c r="BS120" s="950"/>
      <c r="BT120" s="950"/>
      <c r="BU120" s="950"/>
      <c r="BV120" s="950">
        <v>3873792</v>
      </c>
      <c r="BW120" s="950"/>
      <c r="BX120" s="950"/>
      <c r="BY120" s="950"/>
      <c r="BZ120" s="950"/>
      <c r="CA120" s="950">
        <v>4718497</v>
      </c>
      <c r="CB120" s="950"/>
      <c r="CC120" s="950"/>
      <c r="CD120" s="950"/>
      <c r="CE120" s="950"/>
      <c r="CF120" s="944">
        <v>36.700000000000003</v>
      </c>
      <c r="CG120" s="945"/>
      <c r="CH120" s="945"/>
      <c r="CI120" s="945"/>
      <c r="CJ120" s="945"/>
      <c r="CK120" s="1043" t="s">
        <v>434</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9269423</v>
      </c>
      <c r="DH120" s="957"/>
      <c r="DI120" s="957"/>
      <c r="DJ120" s="957"/>
      <c r="DK120" s="957"/>
      <c r="DL120" s="957">
        <v>7501542</v>
      </c>
      <c r="DM120" s="957"/>
      <c r="DN120" s="957"/>
      <c r="DO120" s="957"/>
      <c r="DP120" s="957"/>
      <c r="DQ120" s="957">
        <v>6219183</v>
      </c>
      <c r="DR120" s="957"/>
      <c r="DS120" s="957"/>
      <c r="DT120" s="957"/>
      <c r="DU120" s="957"/>
      <c r="DV120" s="958">
        <v>48.4</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27321452</v>
      </c>
      <c r="BR121" s="1016"/>
      <c r="BS121" s="1016"/>
      <c r="BT121" s="1016"/>
      <c r="BU121" s="1016"/>
      <c r="BV121" s="1016">
        <v>26614804</v>
      </c>
      <c r="BW121" s="1016"/>
      <c r="BX121" s="1016"/>
      <c r="BY121" s="1016"/>
      <c r="BZ121" s="1016"/>
      <c r="CA121" s="1016">
        <v>26439651</v>
      </c>
      <c r="CB121" s="1016"/>
      <c r="CC121" s="1016"/>
      <c r="CD121" s="1016"/>
      <c r="CE121" s="1016"/>
      <c r="CF121" s="1054">
        <v>205.7</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45340268</v>
      </c>
      <c r="BR122" s="1065"/>
      <c r="BS122" s="1065"/>
      <c r="BT122" s="1065"/>
      <c r="BU122" s="1065"/>
      <c r="BV122" s="1065">
        <v>43134312</v>
      </c>
      <c r="BW122" s="1065"/>
      <c r="BX122" s="1065"/>
      <c r="BY122" s="1065"/>
      <c r="BZ122" s="1065"/>
      <c r="CA122" s="1065">
        <v>44453439</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378</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v>22</v>
      </c>
      <c r="DR126" s="950"/>
      <c r="DS126" s="950"/>
      <c r="DT126" s="950"/>
      <c r="DU126" s="950"/>
      <c r="DV126" s="951">
        <v>0</v>
      </c>
      <c r="DW126" s="951"/>
      <c r="DX126" s="951"/>
      <c r="DY126" s="951"/>
      <c r="DZ126" s="952"/>
    </row>
    <row r="127" spans="1:130" s="197" customFormat="1" ht="26.25" customHeight="1" thickBot="1" x14ac:dyDescent="0.2">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495</v>
      </c>
      <c r="AB127" s="989"/>
      <c r="AC127" s="989"/>
      <c r="AD127" s="989"/>
      <c r="AE127" s="990"/>
      <c r="AF127" s="991">
        <v>177</v>
      </c>
      <c r="AG127" s="989"/>
      <c r="AH127" s="989"/>
      <c r="AI127" s="989"/>
      <c r="AJ127" s="990"/>
      <c r="AK127" s="991">
        <v>21</v>
      </c>
      <c r="AL127" s="989"/>
      <c r="AM127" s="989"/>
      <c r="AN127" s="989"/>
      <c r="AO127" s="990"/>
      <c r="AP127" s="992">
        <v>0</v>
      </c>
      <c r="AQ127" s="993"/>
      <c r="AR127" s="993"/>
      <c r="AS127" s="993"/>
      <c r="AT127" s="994"/>
      <c r="AU127" s="233"/>
      <c r="AV127" s="233"/>
      <c r="AW127" s="233"/>
      <c r="AX127" s="916" t="s">
        <v>448</v>
      </c>
      <c r="AY127" s="917"/>
      <c r="AZ127" s="917"/>
      <c r="BA127" s="917"/>
      <c r="BB127" s="917"/>
      <c r="BC127" s="917"/>
      <c r="BD127" s="917"/>
      <c r="BE127" s="918"/>
      <c r="BF127" s="1071" t="s">
        <v>109</v>
      </c>
      <c r="BG127" s="1072"/>
      <c r="BH127" s="1072"/>
      <c r="BI127" s="1072"/>
      <c r="BJ127" s="1072"/>
      <c r="BK127" s="1072"/>
      <c r="BL127" s="1081"/>
      <c r="BM127" s="1071">
        <v>12.75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v>10901</v>
      </c>
      <c r="DH127" s="1078"/>
      <c r="DI127" s="1078"/>
      <c r="DJ127" s="1078"/>
      <c r="DK127" s="1078"/>
      <c r="DL127" s="1078">
        <v>10682</v>
      </c>
      <c r="DM127" s="1078"/>
      <c r="DN127" s="1078"/>
      <c r="DO127" s="1078"/>
      <c r="DP127" s="1078"/>
      <c r="DQ127" s="1078">
        <v>15011</v>
      </c>
      <c r="DR127" s="1078"/>
      <c r="DS127" s="1078"/>
      <c r="DT127" s="1078"/>
      <c r="DU127" s="1078"/>
      <c r="DV127" s="1079">
        <v>0.1</v>
      </c>
      <c r="DW127" s="1079"/>
      <c r="DX127" s="1079"/>
      <c r="DY127" s="1079"/>
      <c r="DZ127" s="1080"/>
    </row>
    <row r="128" spans="1:130" s="197" customFormat="1" ht="26.25" customHeight="1" x14ac:dyDescent="0.15">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430549</v>
      </c>
      <c r="AB128" s="1120"/>
      <c r="AC128" s="1120"/>
      <c r="AD128" s="1120"/>
      <c r="AE128" s="1121"/>
      <c r="AF128" s="1122">
        <v>426623</v>
      </c>
      <c r="AG128" s="1120"/>
      <c r="AH128" s="1120"/>
      <c r="AI128" s="1120"/>
      <c r="AJ128" s="1121"/>
      <c r="AK128" s="1122">
        <v>448290</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109</v>
      </c>
      <c r="BG128" s="1097"/>
      <c r="BH128" s="1097"/>
      <c r="BI128" s="1097"/>
      <c r="BJ128" s="1097"/>
      <c r="BK128" s="1097"/>
      <c r="BL128" s="1098"/>
      <c r="BM128" s="1096">
        <v>17.75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14986148</v>
      </c>
      <c r="AB129" s="989"/>
      <c r="AC129" s="989"/>
      <c r="AD129" s="989"/>
      <c r="AE129" s="990"/>
      <c r="AF129" s="991">
        <v>15116297</v>
      </c>
      <c r="AG129" s="989"/>
      <c r="AH129" s="989"/>
      <c r="AI129" s="989"/>
      <c r="AJ129" s="990"/>
      <c r="AK129" s="991">
        <v>15424718</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6.5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2599388</v>
      </c>
      <c r="AB130" s="989"/>
      <c r="AC130" s="989"/>
      <c r="AD130" s="989"/>
      <c r="AE130" s="990"/>
      <c r="AF130" s="991">
        <v>2640752</v>
      </c>
      <c r="AG130" s="989"/>
      <c r="AH130" s="989"/>
      <c r="AI130" s="989"/>
      <c r="AJ130" s="990"/>
      <c r="AK130" s="991">
        <v>2573892</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t="s">
        <v>109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458</v>
      </c>
      <c r="X131" s="1114"/>
      <c r="Y131" s="1114"/>
      <c r="Z131" s="1115"/>
      <c r="AA131" s="1027">
        <v>12386760</v>
      </c>
      <c r="AB131" s="1028"/>
      <c r="AC131" s="1028"/>
      <c r="AD131" s="1028"/>
      <c r="AE131" s="1029"/>
      <c r="AF131" s="1030">
        <v>12475545</v>
      </c>
      <c r="AG131" s="1028"/>
      <c r="AH131" s="1028"/>
      <c r="AI131" s="1028"/>
      <c r="AJ131" s="1029"/>
      <c r="AK131" s="1030">
        <v>12850826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460</v>
      </c>
      <c r="W132" s="1131"/>
      <c r="X132" s="1131"/>
      <c r="Y132" s="1131"/>
      <c r="Z132" s="1132"/>
      <c r="AA132" s="1133">
        <v>7.8003610309999996</v>
      </c>
      <c r="AB132" s="1134"/>
      <c r="AC132" s="1134"/>
      <c r="AD132" s="1134"/>
      <c r="AE132" s="1135"/>
      <c r="AF132" s="1136">
        <v>5.8338373189999997</v>
      </c>
      <c r="AG132" s="1134"/>
      <c r="AH132" s="1134"/>
      <c r="AI132" s="1134"/>
      <c r="AJ132" s="1135"/>
      <c r="AK132" s="1136">
        <v>6.151005391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461</v>
      </c>
      <c r="W133" s="1138"/>
      <c r="X133" s="1138"/>
      <c r="Y133" s="1138"/>
      <c r="Z133" s="1139"/>
      <c r="AA133" s="1140">
        <v>9.1999999999999993</v>
      </c>
      <c r="AB133" s="1141"/>
      <c r="AC133" s="1141"/>
      <c r="AD133" s="1141"/>
      <c r="AE133" s="1142"/>
      <c r="AF133" s="1140">
        <v>7.7</v>
      </c>
      <c r="AG133" s="1141"/>
      <c r="AH133" s="1141"/>
      <c r="AI133" s="1141"/>
      <c r="AJ133" s="1142"/>
      <c r="AK133" s="1140">
        <v>6.5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47" t="s">
        <v>464</v>
      </c>
      <c r="L7" s="254"/>
      <c r="M7" s="255" t="s">
        <v>465</v>
      </c>
      <c r="N7" s="256"/>
    </row>
    <row r="8" spans="1:16" x14ac:dyDescent="0.15">
      <c r="A8" s="248"/>
      <c r="B8" s="244"/>
      <c r="C8" s="244"/>
      <c r="D8" s="244"/>
      <c r="E8" s="244"/>
      <c r="F8" s="244"/>
      <c r="G8" s="257"/>
      <c r="H8" s="258"/>
      <c r="I8" s="258"/>
      <c r="J8" s="259"/>
      <c r="K8" s="1148"/>
      <c r="L8" s="260" t="s">
        <v>466</v>
      </c>
      <c r="M8" s="261" t="s">
        <v>467</v>
      </c>
      <c r="N8" s="262" t="s">
        <v>468</v>
      </c>
    </row>
    <row r="9" spans="1:16" x14ac:dyDescent="0.15">
      <c r="A9" s="248"/>
      <c r="B9" s="244"/>
      <c r="C9" s="244"/>
      <c r="D9" s="244"/>
      <c r="E9" s="244"/>
      <c r="F9" s="244"/>
      <c r="G9" s="1149" t="s">
        <v>469</v>
      </c>
      <c r="H9" s="1150"/>
      <c r="I9" s="1150"/>
      <c r="J9" s="1151"/>
      <c r="K9" s="263">
        <v>4688621</v>
      </c>
      <c r="L9" s="264">
        <v>60793</v>
      </c>
      <c r="M9" s="265">
        <v>58112</v>
      </c>
      <c r="N9" s="266">
        <v>4.5999999999999996</v>
      </c>
    </row>
    <row r="10" spans="1:16" x14ac:dyDescent="0.15">
      <c r="A10" s="248"/>
      <c r="B10" s="244"/>
      <c r="C10" s="244"/>
      <c r="D10" s="244"/>
      <c r="E10" s="244"/>
      <c r="F10" s="244"/>
      <c r="G10" s="1149" t="s">
        <v>470</v>
      </c>
      <c r="H10" s="1150"/>
      <c r="I10" s="1150"/>
      <c r="J10" s="1151"/>
      <c r="K10" s="267">
        <v>155771</v>
      </c>
      <c r="L10" s="268">
        <v>2020</v>
      </c>
      <c r="M10" s="269">
        <v>3510</v>
      </c>
      <c r="N10" s="270">
        <v>-42.5</v>
      </c>
    </row>
    <row r="11" spans="1:16" ht="13.5" customHeight="1" x14ac:dyDescent="0.15">
      <c r="A11" s="248"/>
      <c r="B11" s="244"/>
      <c r="C11" s="244"/>
      <c r="D11" s="244"/>
      <c r="E11" s="244"/>
      <c r="F11" s="244"/>
      <c r="G11" s="1149" t="s">
        <v>471</v>
      </c>
      <c r="H11" s="1150"/>
      <c r="I11" s="1150"/>
      <c r="J11" s="1151"/>
      <c r="K11" s="267">
        <v>21647</v>
      </c>
      <c r="L11" s="268">
        <v>281</v>
      </c>
      <c r="M11" s="269">
        <v>6281</v>
      </c>
      <c r="N11" s="270">
        <v>-95.5</v>
      </c>
    </row>
    <row r="12" spans="1:16" ht="13.5" customHeight="1" x14ac:dyDescent="0.15">
      <c r="A12" s="248"/>
      <c r="B12" s="244"/>
      <c r="C12" s="244"/>
      <c r="D12" s="244"/>
      <c r="E12" s="244"/>
      <c r="F12" s="244"/>
      <c r="G12" s="1149" t="s">
        <v>472</v>
      </c>
      <c r="H12" s="1150"/>
      <c r="I12" s="1150"/>
      <c r="J12" s="1151"/>
      <c r="K12" s="267" t="s">
        <v>473</v>
      </c>
      <c r="L12" s="268" t="s">
        <v>473</v>
      </c>
      <c r="M12" s="269">
        <v>744</v>
      </c>
      <c r="N12" s="270" t="s">
        <v>473</v>
      </c>
    </row>
    <row r="13" spans="1:16" ht="13.5" customHeight="1" x14ac:dyDescent="0.15">
      <c r="A13" s="248"/>
      <c r="B13" s="244"/>
      <c r="C13" s="244"/>
      <c r="D13" s="244"/>
      <c r="E13" s="244"/>
      <c r="F13" s="244"/>
      <c r="G13" s="1149" t="s">
        <v>474</v>
      </c>
      <c r="H13" s="1150"/>
      <c r="I13" s="1150"/>
      <c r="J13" s="1151"/>
      <c r="K13" s="267" t="s">
        <v>473</v>
      </c>
      <c r="L13" s="268" t="s">
        <v>473</v>
      </c>
      <c r="M13" s="269">
        <v>1</v>
      </c>
      <c r="N13" s="270" t="s">
        <v>473</v>
      </c>
    </row>
    <row r="14" spans="1:16" ht="13.5" customHeight="1" x14ac:dyDescent="0.15">
      <c r="A14" s="248"/>
      <c r="B14" s="244"/>
      <c r="C14" s="244"/>
      <c r="D14" s="244"/>
      <c r="E14" s="244"/>
      <c r="F14" s="244"/>
      <c r="G14" s="1149" t="s">
        <v>475</v>
      </c>
      <c r="H14" s="1150"/>
      <c r="I14" s="1150"/>
      <c r="J14" s="1151"/>
      <c r="K14" s="267">
        <v>141579</v>
      </c>
      <c r="L14" s="268">
        <v>1836</v>
      </c>
      <c r="M14" s="269">
        <v>2803</v>
      </c>
      <c r="N14" s="270">
        <v>-34.5</v>
      </c>
    </row>
    <row r="15" spans="1:16" ht="13.5" customHeight="1" x14ac:dyDescent="0.15">
      <c r="A15" s="248"/>
      <c r="B15" s="244"/>
      <c r="C15" s="244"/>
      <c r="D15" s="244"/>
      <c r="E15" s="244"/>
      <c r="F15" s="244"/>
      <c r="G15" s="1149" t="s">
        <v>476</v>
      </c>
      <c r="H15" s="1150"/>
      <c r="I15" s="1150"/>
      <c r="J15" s="1151"/>
      <c r="K15" s="267">
        <v>455844</v>
      </c>
      <c r="L15" s="268">
        <v>5911</v>
      </c>
      <c r="M15" s="269">
        <v>1119</v>
      </c>
      <c r="N15" s="270">
        <v>428.2</v>
      </c>
    </row>
    <row r="16" spans="1:16" x14ac:dyDescent="0.15">
      <c r="A16" s="248"/>
      <c r="B16" s="244"/>
      <c r="C16" s="244"/>
      <c r="D16" s="244"/>
      <c r="E16" s="244"/>
      <c r="F16" s="244"/>
      <c r="G16" s="1152" t="s">
        <v>477</v>
      </c>
      <c r="H16" s="1153"/>
      <c r="I16" s="1153"/>
      <c r="J16" s="1154"/>
      <c r="K16" s="268">
        <v>-345684</v>
      </c>
      <c r="L16" s="268">
        <v>-4482</v>
      </c>
      <c r="M16" s="269">
        <v>-5386</v>
      </c>
      <c r="N16" s="270">
        <v>-16.8</v>
      </c>
    </row>
    <row r="17" spans="1:16" x14ac:dyDescent="0.15">
      <c r="A17" s="248"/>
      <c r="B17" s="244"/>
      <c r="C17" s="244"/>
      <c r="D17" s="244"/>
      <c r="E17" s="244"/>
      <c r="F17" s="244"/>
      <c r="G17" s="1152" t="s">
        <v>166</v>
      </c>
      <c r="H17" s="1153"/>
      <c r="I17" s="1153"/>
      <c r="J17" s="1154"/>
      <c r="K17" s="268">
        <v>5117778</v>
      </c>
      <c r="L17" s="268">
        <v>66358</v>
      </c>
      <c r="M17" s="269">
        <v>67183</v>
      </c>
      <c r="N17" s="270">
        <v>-1.2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44" t="s">
        <v>482</v>
      </c>
      <c r="H21" s="1145"/>
      <c r="I21" s="1145"/>
      <c r="J21" s="1146"/>
      <c r="K21" s="280">
        <v>7.11</v>
      </c>
      <c r="L21" s="281">
        <v>6.12</v>
      </c>
      <c r="M21" s="282">
        <v>0.99</v>
      </c>
      <c r="N21" s="249"/>
      <c r="O21" s="283"/>
      <c r="P21" s="279"/>
    </row>
    <row r="22" spans="1:16" s="284" customFormat="1" x14ac:dyDescent="0.15">
      <c r="A22" s="279"/>
      <c r="B22" s="249"/>
      <c r="C22" s="249"/>
      <c r="D22" s="249"/>
      <c r="E22" s="249"/>
      <c r="F22" s="249"/>
      <c r="G22" s="1144" t="s">
        <v>483</v>
      </c>
      <c r="H22" s="1145"/>
      <c r="I22" s="1145"/>
      <c r="J22" s="1146"/>
      <c r="K22" s="285">
        <v>95.2</v>
      </c>
      <c r="L22" s="286">
        <v>98.7</v>
      </c>
      <c r="M22" s="287">
        <v>-3.5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47" t="s">
        <v>464</v>
      </c>
      <c r="L30" s="254"/>
      <c r="M30" s="255" t="s">
        <v>465</v>
      </c>
      <c r="N30" s="256"/>
    </row>
    <row r="31" spans="1:16" x14ac:dyDescent="0.15">
      <c r="A31" s="248"/>
      <c r="B31" s="244"/>
      <c r="C31" s="244"/>
      <c r="D31" s="244"/>
      <c r="E31" s="244"/>
      <c r="F31" s="244"/>
      <c r="G31" s="257"/>
      <c r="H31" s="258"/>
      <c r="I31" s="258"/>
      <c r="J31" s="259"/>
      <c r="K31" s="1148"/>
      <c r="L31" s="260" t="s">
        <v>466</v>
      </c>
      <c r="M31" s="261" t="s">
        <v>467</v>
      </c>
      <c r="N31" s="262" t="s">
        <v>468</v>
      </c>
    </row>
    <row r="32" spans="1:16" ht="27" customHeight="1" x14ac:dyDescent="0.15">
      <c r="A32" s="248"/>
      <c r="B32" s="244"/>
      <c r="C32" s="244"/>
      <c r="D32" s="244"/>
      <c r="E32" s="244"/>
      <c r="F32" s="244"/>
      <c r="G32" s="1160" t="s">
        <v>487</v>
      </c>
      <c r="H32" s="1161"/>
      <c r="I32" s="1161"/>
      <c r="J32" s="1162"/>
      <c r="K32" s="294">
        <v>2954030</v>
      </c>
      <c r="L32" s="294">
        <v>38302</v>
      </c>
      <c r="M32" s="295">
        <v>33998</v>
      </c>
      <c r="N32" s="296">
        <v>12.7</v>
      </c>
    </row>
    <row r="33" spans="1:16" ht="13.5" customHeight="1" x14ac:dyDescent="0.15">
      <c r="A33" s="248"/>
      <c r="B33" s="244"/>
      <c r="C33" s="244"/>
      <c r="D33" s="244"/>
      <c r="E33" s="244"/>
      <c r="F33" s="244"/>
      <c r="G33" s="1160" t="s">
        <v>488</v>
      </c>
      <c r="H33" s="1161"/>
      <c r="I33" s="1161"/>
      <c r="J33" s="1162"/>
      <c r="K33" s="294" t="s">
        <v>473</v>
      </c>
      <c r="L33" s="294" t="s">
        <v>473</v>
      </c>
      <c r="M33" s="295">
        <v>1</v>
      </c>
      <c r="N33" s="296" t="s">
        <v>473</v>
      </c>
    </row>
    <row r="34" spans="1:16" ht="27" customHeight="1" x14ac:dyDescent="0.15">
      <c r="A34" s="248"/>
      <c r="B34" s="244"/>
      <c r="C34" s="244"/>
      <c r="D34" s="244"/>
      <c r="E34" s="244"/>
      <c r="F34" s="244"/>
      <c r="G34" s="1160" t="s">
        <v>489</v>
      </c>
      <c r="H34" s="1161"/>
      <c r="I34" s="1161"/>
      <c r="J34" s="1162"/>
      <c r="K34" s="294" t="s">
        <v>473</v>
      </c>
      <c r="L34" s="294" t="s">
        <v>473</v>
      </c>
      <c r="M34" s="295">
        <v>39</v>
      </c>
      <c r="N34" s="296" t="s">
        <v>473</v>
      </c>
    </row>
    <row r="35" spans="1:16" ht="27" customHeight="1" x14ac:dyDescent="0.15">
      <c r="A35" s="248"/>
      <c r="B35" s="244"/>
      <c r="C35" s="244"/>
      <c r="D35" s="244"/>
      <c r="E35" s="244"/>
      <c r="F35" s="244"/>
      <c r="G35" s="1160" t="s">
        <v>490</v>
      </c>
      <c r="H35" s="1161"/>
      <c r="I35" s="1161"/>
      <c r="J35" s="1162"/>
      <c r="K35" s="294">
        <v>713237</v>
      </c>
      <c r="L35" s="294">
        <v>9248</v>
      </c>
      <c r="M35" s="295">
        <v>9007</v>
      </c>
      <c r="N35" s="296">
        <v>2.7</v>
      </c>
    </row>
    <row r="36" spans="1:16" ht="27" customHeight="1" x14ac:dyDescent="0.15">
      <c r="A36" s="248"/>
      <c r="B36" s="244"/>
      <c r="C36" s="244"/>
      <c r="D36" s="244"/>
      <c r="E36" s="244"/>
      <c r="F36" s="244"/>
      <c r="G36" s="1160" t="s">
        <v>491</v>
      </c>
      <c r="H36" s="1161"/>
      <c r="I36" s="1161"/>
      <c r="J36" s="1162"/>
      <c r="K36" s="294" t="s">
        <v>473</v>
      </c>
      <c r="L36" s="294" t="s">
        <v>473</v>
      </c>
      <c r="M36" s="295">
        <v>2239</v>
      </c>
      <c r="N36" s="296" t="s">
        <v>473</v>
      </c>
    </row>
    <row r="37" spans="1:16" ht="13.5" customHeight="1" x14ac:dyDescent="0.15">
      <c r="A37" s="248"/>
      <c r="B37" s="244"/>
      <c r="C37" s="244"/>
      <c r="D37" s="244"/>
      <c r="E37" s="244"/>
      <c r="F37" s="244"/>
      <c r="G37" s="1160" t="s">
        <v>492</v>
      </c>
      <c r="H37" s="1161"/>
      <c r="I37" s="1161"/>
      <c r="J37" s="1162"/>
      <c r="K37" s="294">
        <v>145370</v>
      </c>
      <c r="L37" s="294">
        <v>1885</v>
      </c>
      <c r="M37" s="295">
        <v>951</v>
      </c>
      <c r="N37" s="296">
        <v>98.2</v>
      </c>
    </row>
    <row r="38" spans="1:16" ht="27" customHeight="1" x14ac:dyDescent="0.15">
      <c r="A38" s="248"/>
      <c r="B38" s="244"/>
      <c r="C38" s="244"/>
      <c r="D38" s="244"/>
      <c r="E38" s="244"/>
      <c r="F38" s="244"/>
      <c r="G38" s="1163" t="s">
        <v>493</v>
      </c>
      <c r="H38" s="1164"/>
      <c r="I38" s="1164"/>
      <c r="J38" s="1165"/>
      <c r="K38" s="297" t="s">
        <v>473</v>
      </c>
      <c r="L38" s="297" t="s">
        <v>473</v>
      </c>
      <c r="M38" s="298">
        <v>6</v>
      </c>
      <c r="N38" s="299" t="s">
        <v>473</v>
      </c>
      <c r="O38" s="293"/>
    </row>
    <row r="39" spans="1:16" x14ac:dyDescent="0.15">
      <c r="A39" s="248"/>
      <c r="B39" s="244"/>
      <c r="C39" s="244"/>
      <c r="D39" s="244"/>
      <c r="E39" s="244"/>
      <c r="F39" s="244"/>
      <c r="G39" s="1163" t="s">
        <v>494</v>
      </c>
      <c r="H39" s="1164"/>
      <c r="I39" s="1164"/>
      <c r="J39" s="1165"/>
      <c r="K39" s="300">
        <v>-448290</v>
      </c>
      <c r="L39" s="300">
        <v>-5813</v>
      </c>
      <c r="M39" s="301">
        <v>-6589</v>
      </c>
      <c r="N39" s="302">
        <v>-11.8</v>
      </c>
      <c r="O39" s="293"/>
    </row>
    <row r="40" spans="1:16" ht="27" customHeight="1" x14ac:dyDescent="0.15">
      <c r="A40" s="248"/>
      <c r="B40" s="244"/>
      <c r="C40" s="244"/>
      <c r="D40" s="244"/>
      <c r="E40" s="244"/>
      <c r="F40" s="244"/>
      <c r="G40" s="1160" t="s">
        <v>495</v>
      </c>
      <c r="H40" s="1161"/>
      <c r="I40" s="1161"/>
      <c r="J40" s="1162"/>
      <c r="K40" s="300">
        <v>-2573892</v>
      </c>
      <c r="L40" s="300">
        <v>-33373</v>
      </c>
      <c r="M40" s="301">
        <v>-27524</v>
      </c>
      <c r="N40" s="302">
        <v>21.3</v>
      </c>
      <c r="O40" s="293"/>
    </row>
    <row r="41" spans="1:16" x14ac:dyDescent="0.15">
      <c r="A41" s="248"/>
      <c r="B41" s="244"/>
      <c r="C41" s="244"/>
      <c r="D41" s="244"/>
      <c r="E41" s="244"/>
      <c r="F41" s="244"/>
      <c r="G41" s="1166" t="s">
        <v>277</v>
      </c>
      <c r="H41" s="1167"/>
      <c r="I41" s="1167"/>
      <c r="J41" s="1168"/>
      <c r="K41" s="294">
        <v>790455</v>
      </c>
      <c r="L41" s="300">
        <v>10249</v>
      </c>
      <c r="M41" s="301">
        <v>12127</v>
      </c>
      <c r="N41" s="302">
        <v>-15.5</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55" t="s">
        <v>464</v>
      </c>
      <c r="J49" s="1157" t="s">
        <v>499</v>
      </c>
      <c r="K49" s="1158"/>
      <c r="L49" s="1158"/>
      <c r="M49" s="1158"/>
      <c r="N49" s="1159"/>
    </row>
    <row r="50" spans="1:14" x14ac:dyDescent="0.15">
      <c r="A50" s="248"/>
      <c r="B50" s="244"/>
      <c r="C50" s="244"/>
      <c r="D50" s="244"/>
      <c r="E50" s="244"/>
      <c r="F50" s="244"/>
      <c r="G50" s="312"/>
      <c r="H50" s="313"/>
      <c r="I50" s="1156"/>
      <c r="J50" s="314" t="s">
        <v>500</v>
      </c>
      <c r="K50" s="315" t="s">
        <v>501</v>
      </c>
      <c r="L50" s="316" t="s">
        <v>502</v>
      </c>
      <c r="M50" s="317" t="s">
        <v>503</v>
      </c>
      <c r="N50" s="318" t="s">
        <v>504</v>
      </c>
    </row>
    <row r="51" spans="1:14" x14ac:dyDescent="0.15">
      <c r="A51" s="248"/>
      <c r="B51" s="244"/>
      <c r="C51" s="244"/>
      <c r="D51" s="244"/>
      <c r="E51" s="244"/>
      <c r="F51" s="244"/>
      <c r="G51" s="310" t="s">
        <v>505</v>
      </c>
      <c r="H51" s="311"/>
      <c r="I51" s="319">
        <v>2610121</v>
      </c>
      <c r="J51" s="320">
        <v>36330</v>
      </c>
      <c r="K51" s="321">
        <v>-13.4</v>
      </c>
      <c r="L51" s="322">
        <v>33364</v>
      </c>
      <c r="M51" s="323">
        <v>-46.1</v>
      </c>
      <c r="N51" s="324">
        <v>32.700000000000003</v>
      </c>
    </row>
    <row r="52" spans="1:14" x14ac:dyDescent="0.15">
      <c r="A52" s="248"/>
      <c r="B52" s="244"/>
      <c r="C52" s="244"/>
      <c r="D52" s="244"/>
      <c r="E52" s="244"/>
      <c r="F52" s="244"/>
      <c r="G52" s="325"/>
      <c r="H52" s="326" t="s">
        <v>506</v>
      </c>
      <c r="I52" s="327">
        <v>1756973</v>
      </c>
      <c r="J52" s="328">
        <v>24455</v>
      </c>
      <c r="K52" s="329">
        <v>-13.4</v>
      </c>
      <c r="L52" s="330">
        <v>21557</v>
      </c>
      <c r="M52" s="331">
        <v>-33</v>
      </c>
      <c r="N52" s="332">
        <v>19.600000000000001</v>
      </c>
    </row>
    <row r="53" spans="1:14" x14ac:dyDescent="0.15">
      <c r="A53" s="248"/>
      <c r="B53" s="244"/>
      <c r="C53" s="244"/>
      <c r="D53" s="244"/>
      <c r="E53" s="244"/>
      <c r="F53" s="244"/>
      <c r="G53" s="310" t="s">
        <v>507</v>
      </c>
      <c r="H53" s="311"/>
      <c r="I53" s="319">
        <v>4302054</v>
      </c>
      <c r="J53" s="320">
        <v>58799</v>
      </c>
      <c r="K53" s="321">
        <v>61.8</v>
      </c>
      <c r="L53" s="322">
        <v>36396</v>
      </c>
      <c r="M53" s="323">
        <v>9.1</v>
      </c>
      <c r="N53" s="324">
        <v>52.7</v>
      </c>
    </row>
    <row r="54" spans="1:14" x14ac:dyDescent="0.15">
      <c r="A54" s="248"/>
      <c r="B54" s="244"/>
      <c r="C54" s="244"/>
      <c r="D54" s="244"/>
      <c r="E54" s="244"/>
      <c r="F54" s="244"/>
      <c r="G54" s="325"/>
      <c r="H54" s="326" t="s">
        <v>506</v>
      </c>
      <c r="I54" s="327">
        <v>2891435</v>
      </c>
      <c r="J54" s="328">
        <v>39519</v>
      </c>
      <c r="K54" s="329">
        <v>61.6</v>
      </c>
      <c r="L54" s="330">
        <v>19057</v>
      </c>
      <c r="M54" s="331">
        <v>-11.6</v>
      </c>
      <c r="N54" s="332">
        <v>73.2</v>
      </c>
    </row>
    <row r="55" spans="1:14" x14ac:dyDescent="0.15">
      <c r="A55" s="248"/>
      <c r="B55" s="244"/>
      <c r="C55" s="244"/>
      <c r="D55" s="244"/>
      <c r="E55" s="244"/>
      <c r="F55" s="244"/>
      <c r="G55" s="310" t="s">
        <v>508</v>
      </c>
      <c r="H55" s="311"/>
      <c r="I55" s="319">
        <v>8989862</v>
      </c>
      <c r="J55" s="320">
        <v>120282</v>
      </c>
      <c r="K55" s="321">
        <v>104.6</v>
      </c>
      <c r="L55" s="322">
        <v>62256</v>
      </c>
      <c r="M55" s="323">
        <v>71.099999999999994</v>
      </c>
      <c r="N55" s="324">
        <v>33.5</v>
      </c>
    </row>
    <row r="56" spans="1:14" x14ac:dyDescent="0.15">
      <c r="A56" s="248"/>
      <c r="B56" s="244"/>
      <c r="C56" s="244"/>
      <c r="D56" s="244"/>
      <c r="E56" s="244"/>
      <c r="F56" s="244"/>
      <c r="G56" s="325"/>
      <c r="H56" s="326" t="s">
        <v>506</v>
      </c>
      <c r="I56" s="327">
        <v>2297966</v>
      </c>
      <c r="J56" s="328">
        <v>30746</v>
      </c>
      <c r="K56" s="329">
        <v>-22.2</v>
      </c>
      <c r="L56" s="330">
        <v>24482</v>
      </c>
      <c r="M56" s="331">
        <v>28.5</v>
      </c>
      <c r="N56" s="332">
        <v>-50.7</v>
      </c>
    </row>
    <row r="57" spans="1:14" x14ac:dyDescent="0.15">
      <c r="A57" s="248"/>
      <c r="B57" s="244"/>
      <c r="C57" s="244"/>
      <c r="D57" s="244"/>
      <c r="E57" s="244"/>
      <c r="F57" s="244"/>
      <c r="G57" s="310" t="s">
        <v>509</v>
      </c>
      <c r="H57" s="311"/>
      <c r="I57" s="319">
        <v>24943536</v>
      </c>
      <c r="J57" s="320">
        <v>327743</v>
      </c>
      <c r="K57" s="321">
        <v>172.5</v>
      </c>
      <c r="L57" s="322">
        <v>53896</v>
      </c>
      <c r="M57" s="323">
        <v>-13.4</v>
      </c>
      <c r="N57" s="324">
        <v>185.9</v>
      </c>
    </row>
    <row r="58" spans="1:14" x14ac:dyDescent="0.15">
      <c r="A58" s="248"/>
      <c r="B58" s="244"/>
      <c r="C58" s="244"/>
      <c r="D58" s="244"/>
      <c r="E58" s="244"/>
      <c r="F58" s="244"/>
      <c r="G58" s="325"/>
      <c r="H58" s="326" t="s">
        <v>506</v>
      </c>
      <c r="I58" s="327">
        <v>2027536</v>
      </c>
      <c r="J58" s="328">
        <v>26641</v>
      </c>
      <c r="K58" s="329">
        <v>-13.4</v>
      </c>
      <c r="L58" s="330">
        <v>20608</v>
      </c>
      <c r="M58" s="331">
        <v>-15.8</v>
      </c>
      <c r="N58" s="332">
        <v>2.4</v>
      </c>
    </row>
    <row r="59" spans="1:14" x14ac:dyDescent="0.15">
      <c r="A59" s="248"/>
      <c r="B59" s="244"/>
      <c r="C59" s="244"/>
      <c r="D59" s="244"/>
      <c r="E59" s="244"/>
      <c r="F59" s="244"/>
      <c r="G59" s="310" t="s">
        <v>510</v>
      </c>
      <c r="H59" s="311"/>
      <c r="I59" s="319">
        <v>19233602</v>
      </c>
      <c r="J59" s="320">
        <v>249385</v>
      </c>
      <c r="K59" s="321">
        <v>-23.9</v>
      </c>
      <c r="L59" s="322">
        <v>47278</v>
      </c>
      <c r="M59" s="323">
        <v>-12.3</v>
      </c>
      <c r="N59" s="324">
        <v>-11.6</v>
      </c>
    </row>
    <row r="60" spans="1:14" x14ac:dyDescent="0.15">
      <c r="A60" s="248"/>
      <c r="B60" s="244"/>
      <c r="C60" s="244"/>
      <c r="D60" s="244"/>
      <c r="E60" s="244"/>
      <c r="F60" s="244"/>
      <c r="G60" s="325"/>
      <c r="H60" s="326" t="s">
        <v>506</v>
      </c>
      <c r="I60" s="333">
        <v>3455054</v>
      </c>
      <c r="J60" s="328">
        <v>44799</v>
      </c>
      <c r="K60" s="329">
        <v>68.2</v>
      </c>
      <c r="L60" s="330">
        <v>24096</v>
      </c>
      <c r="M60" s="331">
        <v>16.899999999999999</v>
      </c>
      <c r="N60" s="332">
        <v>51.3</v>
      </c>
    </row>
    <row r="61" spans="1:14" x14ac:dyDescent="0.15">
      <c r="A61" s="248"/>
      <c r="B61" s="244"/>
      <c r="C61" s="244"/>
      <c r="D61" s="244"/>
      <c r="E61" s="244"/>
      <c r="F61" s="244"/>
      <c r="G61" s="310" t="s">
        <v>511</v>
      </c>
      <c r="H61" s="334"/>
      <c r="I61" s="335">
        <v>12015835</v>
      </c>
      <c r="J61" s="336">
        <v>158508</v>
      </c>
      <c r="K61" s="337">
        <v>60.3</v>
      </c>
      <c r="L61" s="338">
        <v>46638</v>
      </c>
      <c r="M61" s="339">
        <v>1.7</v>
      </c>
      <c r="N61" s="324">
        <v>58.6</v>
      </c>
    </row>
    <row r="62" spans="1:14" x14ac:dyDescent="0.15">
      <c r="A62" s="248"/>
      <c r="B62" s="244"/>
      <c r="C62" s="244"/>
      <c r="D62" s="244"/>
      <c r="E62" s="244"/>
      <c r="F62" s="244"/>
      <c r="G62" s="325"/>
      <c r="H62" s="326" t="s">
        <v>506</v>
      </c>
      <c r="I62" s="327">
        <v>2485793</v>
      </c>
      <c r="J62" s="328">
        <v>33232</v>
      </c>
      <c r="K62" s="329">
        <v>16.2</v>
      </c>
      <c r="L62" s="330">
        <v>21960</v>
      </c>
      <c r="M62" s="331">
        <v>-3</v>
      </c>
      <c r="N62" s="332">
        <v>19.2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69" t="s">
        <v>3</v>
      </c>
      <c r="D47" s="1169"/>
      <c r="E47" s="1170"/>
      <c r="F47" s="11">
        <v>20.54</v>
      </c>
      <c r="G47" s="12">
        <v>46.09</v>
      </c>
      <c r="H47" s="12">
        <v>56.05</v>
      </c>
      <c r="I47" s="12">
        <v>48.99</v>
      </c>
      <c r="J47" s="13">
        <v>47.63</v>
      </c>
    </row>
    <row r="48" spans="2:10" ht="57.75" customHeight="1" x14ac:dyDescent="0.15">
      <c r="B48" s="14"/>
      <c r="C48" s="1171" t="s">
        <v>4</v>
      </c>
      <c r="D48" s="1171"/>
      <c r="E48" s="1172"/>
      <c r="F48" s="15">
        <v>4.42</v>
      </c>
      <c r="G48" s="16">
        <v>8.26</v>
      </c>
      <c r="H48" s="16">
        <v>11.46</v>
      </c>
      <c r="I48" s="16">
        <v>12.72</v>
      </c>
      <c r="J48" s="17">
        <v>13.4</v>
      </c>
    </row>
    <row r="49" spans="2:10" ht="57.75" customHeight="1" thickBot="1" x14ac:dyDescent="0.2">
      <c r="B49" s="18"/>
      <c r="C49" s="1173" t="s">
        <v>5</v>
      </c>
      <c r="D49" s="1173"/>
      <c r="E49" s="1174"/>
      <c r="F49" s="19">
        <v>12.57</v>
      </c>
      <c r="G49" s="20">
        <v>27.67</v>
      </c>
      <c r="H49" s="20">
        <v>12.47</v>
      </c>
      <c r="I49" s="20" t="s">
        <v>518</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2017-04-17T01:30:14Z</cp:lastPrinted>
  <dcterms:created xsi:type="dcterms:W3CDTF">2017-02-15T15:34:08Z</dcterms:created>
  <dcterms:modified xsi:type="dcterms:W3CDTF">2017-04-18T00:04:12Z</dcterms:modified>
  <cp:category/>
</cp:coreProperties>
</file>