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<sst xmlns="http://schemas.openxmlformats.org/spreadsheetml/2006/main" count="1127" uniqueCount="612">
  <si>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</si>
  <si>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</si>
  <si>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</si>
  <si>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</si>
  <si>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</si>
  <si>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</si>
  <si>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</si>
  <si>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</si>
  <si>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</si>
  <si>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</si>
  <si>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</si>
  <si>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</si>
  <si>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</si>
  <si>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</si>
  <si>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</si>
  <si>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</si>
  <si>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</si>
  <si>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</si>
  <si>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</si>
  <si>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</si>
  <si>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</si>
  <si>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</si>
  <si>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</si>
  <si>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</si>
  <si>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</si>
  <si>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</si>
  <si>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</si>
  <si>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</si>
  <si>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</si>
  <si>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</si>
  <si>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</si>
  <si>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</si>
  <si>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</si>
  <si>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</si>
  <si>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</si>
  <si>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</si>
  <si>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</si>
  <si>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</si>
  <si>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</si>
  <si>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</si>
  <si>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</si>
  <si>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</si>
  <si>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</si>
  <si>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</si>
  <si>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</si>
  <si>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</si>
  <si>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</si>
  <si>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</si>
  <si>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</si>
  <si>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</si>
  <si>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</si>
  <si>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</si>
  <si>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</si>
  <si>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</si>
  <si>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</si>
  <si>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</si>
  <si>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</si>
  <si>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</si>
  <si>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</si>
  <si>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</si>
  <si>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</si>
  <si>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</si>
  <si>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</si>
  <si>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</si>
  <si>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</si>
  <si>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</si>
  <si>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</si>
  <si>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</si>
  <si>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</si>
  <si>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</si>
  <si>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</si>
  <si>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</si>
  <si>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</si>
  <si>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</si>
  <si>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</si>
  <si>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</si>
  <si>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</si>
  <si>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</si>
  <si>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</si>
  <si>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</si>
  <si>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</si>
  <si>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</si>
  <si>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</si>
  <si>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</si>
  <si>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</si>
  <si>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</si>
  <si>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</si>
  <si>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</si>
  <si>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</si>
  <si>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</si>
  <si>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</si>
  <si>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</si>
  <si>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</si>
  <si>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</si>
  <si>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</si>
  <si>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</si>
  <si>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</si>
  <si>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</si>
  <si>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</si>
  <si>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</si>
  <si>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</si>
  <si>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</si>
  <si>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</si>
  <si>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</si>
  <si>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</si>
  <si>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</si>
  <si>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</si>
  <si>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</si>
  <si>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</si>
  <si>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</si>
  <si>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</si>
  <si>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</si>
  <si>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</si>
  <si>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</si>
  <si>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</si>
  <si>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</si>
  <si>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</si>
  <si>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</si>
  <si>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</si>
  <si>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</si>
  <si>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</si>
  <si>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</si>
  <si>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</si>
  <si>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</si>
  <si>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</si>
  <si>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</si>
  <si>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</si>
  <si>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</si>
  <si>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</si>
  <si>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</si>
  <si>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</si>
  <si>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</si>
  <si>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</si>
  <si>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</si>
  <si>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</si>
  <si>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</si>
  <si>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</si>
  <si>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</si>
  <si>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</si>
  <si>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</si>
  <si>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</si>
  <si>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</si>
  <si>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</si>
  <si>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</si>
  <si>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</si>
  <si>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</si>
  <si>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</si>
  <si>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</si>
  <si>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</si>
  <si>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</si>
  <si>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</si>
  <si>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</si>
  <si>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</si>
  <si>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</si>
  <si>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</si>
  <si>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</si>
  <si>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</si>
  <si>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</si>
  <si>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</si>
  <si>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</si>
  <si>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</si>
  <si>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</si>
  <si>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</si>
  <si>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</si>
  <si>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</si>
  <si>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</si>
  <si>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</si>
  <si>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</si>
  <si>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</si>
  <si>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</si>
  <si>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</si>
  <si>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</si>
  <si>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</si>
  <si>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</si>
  <si>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</si>
  <si>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</si>
  <si>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</si>
  <si>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</si>
  <si>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</si>
  <si>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</si>
  <si>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</si>
  <si>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</si>
  <si>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</si>
  <si>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</si>
  <si>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</si>
  <si>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</si>
  <si>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</si>
  <si>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</si>
  <si>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</si>
  <si>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</si>
  <si>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</si>
  <si>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</si>
  <si>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</si>
  <si>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</si>
  <si>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</si>
  <si>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</si>
  <si>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</si>
  <si>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</si>
  <si>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</si>
  <si>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</si>
  <si>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</si>
  <si>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</si>
  <si>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</si>
  <si>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</si>
  <si>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</si>
  <si>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</si>
  <si>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</si>
  <si>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</si>
  <si>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</si>
  <si>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</si>
  <si>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</si>
  <si>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</si>
  <si>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</si>
  <si>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</si>
  <si>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宮城県南三陸町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</si>
  <si>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</si>
  <si>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</si>
  <si>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</si>
  <si>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</si>
  <si>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</si>
  <si>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</si>
  <si>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</si>
  <si>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</si>
  <si>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</si>
  <si>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</si>
  <si>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</si>
  <si>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</si>
  <si>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</si>
  <si>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</si>
  <si>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</si>
  <si>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</si>
  <si>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</si>
  <si>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</si>
  <si>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</si>
  <si>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</si>
  <si>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</si>
  <si>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</si>
  <si>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</si>
  <si>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</si>
  <si>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</si>
  <si>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</si>
  <si>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</si>
  <si>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</si>
  <si>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</si>
  <si>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</si>
  <si>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</si>
  <si>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</si>
  <si>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</si>
  <si>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</si>
  <si>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</si>
  <si>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</si>
  <si>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</si>
  <si>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</si>
  <si>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</si>
  <si>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</si>
  <si>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</si>
  <si>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</si>
  <si>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</si>
  <si>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</si>
  <si>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</si>
  <si>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</si>
  <si>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</si>
  <si>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</si>
  <si>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</si>
  <si>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</si>
  <si>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</si>
  <si>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</si>
  <si>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</si>
  <si>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</si>
  <si>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</si>
  <si>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</si>
  <si>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</si>
  <si>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</si>
  <si>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</si>
  <si>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</si>
  <si>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</si>
  <si>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</si>
  <si>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</si>
  <si>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</si>
  <si>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</si>
  <si>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</si>
  <si>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</si>
  <si>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</si>
  <si>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</si>
  <si>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</si>
  <si>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</si>
  <si>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</si>
  <si>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</si>
  <si>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</si>
  <si>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</si>
  <si>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</si>
  <si>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</si>
  <si>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</si>
  <si>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</si>
  <si>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</si>
  <si>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</si>
  <si>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</si>
  <si>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</si>
  <si>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</si>
  <si>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</si>
  <si>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</si>
  <si>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</si>
  <si>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</si>
  <si>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</si>
  <si>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</si>
  <si>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</si>
  <si>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</si>
  <si>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</si>
  <si>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</si>
  <si>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</si>
  <si>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</si>
  <si>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</si>
  <si>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</si>
  <si>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</si>
  <si>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</si>
  <si>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</si>
  <si>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</si>
  <si>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</si>
  <si>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</si>
  <si>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</si>
  <si>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</si>
  <si>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</si>
  <si>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</si>
  <si>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</si>
  <si>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</si>
  <si>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</si>
  <si>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</si>
  <si>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</si>
  <si>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</si>
  <si>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</si>
  <si>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</si>
  <si>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</si>
  <si>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</si>
  <si>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</si>
  <si>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</si>
  <si>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</si>
  <si>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</si>
  <si>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</si>
  <si>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</si>
  <si>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</si>
  <si>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</si>
  <si>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</si>
  <si>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</si>
  <si>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</si>
  <si>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</si>
  <si>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</si>
  <si>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</si>
  <si>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</si>
  <si>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</si>
  <si>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</si>
  <si>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</si>
  <si>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</si>
  <si>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</si>
  <si>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</si>
  <si>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</si>
  <si>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</si>
  <si>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</si>
  <si>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</si>
  <si>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</si>
  <si>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</si>
  <si>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</si>
  <si>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</si>
  <si>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</si>
  <si>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</si>
  <si>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</si>
  <si>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</si>
  <si>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</si>
  <si>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</si>
  <si>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宮城県南三陸町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</si>
  <si>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</si>
  <si>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</si>
  <si>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</si>
  <si>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</si>
  <si>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</si>
  <si>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</si>
  <si>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</si>
  <si>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</si>
  <si>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</si>
  <si>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</si>
  <si>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</si>
  <si>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</si>
  <si>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</si>
  <si>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</si>
  <si>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</si>
  <si>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</si>
  <si>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</si>
  <si>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</si>
  <si>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</si>
  <si>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</si>
  <si>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</si>
  <si>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</si>
  <si>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</si>
  <si>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</si>
  <si>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</si>
  <si>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</si>
  <si>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</si>
  <si>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</si>
  <si>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</si>
  <si>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</si>
  <si>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</si>
  <si>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</si>
  <si>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</si>
  <si>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</si>
  <si>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</si>
  <si>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</si>
  <si>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</si>
  <si>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</si>
  <si>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t>
    <phoneticPr fontId="5"/>
  </si>
  <si>
    <t>法適用企業</t>
    <phoneticPr fontId="5"/>
  </si>
  <si>
    <t>病院事業会計</t>
    <phoneticPr fontId="5"/>
  </si>
  <si>
    <t>法適用企業</t>
    <phoneticPr fontId="5"/>
  </si>
  <si>
    <t>訪問看護ステーション事業会計</t>
    <phoneticPr fontId="5"/>
  </si>
  <si>
    <t>市場事業特別会計</t>
    <phoneticPr fontId="5"/>
  </si>
  <si>
    <t>法非適用企業</t>
    <phoneticPr fontId="5"/>
  </si>
  <si>
    <t>漁業集落排水事業特別会計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</si>
  <si>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</si>
  <si>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</si>
  <si>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</si>
  <si>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</si>
  <si>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</si>
  <si>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</si>
  <si>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</si>
  <si>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</si>
  <si>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</si>
  <si>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</si>
  <si>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</si>
  <si>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</si>
  <si>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</si>
  <si>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</si>
  <si>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</si>
  <si>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</si>
  <si>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</si>
  <si>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</si>
  <si>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</si>
  <si>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</si>
  <si>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</si>
  <si>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</si>
  <si>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</si>
  <si>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</si>
  <si>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</si>
  <si>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</si>
  <si>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</si>
  <si>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</si>
  <si>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</si>
  <si>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</si>
  <si>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</si>
  <si>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</si>
  <si>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</si>
  <si>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</si>
  <si>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</si>
  <si>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</si>
  <si>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</si>
  <si>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</si>
  <si>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</si>
  <si>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</si>
  <si>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</si>
  <si>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</si>
  <si>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</si>
  <si>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</si>
  <si>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</si>
  <si>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</si>
  <si>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</si>
  <si>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</si>
  <si>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</si>
  <si>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</si>
  <si>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</si>
  <si>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</si>
  <si>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</si>
  <si>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</si>
  <si>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</si>
  <si>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</si>
  <si>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</si>
  <si>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</si>
  <si>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</si>
  <si>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</si>
  <si>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</si>
  <si>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</si>
  <si>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</si>
  <si>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</si>
  <si>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</si>
  <si>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</si>
  <si>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</si>
  <si>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</si>
  <si>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</si>
  <si>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</si>
  <si>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</si>
  <si>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</si>
  <si>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</si>
  <si>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</si>
  <si>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</si>
  <si>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</si>
  <si>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</si>
  <si>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</si>
  <si>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</si>
  <si>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</si>
  <si>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</si>
  <si>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</si>
  <si>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</si>
  <si>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</si>
  <si>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</si>
  <si>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</si>
  <si>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</si>
  <si>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</si>
  <si>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</si>
  <si>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</si>
  <si>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</si>
  <si>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</si>
  <si>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</si>
  <si>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</si>
  <si>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</si>
  <si>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</si>
  <si>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</si>
  <si>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</si>
  <si>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</si>
  <si>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</si>
  <si>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</si>
  <si>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</si>
  <si>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</si>
  <si>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</si>
  <si>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</si>
  <si>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</si>
  <si>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</si>
  <si>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</si>
  <si>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</si>
  <si>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</si>
  <si>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</si>
  <si>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</si>
  <si>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</si>
  <si>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</si>
  <si>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</si>
  <si>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</si>
  <si>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</si>
  <si>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</si>
  <si>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</si>
  <si>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</si>
  <si>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</si>
  <si>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</si>
  <si>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</si>
  <si>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</si>
  <si>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</si>
  <si>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</si>
  <si>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</si>
  <si>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</si>
  <si>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</si>
  <si>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</si>
  <si>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</si>
  <si>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</si>
  <si>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</si>
  <si>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</si>
  <si>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</si>
  <si>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</si>
  <si>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</si>
  <si>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</si>
  <si>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</si>
  <si>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</si>
  <si>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</si>
  <si>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</si>
  <si>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</si>
  <si>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</si>
  <si>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</si>
  <si>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</si>
  <si>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</si>
  <si>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</si>
  <si>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</si>
  <si>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</si>
  <si>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</si>
  <si>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</si>
  <si>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</si>
  <si>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63.64</t>
  </si>
  <si>
    <t>▲ 61.61</t>
  </si>
  <si>
    <t>▲ 3.57</t>
  </si>
  <si>
    <t>▲ 21.48</t>
  </si>
  <si>
    <t>一般会計</t>
  </si>
  <si>
    <t>病院事業会計</t>
  </si>
  <si>
    <t>国民健康保険特別会計</t>
  </si>
  <si>
    <t>介護保険特別会計</t>
  </si>
  <si>
    <t>訪問看護ステーション事業会計</t>
  </si>
  <si>
    <t>市場事業特別会計</t>
  </si>
  <si>
    <t>後期高齢者医療特別会計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</si>
  <si>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</si>
  <si>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</si>
  <si>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</si>
  <si>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</si>
  <si>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</si>
  <si>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</si>
  <si>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</si>
  <si>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</si>
  <si>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</si>
  <si>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</si>
  <si>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気仙沼・本吉地域広域行政事務組合</t>
    <rPh sb="0" eb="3">
      <t>ケセンヌマ</t>
    </rPh>
    <rPh sb="4" eb="6">
      <t>モトヨシ</t>
    </rPh>
    <rPh sb="6" eb="8">
      <t>チイキ</t>
    </rPh>
    <rPh sb="8" eb="10">
      <t>コウイキ</t>
    </rPh>
    <rPh sb="10" eb="12">
      <t>ギョウセイ</t>
    </rPh>
    <rPh sb="12" eb="16">
      <t>ジムクミアイ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</si>
  <si>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</si>
  <si>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3">
      <t>ショウボウダンイン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</si>
  <si>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</si>
  <si>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</si>
  <si>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</si>
  <si>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公共施設維持管理基金</t>
    <rPh sb="0" eb="2">
      <t>コウキョウ</t>
    </rPh>
    <rPh sb="2" eb="4">
      <t>シセツ</t>
    </rPh>
    <rPh sb="4" eb="8">
      <t>イジカンリ</t>
    </rPh>
    <rPh sb="8" eb="10">
      <t>キキン</t>
    </rPh>
    <phoneticPr fontId="5"/>
  </si>
  <si>
    <t>合併振興基金</t>
    <rPh sb="0" eb="2">
      <t>ガッペイ</t>
    </rPh>
    <rPh sb="2" eb="4">
      <t>シンコウ</t>
    </rPh>
    <rPh sb="4" eb="6">
      <t>キキン</t>
    </rPh>
    <phoneticPr fontId="5"/>
  </si>
  <si>
    <t>震災復興基金</t>
    <rPh sb="0" eb="2">
      <t>シンサイ</t>
    </rPh>
    <rPh sb="2" eb="4">
      <t>フッコウ</t>
    </rPh>
    <rPh sb="4" eb="6">
      <t>キキン</t>
    </rPh>
    <phoneticPr fontId="5"/>
  </si>
  <si>
    <t>ふるさとまちづくり基金</t>
    <rPh sb="9" eb="11">
      <t>キキン</t>
    </rPh>
    <phoneticPr fontId="5"/>
  </si>
  <si>
    <t>観光振興等基金</t>
    <rPh sb="0" eb="2">
      <t>カンコウ</t>
    </rPh>
    <rPh sb="2" eb="5">
      <t>シンコウトウ</t>
    </rPh>
    <rPh sb="5" eb="7">
      <t>キキン</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</si>
  <si>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</si>
  <si>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</si>
  <si>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</si>
  <si>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24年度から0となっている。財政調整基金等の充当可能基金が多額であることが大きな要因となっている。今後、基金残高が減少することが予想されるため、今後も公債費等義務的経費の削減を中心とする行政改革を進め、財政の健全化に努める。
　有形固定資産減価償却率については、東日本大震災の復旧・復興事業で新規施設が増加したことにより、低い水準となっている。今後、施設の修繕・更新費用が増大する一方で人口や財政規模が減少する見込みであることから、施設の長寿命化に努めるとともに、統廃合や複合化を検討して公共施設の総量の圧縮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</si>
  <si>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</si>
  <si>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</si>
  <si>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</si>
  <si>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</si>
  <si>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</si>
  <si>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</si>
  <si>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24年度から0となっている。財政調整基金等の充当可能基金が多額であることが大きな要因となっている。今後、基金残高が減少することが予想されるため、今後も公債費等義務的経費の削減を中心とする行政改革を進め、財政の健全化に努める。
　実質公債費比率については、東日本大震災後に整備した施設に係る地方債（公営住宅建設事業債・合併特例債・過疎対策事業債）の元金償還開始に伴い、増加傾向にある。今後は、事業の緊急性・住民ニーズを的確に把握し、地方債の新規発行の抑制と計画的な財政運営に努める。</t>
    <rPh sb="133" eb="134">
      <t>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</si>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</sst>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F3DF-4C28-B81B-8EA9B3E873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892296</c:v>
                </c:pt>
                <c:pt idx="1">
                  <c:v>535267</c:v>
                </c:pt>
                <c:pt idx="2">
                  <c:v>467697</c:v>
                </c:pt>
                <c:pt idx="3">
                  <c:v>427310</c:v>
                </c:pt>
                <c:pt idx="4">
                  <c:v>208653</c:v>
                </c:pt>
              </c:numCache>
            </c:numRef>
          </c:val>
          <c:smooth val="0"/>
          <c:extLst>
            <c:ext xmlns:c16="http://schemas.microsoft.com/office/drawing/2014/chart" uri="{C3380CC4-5D6E-409C-BE32-E72D297353CC}">
              <c16:uniqueId val="{00000001-F3DF-4C28-B81B-8EA9B3E873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23.71</c:v>
                </c:pt>
                <c:pt idx="1">
                  <c:v>30.49</c:v>
                </c:pt>
                <c:pt idx="2">
                  <c:v>29.64</c:v>
                </c:pt>
                <c:pt idx="3">
                  <c:v>27.77</c:v>
                </c:pt>
                <c:pt idx="4">
                  <c:v>24.18</c:v>
                </c:pt>
              </c:numCache>
            </c:numRef>
          </c:val>
          <c:extLst>
            <c:ext xmlns:c16="http://schemas.microsoft.com/office/drawing/2014/chart" uri="{C3380CC4-5D6E-409C-BE32-E72D297353CC}">
              <c16:uniqueId val="{00000000-BF7B-4B95-A723-75BA2E7B7E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130.47</c:v>
                </c:pt>
                <c:pt idx="1">
                  <c:v>75.709999999999994</c:v>
                </c:pt>
                <c:pt idx="2">
                  <c:v>88.16</c:v>
                </c:pt>
                <c:pt idx="3">
                  <c:v>79.86</c:v>
                </c:pt>
                <c:pt idx="4">
                  <c:v>99.33</c:v>
                </c:pt>
              </c:numCache>
            </c:numRef>
          </c:val>
          <c:extLst>
            <c:ext xmlns:c16="http://schemas.microsoft.com/office/drawing/2014/chart" uri="{C3380CC4-5D6E-409C-BE32-E72D297353CC}">
              <c16:uniqueId val="{00000001-BF7B-4B95-A723-75BA2E7B7E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-63.64</c:v>
                </c:pt>
                <c:pt idx="1">
                  <c:v>-61.61</c:v>
                </c:pt>
                <c:pt idx="2">
                  <c:v>-3.57</c:v>
                </c:pt>
                <c:pt idx="3">
                  <c:v>-21.48</c:v>
                </c:pt>
                <c:pt idx="4">
                  <c:v>8.1199999999999992</c:v>
                </c:pt>
              </c:numCache>
            </c:numRef>
          </c:val>
          <c:smooth val="0"/>
          <c:extLst>
            <c:ext xmlns:c16="http://schemas.microsoft.com/office/drawing/2014/chart" uri="{C3380CC4-5D6E-409C-BE32-E72D297353CC}">
              <c16:uniqueId val="{00000002-BF7B-4B95-A723-75BA2E7B7E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5.66</c:v>
                </c:pt>
                <c:pt idx="2">
                  <c:v>#N/A</c:v>
                </c:pt>
                <c:pt idx="3">
                  <c:v>2.91</c:v>
                </c:pt>
                <c:pt idx="4">
                  <c:v>#N/A</c:v>
                </c:pt>
                <c:pt idx="5">
                  <c:v>0</c:v>
                </c:pt>
                <c:pt idx="6">
                  <c:v>#N/A</c:v>
                </c:pt>
                <c:pt idx="7">
                  <c:v>0</c:v>
                </c:pt>
                <c:pt idx="8">
                  <c:v>#N/A</c:v>
                </c:pt>
                <c:pt idx="9">
                  <c:v>0</c:v>
                </c:pt>
              </c:numCache>
            </c:numRef>
          </c:val>
          <c:extLst>
            <c:ext xmlns:c16="http://schemas.microsoft.com/office/drawing/2014/chart" uri="{C3380CC4-5D6E-409C-BE32-E72D297353CC}">
              <c16:uniqueId val="{00000000-6CA4-4AB0-A5FD-BAE1F4B6C0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A4-4AB0-A5FD-BAE1F4B6C0C4}"/>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7.0000000000000007E-2</c:v>
                </c:pt>
                <c:pt idx="4">
                  <c:v>#N/A</c:v>
                </c:pt>
                <c:pt idx="5">
                  <c:v>0.2</c:v>
                </c:pt>
                <c:pt idx="6">
                  <c:v>#N/A</c:v>
                </c:pt>
                <c:pt idx="7">
                  <c:v>0.77</c:v>
                </c:pt>
                <c:pt idx="8">
                  <c:v>#N/A</c:v>
                </c:pt>
                <c:pt idx="9">
                  <c:v>0.05</c:v>
                </c:pt>
              </c:numCache>
            </c:numRef>
          </c:val>
          <c:extLst>
            <c:ext xmlns:c16="http://schemas.microsoft.com/office/drawing/2014/chart" uri="{C3380CC4-5D6E-409C-BE32-E72D297353CC}">
              <c16:uniqueId val="{00000002-6CA4-4AB0-A5FD-BAE1F4B6C0C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0.11</c:v>
                </c:pt>
                <c:pt idx="4">
                  <c:v>#N/A</c:v>
                </c:pt>
                <c:pt idx="5">
                  <c:v>0.09</c:v>
                </c:pt>
                <c:pt idx="6">
                  <c:v>#N/A</c:v>
                </c:pt>
                <c:pt idx="7">
                  <c:v>0.12</c:v>
                </c:pt>
                <c:pt idx="8">
                  <c:v>#N/A</c:v>
                </c:pt>
                <c:pt idx="9">
                  <c:v>0.05</c:v>
                </c:pt>
              </c:numCache>
            </c:numRef>
          </c:val>
          <c:extLst>
            <c:ext xmlns:c16="http://schemas.microsoft.com/office/drawing/2014/chart" uri="{C3380CC4-5D6E-409C-BE32-E72D297353CC}">
              <c16:uniqueId val="{00000003-6CA4-4AB0-A5FD-BAE1F4B6C0C4}"/>
            </c:ext>
          </c:extLst>
        </c:ser>
        <c:ser>
          <c:idx val="4"/>
          <c:order val="4"/>
          <c:tx>
            <c:strRef>
              <c:f>データシート!$A$31</c:f>
              <c:strCache>
                <c:ptCount val="1"/>
                <c:pt idx="0">
                  <c:v>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7.0000000000000007E-2</c:v>
                </c:pt>
                <c:pt idx="4">
                  <c:v>#N/A</c:v>
                </c:pt>
                <c:pt idx="5">
                  <c:v>0</c:v>
                </c:pt>
                <c:pt idx="6">
                  <c:v>#N/A</c:v>
                </c:pt>
                <c:pt idx="7">
                  <c:v>0.03</c:v>
                </c:pt>
                <c:pt idx="8">
                  <c:v>#N/A</c:v>
                </c:pt>
                <c:pt idx="9">
                  <c:v>0.05</c:v>
                </c:pt>
              </c:numCache>
            </c:numRef>
          </c:val>
          <c:extLst>
            <c:ext xmlns:c16="http://schemas.microsoft.com/office/drawing/2014/chart" uri="{C3380CC4-5D6E-409C-BE32-E72D297353CC}">
              <c16:uniqueId val="{00000004-6CA4-4AB0-A5FD-BAE1F4B6C0C4}"/>
            </c:ext>
          </c:extLst>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0.39</c:v>
                </c:pt>
                <c:pt idx="4">
                  <c:v>#N/A</c:v>
                </c:pt>
                <c:pt idx="5">
                  <c:v>0.49</c:v>
                </c:pt>
                <c:pt idx="6">
                  <c:v>#N/A</c:v>
                </c:pt>
                <c:pt idx="7">
                  <c:v>0.61</c:v>
                </c:pt>
                <c:pt idx="8">
                  <c:v>#N/A</c:v>
                </c:pt>
                <c:pt idx="9">
                  <c:v>0.56999999999999995</c:v>
                </c:pt>
              </c:numCache>
            </c:numRef>
          </c:val>
          <c:extLst>
            <c:ext xmlns:c16="http://schemas.microsoft.com/office/drawing/2014/chart" uri="{C3380CC4-5D6E-409C-BE32-E72D297353CC}">
              <c16:uniqueId val="{00000005-6CA4-4AB0-A5FD-BAE1F4B6C0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1.76</c:v>
                </c:pt>
                <c:pt idx="2">
                  <c:v>#N/A</c:v>
                </c:pt>
                <c:pt idx="3">
                  <c:v>1.71</c:v>
                </c:pt>
                <c:pt idx="4">
                  <c:v>#N/A</c:v>
                </c:pt>
                <c:pt idx="5">
                  <c:v>1.8</c:v>
                </c:pt>
                <c:pt idx="6">
                  <c:v>#N/A</c:v>
                </c:pt>
                <c:pt idx="7">
                  <c:v>0.91</c:v>
                </c:pt>
                <c:pt idx="8">
                  <c:v>#N/A</c:v>
                </c:pt>
                <c:pt idx="9">
                  <c:v>0.91</c:v>
                </c:pt>
              </c:numCache>
            </c:numRef>
          </c:val>
          <c:extLst>
            <c:ext xmlns:c16="http://schemas.microsoft.com/office/drawing/2014/chart" uri="{C3380CC4-5D6E-409C-BE32-E72D297353CC}">
              <c16:uniqueId val="{00000006-6CA4-4AB0-A5FD-BAE1F4B6C0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6.61</c:v>
                </c:pt>
                <c:pt idx="2">
                  <c:v>#N/A</c:v>
                </c:pt>
                <c:pt idx="3">
                  <c:v>4.5999999999999996</c:v>
                </c:pt>
                <c:pt idx="4">
                  <c:v>#N/A</c:v>
                </c:pt>
                <c:pt idx="5">
                  <c:v>2.2799999999999998</c:v>
                </c:pt>
                <c:pt idx="6">
                  <c:v>#N/A</c:v>
                </c:pt>
                <c:pt idx="7">
                  <c:v>2.82</c:v>
                </c:pt>
                <c:pt idx="8">
                  <c:v>#N/A</c:v>
                </c:pt>
                <c:pt idx="9">
                  <c:v>2.73</c:v>
                </c:pt>
              </c:numCache>
            </c:numRef>
          </c:val>
          <c:extLst>
            <c:ext xmlns:c16="http://schemas.microsoft.com/office/drawing/2014/chart" uri="{C3380CC4-5D6E-409C-BE32-E72D297353CC}">
              <c16:uniqueId val="{00000007-6CA4-4AB0-A5FD-BAE1F4B6C0C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2.37</c:v>
                </c:pt>
                <c:pt idx="8">
                  <c:v>#N/A</c:v>
                </c:pt>
                <c:pt idx="9">
                  <c:v>3.92</c:v>
                </c:pt>
              </c:numCache>
            </c:numRef>
          </c:val>
          <c:extLst>
            <c:ext xmlns:c16="http://schemas.microsoft.com/office/drawing/2014/chart" uri="{C3380CC4-5D6E-409C-BE32-E72D297353CC}">
              <c16:uniqueId val="{00000008-6CA4-4AB0-A5FD-BAE1F4B6C0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23.71</c:v>
                </c:pt>
                <c:pt idx="2">
                  <c:v>#N/A</c:v>
                </c:pt>
                <c:pt idx="3">
                  <c:v>30.49</c:v>
                </c:pt>
                <c:pt idx="4">
                  <c:v>#N/A</c:v>
                </c:pt>
                <c:pt idx="5">
                  <c:v>29.63</c:v>
                </c:pt>
                <c:pt idx="6">
                  <c:v>#N/A</c:v>
                </c:pt>
                <c:pt idx="7">
                  <c:v>27.77</c:v>
                </c:pt>
                <c:pt idx="8">
                  <c:v>#N/A</c:v>
                </c:pt>
                <c:pt idx="9">
                  <c:v>24.17</c:v>
                </c:pt>
              </c:numCache>
            </c:numRef>
          </c:val>
          <c:extLst>
            <c:ext xmlns:c16="http://schemas.microsoft.com/office/drawing/2014/chart" uri="{C3380CC4-5D6E-409C-BE32-E72D297353CC}">
              <c16:uniqueId val="{00000009-6CA4-4AB0-A5FD-BAE1F4B6C0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737</c:v>
                </c:pt>
                <c:pt idx="5">
                  <c:v>787</c:v>
                </c:pt>
                <c:pt idx="8">
                  <c:v>845</c:v>
                </c:pt>
                <c:pt idx="11">
                  <c:v>859</c:v>
                </c:pt>
                <c:pt idx="14">
                  <c:v>856</c:v>
                </c:pt>
              </c:numCache>
            </c:numRef>
          </c:val>
          <c:extLst>
            <c:ext xmlns:c16="http://schemas.microsoft.com/office/drawing/2014/chart" uri="{C3380CC4-5D6E-409C-BE32-E72D297353CC}">
              <c16:uniqueId val="{00000000-E606-4E25-B02F-04022DF992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06-4E25-B02F-04022DF992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E606-4E25-B02F-04022DF992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11</c:v>
                </c:pt>
                <c:pt idx="6">
                  <c:v>10</c:v>
                </c:pt>
                <c:pt idx="9">
                  <c:v>9</c:v>
                </c:pt>
                <c:pt idx="12">
                  <c:v>9</c:v>
                </c:pt>
              </c:numCache>
            </c:numRef>
          </c:val>
          <c:extLst>
            <c:ext xmlns:c16="http://schemas.microsoft.com/office/drawing/2014/chart" uri="{C3380CC4-5D6E-409C-BE32-E72D297353CC}">
              <c16:uniqueId val="{00000003-E606-4E25-B02F-04022DF992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171</c:v>
                </c:pt>
                <c:pt idx="3">
                  <c:v>175</c:v>
                </c:pt>
                <c:pt idx="6">
                  <c:v>176</c:v>
                </c:pt>
                <c:pt idx="9">
                  <c:v>94</c:v>
                </c:pt>
                <c:pt idx="12">
                  <c:v>82</c:v>
                </c:pt>
              </c:numCache>
            </c:numRef>
          </c:val>
          <c:extLst>
            <c:ext xmlns:c16="http://schemas.microsoft.com/office/drawing/2014/chart" uri="{C3380CC4-5D6E-409C-BE32-E72D297353CC}">
              <c16:uniqueId val="{00000004-E606-4E25-B02F-04022DF992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06-4E25-B02F-04022DF992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06-4E25-B02F-04022DF992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808</c:v>
                </c:pt>
                <c:pt idx="3">
                  <c:v>874</c:v>
                </c:pt>
                <c:pt idx="6">
                  <c:v>1010</c:v>
                </c:pt>
                <c:pt idx="9">
                  <c:v>1231</c:v>
                </c:pt>
                <c:pt idx="12">
                  <c:v>1286</c:v>
                </c:pt>
              </c:numCache>
            </c:numRef>
          </c:val>
          <c:extLst>
            <c:ext xmlns:c16="http://schemas.microsoft.com/office/drawing/2014/chart" uri="{C3380CC4-5D6E-409C-BE32-E72D297353CC}">
              <c16:uniqueId val="{00000007-E606-4E25-B02F-04022DF992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253</c:v>
                </c:pt>
                <c:pt idx="2">
                  <c:v>#N/A</c:v>
                </c:pt>
                <c:pt idx="3">
                  <c:v>#N/A</c:v>
                </c:pt>
                <c:pt idx="4">
                  <c:v>274</c:v>
                </c:pt>
                <c:pt idx="5">
                  <c:v>#N/A</c:v>
                </c:pt>
                <c:pt idx="6">
                  <c:v>#N/A</c:v>
                </c:pt>
                <c:pt idx="7">
                  <c:v>351</c:v>
                </c:pt>
                <c:pt idx="8">
                  <c:v>#N/A</c:v>
                </c:pt>
                <c:pt idx="9">
                  <c:v>#N/A</c:v>
                </c:pt>
                <c:pt idx="10">
                  <c:v>475</c:v>
                </c:pt>
                <c:pt idx="11">
                  <c:v>#N/A</c:v>
                </c:pt>
                <c:pt idx="12">
                  <c:v>#N/A</c:v>
                </c:pt>
                <c:pt idx="13">
                  <c:v>521</c:v>
                </c:pt>
                <c:pt idx="14">
                  <c:v>#N/A</c:v>
                </c:pt>
              </c:numCache>
            </c:numRef>
          </c:val>
          <c:smooth val="0"/>
          <c:extLst>
            <c:ext xmlns:c16="http://schemas.microsoft.com/office/drawing/2014/chart" uri="{C3380CC4-5D6E-409C-BE32-E72D297353CC}">
              <c16:uniqueId val="{00000008-E606-4E25-B02F-04022DF992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7930</c:v>
                </c:pt>
                <c:pt idx="5">
                  <c:v>7974</c:v>
                </c:pt>
                <c:pt idx="8">
                  <c:v>7904</c:v>
                </c:pt>
                <c:pt idx="11">
                  <c:v>8128</c:v>
                </c:pt>
                <c:pt idx="14">
                  <c:v>7829</c:v>
                </c:pt>
              </c:numCache>
            </c:numRef>
          </c:val>
          <c:extLst>
            <c:ext xmlns:c16="http://schemas.microsoft.com/office/drawing/2014/chart" uri="{C3380CC4-5D6E-409C-BE32-E72D297353CC}">
              <c16:uniqueId val="{00000000-8231-4F34-AC01-39AF31FFA2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1303</c:v>
                </c:pt>
                <c:pt idx="5">
                  <c:v>2210</c:v>
                </c:pt>
                <c:pt idx="8">
                  <c:v>2680</c:v>
                </c:pt>
                <c:pt idx="11">
                  <c:v>1899</c:v>
                </c:pt>
                <c:pt idx="14">
                  <c:v>1127</c:v>
                </c:pt>
              </c:numCache>
            </c:numRef>
          </c:val>
          <c:extLst>
            <c:ext xmlns:c16="http://schemas.microsoft.com/office/drawing/2014/chart" uri="{C3380CC4-5D6E-409C-BE32-E72D297353CC}">
              <c16:uniqueId val="{00000001-8231-4F34-AC01-39AF31FFA2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10048</c:v>
                </c:pt>
                <c:pt idx="5">
                  <c:v>7957</c:v>
                </c:pt>
                <c:pt idx="8">
                  <c:v>9351</c:v>
                </c:pt>
                <c:pt idx="11">
                  <c:v>10184</c:v>
                </c:pt>
                <c:pt idx="14">
                  <c:v>11835</c:v>
                </c:pt>
              </c:numCache>
            </c:numRef>
          </c:val>
          <c:extLst>
            <c:ext xmlns:c16="http://schemas.microsoft.com/office/drawing/2014/chart" uri="{C3380CC4-5D6E-409C-BE32-E72D297353CC}">
              <c16:uniqueId val="{00000002-8231-4F34-AC01-39AF31FFA2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31-4F34-AC01-39AF31FFA2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31-4F34-AC01-39AF31FFA2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9</c:v>
                </c:pt>
                <c:pt idx="9">
                  <c:v>0</c:v>
                </c:pt>
                <c:pt idx="12">
                  <c:v>0</c:v>
                </c:pt>
              </c:numCache>
            </c:numRef>
          </c:val>
          <c:extLst>
            <c:ext xmlns:c16="http://schemas.microsoft.com/office/drawing/2014/chart" uri="{C3380CC4-5D6E-409C-BE32-E72D297353CC}">
              <c16:uniqueId val="{00000005-8231-4F34-AC01-39AF31FFA2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730</c:v>
                </c:pt>
                <c:pt idx="3">
                  <c:v>797</c:v>
                </c:pt>
                <c:pt idx="6">
                  <c:v>703</c:v>
                </c:pt>
                <c:pt idx="9">
                  <c:v>709</c:v>
                </c:pt>
                <c:pt idx="12">
                  <c:v>708</c:v>
                </c:pt>
              </c:numCache>
            </c:numRef>
          </c:val>
          <c:extLst>
            <c:ext xmlns:c16="http://schemas.microsoft.com/office/drawing/2014/chart" uri="{C3380CC4-5D6E-409C-BE32-E72D297353CC}">
              <c16:uniqueId val="{00000006-8231-4F34-AC01-39AF31FFA2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c:v>
                </c:pt>
                <c:pt idx="3">
                  <c:v>49</c:v>
                </c:pt>
                <c:pt idx="6">
                  <c:v>40</c:v>
                </c:pt>
                <c:pt idx="9">
                  <c:v>32</c:v>
                </c:pt>
                <c:pt idx="12">
                  <c:v>23</c:v>
                </c:pt>
              </c:numCache>
            </c:numRef>
          </c:val>
          <c:extLst>
            <c:ext xmlns:c16="http://schemas.microsoft.com/office/drawing/2014/chart" uri="{C3380CC4-5D6E-409C-BE32-E72D297353CC}">
              <c16:uniqueId val="{00000007-8231-4F34-AC01-39AF31FFA2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1845</c:v>
                </c:pt>
                <c:pt idx="3">
                  <c:v>1728</c:v>
                </c:pt>
                <c:pt idx="6">
                  <c:v>1589</c:v>
                </c:pt>
                <c:pt idx="9">
                  <c:v>699</c:v>
                </c:pt>
                <c:pt idx="12">
                  <c:v>666</c:v>
                </c:pt>
              </c:numCache>
            </c:numRef>
          </c:val>
          <c:extLst>
            <c:ext xmlns:c16="http://schemas.microsoft.com/office/drawing/2014/chart" uri="{C3380CC4-5D6E-409C-BE32-E72D297353CC}">
              <c16:uniqueId val="{00000008-8231-4F34-AC01-39AF31FFA2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231-4F34-AC01-39AF31FFA2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12627</c:v>
                </c:pt>
                <c:pt idx="3">
                  <c:v>12742</c:v>
                </c:pt>
                <c:pt idx="6">
                  <c:v>13228</c:v>
                </c:pt>
                <c:pt idx="9">
                  <c:v>13711</c:v>
                </c:pt>
                <c:pt idx="12">
                  <c:v>13329</c:v>
                </c:pt>
              </c:numCache>
            </c:numRef>
          </c:val>
          <c:extLst>
            <c:ext xmlns:c16="http://schemas.microsoft.com/office/drawing/2014/chart" uri="{C3380CC4-5D6E-409C-BE32-E72D297353CC}">
              <c16:uniqueId val="{0000000A-8231-4F34-AC01-39AF31FFA2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31-4F34-AC01-39AF31FFA2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4572</c:v>
                </c:pt>
                <c:pt idx="1">
                  <c:v>4274</c:v>
                </c:pt>
                <c:pt idx="2">
                  <c:v>5604</c:v>
                </c:pt>
              </c:numCache>
            </c:numRef>
          </c:val>
          <c:extLst>
            <c:ext xmlns:c16="http://schemas.microsoft.com/office/drawing/2014/chart" uri="{C3380CC4-5D6E-409C-BE32-E72D297353CC}">
              <c16:uniqueId val="{00000000-DCAC-4E95-8046-C264EF2F39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DCAC-4E95-8046-C264EF2F39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13543</c:v>
                </c:pt>
                <c:pt idx="1">
                  <c:v>6207</c:v>
                </c:pt>
                <c:pt idx="2">
                  <c:v>6537</c:v>
                </c:pt>
              </c:numCache>
            </c:numRef>
          </c:val>
          <c:extLst>
            <c:ext xmlns:c16="http://schemas.microsoft.com/office/drawing/2014/chart" uri="{C3380CC4-5D6E-409C-BE32-E72D297353CC}">
              <c16:uniqueId val="{00000002-DCAC-4E95-8046-C264EF2F39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{E465648E-284E-49B2-BE4E-5C69F76AA375}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1DC-4532-8DBB-E227FDC30D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{FB207FE4-7F8A-43D9-86FA-64D3402ADC9E}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DC-4532-8DBB-E227FDC30D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{BA9D5E10-0431-408C-81D6-06E661F02835}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DC-4532-8DBB-E227FDC30D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{DE34D037-73F2-47C9-B448-01756DBE90B4}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DC-4532-8DBB-E227FDC30D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{B5D9614D-E7A7-49B0-81E9-9520FBDAAB93}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DC-4532-8DBB-E227FDC30D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{75706228-50CD-47B1-84DF-DD88A32FC75D}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1DC-4532-8DBB-E227FDC30D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{590D7DDF-940D-4913-A078-CDD721A8A076}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1DC-4532-8DBB-E227FDC30D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{0EFB6A98-4E80-4246-A365-D79E40E58626}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1DC-4532-8DBB-E227FDC30D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{EBEED730-EC76-4DE8-A306-811AECF2326B}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1DC-4532-8DBB-E227FDC30D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33.5</c:v>
                </c:pt>
                <c:pt idx="8">
                  <c:v>36.5</c:v>
                </c:pt>
                <c:pt idx="16">
                  <c:v>36.799999999999997</c:v>
                </c:pt>
                <c:pt idx="24">
                  <c:v>38.9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1DC-4532-8DBB-E227FDC30D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14767355948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{0DF671F4-0DE3-4F78-A16A-FC442D9A486C}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1DC-4532-8DBB-E227FDC30D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{9ACDFC90-CAC7-40C8-A232-4355A4565366}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DC-4532-8DBB-E227FDC30D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{A1CEBBD3-14F3-47CA-B872-343697A099B6}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DC-4532-8DBB-E227FDC30D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{A1A702D0-C9AE-48B4-8D2E-5C86F4516EC8}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DC-4532-8DBB-E227FDC30D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{62F407E7-CF35-48E5-B84A-D4C9C6487A61}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DC-4532-8DBB-E227FDC30D85}"/>
                </c:ext>
              </c:extLst>
            </c:dLbl>
            <c:dLbl>
              <c:idx val="8"/>
              <c:layout>
                <c:manualLayout>
                  <c:x val="-3.507558617178892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{21F3DFC6-7D0A-4A14-B579-0ECE222557AC}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1DC-4532-8DBB-E227FDC30D8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{C900230D-A09A-43AC-BB84-6F7B145F1405}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1DC-4532-8DBB-E227FDC30D8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{2A81C295-45DF-4B4A-B2EF-27EB9555A9C3}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1DC-4532-8DBB-E227FDC30D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{9C6C039A-37E1-4073-A0A0-35A862D16057}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1DC-4532-8DBB-E227FDC30D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numCache>
            </c:numRef>
          </c:xVal>
          <c:yVal>
            <c:numRef>
              <c:f>公会計指標分析・財政指標組合せ分析表!$BP$55:$DC$55</c:f>
              <c:numCache>
                <c:formatCode>#,##0.0;"▲ "#,##0.0</c:formatCode>
                <c:ptCount val="40"/>
                <c:pt idx="0">
                  <c:v>46.8</c:v>
                </c:pt>
                <c:pt idx="8">
                  <c:v>48.4</c:v>
                </c:pt>
                <c:pt idx="16">
                  <c:v>43</c:v>
                </c:pt>
                <c:pt idx="24">
                  <c:v>32.4</c:v>
                </c:pt>
              </c:numCache>
            </c:numRef>
          </c:yVal>
          <c:smooth val="0"/>
          <c:extLst>
            <c:ext xmlns:c16="http://schemas.microsoft.com/office/drawing/2014/chart" uri="{C3380CC4-5D6E-409C-BE32-E72D297353CC}">
              <c16:uniqueId val="{00000013-E1DC-4532-8DBB-E227FDC30D85}"/>
            </c:ext>
          </c:extLst>
        </c:ser>
        <c:dLbls>
          <c:showLegendKey val="0"/>
          <c:showVal val="1"/>
          <c:showCatName val="0"/>
          <c:showSerName val="0"/>
          <c:showPercent val="0"/>
          <c:showBubbleSize val="0"/>
        </c:dLbls>
        <c:axId val="46179840"/>
        <c:axId val="46181760"/>
      </c:scatterChart>
      <c:valAx>
        <c:axId val="46179840"/>
        <c:scaling>
          <c:orientation val="maxMin"/>
          <c:max val="65"/>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{FE725532-3363-4DCE-A798-E4FDBF9FC493}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725-410A-B0FA-2AA90FBC0B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{56F32A76-5B99-47C1-BE29-C7F224FE3628}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25-410A-B0FA-2AA90FBC0B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{5B23880A-23E9-4152-BA46-F7D1CD123692}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25-410A-B0FA-2AA90FBC0B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{51FE8F5B-1E95-4177-89BD-AEFA8A1F9E93}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25-410A-B0FA-2AA90FBC0B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{107EE2F5-01D6-4452-995C-D68D59BC1E01}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25-410A-B0FA-2AA90FBC0BA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{A0CA01F5-D1E5-4C6B-B6D4-6D1A2595C514}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725-410A-B0FA-2AA90FBC0BA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{9A247374-C5A1-4438-A924-368CE7CC9235}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725-410A-B0FA-2AA90FBC0BA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{D9AE2E35-5CB3-4021-A5DD-D2735FBF31C0}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725-410A-B0FA-2AA90FBC0BA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{1EE4B415-2898-4C4F-B564-944BF9F7BEA2}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725-410A-B0FA-2AA90FBC0B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6.9</c:v>
                </c:pt>
                <c:pt idx="16">
                  <c:v>6.5</c:v>
                </c:pt>
                <c:pt idx="24">
                  <c:v>8.1</c:v>
                </c:pt>
                <c:pt idx="32">
                  <c:v>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725-410A-B0FA-2AA90FBC0B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{ECBF6621-18AF-4355-8874-51FC53C1C95F}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725-410A-B0FA-2AA90FBC0B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{503A6224-CC99-4CB2-8891-F2D51D0C0C31}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25-410A-B0FA-2AA90FBC0B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{3507AB96-64AF-4A37-906E-E5BB04FA9189}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25-410A-B0FA-2AA90FBC0B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{BE00FB48-6D6C-4501-A903-C2CC556FABBE}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25-410A-B0FA-2AA90FBC0B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{0F152F46-5E93-450E-B4B8-07CA5049D34C}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25-410A-B0FA-2AA90FBC0BA5}"/>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{066C067E-74F7-4703-903F-4A0DC4045E24}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725-410A-B0FA-2AA90FBC0BA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{F68D7920-1C01-487A-B29B-3408B5CD845F}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725-410A-B0FA-2AA90FBC0BA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{6595F70B-3EF3-422E-A5B4-BBBCCD558302}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725-410A-B0FA-2AA90FBC0BA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{19682DF2-11B1-47B2-86A1-79E0484CECDD}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725-410A-B0FA-2AA90FBC0B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0725-410A-B0FA-2AA90FBC0BA5}"/>
            </c:ext>
          </c:extLst>
        </c:ser>
        <c:dLbls>
          <c:showLegendKey val="0"/>
          <c:showVal val="1"/>
          <c:showCatName val="0"/>
          <c:showSerName val="0"/>
          <c:showPercent val="0"/>
          <c:showBubbleSize val="0"/>
        </c:dLbls>
        <c:axId val="84219776"/>
        <c:axId val="84234240"/>
      </c:scatterChart>
      <c:valAx>
        <c:axId val="84219776"/>
        <c:scaling>
          <c:orientation val="maxMin"/>
          <c:max val="10"/>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復旧・復興事業に充てた地方債の元金償還開始に伴い、元利償還金が前年度と比較し</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算入公債費等については、災害公営住宅の入居者数の増加に伴い、地方債の償還額等に充当可能な公営住宅使用料の額が多額となっている。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今後は、地方債の新規発行の抑制と計画的な財政運営に努める。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a:t>
          </a:r>
          <a:r>
            <a:rPr kumimoji="1" lang="en-US" altLang="ja-JP" sz="1000">
              <a:latin typeface="ＭＳ ゴシック" pitchFamily="49" charset="-128"/>
              <a:ea typeface="ＭＳ ゴシック" pitchFamily="49" charset="-128"/>
            </a:rPr>
            <a:t>H19</a:t>
          </a:r>
          <a:r>
            <a:rPr kumimoji="1" lang="ja-JP" altLang="en-US" sz="1000">
              <a:latin typeface="ＭＳ ゴシック" pitchFamily="49" charset="-128"/>
              <a:ea typeface="ＭＳ ゴシック" pitchFamily="49" charset="-128"/>
            </a:rPr>
            <a:t>年度に借入を行ったものがあるが、</a:t>
          </a:r>
          <a:r>
            <a:rPr kumimoji="1" lang="en-US" altLang="ja-JP" sz="1000">
              <a:latin typeface="ＭＳ ゴシック" pitchFamily="49" charset="-128"/>
              <a:ea typeface="ＭＳ ゴシック" pitchFamily="49" charset="-128"/>
            </a:rPr>
            <a:t>H24</a:t>
          </a:r>
          <a:r>
            <a:rPr kumimoji="1" lang="ja-JP" altLang="en-US" sz="1000">
              <a:latin typeface="ＭＳ ゴシック" pitchFamily="49" charset="-128"/>
              <a:ea typeface="ＭＳ ゴシック" pitchFamily="49" charset="-128"/>
            </a:rPr>
            <a:t>年度において満期一括償還を行い、その後、借入は行っていない。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東日本大震災に係る財政措置等による影響から、将来負担比率については平成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年度から発生しない状況となっている。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となっていることについては、財政調整基金等の充当可能基金が多額となっていることが要因である。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状を維持することで将来の財政を圧迫する可能性は低くなるが、充当可能基金の増加は東日本大震災の影響による一時的なものであり、今後は比率が発生することが考えられることから、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宮城県南三陸町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百万円増加している。過年度に実施した漁港施設災害復旧事業の清算や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東日本大震災災害公営住宅家賃対策事業補助金の基金への積み立てが主な理由である。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東日本大震災の影響で基金残高が多額となっているが、復旧・復興事業等に関係するもので一時的なものである。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復旧・復興事業の完了、その後の清算等が完了するまで、大きく増減することが見込まれることから、計画的な財政運営に努める。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・公共施設の維持管理に要する資金に充てるため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・合併に伴う地域ごとの個性ある振興及び住民の一体感醸成のため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・東日本大震災からの復興に資する事業を推進し、住民生活の安定と町の創造的復興を図るため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百万円増加している。災害公営住宅等の公共施設の維持補修等に備えるため、東日本大震災災害公営住宅家賃対策事業補助金を公共施設維持管理基金へ積み立てしたことが、主な要因である。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東日本大震災災害公営住宅家賃対策事業補助金を基金に積み立てることとしているため、増加傾向となることを見込んでいるものの、震災復興基金の取り崩し等により、その他基金残高は減少傾向にあることから、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百万円増加している。過年度に実施した漁港施設災害復旧事業の清算に伴い増加したものである。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東日本大震災の影響で基金残高が多額となっているが、復旧・復興事業等に関係するもので一時的なものである。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復旧・復興事業の完了、その後の清算等が完了するまで、大きく増減することが見込まれる。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類似団体と比較すると多額の財政調整基金残高となっているが、復旧・復興事業により施設等が新しくなり維持管理経費が増加しているため、今後においても将来を見据えた財政運営をしなければならない。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減債基金については、利子による表示単位未満の微増となっている。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現時点では大きく積み立てることは予定していないが、公営住宅建設事業債の元金償還が始まり公債費が増大していることから、状況に応じて積み立てを行うなど、計画的な財政運営に努める。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12,218
12,066
163.40
22,995,988
20,394,924
1,364,136
5,641,853
12,639,321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東日本大震災の復旧・復興事業で新規施設が増加したことにより、低い水準となっている。</a:t>
          </a:r>
          <a:endParaRPr lang="ja-JP" altLang="ja-JP">
            <a:effectLst/>
          </a:endParaRPr>
        </a:p>
        <a:p>
          <a:r>
            <a:rPr kumimoji="1" lang="ja-JP" altLang="ja-JP" sz="1100" baseline="0">
              <a:solidFill>
                <a:schemeClr val="dk1"/>
              </a:solidFill>
              <a:effectLst/>
              <a:latin typeface="+mn-lt"/>
              <a:ea typeface="+mn-ea"/>
              <a:cs typeface="+mn-cs"/>
            </a:rPr>
            <a:t>　今後施設の更新が同時期に集中し、財政負担が増大することが考えられる。公共施設総合管理計画に基づき、適切な維持管理と計画的な改修を行うことにより、施設の長寿命化、更新費用の圧縮と平準化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77893</xdr:rowOff>
    </xdr:from>
    <xdr:to>
      <xdr:col>23</xdr:col>
      <xdr:colOff>85090</xdr:colOff>
      <xdr:row>33</xdr:row>
      <xdr:rowOff>132080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760595" y="5992918"/>
          <a:ext cx="1270" cy="56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24570</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813300" y="576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77893</xdr:rowOff>
    </xdr:from>
    <xdr:to>
      <xdr:col>23</xdr:col>
      <xdr:colOff>174625</xdr:colOff>
      <xdr:row>30</xdr:row>
      <xdr:rowOff>77893</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99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171044</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813300" y="6086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7117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99060</xdr:rowOff>
    </xdr:from>
    <xdr:to>
      <xdr:col>11</xdr:col>
      <xdr:colOff>187325</xdr:colOff>
      <xdr:row>31</xdr:row>
      <xdr:rowOff>29210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476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97261</xdr:rowOff>
    </xdr:from>
    <xdr:to>
      <xdr:col>7</xdr:col>
      <xdr:colOff>187325</xdr:colOff>
      <xdr:row>31</xdr:row>
      <xdr:rowOff>27411</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1714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29951</xdr:rowOff>
    </xdr:from>
    <xdr:to>
      <xdr:col>19</xdr:col>
      <xdr:colOff>187325</xdr:colOff>
      <xdr:row>28</xdr:row>
      <xdr:rowOff>131551</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56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163618</xdr:rowOff>
    </xdr:from>
    <xdr:to>
      <xdr:col>15</xdr:col>
      <xdr:colOff>187325</xdr:colOff>
      <xdr:row>28</xdr:row>
      <xdr:rowOff>93768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42968</xdr:rowOff>
    </xdr:from>
    <xdr:to>
      <xdr:col>19</xdr:col>
      <xdr:colOff>136525</xdr:colOff>
      <xdr:row>28</xdr:row>
      <xdr:rowOff>80751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5615093"/>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158221</xdr:rowOff>
    </xdr:from>
    <xdr:to>
      <xdr:col>11</xdr:col>
      <xdr:colOff>187325</xdr:colOff>
      <xdr:row>28</xdr:row>
      <xdr:rowOff>88371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5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37571</xdr:rowOff>
    </xdr:from>
    <xdr:to>
      <xdr:col>15</xdr:col>
      <xdr:colOff>136525</xdr:colOff>
      <xdr:row>28</xdr:row>
      <xdr:rowOff>42968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609696"/>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104246</xdr:rowOff>
    </xdr:from>
    <xdr:to>
      <xdr:col>7</xdr:col>
      <xdr:colOff>187325</xdr:colOff>
      <xdr:row>28</xdr:row>
      <xdr:rowOff>34396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5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155046</xdr:rowOff>
    </xdr:from>
    <xdr:to>
      <xdr:col>11</xdr:col>
      <xdr:colOff>136525</xdr:colOff>
      <xdr:row>28</xdr:row>
      <xdr:rowOff>37571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55572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18538</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148078</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37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110295</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104898</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33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50923</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2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類似団体平均値よりも</a:t>
          </a:r>
          <a:r>
            <a:rPr kumimoji="1" lang="en-US" altLang="ja-JP" sz="800">
              <a:solidFill>
                <a:schemeClr val="dk1"/>
              </a:solidFill>
              <a:effectLst/>
              <a:latin typeface="+mn-lt"/>
              <a:ea typeface="+mn-ea"/>
              <a:cs typeface="+mn-cs"/>
            </a:rPr>
            <a:t>328.9</a:t>
          </a:r>
          <a:r>
            <a:rPr kumimoji="1" lang="ja-JP" altLang="ja-JP" sz="800">
              <a:solidFill>
                <a:schemeClr val="dk1"/>
              </a:solidFill>
              <a:effectLst/>
              <a:latin typeface="+mn-lt"/>
              <a:ea typeface="+mn-ea"/>
              <a:cs typeface="+mn-cs"/>
            </a:rPr>
            <a:t>ポイント低く、算出式の分子から控除される財政調整基金等の充当可能基金が多額であることが要因である。</a:t>
          </a:r>
          <a:endParaRPr lang="ja-JP" altLang="ja-JP" sz="800">
            <a:effectLst/>
          </a:endParaRPr>
        </a:p>
        <a:p>
          <a:r>
            <a:rPr kumimoji="1" lang="ja-JP" altLang="ja-JP" sz="800">
              <a:solidFill>
                <a:schemeClr val="dk1"/>
              </a:solidFill>
              <a:effectLst/>
              <a:latin typeface="+mn-lt"/>
              <a:ea typeface="+mn-ea"/>
              <a:cs typeface="+mn-cs"/>
            </a:rPr>
            <a:t>　東日本大震災の影響で充当可能基金が多額となっているが、復旧・復興事業に関係するもので一時的なものであること、東日本大震災の影響による公営住宅建設事業債の残高が多額であり、今後、地方債現在高のピークを迎えることから、債務償還比率は増えていくことが予想される。</a:t>
          </a:r>
          <a:endParaRPr lang="ja-JP" altLang="ja-JP" sz="800">
            <a:effectLst/>
          </a:endParaRPr>
        </a:p>
        <a:p>
          <a:r>
            <a:rPr kumimoji="1" lang="ja-JP" altLang="ja-JP" sz="800">
              <a:solidFill>
                <a:schemeClr val="dk1"/>
              </a:solidFill>
              <a:effectLst/>
              <a:latin typeface="+mn-lt"/>
              <a:ea typeface="+mn-ea"/>
              <a:cs typeface="+mn-cs"/>
            </a:rPr>
            <a:t>　今後は、経常経費の削減や起債の新規発行の抑制により、財政の健全化に努める。</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64664</xdr:rowOff>
    </xdr:from>
    <xdr:to>
      <xdr:col>76</xdr:col>
      <xdr:colOff>73025</xdr:colOff>
      <xdr:row>27</xdr:row>
      <xdr:rowOff>166264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4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87541</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31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132683</xdr:rowOff>
    </xdr:from>
    <xdr:to>
      <xdr:col>72</xdr:col>
      <xdr:colOff>123825</xdr:colOff>
      <xdr:row>29</xdr:row>
      <xdr:rowOff>62833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7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115464</xdr:rowOff>
    </xdr:from>
    <xdr:to>
      <xdr:col>76</xdr:col>
      <xdr:colOff>22225</xdr:colOff>
      <xdr:row>29</xdr:row>
      <xdr:rowOff>12033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516139"/>
          <a:ext cx="711200" cy="2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55150</xdr:rowOff>
    </xdr:from>
    <xdr:to>
      <xdr:col>68</xdr:col>
      <xdr:colOff>123825</xdr:colOff>
      <xdr:row>29</xdr:row>
      <xdr:rowOff>156750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7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12033</xdr:rowOff>
    </xdr:from>
    <xdr:to>
      <xdr:col>72</xdr:col>
      <xdr:colOff>73025</xdr:colOff>
      <xdr:row>29</xdr:row>
      <xdr:rowOff>105950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3322300" y="5755608"/>
          <a:ext cx="762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22775</xdr:rowOff>
    </xdr:from>
    <xdr:to>
      <xdr:col>64</xdr:col>
      <xdr:colOff>123825</xdr:colOff>
      <xdr:row>30</xdr:row>
      <xdr:rowOff>124375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9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105950</xdr:rowOff>
    </xdr:from>
    <xdr:to>
      <xdr:col>68</xdr:col>
      <xdr:colOff>73025</xdr:colOff>
      <xdr:row>30</xdr:row>
      <xdr:rowOff>73575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849525"/>
          <a:ext cx="762000" cy="1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168847</xdr:rowOff>
    </xdr:from>
    <xdr:to>
      <xdr:col>60</xdr:col>
      <xdr:colOff>123825</xdr:colOff>
      <xdr:row>29</xdr:row>
      <xdr:rowOff>98997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7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48197</xdr:rowOff>
    </xdr:from>
    <xdr:to>
      <xdr:col>64</xdr:col>
      <xdr:colOff>73025</xdr:colOff>
      <xdr:row>30</xdr:row>
      <xdr:rowOff>73575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5791772"/>
          <a:ext cx="762000" cy="19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79360</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48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1827</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5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140902</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7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115524</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5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12,218
12,066
163.40
22,995,988
20,394,924
1,364,136
5,641,853
12,639,321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12337</xdr:rowOff>
    </xdr:from>
    <xdr:to>
      <xdr:col>15</xdr:col>
      <xdr:colOff>101600</xdr:colOff>
      <xdr:row>34</xdr:row>
      <xdr:rowOff>113937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63137</xdr:rowOff>
    </xdr:from>
    <xdr:to>
      <xdr:col>19</xdr:col>
      <xdr:colOff>177800</xdr:colOff>
      <xdr:row>34</xdr:row>
      <xdr:rowOff>121920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2908300" y="58924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121739</xdr:rowOff>
    </xdr:from>
    <xdr:to>
      <xdr:col>10</xdr:col>
      <xdr:colOff>165100</xdr:colOff>
      <xdr:row>34</xdr:row>
      <xdr:rowOff>51889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1089</xdr:rowOff>
    </xdr:from>
    <xdr:to>
      <xdr:col>15</xdr:col>
      <xdr:colOff>50800</xdr:colOff>
      <xdr:row>34</xdr:row>
      <xdr:rowOff>63137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019300" y="583038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59690</xdr:rowOff>
    </xdr:from>
    <xdr:to>
      <xdr:col>6</xdr:col>
      <xdr:colOff>38100</xdr:colOff>
      <xdr:row>33</xdr:row>
      <xdr:rowOff>161290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079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110490</xdr:rowOff>
    </xdr:from>
    <xdr:to>
      <xdr:col>10</xdr:col>
      <xdr:colOff>114300</xdr:colOff>
      <xdr:row>34</xdr:row>
      <xdr:rowOff>1089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1130300" y="576834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152417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17797</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130464</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68416</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6367</xdr:rowOff>
    </xdr:from>
    <xdr:ext cx="405111" cy="259045"/>
    <xdr:sp macro="" textlink="">
      <xdr:nvSpPr>
        <xdr:cNvPr id="89" name="n_4mainValue【道路】&#10;有形固定資産減価償却率">
          <a:extLst>
            <a:ext uri="{FF2B5EF4-FFF2-40B4-BE49-F238E27FC236}">
              <a16:creationId xmlns:a16="http://schemas.microsoft.com/office/drawing/2014/main" id="{00000000-0008-0000-0100-000059000000}"/>
            </a:ext>
          </a:extLst>
        </xdr:cNvPr>
        <xdr:cNvSpPr txBox="1"/>
      </xdr:nvSpPr>
      <xdr:spPr>
        <a:xfrm>
          <a:off x="927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72244</xdr:rowOff>
    </xdr:from>
    <xdr:to>
      <xdr:col>50</xdr:col>
      <xdr:colOff>165100</xdr:colOff>
      <xdr:row>42</xdr:row>
      <xdr:rowOff>2394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82017</xdr:rowOff>
    </xdr:from>
    <xdr:to>
      <xdr:col>46</xdr:col>
      <xdr:colOff>38100</xdr:colOff>
      <xdr:row>42</xdr:row>
      <xdr:rowOff>12167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71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123044</xdr:rowOff>
    </xdr:from>
    <xdr:to>
      <xdr:col>50</xdr:col>
      <xdr:colOff>114300</xdr:colOff>
      <xdr:row>41</xdr:row>
      <xdr:rowOff>132817</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7152494"/>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92437</xdr:rowOff>
    </xdr:from>
    <xdr:to>
      <xdr:col>41</xdr:col>
      <xdr:colOff>101600</xdr:colOff>
      <xdr:row>42</xdr:row>
      <xdr:rowOff>22587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71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132817</xdr:rowOff>
    </xdr:from>
    <xdr:to>
      <xdr:col>45</xdr:col>
      <xdr:colOff>177800</xdr:colOff>
      <xdr:row>41</xdr:row>
      <xdr:rowOff>143237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861300" y="7162267"/>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100000</xdr:rowOff>
    </xdr:from>
    <xdr:to>
      <xdr:col>36</xdr:col>
      <xdr:colOff>165100</xdr:colOff>
      <xdr:row>42</xdr:row>
      <xdr:rowOff>30150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6921500" y="71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143237</xdr:rowOff>
    </xdr:from>
    <xdr:to>
      <xdr:col>41</xdr:col>
      <xdr:colOff>50800</xdr:colOff>
      <xdr:row>41</xdr:row>
      <xdr:rowOff>150800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6972300" y="7172687"/>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37" name="n_1aveValue【道路】&#10;一人当たり延長">
          <a:extLst>
            <a:ext uri="{FF2B5EF4-FFF2-40B4-BE49-F238E27FC236}">
              <a16:creationId xmlns:a16="http://schemas.microsoft.com/office/drawing/2014/main" id="{00000000-0008-0000-0100-000089000000}"/>
            </a:ext>
          </a:extLst>
        </xdr:cNvPr>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38" name="n_2aveValue【道路】&#10;一人当たり延長">
          <a:extLst>
            <a:ext uri="{FF2B5EF4-FFF2-40B4-BE49-F238E27FC236}">
              <a16:creationId xmlns:a16="http://schemas.microsoft.com/office/drawing/2014/main" id="{00000000-0008-0000-0100-00008A000000}"/>
            </a:ext>
          </a:extLst>
        </xdr:cNvPr>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39" name="n_3aveValue【道路】&#10;一人当たり延長">
          <a:extLst>
            <a:ext uri="{FF2B5EF4-FFF2-40B4-BE49-F238E27FC236}">
              <a16:creationId xmlns:a16="http://schemas.microsoft.com/office/drawing/2014/main" id="{00000000-0008-0000-0100-00008B000000}"/>
            </a:ext>
          </a:extLst>
        </xdr:cNvPr>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0" name="n_4aveValue【道路】&#10;一人当たり延長">
          <a:extLst>
            <a:ext uri="{FF2B5EF4-FFF2-40B4-BE49-F238E27FC236}">
              <a16:creationId xmlns:a16="http://schemas.microsoft.com/office/drawing/2014/main" id="{00000000-0008-0000-0100-00008C000000}"/>
            </a:ext>
          </a:extLst>
        </xdr:cNvPr>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164971</xdr:rowOff>
    </xdr:from>
    <xdr:ext cx="534377" cy="259045"/>
    <xdr:sp macro="" textlink="">
      <xdr:nvSpPr>
        <xdr:cNvPr id="141" name="n_1mainValue【道路】&#10;一人当たり延長">
          <a:extLst>
            <a:ext uri="{FF2B5EF4-FFF2-40B4-BE49-F238E27FC236}">
              <a16:creationId xmlns:a16="http://schemas.microsoft.com/office/drawing/2014/main" id="{00000000-0008-0000-0100-00008D000000}"/>
            </a:ext>
          </a:extLst>
        </xdr:cNvPr>
        <xdr:cNvSpPr txBox="1"/>
      </xdr:nvSpPr>
      <xdr:spPr>
        <a:xfrm>
          <a:off x="9359411" y="71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3294</xdr:rowOff>
    </xdr:from>
    <xdr:ext cx="534377" cy="259045"/>
    <xdr:sp macro="" textlink="">
      <xdr:nvSpPr>
        <xdr:cNvPr id="142" name="n_2mainValue【道路】&#10;一人当たり延長">
          <a:extLst>
            <a:ext uri="{FF2B5EF4-FFF2-40B4-BE49-F238E27FC236}">
              <a16:creationId xmlns:a16="http://schemas.microsoft.com/office/drawing/2014/main" id="{00000000-0008-0000-0100-00008E000000}"/>
            </a:ext>
          </a:extLst>
        </xdr:cNvPr>
        <xdr:cNvSpPr txBox="1"/>
      </xdr:nvSpPr>
      <xdr:spPr>
        <a:xfrm>
          <a:off x="8483111" y="72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13714</xdr:rowOff>
    </xdr:from>
    <xdr:ext cx="534377" cy="259045"/>
    <xdr:sp macro="" textlink="">
      <xdr:nvSpPr>
        <xdr:cNvPr id="143" name="n_3mainValue【道路】&#10;一人当たり延長">
          <a:extLst>
            <a:ext uri="{FF2B5EF4-FFF2-40B4-BE49-F238E27FC236}">
              <a16:creationId xmlns:a16="http://schemas.microsoft.com/office/drawing/2014/main" id="{00000000-0008-0000-0100-00008F000000}"/>
            </a:ext>
          </a:extLst>
        </xdr:cNvPr>
        <xdr:cNvSpPr txBox="1"/>
      </xdr:nvSpPr>
      <xdr:spPr>
        <a:xfrm>
          <a:off x="7594111" y="72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21277</xdr:rowOff>
    </xdr:from>
    <xdr:ext cx="534377" cy="259045"/>
    <xdr:sp macro="" textlink="">
      <xdr:nvSpPr>
        <xdr:cNvPr id="144" name="n_4mainValue【道路】&#10;一人当たり延長">
          <a:extLst>
            <a:ext uri="{FF2B5EF4-FFF2-40B4-BE49-F238E27FC236}">
              <a16:creationId xmlns:a16="http://schemas.microsoft.com/office/drawing/2014/main" id="{00000000-0008-0000-0100-000090000000}"/>
            </a:ext>
          </a:extLst>
        </xdr:cNvPr>
        <xdr:cNvSpPr txBox="1"/>
      </xdr:nvSpPr>
      <xdr:spPr>
        <a:xfrm>
          <a:off x="6705111" y="72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110490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908300" y="10365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78105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019300" y="103212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111125</xdr:rowOff>
    </xdr:from>
    <xdr:to>
      <xdr:col>6</xdr:col>
      <xdr:colOff>38100</xdr:colOff>
      <xdr:row>60</xdr:row>
      <xdr:rowOff>41275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079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161925</xdr:rowOff>
    </xdr:from>
    <xdr:to>
      <xdr:col>10</xdr:col>
      <xdr:colOff>114300</xdr:colOff>
      <xdr:row>60</xdr:row>
      <xdr:rowOff>34290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1130300" y="10277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32402</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63002</xdr:rowOff>
    </xdr:from>
    <xdr:to>
      <xdr:col>50</xdr:col>
      <xdr:colOff>165100</xdr:colOff>
      <xdr:row>63</xdr:row>
      <xdr:rowOff>164602</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588500" y="10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66933</xdr:rowOff>
    </xdr:from>
    <xdr:to>
      <xdr:col>46</xdr:col>
      <xdr:colOff>38100</xdr:colOff>
      <xdr:row>63</xdr:row>
      <xdr:rowOff>168533</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8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113802</xdr:rowOff>
    </xdr:from>
    <xdr:to>
      <xdr:col>50</xdr:col>
      <xdr:colOff>114300</xdr:colOff>
      <xdr:row>63</xdr:row>
      <xdr:rowOff>117733</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15152"/>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71134</xdr:rowOff>
    </xdr:from>
    <xdr:to>
      <xdr:col>41</xdr:col>
      <xdr:colOff>101600</xdr:colOff>
      <xdr:row>64</xdr:row>
      <xdr:rowOff>1284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8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117733</xdr:rowOff>
    </xdr:from>
    <xdr:to>
      <xdr:col>45</xdr:col>
      <xdr:colOff>177800</xdr:colOff>
      <xdr:row>63</xdr:row>
      <xdr:rowOff>121934</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19083"/>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74175</xdr:rowOff>
    </xdr:from>
    <xdr:to>
      <xdr:col>36</xdr:col>
      <xdr:colOff>165100</xdr:colOff>
      <xdr:row>64</xdr:row>
      <xdr:rowOff>4325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6921500" y="108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121934</xdr:rowOff>
    </xdr:from>
    <xdr:to>
      <xdr:col>41</xdr:col>
      <xdr:colOff>50800</xdr:colOff>
      <xdr:row>63</xdr:row>
      <xdr:rowOff>124975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6972300" y="10923284"/>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48" name="n_1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49" name="n_2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84507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50" name="n_3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7561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51" name="n_4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6672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155729</xdr:rowOff>
    </xdr:from>
    <xdr:ext cx="599010" cy="259045"/>
    <xdr:sp macro="" textlink="">
      <xdr:nvSpPr>
        <xdr:cNvPr id="252" name="n_1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95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159660</xdr:rowOff>
    </xdr:from>
    <xdr:ext cx="599010" cy="259045"/>
    <xdr:sp macro="" textlink="">
      <xdr:nvSpPr>
        <xdr:cNvPr id="253" name="n_2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9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163861</xdr:rowOff>
    </xdr:from>
    <xdr:ext cx="599010" cy="259045"/>
    <xdr:sp macro="" textlink="">
      <xdr:nvSpPr>
        <xdr:cNvPr id="254" name="n_3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9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166902</xdr:rowOff>
    </xdr:from>
    <xdr:ext cx="599010" cy="259045"/>
    <xdr:sp macro="" textlink="">
      <xdr:nvSpPr>
        <xdr:cNvPr id="255" name="n_4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96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1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42999</xdr:rowOff>
    </xdr:from>
    <xdr:to>
      <xdr:col>24</xdr:col>
      <xdr:colOff>62865</xdr:colOff>
      <xdr:row>86</xdr:row>
      <xdr:rowOff>93618</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4634865" y="13758999"/>
          <a:ext cx="0" cy="107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97445</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00000000-0008-0000-0100-00001A010000}"/>
            </a:ext>
          </a:extLst>
        </xdr:cNvPr>
        <xdr:cNvSpPr txBox="1"/>
      </xdr:nvSpPr>
      <xdr:spPr>
        <a:xfrm>
          <a:off x="4673600" y="148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93618</xdr:rowOff>
    </xdr:from>
    <xdr:to>
      <xdr:col>24</xdr:col>
      <xdr:colOff>152400</xdr:colOff>
      <xdr:row>86</xdr:row>
      <xdr:rowOff>93618</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161126</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100-00001C010000}"/>
            </a:ext>
          </a:extLst>
        </xdr:cNvPr>
        <xdr:cNvSpPr txBox="1"/>
      </xdr:nvSpPr>
      <xdr:spPr>
        <a:xfrm>
          <a:off x="4673600" y="1353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42999</xdr:rowOff>
    </xdr:from>
    <xdr:to>
      <xdr:col>24</xdr:col>
      <xdr:colOff>152400</xdr:colOff>
      <xdr:row>80</xdr:row>
      <xdr:rowOff>42999</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375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53901</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100-00001E010000}"/>
            </a:ext>
          </a:extLst>
        </xdr:cNvPr>
        <xdr:cNvSpPr txBox="1"/>
      </xdr:nvSpPr>
      <xdr:spPr>
        <a:xfrm>
          <a:off x="4673600" y="14284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4584700" y="1430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57513</xdr:rowOff>
    </xdr:from>
    <xdr:to>
      <xdr:col>20</xdr:col>
      <xdr:colOff>38100</xdr:colOff>
      <xdr:row>83</xdr:row>
      <xdr:rowOff>159113</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3746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46082</xdr:rowOff>
    </xdr:from>
    <xdr:to>
      <xdr:col>10</xdr:col>
      <xdr:colOff>165100</xdr:colOff>
      <xdr:row>83</xdr:row>
      <xdr:rowOff>147682</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1968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55880</xdr:rowOff>
    </xdr:from>
    <xdr:to>
      <xdr:col>6</xdr:col>
      <xdr:colOff>38100</xdr:colOff>
      <xdr:row>83</xdr:row>
      <xdr:rowOff>157480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07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91802</xdr:rowOff>
    </xdr:from>
    <xdr:to>
      <xdr:col>20</xdr:col>
      <xdr:colOff>38100</xdr:colOff>
      <xdr:row>79</xdr:row>
      <xdr:rowOff>21952</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3746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49349</xdr:rowOff>
    </xdr:from>
    <xdr:to>
      <xdr:col>15</xdr:col>
      <xdr:colOff>101600</xdr:colOff>
      <xdr:row>78</xdr:row>
      <xdr:rowOff>150949</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2857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100149</xdr:rowOff>
    </xdr:from>
    <xdr:to>
      <xdr:col>19</xdr:col>
      <xdr:colOff>177800</xdr:colOff>
      <xdr:row>78</xdr:row>
      <xdr:rowOff>142602</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2908300" y="134732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3629</xdr:rowOff>
    </xdr:from>
    <xdr:to>
      <xdr:col>10</xdr:col>
      <xdr:colOff>165100</xdr:colOff>
      <xdr:row>78</xdr:row>
      <xdr:rowOff>105229</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1968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54429</xdr:rowOff>
    </xdr:from>
    <xdr:to>
      <xdr:col>15</xdr:col>
      <xdr:colOff>50800</xdr:colOff>
      <xdr:row>78</xdr:row>
      <xdr:rowOff>100149</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2019300" y="1342752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132624</xdr:rowOff>
    </xdr:from>
    <xdr:to>
      <xdr:col>6</xdr:col>
      <xdr:colOff>38100</xdr:colOff>
      <xdr:row>78</xdr:row>
      <xdr:rowOff>62774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1079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11974</xdr:rowOff>
    </xdr:from>
    <xdr:to>
      <xdr:col>10</xdr:col>
      <xdr:colOff>114300</xdr:colOff>
      <xdr:row>78</xdr:row>
      <xdr:rowOff>54429</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130300" y="133850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150240</xdr:rowOff>
    </xdr:from>
    <xdr:ext cx="405111" cy="259045"/>
    <xdr:sp macro="" textlink="">
      <xdr:nvSpPr>
        <xdr:cNvPr id="304" name="n_1aveValue【公営住宅】&#10;有形固定資産減価償却率">
          <a:extLst>
            <a:ext uri="{FF2B5EF4-FFF2-40B4-BE49-F238E27FC236}">
              <a16:creationId xmlns:a16="http://schemas.microsoft.com/office/drawing/2014/main" id="{00000000-0008-0000-0100-000030010000}"/>
            </a:ext>
          </a:extLst>
        </xdr:cNvPr>
        <xdr:cNvSpPr txBox="1"/>
      </xdr:nvSpPr>
      <xdr:spPr>
        <a:xfrm>
          <a:off x="3582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05" name="n_2aveValue【公営住宅】&#10;有形固定資産減価償却率">
          <a:extLst>
            <a:ext uri="{FF2B5EF4-FFF2-40B4-BE49-F238E27FC236}">
              <a16:creationId xmlns:a16="http://schemas.microsoft.com/office/drawing/2014/main" id="{00000000-0008-0000-0100-000031010000}"/>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138809</xdr:rowOff>
    </xdr:from>
    <xdr:ext cx="405111" cy="259045"/>
    <xdr:sp macro="" textlink="">
      <xdr:nvSpPr>
        <xdr:cNvPr id="306" name="n_3aveValue【公営住宅】&#10;有形固定資産減価償却率">
          <a:extLst>
            <a:ext uri="{FF2B5EF4-FFF2-40B4-BE49-F238E27FC236}">
              <a16:creationId xmlns:a16="http://schemas.microsoft.com/office/drawing/2014/main" id="{00000000-0008-0000-0100-000032010000}"/>
            </a:ext>
          </a:extLst>
        </xdr:cNvPr>
        <xdr:cNvSpPr txBox="1"/>
      </xdr:nvSpPr>
      <xdr:spPr>
        <a:xfrm>
          <a:off x="1816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148607</xdr:rowOff>
    </xdr:from>
    <xdr:ext cx="405111" cy="259045"/>
    <xdr:sp macro="" textlink="">
      <xdr:nvSpPr>
        <xdr:cNvPr id="307" name="n_4aveValue【公営住宅】&#10;有形固定資産減価償却率">
          <a:extLst>
            <a:ext uri="{FF2B5EF4-FFF2-40B4-BE49-F238E27FC236}">
              <a16:creationId xmlns:a16="http://schemas.microsoft.com/office/drawing/2014/main" id="{00000000-0008-0000-0100-000033010000}"/>
            </a:ext>
          </a:extLst>
        </xdr:cNvPr>
        <xdr:cNvSpPr txBox="1"/>
      </xdr:nvSpPr>
      <xdr:spPr>
        <a:xfrm>
          <a:off x="927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38479</xdr:rowOff>
    </xdr:from>
    <xdr:ext cx="405111" cy="259045"/>
    <xdr:sp macro="" textlink="">
      <xdr:nvSpPr>
        <xdr:cNvPr id="308" name="n_1main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167476</xdr:rowOff>
    </xdr:from>
    <xdr:ext cx="405111" cy="259045"/>
    <xdr:sp macro="" textlink="">
      <xdr:nvSpPr>
        <xdr:cNvPr id="309" name="n_2main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121756</xdr:rowOff>
    </xdr:from>
    <xdr:ext cx="340478" cy="259045"/>
    <xdr:sp macro="" textlink="">
      <xdr:nvSpPr>
        <xdr:cNvPr id="310" name="n_3mainValue【公営住宅】&#10;有形固定資産減価償却率">
          <a:extLst>
            <a:ext uri="{FF2B5EF4-FFF2-40B4-BE49-F238E27FC236}">
              <a16:creationId xmlns:a16="http://schemas.microsoft.com/office/drawing/2014/main" id="{00000000-0008-0000-0100-000036010000}"/>
            </a:ext>
          </a:extLst>
        </xdr:cNvPr>
        <xdr:cNvSpPr txBox="1"/>
      </xdr:nvSpPr>
      <xdr:spPr>
        <a:xfrm>
          <a:off x="1849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79301</xdr:rowOff>
    </xdr:from>
    <xdr:ext cx="340478" cy="259045"/>
    <xdr:sp macro="" textlink="">
      <xdr:nvSpPr>
        <xdr:cNvPr id="311" name="n_4mainValue【公営住宅】&#10;有形固定資産減価償却率">
          <a:extLst>
            <a:ext uri="{FF2B5EF4-FFF2-40B4-BE49-F238E27FC236}">
              <a16:creationId xmlns:a16="http://schemas.microsoft.com/office/drawing/2014/main" id="{00000000-0008-0000-0100-000037010000}"/>
            </a:ext>
          </a:extLst>
        </xdr:cNvPr>
        <xdr:cNvSpPr txBox="1"/>
      </xdr:nvSpPr>
      <xdr:spPr>
        <a:xfrm>
          <a:off x="960061" y="1310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公営住宅】&#10;一人当たり面積グラフ枠">
          <a:extLst>
            <a:ext uri="{FF2B5EF4-FFF2-40B4-BE49-F238E27FC236}">
              <a16:creationId xmlns:a16="http://schemas.microsoft.com/office/drawing/2014/main" id="{00000000-0008-0000-0100-00004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36" name="【公営住宅】&#10;一人当たり面積最小値テキスト">
          <a:extLst>
            <a:ext uri="{FF2B5EF4-FFF2-40B4-BE49-F238E27FC236}">
              <a16:creationId xmlns:a16="http://schemas.microsoft.com/office/drawing/2014/main" id="{00000000-0008-0000-0100-000050010000}"/>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38" name="【公営住宅】&#10;一人当たり面積最大値テキスト">
          <a:extLst>
            <a:ext uri="{FF2B5EF4-FFF2-40B4-BE49-F238E27FC236}">
              <a16:creationId xmlns:a16="http://schemas.microsoft.com/office/drawing/2014/main" id="{00000000-0008-0000-0100-000052010000}"/>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116857</xdr:rowOff>
    </xdr:from>
    <xdr:ext cx="469744" cy="259045"/>
    <xdr:sp macro="" textlink="">
      <xdr:nvSpPr>
        <xdr:cNvPr id="340" name="【公営住宅】&#10;一人当たり面積平均値テキスト">
          <a:extLst>
            <a:ext uri="{FF2B5EF4-FFF2-40B4-BE49-F238E27FC236}">
              <a16:creationId xmlns:a16="http://schemas.microsoft.com/office/drawing/2014/main" id="{00000000-0008-0000-0100-000054010000}"/>
            </a:ext>
          </a:extLst>
        </xdr:cNvPr>
        <xdr:cNvSpPr txBox="1"/>
      </xdr:nvSpPr>
      <xdr:spPr>
        <a:xfrm>
          <a:off x="10515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101727</xdr:rowOff>
    </xdr:from>
    <xdr:to>
      <xdr:col>50</xdr:col>
      <xdr:colOff>165100</xdr:colOff>
      <xdr:row>85</xdr:row>
      <xdr:rowOff>31877</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9588500" y="145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8699500" y="145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152527</xdr:rowOff>
    </xdr:from>
    <xdr:to>
      <xdr:col>50</xdr:col>
      <xdr:colOff>114300</xdr:colOff>
      <xdr:row>84</xdr:row>
      <xdr:rowOff>158877</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8750300" y="1455432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114808</xdr:rowOff>
    </xdr:from>
    <xdr:to>
      <xdr:col>41</xdr:col>
      <xdr:colOff>101600</xdr:colOff>
      <xdr:row>85</xdr:row>
      <xdr:rowOff>44958</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7810500" y="1451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158877</xdr:rowOff>
    </xdr:from>
    <xdr:to>
      <xdr:col>45</xdr:col>
      <xdr:colOff>177800</xdr:colOff>
      <xdr:row>84</xdr:row>
      <xdr:rowOff>165608</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7861300" y="14560677"/>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119762</xdr:rowOff>
    </xdr:from>
    <xdr:to>
      <xdr:col>36</xdr:col>
      <xdr:colOff>165100</xdr:colOff>
      <xdr:row>85</xdr:row>
      <xdr:rowOff>49912</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6921500" y="145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165608</xdr:rowOff>
    </xdr:from>
    <xdr:to>
      <xdr:col>41</xdr:col>
      <xdr:colOff>50800</xdr:colOff>
      <xdr:row>84</xdr:row>
      <xdr:rowOff>170562</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6972300" y="14567408"/>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83965</xdr:rowOff>
    </xdr:from>
    <xdr:ext cx="469744" cy="259045"/>
    <xdr:sp macro="" textlink="">
      <xdr:nvSpPr>
        <xdr:cNvPr id="358" name="n_1aveValue【公営住宅】&#10;一人当たり面積">
          <a:extLst>
            <a:ext uri="{FF2B5EF4-FFF2-40B4-BE49-F238E27FC236}">
              <a16:creationId xmlns:a16="http://schemas.microsoft.com/office/drawing/2014/main" id="{00000000-0008-0000-0100-000066010000}"/>
            </a:ext>
          </a:extLst>
        </xdr:cNvPr>
        <xdr:cNvSpPr txBox="1"/>
      </xdr:nvSpPr>
      <xdr:spPr>
        <a:xfrm>
          <a:off x="9391727" y="146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77995</xdr:rowOff>
    </xdr:from>
    <xdr:ext cx="469744" cy="259045"/>
    <xdr:sp macro="" textlink="">
      <xdr:nvSpPr>
        <xdr:cNvPr id="359" name="n_2aveValue【公営住宅】&#10;一人当たり面積">
          <a:extLst>
            <a:ext uri="{FF2B5EF4-FFF2-40B4-BE49-F238E27FC236}">
              <a16:creationId xmlns:a16="http://schemas.microsoft.com/office/drawing/2014/main" id="{00000000-0008-0000-0100-000067010000}"/>
            </a:ext>
          </a:extLst>
        </xdr:cNvPr>
        <xdr:cNvSpPr txBox="1"/>
      </xdr:nvSpPr>
      <xdr:spPr>
        <a:xfrm>
          <a:off x="8515427" y="1465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99713</xdr:rowOff>
    </xdr:from>
    <xdr:ext cx="469744" cy="259045"/>
    <xdr:sp macro="" textlink="">
      <xdr:nvSpPr>
        <xdr:cNvPr id="360" name="n_3aveValue【公営住宅】&#10;一人当たり面積">
          <a:extLst>
            <a:ext uri="{FF2B5EF4-FFF2-40B4-BE49-F238E27FC236}">
              <a16:creationId xmlns:a16="http://schemas.microsoft.com/office/drawing/2014/main" id="{00000000-0008-0000-0100-000068010000}"/>
            </a:ext>
          </a:extLst>
        </xdr:cNvPr>
        <xdr:cNvSpPr txBox="1"/>
      </xdr:nvSpPr>
      <xdr:spPr>
        <a:xfrm>
          <a:off x="7626427" y="1467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107966</xdr:rowOff>
    </xdr:from>
    <xdr:ext cx="469744" cy="259045"/>
    <xdr:sp macro="" textlink="">
      <xdr:nvSpPr>
        <xdr:cNvPr id="361" name="n_4aveValue【公営住宅】&#10;一人当たり面積">
          <a:extLst>
            <a:ext uri="{FF2B5EF4-FFF2-40B4-BE49-F238E27FC236}">
              <a16:creationId xmlns:a16="http://schemas.microsoft.com/office/drawing/2014/main" id="{00000000-0008-0000-0100-000069010000}"/>
            </a:ext>
          </a:extLst>
        </xdr:cNvPr>
        <xdr:cNvSpPr txBox="1"/>
      </xdr:nvSpPr>
      <xdr:spPr>
        <a:xfrm>
          <a:off x="6737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48404</xdr:rowOff>
    </xdr:from>
    <xdr:ext cx="469744" cy="259045"/>
    <xdr:sp macro="" textlink="">
      <xdr:nvSpPr>
        <xdr:cNvPr id="362" name="n_1mainValue【公営住宅】&#10;一人当たり面積">
          <a:extLst>
            <a:ext uri="{FF2B5EF4-FFF2-40B4-BE49-F238E27FC236}">
              <a16:creationId xmlns:a16="http://schemas.microsoft.com/office/drawing/2014/main" id="{00000000-0008-0000-0100-00006A010000}"/>
            </a:ext>
          </a:extLst>
        </xdr:cNvPr>
        <xdr:cNvSpPr txBox="1"/>
      </xdr:nvSpPr>
      <xdr:spPr>
        <a:xfrm>
          <a:off x="9391727" y="142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363" name="n_2mainValue【公営住宅】&#10;一人当たり面積">
          <a:extLst>
            <a:ext uri="{FF2B5EF4-FFF2-40B4-BE49-F238E27FC236}">
              <a16:creationId xmlns:a16="http://schemas.microsoft.com/office/drawing/2014/main" id="{00000000-0008-0000-0100-00006B01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61485</xdr:rowOff>
    </xdr:from>
    <xdr:ext cx="469744" cy="259045"/>
    <xdr:sp macro="" textlink="">
      <xdr:nvSpPr>
        <xdr:cNvPr id="364" name="n_3mainValue【公営住宅】&#10;一人当たり面積">
          <a:extLst>
            <a:ext uri="{FF2B5EF4-FFF2-40B4-BE49-F238E27FC236}">
              <a16:creationId xmlns:a16="http://schemas.microsoft.com/office/drawing/2014/main" id="{00000000-0008-0000-0100-00006C010000}"/>
            </a:ext>
          </a:extLst>
        </xdr:cNvPr>
        <xdr:cNvSpPr txBox="1"/>
      </xdr:nvSpPr>
      <xdr:spPr>
        <a:xfrm>
          <a:off x="7626427" y="1429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66439</xdr:rowOff>
    </xdr:from>
    <xdr:ext cx="469744" cy="259045"/>
    <xdr:sp macro="" textlink="">
      <xdr:nvSpPr>
        <xdr:cNvPr id="365" name="n_4mainValue【公営住宅】&#10;一人当たり面積">
          <a:extLst>
            <a:ext uri="{FF2B5EF4-FFF2-40B4-BE49-F238E27FC236}">
              <a16:creationId xmlns:a16="http://schemas.microsoft.com/office/drawing/2014/main" id="{00000000-0008-0000-0100-00006D010000}"/>
            </a:ext>
          </a:extLst>
        </xdr:cNvPr>
        <xdr:cNvSpPr txBox="1"/>
      </xdr:nvSpPr>
      <xdr:spPr>
        <a:xfrm>
          <a:off x="6737427" y="142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00000000-0008-0000-0100-00009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7" name="【認定こども園・幼稚園・保育所】&#10;有形固定資産減価償却率最小値テキスト">
          <a:extLst>
            <a:ext uri="{FF2B5EF4-FFF2-40B4-BE49-F238E27FC236}">
              <a16:creationId xmlns:a16="http://schemas.microsoft.com/office/drawing/2014/main" id="{00000000-0008-0000-0100-00009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09" name="【認定こども園・幼稚園・保育所】&#10;有形固定資産減価償却率最大値テキスト">
          <a:extLst>
            <a:ext uri="{FF2B5EF4-FFF2-40B4-BE49-F238E27FC236}">
              <a16:creationId xmlns:a16="http://schemas.microsoft.com/office/drawing/2014/main" id="{00000000-0008-0000-0100-000099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00000000-0008-0000-0100-00009B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137795</xdr:rowOff>
    </xdr:from>
    <xdr:to>
      <xdr:col>81</xdr:col>
      <xdr:colOff>101600</xdr:colOff>
      <xdr:row>34</xdr:row>
      <xdr:rowOff>67945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5430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50165</xdr:rowOff>
    </xdr:from>
    <xdr:to>
      <xdr:col>76</xdr:col>
      <xdr:colOff>165100</xdr:colOff>
      <xdr:row>33</xdr:row>
      <xdr:rowOff>151765</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100965</xdr:rowOff>
    </xdr:from>
    <xdr:to>
      <xdr:col>81</xdr:col>
      <xdr:colOff>50800</xdr:colOff>
      <xdr:row>34</xdr:row>
      <xdr:rowOff>17145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592300" y="575881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78740</xdr:rowOff>
    </xdr:from>
    <xdr:to>
      <xdr:col>72</xdr:col>
      <xdr:colOff>38100</xdr:colOff>
      <xdr:row>33</xdr:row>
      <xdr:rowOff>8890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55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129540</xdr:rowOff>
    </xdr:from>
    <xdr:to>
      <xdr:col>76</xdr:col>
      <xdr:colOff>114300</xdr:colOff>
      <xdr:row>33</xdr:row>
      <xdr:rowOff>100965</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561594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158750</xdr:rowOff>
    </xdr:from>
    <xdr:to>
      <xdr:col>67</xdr:col>
      <xdr:colOff>101600</xdr:colOff>
      <xdr:row>33</xdr:row>
      <xdr:rowOff>88900</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2763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129540</xdr:rowOff>
    </xdr:from>
    <xdr:to>
      <xdr:col>71</xdr:col>
      <xdr:colOff>177800</xdr:colOff>
      <xdr:row>33</xdr:row>
      <xdr:rowOff>38100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12814300" y="56159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429" name="n_1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30" name="n_2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32402</xdr:rowOff>
    </xdr:from>
    <xdr:ext cx="405111" cy="259045"/>
    <xdr:sp macro="" textlink="">
      <xdr:nvSpPr>
        <xdr:cNvPr id="431" name="n_3ave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35007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76217</xdr:rowOff>
    </xdr:from>
    <xdr:ext cx="405111" cy="259045"/>
    <xdr:sp macro="" textlink="">
      <xdr:nvSpPr>
        <xdr:cNvPr id="432" name="n_4ave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2611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84472</xdr:rowOff>
    </xdr:from>
    <xdr:ext cx="405111" cy="259045"/>
    <xdr:sp macro="" textlink="">
      <xdr:nvSpPr>
        <xdr:cNvPr id="433" name="n_1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5266044" y="55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168292</xdr:rowOff>
    </xdr:from>
    <xdr:ext cx="405111" cy="259045"/>
    <xdr:sp macro="" textlink="">
      <xdr:nvSpPr>
        <xdr:cNvPr id="434" name="n_2main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43897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25417</xdr:rowOff>
    </xdr:from>
    <xdr:ext cx="405111" cy="259045"/>
    <xdr:sp macro="" textlink="">
      <xdr:nvSpPr>
        <xdr:cNvPr id="435" name="n_3main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3500744"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105427</xdr:rowOff>
    </xdr:from>
    <xdr:ext cx="405111" cy="259045"/>
    <xdr:sp macro="" textlink="">
      <xdr:nvSpPr>
        <xdr:cNvPr id="436" name="n_4main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2611744"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61" name="【認定こども園・幼稚園・保育所】&#10;一人当たり面積最小値テキスト">
          <a:extLst>
            <a:ext uri="{FF2B5EF4-FFF2-40B4-BE49-F238E27FC236}">
              <a16:creationId xmlns:a16="http://schemas.microsoft.com/office/drawing/2014/main" id="{00000000-0008-0000-0100-0000CD010000}"/>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63" name="【認定こども園・幼稚園・保育所】&#10;一人当たり面積最大値テキスト">
          <a:extLst>
            <a:ext uri="{FF2B5EF4-FFF2-40B4-BE49-F238E27FC236}">
              <a16:creationId xmlns:a16="http://schemas.microsoft.com/office/drawing/2014/main" id="{00000000-0008-0000-0100-0000CF010000}"/>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65" name="【認定こども園・幼稚園・保育所】&#10;一人当たり面積平均値テキスト">
          <a:extLst>
            <a:ext uri="{FF2B5EF4-FFF2-40B4-BE49-F238E27FC236}">
              <a16:creationId xmlns:a16="http://schemas.microsoft.com/office/drawing/2014/main" id="{00000000-0008-0000-0100-0000D1010000}"/>
            </a:ext>
          </a:extLst>
        </xdr:cNvPr>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78740</xdr:rowOff>
    </xdr:from>
    <xdr:to>
      <xdr:col>112</xdr:col>
      <xdr:colOff>38100</xdr:colOff>
      <xdr:row>38</xdr:row>
      <xdr:rowOff>8890</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21272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95885</xdr:rowOff>
    </xdr:from>
    <xdr:to>
      <xdr:col>107</xdr:col>
      <xdr:colOff>101600</xdr:colOff>
      <xdr:row>38</xdr:row>
      <xdr:rowOff>26035</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20383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129540</xdr:rowOff>
    </xdr:from>
    <xdr:to>
      <xdr:col>111</xdr:col>
      <xdr:colOff>177800</xdr:colOff>
      <xdr:row>37</xdr:row>
      <xdr:rowOff>146685</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0434300" y="6473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19494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146685</xdr:rowOff>
    </xdr:from>
    <xdr:to>
      <xdr:col>107</xdr:col>
      <xdr:colOff>50800</xdr:colOff>
      <xdr:row>39</xdr:row>
      <xdr:rowOff>72390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19545300" y="649033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76835</xdr:rowOff>
    </xdr:from>
    <xdr:to>
      <xdr:col>98</xdr:col>
      <xdr:colOff>38100</xdr:colOff>
      <xdr:row>39</xdr:row>
      <xdr:rowOff>6985</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18605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127635</xdr:rowOff>
    </xdr:from>
    <xdr:to>
      <xdr:col>102</xdr:col>
      <xdr:colOff>114300</xdr:colOff>
      <xdr:row>39</xdr:row>
      <xdr:rowOff>72390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656300" y="664273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483" name="n_1ave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484" name="n_2ave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85" name="n_3ave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486" name="n_4aveValue【認定こども園・幼稚園・保育所】&#10;一人当たり面積">
          <a:extLst>
            <a:ext uri="{FF2B5EF4-FFF2-40B4-BE49-F238E27FC236}">
              <a16:creationId xmlns:a16="http://schemas.microsoft.com/office/drawing/2014/main" id="{00000000-0008-0000-0100-0000E6010000}"/>
            </a:ext>
          </a:extLst>
        </xdr:cNvPr>
        <xdr:cNvSpPr txBox="1"/>
      </xdr:nvSpPr>
      <xdr:spPr>
        <a:xfrm>
          <a:off x="18421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25417</xdr:rowOff>
    </xdr:from>
    <xdr:ext cx="469744" cy="259045"/>
    <xdr:sp macro="" textlink="">
      <xdr:nvSpPr>
        <xdr:cNvPr id="487" name="n_1mainValue【認定こども園・幼稚園・保育所】&#10;一人当たり面積">
          <a:extLst>
            <a:ext uri="{FF2B5EF4-FFF2-40B4-BE49-F238E27FC236}">
              <a16:creationId xmlns:a16="http://schemas.microsoft.com/office/drawing/2014/main" id="{00000000-0008-0000-0100-0000E7010000}"/>
            </a:ext>
          </a:extLst>
        </xdr:cNvPr>
        <xdr:cNvSpPr txBox="1"/>
      </xdr:nvSpPr>
      <xdr:spPr>
        <a:xfrm>
          <a:off x="2107572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42562</xdr:rowOff>
    </xdr:from>
    <xdr:ext cx="469744" cy="259045"/>
    <xdr:sp macro="" textlink="">
      <xdr:nvSpPr>
        <xdr:cNvPr id="488" name="n_2mainValue【認定こども園・幼稚園・保育所】&#10;一人当たり面積">
          <a:extLst>
            <a:ext uri="{FF2B5EF4-FFF2-40B4-BE49-F238E27FC236}">
              <a16:creationId xmlns:a16="http://schemas.microsoft.com/office/drawing/2014/main" id="{00000000-0008-0000-0100-0000E8010000}"/>
            </a:ext>
          </a:extLst>
        </xdr:cNvPr>
        <xdr:cNvSpPr txBox="1"/>
      </xdr:nvSpPr>
      <xdr:spPr>
        <a:xfrm>
          <a:off x="20199427"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489" name="n_3main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23512</xdr:rowOff>
    </xdr:from>
    <xdr:ext cx="469744" cy="259045"/>
    <xdr:sp macro="" textlink="">
      <xdr:nvSpPr>
        <xdr:cNvPr id="490" name="n_4main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18421427"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18" name="【学校施設】&#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20" name="【学校施設】&#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22" name="【学校施設】&#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107587</xdr:rowOff>
    </xdr:from>
    <xdr:to>
      <xdr:col>81</xdr:col>
      <xdr:colOff>101600</xdr:colOff>
      <xdr:row>58</xdr:row>
      <xdr:rowOff>37737</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5430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39007</xdr:rowOff>
    </xdr:from>
    <xdr:to>
      <xdr:col>76</xdr:col>
      <xdr:colOff>165100</xdr:colOff>
      <xdr:row>57</xdr:row>
      <xdr:rowOff>140607</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4541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158387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4592300" y="98624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65133</xdr:rowOff>
    </xdr:from>
    <xdr:to>
      <xdr:col>72</xdr:col>
      <xdr:colOff>38100</xdr:colOff>
      <xdr:row>57</xdr:row>
      <xdr:rowOff>166733</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3652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115933</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3703300" y="98624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55335</xdr:rowOff>
    </xdr:from>
    <xdr:to>
      <xdr:col>67</xdr:col>
      <xdr:colOff>101600</xdr:colOff>
      <xdr:row>57</xdr:row>
      <xdr:rowOff>156935</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2763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106135</xdr:rowOff>
    </xdr:from>
    <xdr:to>
      <xdr:col>71</xdr:col>
      <xdr:colOff>177800</xdr:colOff>
      <xdr:row>57</xdr:row>
      <xdr:rowOff>115933</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814300" y="98787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40" name="n_1aveValue【学校施設】&#10;有形固定資産減価償却率">
          <a:extLst>
            <a:ext uri="{FF2B5EF4-FFF2-40B4-BE49-F238E27FC236}">
              <a16:creationId xmlns:a16="http://schemas.microsoft.com/office/drawing/2014/main" id="{00000000-0008-0000-0100-00001C020000}"/>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41" name="n_2aveValue【学校施設】&#10;有形固定資産減価償却率">
          <a:extLst>
            <a:ext uri="{FF2B5EF4-FFF2-40B4-BE49-F238E27FC236}">
              <a16:creationId xmlns:a16="http://schemas.microsoft.com/office/drawing/2014/main" id="{00000000-0008-0000-0100-00001D020000}"/>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42" name="n_3aveValue【学校施設】&#10;有形固定資産減価償却率">
          <a:extLst>
            <a:ext uri="{FF2B5EF4-FFF2-40B4-BE49-F238E27FC236}">
              <a16:creationId xmlns:a16="http://schemas.microsoft.com/office/drawing/2014/main" id="{00000000-0008-0000-0100-00001E020000}"/>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43" name="n_4aveValue【学校施設】&#10;有形固定資産減価償却率">
          <a:extLst>
            <a:ext uri="{FF2B5EF4-FFF2-40B4-BE49-F238E27FC236}">
              <a16:creationId xmlns:a16="http://schemas.microsoft.com/office/drawing/2014/main" id="{00000000-0008-0000-0100-00001F020000}"/>
            </a:ext>
          </a:extLst>
        </xdr:cNvPr>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54264</xdr:rowOff>
    </xdr:from>
    <xdr:ext cx="405111" cy="259045"/>
    <xdr:sp macro="" textlink="">
      <xdr:nvSpPr>
        <xdr:cNvPr id="544" name="n_1mainValue【学校施設】&#10;有形固定資産減価償却率">
          <a:extLst>
            <a:ext uri="{FF2B5EF4-FFF2-40B4-BE49-F238E27FC236}">
              <a16:creationId xmlns:a16="http://schemas.microsoft.com/office/drawing/2014/main" id="{00000000-0008-0000-0100-000020020000}"/>
            </a:ext>
          </a:extLst>
        </xdr:cNvPr>
        <xdr:cNvSpPr txBox="1"/>
      </xdr:nvSpPr>
      <xdr:spPr>
        <a:xfrm>
          <a:off x="152660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545" name="n_2mainValue【学校施設】&#10;有形固定資産減価償却率">
          <a:extLst>
            <a:ext uri="{FF2B5EF4-FFF2-40B4-BE49-F238E27FC236}">
              <a16:creationId xmlns:a16="http://schemas.microsoft.com/office/drawing/2014/main" id="{00000000-0008-0000-0100-000021020000}"/>
            </a:ext>
          </a:extLst>
        </xdr:cNvPr>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11810</xdr:rowOff>
    </xdr:from>
    <xdr:ext cx="405111" cy="259045"/>
    <xdr:sp macro="" textlink="">
      <xdr:nvSpPr>
        <xdr:cNvPr id="546" name="n_3mainValue【学校施設】&#10;有形固定資産減価償却率">
          <a:extLst>
            <a:ext uri="{FF2B5EF4-FFF2-40B4-BE49-F238E27FC236}">
              <a16:creationId xmlns:a16="http://schemas.microsoft.com/office/drawing/2014/main" id="{00000000-0008-0000-0100-000022020000}"/>
            </a:ext>
          </a:extLst>
        </xdr:cNvPr>
        <xdr:cNvSpPr txBox="1"/>
      </xdr:nvSpPr>
      <xdr:spPr>
        <a:xfrm>
          <a:off x="13500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2012</xdr:rowOff>
    </xdr:from>
    <xdr:ext cx="405111" cy="259045"/>
    <xdr:sp macro="" textlink="">
      <xdr:nvSpPr>
        <xdr:cNvPr id="547" name="n_4mainValue【学校施設】&#10;有形固定資産減価償却率">
          <a:extLst>
            <a:ext uri="{FF2B5EF4-FFF2-40B4-BE49-F238E27FC236}">
              <a16:creationId xmlns:a16="http://schemas.microsoft.com/office/drawing/2014/main" id="{00000000-0008-0000-0100-000023020000}"/>
            </a:ext>
          </a:extLst>
        </xdr:cNvPr>
        <xdr:cNvSpPr txBox="1"/>
      </xdr:nvSpPr>
      <xdr:spPr>
        <a:xfrm>
          <a:off x="12611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575" name="【学校施設】&#10;一人当たり面積最小値テキスト">
          <a:extLst>
            <a:ext uri="{FF2B5EF4-FFF2-40B4-BE49-F238E27FC236}">
              <a16:creationId xmlns:a16="http://schemas.microsoft.com/office/drawing/2014/main" id="{00000000-0008-0000-0100-00003F020000}"/>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577" name="【学校施設】&#10;一人当たり面積最大値テキスト">
          <a:extLst>
            <a:ext uri="{FF2B5EF4-FFF2-40B4-BE49-F238E27FC236}">
              <a16:creationId xmlns:a16="http://schemas.microsoft.com/office/drawing/2014/main" id="{00000000-0008-0000-0100-000041020000}"/>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579" name="【学校施設】&#10;一人当たり面積平均値テキスト">
          <a:extLst>
            <a:ext uri="{FF2B5EF4-FFF2-40B4-BE49-F238E27FC236}">
              <a16:creationId xmlns:a16="http://schemas.microsoft.com/office/drawing/2014/main" id="{00000000-0008-0000-0100-000043020000}"/>
            </a:ext>
          </a:extLst>
        </xdr:cNvPr>
        <xdr:cNvSpPr txBox="1"/>
      </xdr:nvSpPr>
      <xdr:spPr>
        <a:xfrm>
          <a:off x="22199600" y="1049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42600</xdr:rowOff>
    </xdr:from>
    <xdr:to>
      <xdr:col>112</xdr:col>
      <xdr:colOff>38100</xdr:colOff>
      <xdr:row>60</xdr:row>
      <xdr:rowOff>144200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1272500" y="103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64480</xdr:rowOff>
    </xdr:from>
    <xdr:to>
      <xdr:col>107</xdr:col>
      <xdr:colOff>101600</xdr:colOff>
      <xdr:row>60</xdr:row>
      <xdr:rowOff>166080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103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93400</xdr:rowOff>
    </xdr:from>
    <xdr:to>
      <xdr:col>111</xdr:col>
      <xdr:colOff>177800</xdr:colOff>
      <xdr:row>60</xdr:row>
      <xdr:rowOff>115280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0434300" y="10380400"/>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112159</xdr:rowOff>
    </xdr:from>
    <xdr:to>
      <xdr:col>102</xdr:col>
      <xdr:colOff>165100</xdr:colOff>
      <xdr:row>61</xdr:row>
      <xdr:rowOff>42309</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9494500" y="103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115280</xdr:rowOff>
    </xdr:from>
    <xdr:to>
      <xdr:col>107</xdr:col>
      <xdr:colOff>50800</xdr:colOff>
      <xdr:row>60</xdr:row>
      <xdr:rowOff>162959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9545300" y="10402280"/>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166043</xdr:rowOff>
    </xdr:from>
    <xdr:to>
      <xdr:col>98</xdr:col>
      <xdr:colOff>38100</xdr:colOff>
      <xdr:row>61</xdr:row>
      <xdr:rowOff>96193</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8605500" y="1045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162959</xdr:rowOff>
    </xdr:from>
    <xdr:to>
      <xdr:col>102</xdr:col>
      <xdr:colOff>114300</xdr:colOff>
      <xdr:row>61</xdr:row>
      <xdr:rowOff>45393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8656300" y="1044995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100383</xdr:rowOff>
    </xdr:from>
    <xdr:ext cx="469744" cy="259045"/>
    <xdr:sp macro="" textlink="">
      <xdr:nvSpPr>
        <xdr:cNvPr id="597" name="n_1aveValue【学校施設】&#10;一人当たり面積">
          <a:extLst>
            <a:ext uri="{FF2B5EF4-FFF2-40B4-BE49-F238E27FC236}">
              <a16:creationId xmlns:a16="http://schemas.microsoft.com/office/drawing/2014/main" id="{00000000-0008-0000-0100-000055020000}"/>
            </a:ext>
          </a:extLst>
        </xdr:cNvPr>
        <xdr:cNvSpPr txBox="1"/>
      </xdr:nvSpPr>
      <xdr:spPr>
        <a:xfrm>
          <a:off x="210757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72624</xdr:rowOff>
    </xdr:from>
    <xdr:ext cx="469744" cy="259045"/>
    <xdr:sp macro="" textlink="">
      <xdr:nvSpPr>
        <xdr:cNvPr id="598" name="n_2aveValue【学校施設】&#10;一人当たり面積">
          <a:extLst>
            <a:ext uri="{FF2B5EF4-FFF2-40B4-BE49-F238E27FC236}">
              <a16:creationId xmlns:a16="http://schemas.microsoft.com/office/drawing/2014/main" id="{00000000-0008-0000-0100-000056020000}"/>
            </a:ext>
          </a:extLst>
        </xdr:cNvPr>
        <xdr:cNvSpPr txBox="1"/>
      </xdr:nvSpPr>
      <xdr:spPr>
        <a:xfrm>
          <a:off x="20199427" y="1053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94178</xdr:rowOff>
    </xdr:from>
    <xdr:ext cx="469744" cy="259045"/>
    <xdr:sp macro="" textlink="">
      <xdr:nvSpPr>
        <xdr:cNvPr id="599" name="n_3aveValue【学校施設】&#10;一人当たり面積">
          <a:extLst>
            <a:ext uri="{FF2B5EF4-FFF2-40B4-BE49-F238E27FC236}">
              <a16:creationId xmlns:a16="http://schemas.microsoft.com/office/drawing/2014/main" id="{00000000-0008-0000-0100-000057020000}"/>
            </a:ext>
          </a:extLst>
        </xdr:cNvPr>
        <xdr:cNvSpPr txBox="1"/>
      </xdr:nvSpPr>
      <xdr:spPr>
        <a:xfrm>
          <a:off x="19310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00" name="n_4aveValue【学校施設】&#10;一人当たり面積">
          <a:extLst>
            <a:ext uri="{FF2B5EF4-FFF2-40B4-BE49-F238E27FC236}">
              <a16:creationId xmlns:a16="http://schemas.microsoft.com/office/drawing/2014/main" id="{00000000-0008-0000-0100-000058020000}"/>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160727</xdr:rowOff>
    </xdr:from>
    <xdr:ext cx="469744" cy="259045"/>
    <xdr:sp macro="" textlink="">
      <xdr:nvSpPr>
        <xdr:cNvPr id="601" name="n_1mainValue【学校施設】&#10;一人当たり面積">
          <a:extLst>
            <a:ext uri="{FF2B5EF4-FFF2-40B4-BE49-F238E27FC236}">
              <a16:creationId xmlns:a16="http://schemas.microsoft.com/office/drawing/2014/main" id="{00000000-0008-0000-0100-000059020000}"/>
            </a:ext>
          </a:extLst>
        </xdr:cNvPr>
        <xdr:cNvSpPr txBox="1"/>
      </xdr:nvSpPr>
      <xdr:spPr>
        <a:xfrm>
          <a:off x="21075727" y="1010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11157</xdr:rowOff>
    </xdr:from>
    <xdr:ext cx="469744" cy="259045"/>
    <xdr:sp macro="" textlink="">
      <xdr:nvSpPr>
        <xdr:cNvPr id="602" name="n_2mainValue【学校施設】&#10;一人当たり面積">
          <a:extLst>
            <a:ext uri="{FF2B5EF4-FFF2-40B4-BE49-F238E27FC236}">
              <a16:creationId xmlns:a16="http://schemas.microsoft.com/office/drawing/2014/main" id="{00000000-0008-0000-0100-00005A020000}"/>
            </a:ext>
          </a:extLst>
        </xdr:cNvPr>
        <xdr:cNvSpPr txBox="1"/>
      </xdr:nvSpPr>
      <xdr:spPr>
        <a:xfrm>
          <a:off x="20199427" y="101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58836</xdr:rowOff>
    </xdr:from>
    <xdr:ext cx="469744" cy="259045"/>
    <xdr:sp macro="" textlink="">
      <xdr:nvSpPr>
        <xdr:cNvPr id="603" name="n_3mainValue【学校施設】&#10;一人当たり面積">
          <a:extLst>
            <a:ext uri="{FF2B5EF4-FFF2-40B4-BE49-F238E27FC236}">
              <a16:creationId xmlns:a16="http://schemas.microsoft.com/office/drawing/2014/main" id="{00000000-0008-0000-0100-00005B020000}"/>
            </a:ext>
          </a:extLst>
        </xdr:cNvPr>
        <xdr:cNvSpPr txBox="1"/>
      </xdr:nvSpPr>
      <xdr:spPr>
        <a:xfrm>
          <a:off x="19310427" y="101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87320</xdr:rowOff>
    </xdr:from>
    <xdr:ext cx="469744" cy="259045"/>
    <xdr:sp macro="" textlink="">
      <xdr:nvSpPr>
        <xdr:cNvPr id="604" name="n_4mainValue【学校施設】&#10;一人当たり面積">
          <a:extLst>
            <a:ext uri="{FF2B5EF4-FFF2-40B4-BE49-F238E27FC236}">
              <a16:creationId xmlns:a16="http://schemas.microsoft.com/office/drawing/2014/main" id="{00000000-0008-0000-0100-00005C020000}"/>
            </a:ext>
          </a:extLst>
        </xdr:cNvPr>
        <xdr:cNvSpPr txBox="1"/>
      </xdr:nvSpPr>
      <xdr:spPr>
        <a:xfrm>
          <a:off x="18421427" y="1054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47625</xdr:rowOff>
    </xdr:from>
    <xdr:to>
      <xdr:col>85</xdr:col>
      <xdr:colOff>126364</xdr:colOff>
      <xdr:row>108</xdr:row>
      <xdr:rowOff>72389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6318864" y="17535525"/>
          <a:ext cx="0" cy="1053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76216</xdr:rowOff>
    </xdr:from>
    <xdr:ext cx="405111" cy="259045"/>
    <xdr:sp macro="" textlink="">
      <xdr:nvSpPr>
        <xdr:cNvPr id="646" name="【公民館】&#10;有形固定資産減価償却率最小値テキスト">
          <a:extLst>
            <a:ext uri="{FF2B5EF4-FFF2-40B4-BE49-F238E27FC236}">
              <a16:creationId xmlns:a16="http://schemas.microsoft.com/office/drawing/2014/main" id="{00000000-0008-0000-0100-000086020000}"/>
            </a:ext>
          </a:extLst>
        </xdr:cNvPr>
        <xdr:cNvSpPr txBox="1"/>
      </xdr:nvSpPr>
      <xdr:spPr>
        <a:xfrm>
          <a:off x="163576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72389</xdr:rowOff>
    </xdr:from>
    <xdr:to>
      <xdr:col>86</xdr:col>
      <xdr:colOff>25400</xdr:colOff>
      <xdr:row>108</xdr:row>
      <xdr:rowOff>72389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165752</xdr:rowOff>
    </xdr:from>
    <xdr:ext cx="405111" cy="259045"/>
    <xdr:sp macro="" textlink="">
      <xdr:nvSpPr>
        <xdr:cNvPr id="648" name="【公民館】&#10;有形固定資産減価償却率最大値テキスト">
          <a:extLst>
            <a:ext uri="{FF2B5EF4-FFF2-40B4-BE49-F238E27FC236}">
              <a16:creationId xmlns:a16="http://schemas.microsoft.com/office/drawing/2014/main" id="{00000000-0008-0000-0100-000088020000}"/>
            </a:ext>
          </a:extLst>
        </xdr:cNvPr>
        <xdr:cNvSpPr txBox="1"/>
      </xdr:nvSpPr>
      <xdr:spPr>
        <a:xfrm>
          <a:off x="16357600" y="1731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47625</xdr:rowOff>
    </xdr:from>
    <xdr:to>
      <xdr:col>86</xdr:col>
      <xdr:colOff>25400</xdr:colOff>
      <xdr:row>102</xdr:row>
      <xdr:rowOff>47625</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753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78122</xdr:rowOff>
    </xdr:from>
    <xdr:ext cx="405111" cy="259045"/>
    <xdr:sp macro="" textlink="">
      <xdr:nvSpPr>
        <xdr:cNvPr id="650" name="【公民館】&#10;有形固定資産減価償却率平均値テキスト">
          <a:extLst>
            <a:ext uri="{FF2B5EF4-FFF2-40B4-BE49-F238E27FC236}">
              <a16:creationId xmlns:a16="http://schemas.microsoft.com/office/drawing/2014/main" id="{00000000-0008-0000-0100-00008A020000}"/>
            </a:ext>
          </a:extLst>
        </xdr:cNvPr>
        <xdr:cNvSpPr txBox="1"/>
      </xdr:nvSpPr>
      <xdr:spPr>
        <a:xfrm>
          <a:off x="16357600" y="1808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6268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99695</xdr:rowOff>
    </xdr:from>
    <xdr:to>
      <xdr:col>67</xdr:col>
      <xdr:colOff>101600</xdr:colOff>
      <xdr:row>105</xdr:row>
      <xdr:rowOff>29845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763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90170</xdr:rowOff>
    </xdr:from>
    <xdr:to>
      <xdr:col>81</xdr:col>
      <xdr:colOff>101600</xdr:colOff>
      <xdr:row>101</xdr:row>
      <xdr:rowOff>20320</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5430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65405</xdr:rowOff>
    </xdr:from>
    <xdr:to>
      <xdr:col>76</xdr:col>
      <xdr:colOff>165100</xdr:colOff>
      <xdr:row>99</xdr:row>
      <xdr:rowOff>167005</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4541500" y="170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116205</xdr:rowOff>
    </xdr:from>
    <xdr:to>
      <xdr:col>81</xdr:col>
      <xdr:colOff>50800</xdr:colOff>
      <xdr:row>100</xdr:row>
      <xdr:rowOff>140970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4592300" y="1708975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21589</xdr:rowOff>
    </xdr:from>
    <xdr:to>
      <xdr:col>72</xdr:col>
      <xdr:colOff>38100</xdr:colOff>
      <xdr:row>100</xdr:row>
      <xdr:rowOff>123189</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3652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116205</xdr:rowOff>
    </xdr:from>
    <xdr:to>
      <xdr:col>76</xdr:col>
      <xdr:colOff>114300</xdr:colOff>
      <xdr:row>100</xdr:row>
      <xdr:rowOff>72389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3703300" y="17089755"/>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636</xdr:rowOff>
    </xdr:from>
    <xdr:to>
      <xdr:col>67</xdr:col>
      <xdr:colOff>101600</xdr:colOff>
      <xdr:row>100</xdr:row>
      <xdr:rowOff>102236</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2763500" y="17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51436</xdr:rowOff>
    </xdr:from>
    <xdr:to>
      <xdr:col>71</xdr:col>
      <xdr:colOff>177800</xdr:colOff>
      <xdr:row>100</xdr:row>
      <xdr:rowOff>72389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814300" y="171964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68" name="n_1aveValue【公民館】&#10;有形固定資産減価償却率">
          <a:extLst>
            <a:ext uri="{FF2B5EF4-FFF2-40B4-BE49-F238E27FC236}">
              <a16:creationId xmlns:a16="http://schemas.microsoft.com/office/drawing/2014/main" id="{00000000-0008-0000-0100-00009C020000}"/>
            </a:ext>
          </a:extLst>
        </xdr:cNvPr>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669" name="n_2aveValue【公民館】&#10;有形固定資産減価償却率">
          <a:extLst>
            <a:ext uri="{FF2B5EF4-FFF2-40B4-BE49-F238E27FC236}">
              <a16:creationId xmlns:a16="http://schemas.microsoft.com/office/drawing/2014/main" id="{00000000-0008-0000-0100-00009D020000}"/>
            </a:ext>
          </a:extLst>
        </xdr:cNvPr>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670" name="n_3aveValue【公民館】&#10;有形固定資産減価償却率">
          <a:extLst>
            <a:ext uri="{FF2B5EF4-FFF2-40B4-BE49-F238E27FC236}">
              <a16:creationId xmlns:a16="http://schemas.microsoft.com/office/drawing/2014/main" id="{00000000-0008-0000-0100-00009E020000}"/>
            </a:ext>
          </a:extLst>
        </xdr:cNvPr>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20972</xdr:rowOff>
    </xdr:from>
    <xdr:ext cx="405111" cy="259045"/>
    <xdr:sp macro="" textlink="">
      <xdr:nvSpPr>
        <xdr:cNvPr id="671" name="n_4aveValue【公民館】&#10;有形固定資産減価償却率">
          <a:extLst>
            <a:ext uri="{FF2B5EF4-FFF2-40B4-BE49-F238E27FC236}">
              <a16:creationId xmlns:a16="http://schemas.microsoft.com/office/drawing/2014/main" id="{00000000-0008-0000-0100-00009F020000}"/>
            </a:ext>
          </a:extLst>
        </xdr:cNvPr>
        <xdr:cNvSpPr txBox="1"/>
      </xdr:nvSpPr>
      <xdr:spPr>
        <a:xfrm>
          <a:off x="12611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36847</xdr:rowOff>
    </xdr:from>
    <xdr:ext cx="405111" cy="259045"/>
    <xdr:sp macro="" textlink="">
      <xdr:nvSpPr>
        <xdr:cNvPr id="672" name="n_1mainValue【公民館】&#10;有形固定資産減価償却率">
          <a:extLst>
            <a:ext uri="{FF2B5EF4-FFF2-40B4-BE49-F238E27FC236}">
              <a16:creationId xmlns:a16="http://schemas.microsoft.com/office/drawing/2014/main" id="{00000000-0008-0000-0100-0000A0020000}"/>
            </a:ext>
          </a:extLst>
        </xdr:cNvPr>
        <xdr:cNvSpPr txBox="1"/>
      </xdr:nvSpPr>
      <xdr:spPr>
        <a:xfrm>
          <a:off x="152660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12082</xdr:rowOff>
    </xdr:from>
    <xdr:ext cx="405111" cy="259045"/>
    <xdr:sp macro="" textlink="">
      <xdr:nvSpPr>
        <xdr:cNvPr id="673" name="n_2mainValue【公民館】&#10;有形固定資産減価償却率">
          <a:extLst>
            <a:ext uri="{FF2B5EF4-FFF2-40B4-BE49-F238E27FC236}">
              <a16:creationId xmlns:a16="http://schemas.microsoft.com/office/drawing/2014/main" id="{00000000-0008-0000-0100-0000A1020000}"/>
            </a:ext>
          </a:extLst>
        </xdr:cNvPr>
        <xdr:cNvSpPr txBox="1"/>
      </xdr:nvSpPr>
      <xdr:spPr>
        <a:xfrm>
          <a:off x="143897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139716</xdr:rowOff>
    </xdr:from>
    <xdr:ext cx="405111" cy="259045"/>
    <xdr:sp macro="" textlink="">
      <xdr:nvSpPr>
        <xdr:cNvPr id="674" name="n_3mainValue【公民館】&#10;有形固定資産減価償却率">
          <a:extLst>
            <a:ext uri="{FF2B5EF4-FFF2-40B4-BE49-F238E27FC236}">
              <a16:creationId xmlns:a16="http://schemas.microsoft.com/office/drawing/2014/main" id="{00000000-0008-0000-0100-0000A2020000}"/>
            </a:ext>
          </a:extLst>
        </xdr:cNvPr>
        <xdr:cNvSpPr txBox="1"/>
      </xdr:nvSpPr>
      <xdr:spPr>
        <a:xfrm>
          <a:off x="135007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118763</xdr:rowOff>
    </xdr:from>
    <xdr:ext cx="405111" cy="259045"/>
    <xdr:sp macro="" textlink="">
      <xdr:nvSpPr>
        <xdr:cNvPr id="675" name="n_4mainValue【公民館】&#10;有形固定資産減価償却率">
          <a:extLst>
            <a:ext uri="{FF2B5EF4-FFF2-40B4-BE49-F238E27FC236}">
              <a16:creationId xmlns:a16="http://schemas.microsoft.com/office/drawing/2014/main" id="{00000000-0008-0000-0100-0000A3020000}"/>
            </a:ext>
          </a:extLst>
        </xdr:cNvPr>
        <xdr:cNvSpPr txBox="1"/>
      </xdr:nvSpPr>
      <xdr:spPr>
        <a:xfrm>
          <a:off x="12611744" y="1692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公民館】&#10;一人当たり面積グラフ枠">
          <a:extLst>
            <a:ext uri="{FF2B5EF4-FFF2-40B4-BE49-F238E27FC236}">
              <a16:creationId xmlns:a16="http://schemas.microsoft.com/office/drawing/2014/main" id="{00000000-0008-0000-0100-0000B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00" name="【公民館】&#10;一人当たり面積最小値テキスト">
          <a:extLst>
            <a:ext uri="{FF2B5EF4-FFF2-40B4-BE49-F238E27FC236}">
              <a16:creationId xmlns:a16="http://schemas.microsoft.com/office/drawing/2014/main" id="{00000000-0008-0000-0100-0000BC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02" name="【公民館】&#10;一人当たり面積最大値テキスト">
          <a:extLst>
            <a:ext uri="{FF2B5EF4-FFF2-40B4-BE49-F238E27FC236}">
              <a16:creationId xmlns:a16="http://schemas.microsoft.com/office/drawing/2014/main" id="{00000000-0008-0000-0100-0000BE020000}"/>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704" name="【公民館】&#10;一人当たり面積平均値テキスト">
          <a:extLst>
            <a:ext uri="{FF2B5EF4-FFF2-40B4-BE49-F238E27FC236}">
              <a16:creationId xmlns:a16="http://schemas.microsoft.com/office/drawing/2014/main" id="{00000000-0008-0000-0100-0000C0020000}"/>
            </a:ext>
          </a:extLst>
        </xdr:cNvPr>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1015</xdr:rowOff>
    </xdr:from>
    <xdr:to>
      <xdr:col>112</xdr:col>
      <xdr:colOff>38100</xdr:colOff>
      <xdr:row>107</xdr:row>
      <xdr:rowOff>102615</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21272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xdr:rowOff>
    </xdr:from>
    <xdr:to>
      <xdr:col>107</xdr:col>
      <xdr:colOff>101600</xdr:colOff>
      <xdr:row>107</xdr:row>
      <xdr:rowOff>107950</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51815</xdr:rowOff>
    </xdr:from>
    <xdr:to>
      <xdr:col>111</xdr:col>
      <xdr:colOff>177800</xdr:colOff>
      <xdr:row>107</xdr:row>
      <xdr:rowOff>57150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0434300" y="183969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64263</xdr:rowOff>
    </xdr:from>
    <xdr:to>
      <xdr:col>102</xdr:col>
      <xdr:colOff>165100</xdr:colOff>
      <xdr:row>107</xdr:row>
      <xdr:rowOff>165863</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9494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115063</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9545300" y="1840230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68072</xdr:rowOff>
    </xdr:from>
    <xdr:to>
      <xdr:col>98</xdr:col>
      <xdr:colOff>38100</xdr:colOff>
      <xdr:row>107</xdr:row>
      <xdr:rowOff>169672</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8605500" y="184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115063</xdr:rowOff>
    </xdr:from>
    <xdr:to>
      <xdr:col>102</xdr:col>
      <xdr:colOff>114300</xdr:colOff>
      <xdr:row>107</xdr:row>
      <xdr:rowOff>118872</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18656300" y="184602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722" name="n_1aveValue【公民館】&#10;一人当たり面積">
          <a:extLst>
            <a:ext uri="{FF2B5EF4-FFF2-40B4-BE49-F238E27FC236}">
              <a16:creationId xmlns:a16="http://schemas.microsoft.com/office/drawing/2014/main" id="{00000000-0008-0000-0100-0000D2020000}"/>
            </a:ext>
          </a:extLst>
        </xdr:cNvPr>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105173</xdr:rowOff>
    </xdr:from>
    <xdr:ext cx="469744" cy="259045"/>
    <xdr:sp macro="" textlink="">
      <xdr:nvSpPr>
        <xdr:cNvPr id="723" name="n_2aveValue【公民館】&#10;一人当たり面積">
          <a:extLst>
            <a:ext uri="{FF2B5EF4-FFF2-40B4-BE49-F238E27FC236}">
              <a16:creationId xmlns:a16="http://schemas.microsoft.com/office/drawing/2014/main" id="{00000000-0008-0000-0100-0000D3020000}"/>
            </a:ext>
          </a:extLst>
        </xdr:cNvPr>
        <xdr:cNvSpPr txBox="1"/>
      </xdr:nvSpPr>
      <xdr:spPr>
        <a:xfrm>
          <a:off x="201994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724" name="n_3aveValue【公民館】&#10;一人当たり面積">
          <a:extLst>
            <a:ext uri="{FF2B5EF4-FFF2-40B4-BE49-F238E27FC236}">
              <a16:creationId xmlns:a16="http://schemas.microsoft.com/office/drawing/2014/main" id="{00000000-0008-0000-0100-0000D4020000}"/>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725" name="n_4aveValue【公民館】&#10;一人当たり面積">
          <a:extLst>
            <a:ext uri="{FF2B5EF4-FFF2-40B4-BE49-F238E27FC236}">
              <a16:creationId xmlns:a16="http://schemas.microsoft.com/office/drawing/2014/main" id="{00000000-0008-0000-0100-0000D5020000}"/>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119142</xdr:rowOff>
    </xdr:from>
    <xdr:ext cx="469744" cy="259045"/>
    <xdr:sp macro="" textlink="">
      <xdr:nvSpPr>
        <xdr:cNvPr id="726" name="n_1mainValue【公民館】&#10;一人当たり面積">
          <a:extLst>
            <a:ext uri="{FF2B5EF4-FFF2-40B4-BE49-F238E27FC236}">
              <a16:creationId xmlns:a16="http://schemas.microsoft.com/office/drawing/2014/main" id="{00000000-0008-0000-0100-0000D6020000}"/>
            </a:ext>
          </a:extLst>
        </xdr:cNvPr>
        <xdr:cNvSpPr txBox="1"/>
      </xdr:nvSpPr>
      <xdr:spPr>
        <a:xfrm>
          <a:off x="21075727" y="181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124477</xdr:rowOff>
    </xdr:from>
    <xdr:ext cx="469744" cy="259045"/>
    <xdr:sp macro="" textlink="">
      <xdr:nvSpPr>
        <xdr:cNvPr id="727" name="n_2mainValue【公民館】&#10;一人当たり面積">
          <a:extLst>
            <a:ext uri="{FF2B5EF4-FFF2-40B4-BE49-F238E27FC236}">
              <a16:creationId xmlns:a16="http://schemas.microsoft.com/office/drawing/2014/main" id="{00000000-0008-0000-0100-0000D7020000}"/>
            </a:ext>
          </a:extLst>
        </xdr:cNvPr>
        <xdr:cNvSpPr txBox="1"/>
      </xdr:nvSpPr>
      <xdr:spPr>
        <a:xfrm>
          <a:off x="20199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156990</xdr:rowOff>
    </xdr:from>
    <xdr:ext cx="469744" cy="259045"/>
    <xdr:sp macro="" textlink="">
      <xdr:nvSpPr>
        <xdr:cNvPr id="728" name="n_3mainValue【公民館】&#10;一人当たり面積">
          <a:extLst>
            <a:ext uri="{FF2B5EF4-FFF2-40B4-BE49-F238E27FC236}">
              <a16:creationId xmlns:a16="http://schemas.microsoft.com/office/drawing/2014/main" id="{00000000-0008-0000-0100-0000D8020000}"/>
            </a:ext>
          </a:extLst>
        </xdr:cNvPr>
        <xdr:cNvSpPr txBox="1"/>
      </xdr:nvSpPr>
      <xdr:spPr>
        <a:xfrm>
          <a:off x="19310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160799</xdr:rowOff>
    </xdr:from>
    <xdr:ext cx="469744" cy="259045"/>
    <xdr:sp macro="" textlink="">
      <xdr:nvSpPr>
        <xdr:cNvPr id="729" name="n_4mainValue【公民館】&#10;一人当たり面積">
          <a:extLst>
            <a:ext uri="{FF2B5EF4-FFF2-40B4-BE49-F238E27FC236}">
              <a16:creationId xmlns:a16="http://schemas.microsoft.com/office/drawing/2014/main" id="{00000000-0008-0000-0100-0000D9020000}"/>
            </a:ext>
          </a:extLst>
        </xdr:cNvPr>
        <xdr:cNvSpPr txBox="1"/>
      </xdr:nvSpPr>
      <xdr:spPr>
        <a:xfrm>
          <a:off x="18421427" y="1850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公営住宅については、東日本大震災の復旧・復興事業で</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戸以上の災害公営住宅を整備したため、類似団体平均値を大きく下回る数値となっている。一人あたり面積は、令和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年度においては人口減少も相まって類似団体平均値を</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一方で、橋りょうは建設から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年以上経過したものが多く、類似団体平均値を令和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ポイント上回る減価償却率となっている。</a:t>
          </a:r>
          <a:endParaRPr lang="ja-JP" altLang="ja-JP" sz="1400">
            <a:effectLst/>
          </a:endParaRPr>
        </a:p>
        <a:p>
          <a:r>
            <a:rPr kumimoji="1" lang="ja-JP" altLang="ja-JP" sz="1100">
              <a:solidFill>
                <a:schemeClr val="dk1"/>
              </a:solidFill>
              <a:effectLst/>
              <a:latin typeface="+mn-lt"/>
              <a:ea typeface="+mn-ea"/>
              <a:cs typeface="+mn-cs"/>
            </a:rPr>
            <a:t>　今後、公共施設の老朽化に伴い、施設の修繕や更新費用の増加が見込まれるため、適切な維持管理と計画的な改修を行い、施設の長寿命化、更新費用の圧縮と平準化に努める。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12,218
12,066
163.40
22,995,988
20,394,924
1,364,136
5,641,853
12,639,321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89081</xdr:rowOff>
    </xdr:from>
    <xdr:to>
      <xdr:col>20</xdr:col>
      <xdr:colOff>38100</xdr:colOff>
      <xdr:row>34</xdr:row>
      <xdr:rowOff>19231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20501</xdr:rowOff>
    </xdr:from>
    <xdr:to>
      <xdr:col>15</xdr:col>
      <xdr:colOff>101600</xdr:colOff>
      <xdr:row>33</xdr:row>
      <xdr:rowOff>122101</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71301</xdr:rowOff>
    </xdr:from>
    <xdr:to>
      <xdr:col>19</xdr:col>
      <xdr:colOff>177800</xdr:colOff>
      <xdr:row>33</xdr:row>
      <xdr:rowOff>139881</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572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71301</xdr:rowOff>
    </xdr:from>
    <xdr:to>
      <xdr:col>15</xdr:col>
      <xdr:colOff>50800</xdr:colOff>
      <xdr:row>34</xdr:row>
      <xdr:rowOff>27214</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019300" y="572915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115207</xdr:rowOff>
    </xdr:from>
    <xdr:to>
      <xdr:col>6</xdr:col>
      <xdr:colOff>38100</xdr:colOff>
      <xdr:row>34</xdr:row>
      <xdr:rowOff>45357</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166007</xdr:rowOff>
    </xdr:from>
    <xdr:to>
      <xdr:col>10</xdr:col>
      <xdr:colOff>114300</xdr:colOff>
      <xdr:row>34</xdr:row>
      <xdr:rowOff>27214</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170378</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35758</xdr:rowOff>
    </xdr:from>
    <xdr:ext cx="340478"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6143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138628</xdr:rowOff>
    </xdr:from>
    <xdr:ext cx="340478"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380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96266</xdr:rowOff>
    </xdr:from>
    <xdr:to>
      <xdr:col>50</xdr:col>
      <xdr:colOff>165100</xdr:colOff>
      <xdr:row>40</xdr:row>
      <xdr:rowOff>26416</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100838</xdr:rowOff>
    </xdr:from>
    <xdr:to>
      <xdr:col>46</xdr:col>
      <xdr:colOff>38100</xdr:colOff>
      <xdr:row>40</xdr:row>
      <xdr:rowOff>30988</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8699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147066</xdr:rowOff>
    </xdr:from>
    <xdr:to>
      <xdr:col>50</xdr:col>
      <xdr:colOff>114300</xdr:colOff>
      <xdr:row>39</xdr:row>
      <xdr:rowOff>151638</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8750300" y="683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xdr:rowOff>
    </xdr:from>
    <xdr:to>
      <xdr:col>41</xdr:col>
      <xdr:colOff>101600</xdr:colOff>
      <xdr:row>41</xdr:row>
      <xdr:rowOff>106426</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7810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151638</xdr:rowOff>
    </xdr:from>
    <xdr:to>
      <xdr:col>45</xdr:col>
      <xdr:colOff>177800</xdr:colOff>
      <xdr:row>41</xdr:row>
      <xdr:rowOff>55626</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7861300" y="683818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xdr:rowOff>
    </xdr:from>
    <xdr:to>
      <xdr:col>36</xdr:col>
      <xdr:colOff>165100</xdr:colOff>
      <xdr:row>41</xdr:row>
      <xdr:rowOff>106426</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6921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55626</xdr:rowOff>
    </xdr:from>
    <xdr:to>
      <xdr:col>41</xdr:col>
      <xdr:colOff>50800</xdr:colOff>
      <xdr:row>41</xdr:row>
      <xdr:rowOff>55626</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6972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3" name="n_1aveValue【図書館】&#10;一人当たり面積">
          <a:extLst>
            <a:ext uri="{FF2B5EF4-FFF2-40B4-BE49-F238E27FC236}">
              <a16:creationId xmlns:a16="http://schemas.microsoft.com/office/drawing/2014/main" id="{00000000-0008-0000-0200-000085000000}"/>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34" name="n_2aveValue【図書館】&#10;一人当たり面積">
          <a:extLst>
            <a:ext uri="{FF2B5EF4-FFF2-40B4-BE49-F238E27FC236}">
              <a16:creationId xmlns:a16="http://schemas.microsoft.com/office/drawing/2014/main" id="{00000000-0008-0000-0200-000086000000}"/>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35" name="n_3aveValue【図書館】&#10;一人当たり面積">
          <a:extLst>
            <a:ext uri="{FF2B5EF4-FFF2-40B4-BE49-F238E27FC236}">
              <a16:creationId xmlns:a16="http://schemas.microsoft.com/office/drawing/2014/main" id="{00000000-0008-0000-0200-000087000000}"/>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36" name="n_4aveValue【図書館】&#10;一人当たり面積">
          <a:extLst>
            <a:ext uri="{FF2B5EF4-FFF2-40B4-BE49-F238E27FC236}">
              <a16:creationId xmlns:a16="http://schemas.microsoft.com/office/drawing/2014/main" id="{00000000-0008-0000-0200-000088000000}"/>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17543</xdr:rowOff>
    </xdr:from>
    <xdr:ext cx="469744" cy="259045"/>
    <xdr:sp macro="" textlink="">
      <xdr:nvSpPr>
        <xdr:cNvPr id="137" name="n_1mainValue【図書館】&#10;一人当たり面積">
          <a:extLst>
            <a:ext uri="{FF2B5EF4-FFF2-40B4-BE49-F238E27FC236}">
              <a16:creationId xmlns:a16="http://schemas.microsoft.com/office/drawing/2014/main" id="{00000000-0008-0000-0200-000089000000}"/>
            </a:ext>
          </a:extLst>
        </xdr:cNvPr>
        <xdr:cNvSpPr txBox="1"/>
      </xdr:nvSpPr>
      <xdr:spPr>
        <a:xfrm>
          <a:off x="9391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22115</xdr:rowOff>
    </xdr:from>
    <xdr:ext cx="469744" cy="259045"/>
    <xdr:sp macro="" textlink="">
      <xdr:nvSpPr>
        <xdr:cNvPr id="138" name="n_2mainValue【図書館】&#10;一人当たり面積">
          <a:extLst>
            <a:ext uri="{FF2B5EF4-FFF2-40B4-BE49-F238E27FC236}">
              <a16:creationId xmlns:a16="http://schemas.microsoft.com/office/drawing/2014/main" id="{00000000-0008-0000-0200-00008A000000}"/>
            </a:ext>
          </a:extLst>
        </xdr:cNvPr>
        <xdr:cNvSpPr txBox="1"/>
      </xdr:nvSpPr>
      <xdr:spPr>
        <a:xfrm>
          <a:off x="8515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97553</xdr:rowOff>
    </xdr:from>
    <xdr:ext cx="469744" cy="259045"/>
    <xdr:sp macro="" textlink="">
      <xdr:nvSpPr>
        <xdr:cNvPr id="139" name="n_3mainValue【図書館】&#10;一人当たり面積">
          <a:extLst>
            <a:ext uri="{FF2B5EF4-FFF2-40B4-BE49-F238E27FC236}">
              <a16:creationId xmlns:a16="http://schemas.microsoft.com/office/drawing/2014/main" id="{00000000-0008-0000-0200-00008B000000}"/>
            </a:ext>
          </a:extLst>
        </xdr:cNvPr>
        <xdr:cNvSpPr txBox="1"/>
      </xdr:nvSpPr>
      <xdr:spPr>
        <a:xfrm>
          <a:off x="7626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97553</xdr:rowOff>
    </xdr:from>
    <xdr:ext cx="469744" cy="259045"/>
    <xdr:sp macro="" textlink="">
      <xdr:nvSpPr>
        <xdr:cNvPr id="140" name="n_4mainValue【図書館】&#10;一人当たり面積">
          <a:extLst>
            <a:ext uri="{FF2B5EF4-FFF2-40B4-BE49-F238E27FC236}">
              <a16:creationId xmlns:a16="http://schemas.microsoft.com/office/drawing/2014/main" id="{00000000-0008-0000-0200-00008C000000}"/>
            </a:ext>
          </a:extLst>
        </xdr:cNvPr>
        <xdr:cNvSpPr txBox="1"/>
      </xdr:nvSpPr>
      <xdr:spPr>
        <a:xfrm>
          <a:off x="6737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2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2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200-0000A8000000}"/>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200-0000AA000000}"/>
            </a:ext>
          </a:extLst>
        </xdr:cNvPr>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58</xdr:row>
      <xdr:rowOff>118110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2908300" y="10020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126365</xdr:rowOff>
    </xdr:from>
    <xdr:to>
      <xdr:col>10</xdr:col>
      <xdr:colOff>165100</xdr:colOff>
      <xdr:row>58</xdr:row>
      <xdr:rowOff>56515</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1968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xdr:rowOff>
    </xdr:from>
    <xdr:to>
      <xdr:col>15</xdr:col>
      <xdr:colOff>50800</xdr:colOff>
      <xdr:row>58</xdr:row>
      <xdr:rowOff>76200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2019300" y="994981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86360</xdr:rowOff>
    </xdr:from>
    <xdr:to>
      <xdr:col>6</xdr:col>
      <xdr:colOff>38100</xdr:colOff>
      <xdr:row>58</xdr:row>
      <xdr:rowOff>16510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079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137160</xdr:rowOff>
    </xdr:from>
    <xdr:to>
      <xdr:col>10</xdr:col>
      <xdr:colOff>114300</xdr:colOff>
      <xdr:row>58</xdr:row>
      <xdr:rowOff>5715</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1130300" y="9909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88" name="n_1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9" name="n_2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0" name="n_3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191" name="n_4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13987</xdr:rowOff>
    </xdr:from>
    <xdr:ext cx="405111" cy="259045"/>
    <xdr:sp macro="" textlink="">
      <xdr:nvSpPr>
        <xdr:cNvPr id="192" name="n_1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3582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93" name="n_2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73042</xdr:rowOff>
    </xdr:from>
    <xdr:ext cx="405111" cy="259045"/>
    <xdr:sp macro="" textlink="">
      <xdr:nvSpPr>
        <xdr:cNvPr id="194" name="n_3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1816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195" name="n_4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200-0000D8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200-0000DA000000}"/>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200-0000DC000000}"/>
            </a:ext>
          </a:extLst>
        </xdr:cNvPr>
        <xdr:cNvSpPr txBox="1"/>
      </xdr:nvSpPr>
      <xdr:spPr>
        <a:xfrm>
          <a:off x="10515600" y="10456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69215</xdr:rowOff>
    </xdr:from>
    <xdr:to>
      <xdr:col>50</xdr:col>
      <xdr:colOff>165100</xdr:colOff>
      <xdr:row>61</xdr:row>
      <xdr:rowOff>170815</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58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125730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8750300" y="10578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81217</xdr:rowOff>
    </xdr:from>
    <xdr:to>
      <xdr:col>41</xdr:col>
      <xdr:colOff>101600</xdr:colOff>
      <xdr:row>62</xdr:row>
      <xdr:rowOff>11367</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7810500" y="105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132017</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7861300" y="1058418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85789</xdr:rowOff>
    </xdr:from>
    <xdr:to>
      <xdr:col>36</xdr:col>
      <xdr:colOff>165100</xdr:colOff>
      <xdr:row>62</xdr:row>
      <xdr:rowOff>15939</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6921500" y="1054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132017</xdr:rowOff>
    </xdr:from>
    <xdr:to>
      <xdr:col>41</xdr:col>
      <xdr:colOff>50800</xdr:colOff>
      <xdr:row>61</xdr:row>
      <xdr:rowOff>136589</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6972300" y="105904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38" name="n_1aveValue【体育館・プール】&#10;一人当たり面積">
          <a:extLst>
            <a:ext uri="{FF2B5EF4-FFF2-40B4-BE49-F238E27FC236}">
              <a16:creationId xmlns:a16="http://schemas.microsoft.com/office/drawing/2014/main" id="{00000000-0008-0000-0200-0000EE000000}"/>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39" name="n_2aveValue【体育館・プール】&#10;一人当たり面積">
          <a:extLst>
            <a:ext uri="{FF2B5EF4-FFF2-40B4-BE49-F238E27FC236}">
              <a16:creationId xmlns:a16="http://schemas.microsoft.com/office/drawing/2014/main" id="{00000000-0008-0000-0200-0000EF000000}"/>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200-0000F0000000}"/>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41" name="n_4aveValue【体育館・プール】&#10;一人当たり面積">
          <a:extLst>
            <a:ext uri="{FF2B5EF4-FFF2-40B4-BE49-F238E27FC236}">
              <a16:creationId xmlns:a16="http://schemas.microsoft.com/office/drawing/2014/main" id="{00000000-0008-0000-0200-0000F1000000}"/>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161942</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200-0000F2000000}"/>
            </a:ext>
          </a:extLst>
        </xdr:cNvPr>
        <xdr:cNvSpPr txBox="1"/>
      </xdr:nvSpPr>
      <xdr:spPr>
        <a:xfrm>
          <a:off x="93917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200-0000F3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2494</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200-0000F4000000}"/>
            </a:ext>
          </a:extLst>
        </xdr:cNvPr>
        <xdr:cNvSpPr txBox="1"/>
      </xdr:nvSpPr>
      <xdr:spPr>
        <a:xfrm>
          <a:off x="7626427" y="106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7066</xdr:rowOff>
    </xdr:from>
    <xdr:ext cx="469744" cy="259045"/>
    <xdr:sp macro="" textlink="">
      <xdr:nvSpPr>
        <xdr:cNvPr id="245" name="n_4mainValue【体育館・プール】&#10;一人当たり面積">
          <a:extLst>
            <a:ext uri="{FF2B5EF4-FFF2-40B4-BE49-F238E27FC236}">
              <a16:creationId xmlns:a16="http://schemas.microsoft.com/office/drawing/2014/main" id="{00000000-0008-0000-0200-0000F5000000}"/>
            </a:ext>
          </a:extLst>
        </xdr:cNvPr>
        <xdr:cNvSpPr txBox="1"/>
      </xdr:nvSpPr>
      <xdr:spPr>
        <a:xfrm>
          <a:off x="6737427" y="106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9" name="【福祉施設】&#10;有形固定資産減価償却率最小値テキスト">
          <a:extLst>
            <a:ext uri="{FF2B5EF4-FFF2-40B4-BE49-F238E27FC236}">
              <a16:creationId xmlns:a16="http://schemas.microsoft.com/office/drawing/2014/main" id="{00000000-0008-0000-0200-00000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0000000-0008-0000-0200-00000F010000}"/>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00000000-0008-0000-0200-000011010000}"/>
            </a:ext>
          </a:extLst>
        </xdr:cNvPr>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117602</xdr:rowOff>
    </xdr:from>
    <xdr:to>
      <xdr:col>20</xdr:col>
      <xdr:colOff>38100</xdr:colOff>
      <xdr:row>79</xdr:row>
      <xdr:rowOff>47752</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3746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49022</xdr:rowOff>
    </xdr:from>
    <xdr:to>
      <xdr:col>15</xdr:col>
      <xdr:colOff>101600</xdr:colOff>
      <xdr:row>78</xdr:row>
      <xdr:rowOff>150622</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2857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99822</xdr:rowOff>
    </xdr:from>
    <xdr:to>
      <xdr:col>19</xdr:col>
      <xdr:colOff>177800</xdr:colOff>
      <xdr:row>78</xdr:row>
      <xdr:rowOff>168402</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2908300" y="1347292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147320</xdr:rowOff>
    </xdr:from>
    <xdr:to>
      <xdr:col>10</xdr:col>
      <xdr:colOff>165100</xdr:colOff>
      <xdr:row>78</xdr:row>
      <xdr:rowOff>77470</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968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26670</xdr:rowOff>
    </xdr:from>
    <xdr:to>
      <xdr:col>15</xdr:col>
      <xdr:colOff>50800</xdr:colOff>
      <xdr:row>78</xdr:row>
      <xdr:rowOff>99822</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2019300" y="1339977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81026</xdr:rowOff>
    </xdr:from>
    <xdr:to>
      <xdr:col>6</xdr:col>
      <xdr:colOff>38100</xdr:colOff>
      <xdr:row>78</xdr:row>
      <xdr:rowOff>11176</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1079500" y="132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131826</xdr:rowOff>
    </xdr:from>
    <xdr:to>
      <xdr:col>10</xdr:col>
      <xdr:colOff>114300</xdr:colOff>
      <xdr:row>78</xdr:row>
      <xdr:rowOff>26670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130300" y="1333347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291" name="n_1aveValue【福祉施設】&#10;有形固定資産減価償却率">
          <a:extLst>
            <a:ext uri="{FF2B5EF4-FFF2-40B4-BE49-F238E27FC236}">
              <a16:creationId xmlns:a16="http://schemas.microsoft.com/office/drawing/2014/main" id="{00000000-0008-0000-0200-000023010000}"/>
            </a:ext>
          </a:extLst>
        </xdr:cNvPr>
        <xdr:cNvSpPr txBox="1"/>
      </xdr:nvSpPr>
      <xdr:spPr>
        <a:xfrm>
          <a:off x="35820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292" name="n_2aveValue【福祉施設】&#10;有形固定資産減価償却率">
          <a:extLst>
            <a:ext uri="{FF2B5EF4-FFF2-40B4-BE49-F238E27FC236}">
              <a16:creationId xmlns:a16="http://schemas.microsoft.com/office/drawing/2014/main" id="{00000000-0008-0000-0200-000024010000}"/>
            </a:ext>
          </a:extLst>
        </xdr:cNvPr>
        <xdr:cNvSpPr txBox="1"/>
      </xdr:nvSpPr>
      <xdr:spPr>
        <a:xfrm>
          <a:off x="2705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293" name="n_3aveValue【福祉施設】&#10;有形固定資産減価償却率">
          <a:extLst>
            <a:ext uri="{FF2B5EF4-FFF2-40B4-BE49-F238E27FC236}">
              <a16:creationId xmlns:a16="http://schemas.microsoft.com/office/drawing/2014/main" id="{00000000-0008-0000-0200-000025010000}"/>
            </a:ext>
          </a:extLst>
        </xdr:cNvPr>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294" name="n_4aveValue【福祉施設】&#10;有形固定資産減価償却率">
          <a:extLst>
            <a:ext uri="{FF2B5EF4-FFF2-40B4-BE49-F238E27FC236}">
              <a16:creationId xmlns:a16="http://schemas.microsoft.com/office/drawing/2014/main" id="{00000000-0008-0000-0200-000026010000}"/>
            </a:ext>
          </a:extLst>
        </xdr:cNvPr>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64279</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167149</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93997</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200-000029010000}"/>
            </a:ext>
          </a:extLst>
        </xdr:cNvPr>
        <xdr:cNvSpPr txBox="1"/>
      </xdr:nvSpPr>
      <xdr:spPr>
        <a:xfrm>
          <a:off x="1816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27703</xdr:rowOff>
    </xdr:from>
    <xdr:ext cx="405111" cy="259045"/>
    <xdr:sp macro="" textlink="">
      <xdr:nvSpPr>
        <xdr:cNvPr id="298" name="n_4mainValue【福祉施設】&#10;有形固定資産減価償却率">
          <a:extLst>
            <a:ext uri="{FF2B5EF4-FFF2-40B4-BE49-F238E27FC236}">
              <a16:creationId xmlns:a16="http://schemas.microsoft.com/office/drawing/2014/main" id="{00000000-0008-0000-0200-00002A010000}"/>
            </a:ext>
          </a:extLst>
        </xdr:cNvPr>
        <xdr:cNvSpPr txBox="1"/>
      </xdr:nvSpPr>
      <xdr:spPr>
        <a:xfrm>
          <a:off x="927744" y="1305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200-000043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200-000045010000}"/>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200-000047010000}"/>
            </a:ext>
          </a:extLst>
        </xdr:cNvPr>
        <xdr:cNvSpPr txBox="1"/>
      </xdr:nvSpPr>
      <xdr:spPr>
        <a:xfrm>
          <a:off x="10515600"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9588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90170</xdr:rowOff>
    </xdr:from>
    <xdr:to>
      <xdr:col>46</xdr:col>
      <xdr:colOff>38100</xdr:colOff>
      <xdr:row>86</xdr:row>
      <xdr:rowOff>20320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140970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8750300" y="14710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92711</xdr:rowOff>
    </xdr:from>
    <xdr:to>
      <xdr:col>41</xdr:col>
      <xdr:colOff>101600</xdr:colOff>
      <xdr:row>86</xdr:row>
      <xdr:rowOff>22861</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7810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143511</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7861300" y="1471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95250</xdr:rowOff>
    </xdr:from>
    <xdr:to>
      <xdr:col>36</xdr:col>
      <xdr:colOff>165100</xdr:colOff>
      <xdr:row>86</xdr:row>
      <xdr:rowOff>25400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6921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143511</xdr:rowOff>
    </xdr:from>
    <xdr:to>
      <xdr:col>41</xdr:col>
      <xdr:colOff>50800</xdr:colOff>
      <xdr:row>85</xdr:row>
      <xdr:rowOff>146050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6972300" y="1471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345" name="n_1aveValue【福祉施設】&#10;一人当たり面積">
          <a:extLst>
            <a:ext uri="{FF2B5EF4-FFF2-40B4-BE49-F238E27FC236}">
              <a16:creationId xmlns:a16="http://schemas.microsoft.com/office/drawing/2014/main" id="{00000000-0008-0000-0200-000059010000}"/>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346" name="n_2aveValue【福祉施設】&#10;一人当たり面積">
          <a:extLst>
            <a:ext uri="{FF2B5EF4-FFF2-40B4-BE49-F238E27FC236}">
              <a16:creationId xmlns:a16="http://schemas.microsoft.com/office/drawing/2014/main" id="{00000000-0008-0000-0200-00005A010000}"/>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47" name="n_3aveValue【福祉施設】&#10;一人当たり面積">
          <a:extLst>
            <a:ext uri="{FF2B5EF4-FFF2-40B4-BE49-F238E27FC236}">
              <a16:creationId xmlns:a16="http://schemas.microsoft.com/office/drawing/2014/main" id="{00000000-0008-0000-0200-00005B010000}"/>
            </a:ext>
          </a:extLst>
        </xdr:cNvPr>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48" name="n_4aveValue【福祉施設】&#10;一人当たり面積">
          <a:extLst>
            <a:ext uri="{FF2B5EF4-FFF2-40B4-BE49-F238E27FC236}">
              <a16:creationId xmlns:a16="http://schemas.microsoft.com/office/drawing/2014/main" id="{00000000-0008-0000-0200-00005C010000}"/>
            </a:ext>
          </a:extLst>
        </xdr:cNvPr>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7638</xdr:rowOff>
    </xdr:from>
    <xdr:ext cx="469744" cy="259045"/>
    <xdr:sp macro="" textlink="">
      <xdr:nvSpPr>
        <xdr:cNvPr id="349" name="n_1mainValue【福祉施設】&#10;一人当たり面積">
          <a:extLst>
            <a:ext uri="{FF2B5EF4-FFF2-40B4-BE49-F238E27FC236}">
              <a16:creationId xmlns:a16="http://schemas.microsoft.com/office/drawing/2014/main" id="{00000000-0008-0000-0200-00005D010000}"/>
            </a:ext>
          </a:extLst>
        </xdr:cNvPr>
        <xdr:cNvSpPr txBox="1"/>
      </xdr:nvSpPr>
      <xdr:spPr>
        <a:xfrm>
          <a:off x="9391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50" name="n_2mainValue【福祉施設】&#10;一人当たり面積">
          <a:extLst>
            <a:ext uri="{FF2B5EF4-FFF2-40B4-BE49-F238E27FC236}">
              <a16:creationId xmlns:a16="http://schemas.microsoft.com/office/drawing/2014/main" id="{00000000-0008-0000-0200-00005E010000}"/>
            </a:ext>
          </a:extLst>
        </xdr:cNvPr>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13988</xdr:rowOff>
    </xdr:from>
    <xdr:ext cx="469744" cy="259045"/>
    <xdr:sp macro="" textlink="">
      <xdr:nvSpPr>
        <xdr:cNvPr id="351" name="n_3mainValue【福祉施設】&#10;一人当たり面積">
          <a:extLst>
            <a:ext uri="{FF2B5EF4-FFF2-40B4-BE49-F238E27FC236}">
              <a16:creationId xmlns:a16="http://schemas.microsoft.com/office/drawing/2014/main" id="{00000000-0008-0000-0200-00005F010000}"/>
            </a:ext>
          </a:extLst>
        </xdr:cNvPr>
        <xdr:cNvSpPr txBox="1"/>
      </xdr:nvSpPr>
      <xdr:spPr>
        <a:xfrm>
          <a:off x="76264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16527</xdr:rowOff>
    </xdr:from>
    <xdr:ext cx="469744" cy="259045"/>
    <xdr:sp macro="" textlink="">
      <xdr:nvSpPr>
        <xdr:cNvPr id="352" name="n_4mainValue【福祉施設】&#10;一人当たり面積">
          <a:extLst>
            <a:ext uri="{FF2B5EF4-FFF2-40B4-BE49-F238E27FC236}">
              <a16:creationId xmlns:a16="http://schemas.microsoft.com/office/drawing/2014/main" id="{00000000-0008-0000-0200-000060010000}"/>
            </a:ext>
          </a:extLst>
        </xdr:cNvPr>
        <xdr:cNvSpPr txBox="1"/>
      </xdr:nvSpPr>
      <xdr:spPr>
        <a:xfrm>
          <a:off x="6737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a:extLst>
            <a:ext uri="{FF2B5EF4-FFF2-40B4-BE49-F238E27FC236}">
              <a16:creationId xmlns:a16="http://schemas.microsoft.com/office/drawing/2014/main" id="{00000000-0008-0000-0200-00008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396" name="【一般廃棄物処理施設】&#10;有形固定資産減価償却率最小値テキスト">
          <a:extLst>
            <a:ext uri="{FF2B5EF4-FFF2-40B4-BE49-F238E27FC236}">
              <a16:creationId xmlns:a16="http://schemas.microsoft.com/office/drawing/2014/main" id="{00000000-0008-0000-0200-00008C010000}"/>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398" name="【一般廃棄物処理施設】&#10;有形固定資産減価償却率最大値テキスト">
          <a:extLst>
            <a:ext uri="{FF2B5EF4-FFF2-40B4-BE49-F238E27FC236}">
              <a16:creationId xmlns:a16="http://schemas.microsoft.com/office/drawing/2014/main" id="{00000000-0008-0000-0200-00008E010000}"/>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0" name="【一般廃棄物処理施設】&#10;有形固定資産減価償却率平均値テキスト">
          <a:extLst>
            <a:ext uri="{FF2B5EF4-FFF2-40B4-BE49-F238E27FC236}">
              <a16:creationId xmlns:a16="http://schemas.microsoft.com/office/drawing/2014/main" id="{00000000-0008-0000-0200-000090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22134</xdr:rowOff>
    </xdr:from>
    <xdr:to>
      <xdr:col>76</xdr:col>
      <xdr:colOff>165100</xdr:colOff>
      <xdr:row>40</xdr:row>
      <xdr:rowOff>123734</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14541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72934</xdr:rowOff>
    </xdr:from>
    <xdr:to>
      <xdr:col>81</xdr:col>
      <xdr:colOff>50800</xdr:colOff>
      <xdr:row>40</xdr:row>
      <xdr:rowOff>112123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4592300" y="6930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365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30480</xdr:rowOff>
    </xdr:from>
    <xdr:to>
      <xdr:col>76</xdr:col>
      <xdr:colOff>114300</xdr:colOff>
      <xdr:row>40</xdr:row>
      <xdr:rowOff>72934</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3703300" y="68884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276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162741</xdr:rowOff>
    </xdr:from>
    <xdr:to>
      <xdr:col>71</xdr:col>
      <xdr:colOff>177800</xdr:colOff>
      <xdr:row>40</xdr:row>
      <xdr:rowOff>30480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814300" y="68492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418" name="n_1aveValue【一般廃棄物処理施設】&#10;有形固定資産減価償却率">
          <a:extLst>
            <a:ext uri="{FF2B5EF4-FFF2-40B4-BE49-F238E27FC236}">
              <a16:creationId xmlns:a16="http://schemas.microsoft.com/office/drawing/2014/main" id="{00000000-0008-0000-0200-0000A2010000}"/>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419" name="n_2aveValue【一般廃棄物処理施設】&#10;有形固定資産減価償却率">
          <a:extLst>
            <a:ext uri="{FF2B5EF4-FFF2-40B4-BE49-F238E27FC236}">
              <a16:creationId xmlns:a16="http://schemas.microsoft.com/office/drawing/2014/main" id="{00000000-0008-0000-0200-0000A3010000}"/>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14531</xdr:rowOff>
    </xdr:from>
    <xdr:ext cx="405111" cy="259045"/>
    <xdr:sp macro="" textlink="">
      <xdr:nvSpPr>
        <xdr:cNvPr id="420" name="n_3aveValue【一般廃棄物処理施設】&#10;有形固定資産減価償却率">
          <a:extLst>
            <a:ext uri="{FF2B5EF4-FFF2-40B4-BE49-F238E27FC236}">
              <a16:creationId xmlns:a16="http://schemas.microsoft.com/office/drawing/2014/main" id="{00000000-0008-0000-0200-0000A4010000}"/>
            </a:ext>
          </a:extLst>
        </xdr:cNvPr>
        <xdr:cNvSpPr txBox="1"/>
      </xdr:nvSpPr>
      <xdr:spPr>
        <a:xfrm>
          <a:off x="13500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21" name="n_4aveValue【一般廃棄物処理施設】&#10;有形固定資産減価償却率">
          <a:extLst>
            <a:ext uri="{FF2B5EF4-FFF2-40B4-BE49-F238E27FC236}">
              <a16:creationId xmlns:a16="http://schemas.microsoft.com/office/drawing/2014/main" id="{00000000-0008-0000-0200-0000A5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422" name="n_1mainValue【一般廃棄物処理施設】&#10;有形固定資産減価償却率">
          <a:extLst>
            <a:ext uri="{FF2B5EF4-FFF2-40B4-BE49-F238E27FC236}">
              <a16:creationId xmlns:a16="http://schemas.microsoft.com/office/drawing/2014/main" id="{00000000-0008-0000-0200-0000A6010000}"/>
            </a:ext>
          </a:extLst>
        </xdr:cNvPr>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423" name="n_2mainValue【一般廃棄物処理施設】&#10;有形固定資産減価償却率">
          <a:extLst>
            <a:ext uri="{FF2B5EF4-FFF2-40B4-BE49-F238E27FC236}">
              <a16:creationId xmlns:a16="http://schemas.microsoft.com/office/drawing/2014/main" id="{00000000-0008-0000-0200-0000A7010000}"/>
            </a:ext>
          </a:extLst>
        </xdr:cNvPr>
        <xdr:cNvSpPr txBox="1"/>
      </xdr:nvSpPr>
      <xdr:spPr>
        <a:xfrm>
          <a:off x="14389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424" name="n_3mainValue【一般廃棄物処理施設】&#10;有形固定資産減価償却率">
          <a:extLst>
            <a:ext uri="{FF2B5EF4-FFF2-40B4-BE49-F238E27FC236}">
              <a16:creationId xmlns:a16="http://schemas.microsoft.com/office/drawing/2014/main" id="{00000000-0008-0000-0200-0000A8010000}"/>
            </a:ext>
          </a:extLst>
        </xdr:cNvPr>
        <xdr:cNvSpPr txBox="1"/>
      </xdr:nvSpPr>
      <xdr:spPr>
        <a:xfrm>
          <a:off x="13500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425" name="n_4main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2611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00000000-0008-0000-02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452" name="【一般廃棄物処理施設】&#10;一人当たり有形固定資産（償却資産）額最小値テキスト">
          <a:extLst>
            <a:ext uri="{FF2B5EF4-FFF2-40B4-BE49-F238E27FC236}">
              <a16:creationId xmlns:a16="http://schemas.microsoft.com/office/drawing/2014/main" id="{00000000-0008-0000-0200-0000C4010000}"/>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00000000-0008-0000-0200-0000C6010000}"/>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7354</xdr:rowOff>
    </xdr:from>
    <xdr:ext cx="599010" cy="259045"/>
    <xdr:sp macro="" textlink="">
      <xdr:nvSpPr>
        <xdr:cNvPr id="456" name="【一般廃棄物処理施設】&#10;一人当たり有形固定資産（償却資産）額平均値テキスト">
          <a:extLst>
            <a:ext uri="{FF2B5EF4-FFF2-40B4-BE49-F238E27FC236}">
              <a16:creationId xmlns:a16="http://schemas.microsoft.com/office/drawing/2014/main" id="{00000000-0008-0000-0200-0000C8010000}"/>
            </a:ext>
          </a:extLst>
        </xdr:cNvPr>
        <xdr:cNvSpPr txBox="1"/>
      </xdr:nvSpPr>
      <xdr:spPr>
        <a:xfrm>
          <a:off x="22199600" y="669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27274</xdr:rowOff>
    </xdr:from>
    <xdr:to>
      <xdr:col>112</xdr:col>
      <xdr:colOff>38100</xdr:colOff>
      <xdr:row>41</xdr:row>
      <xdr:rowOff>128874</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21272500" y="70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31158</xdr:rowOff>
    </xdr:from>
    <xdr:to>
      <xdr:col>107</xdr:col>
      <xdr:colOff>101600</xdr:colOff>
      <xdr:row>41</xdr:row>
      <xdr:rowOff>132758</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20383500" y="70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78074</xdr:rowOff>
    </xdr:from>
    <xdr:to>
      <xdr:col>111</xdr:col>
      <xdr:colOff>177800</xdr:colOff>
      <xdr:row>41</xdr:row>
      <xdr:rowOff>81958</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0434300" y="7107524"/>
          <a:ext cx="8890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35305</xdr:rowOff>
    </xdr:from>
    <xdr:to>
      <xdr:col>102</xdr:col>
      <xdr:colOff>165100</xdr:colOff>
      <xdr:row>41</xdr:row>
      <xdr:rowOff>136905</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9494500" y="70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81958</xdr:rowOff>
    </xdr:from>
    <xdr:to>
      <xdr:col>107</xdr:col>
      <xdr:colOff>50800</xdr:colOff>
      <xdr:row>41</xdr:row>
      <xdr:rowOff>86105</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19545300" y="7111408"/>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38306</xdr:rowOff>
    </xdr:from>
    <xdr:to>
      <xdr:col>98</xdr:col>
      <xdr:colOff>38100</xdr:colOff>
      <xdr:row>41</xdr:row>
      <xdr:rowOff>139906</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8605500" y="7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86105</xdr:rowOff>
    </xdr:from>
    <xdr:to>
      <xdr:col>102</xdr:col>
      <xdr:colOff>114300</xdr:colOff>
      <xdr:row>41</xdr:row>
      <xdr:rowOff>89106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18656300" y="7115555"/>
          <a:ext cx="8890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474" name="n_1aveValue【一般廃棄物処理施設】&#10;一人当たり有形固定資産（償却資産）額">
          <a:extLst>
            <a:ext uri="{FF2B5EF4-FFF2-40B4-BE49-F238E27FC236}">
              <a16:creationId xmlns:a16="http://schemas.microsoft.com/office/drawing/2014/main" id="{00000000-0008-0000-0200-0000DA010000}"/>
            </a:ext>
          </a:extLst>
        </xdr:cNvPr>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475" name="n_2aveValue【一般廃棄物処理施設】&#10;一人当たり有形固定資産（償却資産）額">
          <a:extLst>
            <a:ext uri="{FF2B5EF4-FFF2-40B4-BE49-F238E27FC236}">
              <a16:creationId xmlns:a16="http://schemas.microsoft.com/office/drawing/2014/main" id="{00000000-0008-0000-0200-0000DB010000}"/>
            </a:ext>
          </a:extLst>
        </xdr:cNvPr>
        <xdr:cNvSpPr txBox="1"/>
      </xdr:nvSpPr>
      <xdr:spPr>
        <a:xfrm>
          <a:off x="20134795" y="65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66041</xdr:rowOff>
    </xdr:from>
    <xdr:ext cx="599010" cy="259045"/>
    <xdr:sp macro="" textlink="">
      <xdr:nvSpPr>
        <xdr:cNvPr id="476" name="n_3ave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19245795" y="658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477" name="n_4aveValue【一般廃棄物処理施設】&#10;一人当たり有形固定資産（償却資産）額">
          <a:extLst>
            <a:ext uri="{FF2B5EF4-FFF2-40B4-BE49-F238E27FC236}">
              <a16:creationId xmlns:a16="http://schemas.microsoft.com/office/drawing/2014/main" id="{00000000-0008-0000-0200-0000DD010000}"/>
            </a:ext>
          </a:extLst>
        </xdr:cNvPr>
        <xdr:cNvSpPr txBox="1"/>
      </xdr:nvSpPr>
      <xdr:spPr>
        <a:xfrm>
          <a:off x="18356795" y="65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120001</xdr:rowOff>
    </xdr:from>
    <xdr:ext cx="534377" cy="259045"/>
    <xdr:sp macro="" textlink="">
      <xdr:nvSpPr>
        <xdr:cNvPr id="478" name="n_1mainValue【一般廃棄物処理施設】&#10;一人当たり有形固定資産（償却資産）額">
          <a:extLst>
            <a:ext uri="{FF2B5EF4-FFF2-40B4-BE49-F238E27FC236}">
              <a16:creationId xmlns:a16="http://schemas.microsoft.com/office/drawing/2014/main" id="{00000000-0008-0000-0200-0000DE010000}"/>
            </a:ext>
          </a:extLst>
        </xdr:cNvPr>
        <xdr:cNvSpPr txBox="1"/>
      </xdr:nvSpPr>
      <xdr:spPr>
        <a:xfrm>
          <a:off x="21043411" y="71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123885</xdr:rowOff>
    </xdr:from>
    <xdr:ext cx="534377" cy="259045"/>
    <xdr:sp macro="" textlink="">
      <xdr:nvSpPr>
        <xdr:cNvPr id="479" name="n_2mainValue【一般廃棄物処理施設】&#10;一人当たり有形固定資産（償却資産）額">
          <a:extLst>
            <a:ext uri="{FF2B5EF4-FFF2-40B4-BE49-F238E27FC236}">
              <a16:creationId xmlns:a16="http://schemas.microsoft.com/office/drawing/2014/main" id="{00000000-0008-0000-0200-0000DF010000}"/>
            </a:ext>
          </a:extLst>
        </xdr:cNvPr>
        <xdr:cNvSpPr txBox="1"/>
      </xdr:nvSpPr>
      <xdr:spPr>
        <a:xfrm>
          <a:off x="20167111" y="71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128032</xdr:rowOff>
    </xdr:from>
    <xdr:ext cx="534377" cy="259045"/>
    <xdr:sp macro="" textlink="">
      <xdr:nvSpPr>
        <xdr:cNvPr id="480" name="n_3mainValue【一般廃棄物処理施設】&#10;一人当たり有形固定資産（償却資産）額">
          <a:extLst>
            <a:ext uri="{FF2B5EF4-FFF2-40B4-BE49-F238E27FC236}">
              <a16:creationId xmlns:a16="http://schemas.microsoft.com/office/drawing/2014/main" id="{00000000-0008-0000-0200-0000E0010000}"/>
            </a:ext>
          </a:extLst>
        </xdr:cNvPr>
        <xdr:cNvSpPr txBox="1"/>
      </xdr:nvSpPr>
      <xdr:spPr>
        <a:xfrm>
          <a:off x="19278111" y="71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131033</xdr:rowOff>
    </xdr:from>
    <xdr:ext cx="534377" cy="259045"/>
    <xdr:sp macro="" textlink="">
      <xdr:nvSpPr>
        <xdr:cNvPr id="481" name="n_4main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18389111" y="71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00000000-0008-0000-0200-0000F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133350</xdr:rowOff>
    </xdr:from>
    <xdr:to>
      <xdr:col>85</xdr:col>
      <xdr:colOff>126364</xdr:colOff>
      <xdr:row>64</xdr:row>
      <xdr:rowOff>74295</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6318864" y="99060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07" name="【保健センター・保健所】&#10;有形固定資産減価償却率最小値テキスト">
          <a:extLst>
            <a:ext uri="{FF2B5EF4-FFF2-40B4-BE49-F238E27FC236}">
              <a16:creationId xmlns:a16="http://schemas.microsoft.com/office/drawing/2014/main" id="{00000000-0008-0000-0200-0000FB01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80027</xdr:rowOff>
    </xdr:from>
    <xdr:ext cx="405111" cy="259045"/>
    <xdr:sp macro="" textlink="">
      <xdr:nvSpPr>
        <xdr:cNvPr id="509" name="【保健センター・保健所】&#10;有形固定資産減価償却率最大値テキスト">
          <a:extLst>
            <a:ext uri="{FF2B5EF4-FFF2-40B4-BE49-F238E27FC236}">
              <a16:creationId xmlns:a16="http://schemas.microsoft.com/office/drawing/2014/main" id="{00000000-0008-0000-0200-0000FD010000}"/>
            </a:ext>
          </a:extLst>
        </xdr:cNvPr>
        <xdr:cNvSpPr txBox="1"/>
      </xdr:nvSpPr>
      <xdr:spPr>
        <a:xfrm>
          <a:off x="16357600"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133350</xdr:rowOff>
    </xdr:from>
    <xdr:to>
      <xdr:col>86</xdr:col>
      <xdr:colOff>25400</xdr:colOff>
      <xdr:row>57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230600" y="990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116222</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00000000-0008-0000-0200-0000FF010000}"/>
            </a:ext>
          </a:extLst>
        </xdr:cNvPr>
        <xdr:cNvSpPr txBox="1"/>
      </xdr:nvSpPr>
      <xdr:spPr>
        <a:xfrm>
          <a:off x="16357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6268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160655</xdr:rowOff>
    </xdr:from>
    <xdr:to>
      <xdr:col>81</xdr:col>
      <xdr:colOff>101600</xdr:colOff>
      <xdr:row>59</xdr:row>
      <xdr:rowOff>90805</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5430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57785</xdr:rowOff>
    </xdr:from>
    <xdr:to>
      <xdr:col>72</xdr:col>
      <xdr:colOff>38100</xdr:colOff>
      <xdr:row>58</xdr:row>
      <xdr:rowOff>159385</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3652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44450</xdr:rowOff>
    </xdr:from>
    <xdr:to>
      <xdr:col>67</xdr:col>
      <xdr:colOff>101600</xdr:colOff>
      <xdr:row>58</xdr:row>
      <xdr:rowOff>146050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2763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147320</xdr:rowOff>
    </xdr:from>
    <xdr:to>
      <xdr:col>81</xdr:col>
      <xdr:colOff>101600</xdr:colOff>
      <xdr:row>57</xdr:row>
      <xdr:rowOff>77470</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73025</xdr:rowOff>
    </xdr:from>
    <xdr:to>
      <xdr:col>76</xdr:col>
      <xdr:colOff>165100</xdr:colOff>
      <xdr:row>57</xdr:row>
      <xdr:rowOff>3175</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4541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123825</xdr:rowOff>
    </xdr:from>
    <xdr:to>
      <xdr:col>81</xdr:col>
      <xdr:colOff>50800</xdr:colOff>
      <xdr:row>57</xdr:row>
      <xdr:rowOff>26670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4592300" y="97250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166370</xdr:rowOff>
    </xdr:from>
    <xdr:to>
      <xdr:col>72</xdr:col>
      <xdr:colOff>38100</xdr:colOff>
      <xdr:row>56</xdr:row>
      <xdr:rowOff>96520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3652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123825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3703300" y="96469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92075</xdr:rowOff>
    </xdr:from>
    <xdr:to>
      <xdr:col>67</xdr:col>
      <xdr:colOff>101600</xdr:colOff>
      <xdr:row>56</xdr:row>
      <xdr:rowOff>22225</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2763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142875</xdr:rowOff>
    </xdr:from>
    <xdr:to>
      <xdr:col>71</xdr:col>
      <xdr:colOff>177800</xdr:colOff>
      <xdr:row>56</xdr:row>
      <xdr:rowOff>45720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814300" y="95726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81932</xdr:rowOff>
    </xdr:from>
    <xdr:ext cx="405111" cy="259045"/>
    <xdr:sp macro="" textlink="">
      <xdr:nvSpPr>
        <xdr:cNvPr id="529" name="n_1aveValue【保健センター・保健所】&#10;有形固定資産減価償却率">
          <a:extLst>
            <a:ext uri="{FF2B5EF4-FFF2-40B4-BE49-F238E27FC236}">
              <a16:creationId xmlns:a16="http://schemas.microsoft.com/office/drawing/2014/main" id="{00000000-0008-0000-0200-000011020000}"/>
            </a:ext>
          </a:extLst>
        </xdr:cNvPr>
        <xdr:cNvSpPr txBox="1"/>
      </xdr:nvSpPr>
      <xdr:spPr>
        <a:xfrm>
          <a:off x="152660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7637</xdr:rowOff>
    </xdr:from>
    <xdr:ext cx="405111" cy="259045"/>
    <xdr:sp macro="" textlink="">
      <xdr:nvSpPr>
        <xdr:cNvPr id="530" name="n_2aveValue【保健センター・保健所】&#10;有形固定資産減価償却率">
          <a:extLst>
            <a:ext uri="{FF2B5EF4-FFF2-40B4-BE49-F238E27FC236}">
              <a16:creationId xmlns:a16="http://schemas.microsoft.com/office/drawing/2014/main" id="{00000000-0008-0000-0200-000012020000}"/>
            </a:ext>
          </a:extLst>
        </xdr:cNvPr>
        <xdr:cNvSpPr txBox="1"/>
      </xdr:nvSpPr>
      <xdr:spPr>
        <a:xfrm>
          <a:off x="14389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150512</xdr:rowOff>
    </xdr:from>
    <xdr:ext cx="405111" cy="259045"/>
    <xdr:sp macro="" textlink="">
      <xdr:nvSpPr>
        <xdr:cNvPr id="531" name="n_3aveValue【保健センター・保健所】&#10;有形固定資産減価償却率">
          <a:extLst>
            <a:ext uri="{FF2B5EF4-FFF2-40B4-BE49-F238E27FC236}">
              <a16:creationId xmlns:a16="http://schemas.microsoft.com/office/drawing/2014/main" id="{00000000-0008-0000-0200-000013020000}"/>
            </a:ext>
          </a:extLst>
        </xdr:cNvPr>
        <xdr:cNvSpPr txBox="1"/>
      </xdr:nvSpPr>
      <xdr:spPr>
        <a:xfrm>
          <a:off x="13500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137177</xdr:rowOff>
    </xdr:from>
    <xdr:ext cx="405111" cy="259045"/>
    <xdr:sp macro="" textlink="">
      <xdr:nvSpPr>
        <xdr:cNvPr id="532" name="n_4aveValue【保健センター・保健所】&#10;有形固定資産減価償却率">
          <a:extLst>
            <a:ext uri="{FF2B5EF4-FFF2-40B4-BE49-F238E27FC236}">
              <a16:creationId xmlns:a16="http://schemas.microsoft.com/office/drawing/2014/main" id="{00000000-0008-0000-0200-000014020000}"/>
            </a:ext>
          </a:extLst>
        </xdr:cNvPr>
        <xdr:cNvSpPr txBox="1"/>
      </xdr:nvSpPr>
      <xdr:spPr>
        <a:xfrm>
          <a:off x="12611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93997</xdr:rowOff>
    </xdr:from>
    <xdr:ext cx="405111" cy="259045"/>
    <xdr:sp macro="" textlink="">
      <xdr:nvSpPr>
        <xdr:cNvPr id="533" name="n_1mainValue【保健センター・保健所】&#10;有形固定資産減価償却率">
          <a:extLst>
            <a:ext uri="{FF2B5EF4-FFF2-40B4-BE49-F238E27FC236}">
              <a16:creationId xmlns:a16="http://schemas.microsoft.com/office/drawing/2014/main" id="{00000000-0008-0000-0200-000015020000}"/>
            </a:ext>
          </a:extLst>
        </xdr:cNvPr>
        <xdr:cNvSpPr txBox="1"/>
      </xdr:nvSpPr>
      <xdr:spPr>
        <a:xfrm>
          <a:off x="15266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19702</xdr:rowOff>
    </xdr:from>
    <xdr:ext cx="405111" cy="259045"/>
    <xdr:sp macro="" textlink="">
      <xdr:nvSpPr>
        <xdr:cNvPr id="534" name="n_2mainValue【保健センター・保健所】&#10;有形固定資産減価償却率">
          <a:extLst>
            <a:ext uri="{FF2B5EF4-FFF2-40B4-BE49-F238E27FC236}">
              <a16:creationId xmlns:a16="http://schemas.microsoft.com/office/drawing/2014/main" id="{00000000-0008-0000-0200-000016020000}"/>
            </a:ext>
          </a:extLst>
        </xdr:cNvPr>
        <xdr:cNvSpPr txBox="1"/>
      </xdr:nvSpPr>
      <xdr:spPr>
        <a:xfrm>
          <a:off x="143897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113047</xdr:rowOff>
    </xdr:from>
    <xdr:ext cx="405111" cy="259045"/>
    <xdr:sp macro="" textlink="">
      <xdr:nvSpPr>
        <xdr:cNvPr id="535" name="n_3mainValue【保健センター・保健所】&#10;有形固定資産減価償却率">
          <a:extLst>
            <a:ext uri="{FF2B5EF4-FFF2-40B4-BE49-F238E27FC236}">
              <a16:creationId xmlns:a16="http://schemas.microsoft.com/office/drawing/2014/main" id="{00000000-0008-0000-0200-000017020000}"/>
            </a:ext>
          </a:extLst>
        </xdr:cNvPr>
        <xdr:cNvSpPr txBox="1"/>
      </xdr:nvSpPr>
      <xdr:spPr>
        <a:xfrm>
          <a:off x="13500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38752</xdr:rowOff>
    </xdr:from>
    <xdr:ext cx="405111" cy="259045"/>
    <xdr:sp macro="" textlink="">
      <xdr:nvSpPr>
        <xdr:cNvPr id="536" name="n_4mainValue【保健センター・保健所】&#10;有形固定資産減価償却率">
          <a:extLst>
            <a:ext uri="{FF2B5EF4-FFF2-40B4-BE49-F238E27FC236}">
              <a16:creationId xmlns:a16="http://schemas.microsoft.com/office/drawing/2014/main" id="{00000000-0008-0000-0200-000018020000}"/>
            </a:ext>
          </a:extLst>
        </xdr:cNvPr>
        <xdr:cNvSpPr txBox="1"/>
      </xdr:nvSpPr>
      <xdr:spPr>
        <a:xfrm>
          <a:off x="126117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00000000-0008-0000-0200-00002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00000000-0008-0000-0200-00002F020000}"/>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00000000-0008-0000-0200-000031020000}"/>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00000000-0008-0000-0200-000033020000}"/>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31496</xdr:rowOff>
    </xdr:from>
    <xdr:to>
      <xdr:col>112</xdr:col>
      <xdr:colOff>38100</xdr:colOff>
      <xdr:row>63</xdr:row>
      <xdr:rowOff>133096</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21272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82296</xdr:rowOff>
    </xdr:from>
    <xdr:to>
      <xdr:col>111</xdr:col>
      <xdr:colOff>177800</xdr:colOff>
      <xdr:row>63</xdr:row>
      <xdr:rowOff>84582</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0434300" y="1088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36068</xdr:rowOff>
    </xdr:from>
    <xdr:to>
      <xdr:col>102</xdr:col>
      <xdr:colOff>165100</xdr:colOff>
      <xdr:row>63</xdr:row>
      <xdr:rowOff>137668</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9494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86868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9545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36068</xdr:rowOff>
    </xdr:from>
    <xdr:to>
      <xdr:col>98</xdr:col>
      <xdr:colOff>38100</xdr:colOff>
      <xdr:row>63</xdr:row>
      <xdr:rowOff>137668</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8605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86868</xdr:rowOff>
    </xdr:from>
    <xdr:to>
      <xdr:col>102</xdr:col>
      <xdr:colOff>114300</xdr:colOff>
      <xdr:row>63</xdr:row>
      <xdr:rowOff>86868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656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581" name="n_1aveValue【保健センター・保健所】&#10;一人当たり面積">
          <a:extLst>
            <a:ext uri="{FF2B5EF4-FFF2-40B4-BE49-F238E27FC236}">
              <a16:creationId xmlns:a16="http://schemas.microsoft.com/office/drawing/2014/main" id="{00000000-0008-0000-0200-000045020000}"/>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582" name="n_2aveValue【保健センター・保健所】&#10;一人当たり面積">
          <a:extLst>
            <a:ext uri="{FF2B5EF4-FFF2-40B4-BE49-F238E27FC236}">
              <a16:creationId xmlns:a16="http://schemas.microsoft.com/office/drawing/2014/main" id="{00000000-0008-0000-0200-000046020000}"/>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83" name="n_3aveValue【保健センター・保健所】&#10;一人当たり面積">
          <a:extLst>
            <a:ext uri="{FF2B5EF4-FFF2-40B4-BE49-F238E27FC236}">
              <a16:creationId xmlns:a16="http://schemas.microsoft.com/office/drawing/2014/main" id="{00000000-0008-0000-0200-000047020000}"/>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584" name="n_4aveValue【保健センター・保健所】&#10;一人当たり面積">
          <a:extLst>
            <a:ext uri="{FF2B5EF4-FFF2-40B4-BE49-F238E27FC236}">
              <a16:creationId xmlns:a16="http://schemas.microsoft.com/office/drawing/2014/main" id="{00000000-0008-0000-0200-000048020000}"/>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124223</xdr:rowOff>
    </xdr:from>
    <xdr:ext cx="469744" cy="259045"/>
    <xdr:sp macro="" textlink="">
      <xdr:nvSpPr>
        <xdr:cNvPr id="585" name="n_1mainValue【保健センター・保健所】&#10;一人当たり面積">
          <a:extLst>
            <a:ext uri="{FF2B5EF4-FFF2-40B4-BE49-F238E27FC236}">
              <a16:creationId xmlns:a16="http://schemas.microsoft.com/office/drawing/2014/main" id="{00000000-0008-0000-0200-000049020000}"/>
            </a:ext>
          </a:extLst>
        </xdr:cNvPr>
        <xdr:cNvSpPr txBox="1"/>
      </xdr:nvSpPr>
      <xdr:spPr>
        <a:xfrm>
          <a:off x="210757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86" name="n_2mainValue【保健センター・保健所】&#10;一人当たり面積">
          <a:extLst>
            <a:ext uri="{FF2B5EF4-FFF2-40B4-BE49-F238E27FC236}">
              <a16:creationId xmlns:a16="http://schemas.microsoft.com/office/drawing/2014/main" id="{00000000-0008-0000-0200-00004A020000}"/>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128795</xdr:rowOff>
    </xdr:from>
    <xdr:ext cx="469744" cy="259045"/>
    <xdr:sp macro="" textlink="">
      <xdr:nvSpPr>
        <xdr:cNvPr id="587" name="n_3mainValue【保健センター・保健所】&#10;一人当たり面積">
          <a:extLst>
            <a:ext uri="{FF2B5EF4-FFF2-40B4-BE49-F238E27FC236}">
              <a16:creationId xmlns:a16="http://schemas.microsoft.com/office/drawing/2014/main" id="{00000000-0008-0000-0200-00004B020000}"/>
            </a:ext>
          </a:extLst>
        </xdr:cNvPr>
        <xdr:cNvSpPr txBox="1"/>
      </xdr:nvSpPr>
      <xdr:spPr>
        <a:xfrm>
          <a:off x="19310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128795</xdr:rowOff>
    </xdr:from>
    <xdr:ext cx="469744" cy="259045"/>
    <xdr:sp macro="" textlink="">
      <xdr:nvSpPr>
        <xdr:cNvPr id="588" name="n_4mainValue【保健センター・保健所】&#10;一人当たり面積">
          <a:extLst>
            <a:ext uri="{FF2B5EF4-FFF2-40B4-BE49-F238E27FC236}">
              <a16:creationId xmlns:a16="http://schemas.microsoft.com/office/drawing/2014/main" id="{00000000-0008-0000-0200-00004C020000}"/>
            </a:ext>
          </a:extLst>
        </xdr:cNvPr>
        <xdr:cNvSpPr txBox="1"/>
      </xdr:nvSpPr>
      <xdr:spPr>
        <a:xfrm>
          <a:off x="18421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00000000-0008-0000-0200-00006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a:extLst>
            <a:ext uri="{FF2B5EF4-FFF2-40B4-BE49-F238E27FC236}">
              <a16:creationId xmlns:a16="http://schemas.microsoft.com/office/drawing/2014/main" id="{00000000-0008-0000-0200-00006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17" name="【消防施設】&#10;有形固定資産減価償却率最大値テキスト">
          <a:extLst>
            <a:ext uri="{FF2B5EF4-FFF2-40B4-BE49-F238E27FC236}">
              <a16:creationId xmlns:a16="http://schemas.microsoft.com/office/drawing/2014/main" id="{00000000-0008-0000-0200-000069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00000000-0008-0000-0200-00006B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41184</xdr:rowOff>
    </xdr:from>
    <xdr:to>
      <xdr:col>81</xdr:col>
      <xdr:colOff>101600</xdr:colOff>
      <xdr:row>82</xdr:row>
      <xdr:rowOff>142784</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5430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152219</xdr:rowOff>
    </xdr:from>
    <xdr:to>
      <xdr:col>76</xdr:col>
      <xdr:colOff>165100</xdr:colOff>
      <xdr:row>82</xdr:row>
      <xdr:rowOff>82369</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31569</xdr:rowOff>
    </xdr:from>
    <xdr:to>
      <xdr:col>81</xdr:col>
      <xdr:colOff>50800</xdr:colOff>
      <xdr:row>82</xdr:row>
      <xdr:rowOff>91984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4592300" y="1409046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155484</xdr:rowOff>
    </xdr:from>
    <xdr:to>
      <xdr:col>72</xdr:col>
      <xdr:colOff>38100</xdr:colOff>
      <xdr:row>82</xdr:row>
      <xdr:rowOff>85634</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3652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31569</xdr:rowOff>
    </xdr:from>
    <xdr:to>
      <xdr:col>76</xdr:col>
      <xdr:colOff>114300</xdr:colOff>
      <xdr:row>82</xdr:row>
      <xdr:rowOff>34834</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3703300" y="140904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165281</xdr:rowOff>
    </xdr:from>
    <xdr:to>
      <xdr:col>67</xdr:col>
      <xdr:colOff>101600</xdr:colOff>
      <xdr:row>82</xdr:row>
      <xdr:rowOff>95431</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2763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34834</xdr:rowOff>
    </xdr:from>
    <xdr:to>
      <xdr:col>71</xdr:col>
      <xdr:colOff>177800</xdr:colOff>
      <xdr:row>82</xdr:row>
      <xdr:rowOff>44631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2814300" y="140937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637" name="n_1aveValue【消防施設】&#10;有形固定資産減価償却率">
          <a:extLst>
            <a:ext uri="{FF2B5EF4-FFF2-40B4-BE49-F238E27FC236}">
              <a16:creationId xmlns:a16="http://schemas.microsoft.com/office/drawing/2014/main" id="{00000000-0008-0000-0200-00007D020000}"/>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638" name="n_2aveValue【消防施設】&#10;有形固定資産減価償却率">
          <a:extLst>
            <a:ext uri="{FF2B5EF4-FFF2-40B4-BE49-F238E27FC236}">
              <a16:creationId xmlns:a16="http://schemas.microsoft.com/office/drawing/2014/main" id="{00000000-0008-0000-0200-00007E020000}"/>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639" name="n_3aveValue【消防施設】&#10;有形固定資産減価償却率">
          <a:extLst>
            <a:ext uri="{FF2B5EF4-FFF2-40B4-BE49-F238E27FC236}">
              <a16:creationId xmlns:a16="http://schemas.microsoft.com/office/drawing/2014/main" id="{00000000-0008-0000-0200-00007F020000}"/>
            </a:ext>
          </a:extLst>
        </xdr:cNvPr>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640" name="n_4aveValue【消防施設】&#10;有形固定資産減価償却率">
          <a:extLst>
            <a:ext uri="{FF2B5EF4-FFF2-40B4-BE49-F238E27FC236}">
              <a16:creationId xmlns:a16="http://schemas.microsoft.com/office/drawing/2014/main" id="{00000000-0008-0000-0200-000080020000}"/>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133911</xdr:rowOff>
    </xdr:from>
    <xdr:ext cx="405111" cy="259045"/>
    <xdr:sp macro="" textlink="">
      <xdr:nvSpPr>
        <xdr:cNvPr id="641" name="n_1mainValue【消防施設】&#10;有形固定資産減価償却率">
          <a:extLst>
            <a:ext uri="{FF2B5EF4-FFF2-40B4-BE49-F238E27FC236}">
              <a16:creationId xmlns:a16="http://schemas.microsoft.com/office/drawing/2014/main" id="{00000000-0008-0000-0200-000081020000}"/>
            </a:ext>
          </a:extLst>
        </xdr:cNvPr>
        <xdr:cNvSpPr txBox="1"/>
      </xdr:nvSpPr>
      <xdr:spPr>
        <a:xfrm>
          <a:off x="152660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98896</xdr:rowOff>
    </xdr:from>
    <xdr:ext cx="405111" cy="259045"/>
    <xdr:sp macro="" textlink="">
      <xdr:nvSpPr>
        <xdr:cNvPr id="642" name="n_2mainValue【消防施設】&#10;有形固定資産減価償却率">
          <a:extLst>
            <a:ext uri="{FF2B5EF4-FFF2-40B4-BE49-F238E27FC236}">
              <a16:creationId xmlns:a16="http://schemas.microsoft.com/office/drawing/2014/main" id="{00000000-0008-0000-0200-000082020000}"/>
            </a:ext>
          </a:extLst>
        </xdr:cNvPr>
        <xdr:cNvSpPr txBox="1"/>
      </xdr:nvSpPr>
      <xdr:spPr>
        <a:xfrm>
          <a:off x="14389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102161</xdr:rowOff>
    </xdr:from>
    <xdr:ext cx="405111" cy="259045"/>
    <xdr:sp macro="" textlink="">
      <xdr:nvSpPr>
        <xdr:cNvPr id="643" name="n_3mainValue【消防施設】&#10;有形固定資産減価償却率">
          <a:extLst>
            <a:ext uri="{FF2B5EF4-FFF2-40B4-BE49-F238E27FC236}">
              <a16:creationId xmlns:a16="http://schemas.microsoft.com/office/drawing/2014/main" id="{00000000-0008-0000-0200-000083020000}"/>
            </a:ext>
          </a:extLst>
        </xdr:cNvPr>
        <xdr:cNvSpPr txBox="1"/>
      </xdr:nvSpPr>
      <xdr:spPr>
        <a:xfrm>
          <a:off x="13500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111958</xdr:rowOff>
    </xdr:from>
    <xdr:ext cx="405111" cy="259045"/>
    <xdr:sp macro="" textlink="">
      <xdr:nvSpPr>
        <xdr:cNvPr id="644" name="n_4mainValue【消防施設】&#10;有形固定資産減価償却率">
          <a:extLst>
            <a:ext uri="{FF2B5EF4-FFF2-40B4-BE49-F238E27FC236}">
              <a16:creationId xmlns:a16="http://schemas.microsoft.com/office/drawing/2014/main" id="{00000000-0008-0000-0200-000084020000}"/>
            </a:ext>
          </a:extLst>
        </xdr:cNvPr>
        <xdr:cNvSpPr txBox="1"/>
      </xdr:nvSpPr>
      <xdr:spPr>
        <a:xfrm>
          <a:off x="12611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a:extLst>
            <a:ext uri="{FF2B5EF4-FFF2-40B4-BE49-F238E27FC236}">
              <a16:creationId xmlns:a16="http://schemas.microsoft.com/office/drawing/2014/main" id="{00000000-0008-0000-02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71" name="【消防施設】&#10;一人当たり面積最小値テキスト">
          <a:extLst>
            <a:ext uri="{FF2B5EF4-FFF2-40B4-BE49-F238E27FC236}">
              <a16:creationId xmlns:a16="http://schemas.microsoft.com/office/drawing/2014/main" id="{00000000-0008-0000-0200-00009F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673" name="【消防施設】&#10;一人当たり面積最大値テキスト">
          <a:extLst>
            <a:ext uri="{FF2B5EF4-FFF2-40B4-BE49-F238E27FC236}">
              <a16:creationId xmlns:a16="http://schemas.microsoft.com/office/drawing/2014/main" id="{00000000-0008-0000-0200-0000A1020000}"/>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675" name="【消防施設】&#10;一人当たり面積平均値テキスト">
          <a:extLst>
            <a:ext uri="{FF2B5EF4-FFF2-40B4-BE49-F238E27FC236}">
              <a16:creationId xmlns:a16="http://schemas.microsoft.com/office/drawing/2014/main" id="{00000000-0008-0000-0200-0000A3020000}"/>
            </a:ext>
          </a:extLst>
        </xdr:cNvPr>
        <xdr:cNvSpPr txBox="1"/>
      </xdr:nvSpPr>
      <xdr:spPr>
        <a:xfrm>
          <a:off x="22199600" y="1428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106499</xdr:rowOff>
    </xdr:from>
    <xdr:to>
      <xdr:col>112</xdr:col>
      <xdr:colOff>38100</xdr:colOff>
      <xdr:row>82</xdr:row>
      <xdr:rowOff>36649</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21272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65677</xdr:rowOff>
    </xdr:from>
    <xdr:to>
      <xdr:col>107</xdr:col>
      <xdr:colOff>101600</xdr:colOff>
      <xdr:row>82</xdr:row>
      <xdr:rowOff>167277</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20383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157299</xdr:rowOff>
    </xdr:from>
    <xdr:to>
      <xdr:col>111</xdr:col>
      <xdr:colOff>177800</xdr:colOff>
      <xdr:row>82</xdr:row>
      <xdr:rowOff>116477</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20434300" y="1404474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49349</xdr:rowOff>
    </xdr:from>
    <xdr:to>
      <xdr:col>102</xdr:col>
      <xdr:colOff>165100</xdr:colOff>
      <xdr:row>84</xdr:row>
      <xdr:rowOff>150949</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9494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116477</xdr:rowOff>
    </xdr:from>
    <xdr:to>
      <xdr:col>107</xdr:col>
      <xdr:colOff>50800</xdr:colOff>
      <xdr:row>84</xdr:row>
      <xdr:rowOff>100149</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19545300" y="1417537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144055</xdr:rowOff>
    </xdr:from>
    <xdr:to>
      <xdr:col>98</xdr:col>
      <xdr:colOff>38100</xdr:colOff>
      <xdr:row>85</xdr:row>
      <xdr:rowOff>74205</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8605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100149</xdr:rowOff>
    </xdr:from>
    <xdr:to>
      <xdr:col>102</xdr:col>
      <xdr:colOff>114300</xdr:colOff>
      <xdr:row>85</xdr:row>
      <xdr:rowOff>23405</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18656300" y="1450194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693" name="n_1aveValue【消防施設】&#10;一人当たり面積">
          <a:extLst>
            <a:ext uri="{FF2B5EF4-FFF2-40B4-BE49-F238E27FC236}">
              <a16:creationId xmlns:a16="http://schemas.microsoft.com/office/drawing/2014/main" id="{00000000-0008-0000-0200-0000B5020000}"/>
            </a:ext>
          </a:extLst>
        </xdr:cNvPr>
        <xdr:cNvSpPr txBox="1"/>
      </xdr:nvSpPr>
      <xdr:spPr>
        <a:xfrm>
          <a:off x="21075727" y="143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94" name="n_2aveValue【消防施設】&#10;一人当たり面積">
          <a:extLst>
            <a:ext uri="{FF2B5EF4-FFF2-40B4-BE49-F238E27FC236}">
              <a16:creationId xmlns:a16="http://schemas.microsoft.com/office/drawing/2014/main" id="{00000000-0008-0000-0200-0000B602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695" name="n_3aveValue【消防施設】&#10;一人当たり面積">
          <a:extLst>
            <a:ext uri="{FF2B5EF4-FFF2-40B4-BE49-F238E27FC236}">
              <a16:creationId xmlns:a16="http://schemas.microsoft.com/office/drawing/2014/main" id="{00000000-0008-0000-0200-0000B7020000}"/>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696" name="n_4aveValue【消防施設】&#10;一人当たり面積">
          <a:extLst>
            <a:ext uri="{FF2B5EF4-FFF2-40B4-BE49-F238E27FC236}">
              <a16:creationId xmlns:a16="http://schemas.microsoft.com/office/drawing/2014/main" id="{00000000-0008-0000-0200-0000B8020000}"/>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53176</xdr:rowOff>
    </xdr:from>
    <xdr:ext cx="469744" cy="259045"/>
    <xdr:sp macro="" textlink="">
      <xdr:nvSpPr>
        <xdr:cNvPr id="697" name="n_1mainValue【消防施設】&#10;一人当たり面積">
          <a:extLst>
            <a:ext uri="{FF2B5EF4-FFF2-40B4-BE49-F238E27FC236}">
              <a16:creationId xmlns:a16="http://schemas.microsoft.com/office/drawing/2014/main" id="{00000000-0008-0000-0200-0000B9020000}"/>
            </a:ext>
          </a:extLst>
        </xdr:cNvPr>
        <xdr:cNvSpPr txBox="1"/>
      </xdr:nvSpPr>
      <xdr:spPr>
        <a:xfrm>
          <a:off x="21075727" y="137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12354</xdr:rowOff>
    </xdr:from>
    <xdr:ext cx="469744" cy="259045"/>
    <xdr:sp macro="" textlink="">
      <xdr:nvSpPr>
        <xdr:cNvPr id="698" name="n_2mainValue【消防施設】&#10;一人当たり面積">
          <a:extLst>
            <a:ext uri="{FF2B5EF4-FFF2-40B4-BE49-F238E27FC236}">
              <a16:creationId xmlns:a16="http://schemas.microsoft.com/office/drawing/2014/main" id="{00000000-0008-0000-0200-0000BA020000}"/>
            </a:ext>
          </a:extLst>
        </xdr:cNvPr>
        <xdr:cNvSpPr txBox="1"/>
      </xdr:nvSpPr>
      <xdr:spPr>
        <a:xfrm>
          <a:off x="201994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142076</xdr:rowOff>
    </xdr:from>
    <xdr:ext cx="469744" cy="259045"/>
    <xdr:sp macro="" textlink="">
      <xdr:nvSpPr>
        <xdr:cNvPr id="699" name="n_3mainValue【消防施設】&#10;一人当たり面積">
          <a:extLst>
            <a:ext uri="{FF2B5EF4-FFF2-40B4-BE49-F238E27FC236}">
              <a16:creationId xmlns:a16="http://schemas.microsoft.com/office/drawing/2014/main" id="{00000000-0008-0000-0200-0000BB020000}"/>
            </a:ext>
          </a:extLst>
        </xdr:cNvPr>
        <xdr:cNvSpPr txBox="1"/>
      </xdr:nvSpPr>
      <xdr:spPr>
        <a:xfrm>
          <a:off x="19310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65332</xdr:rowOff>
    </xdr:from>
    <xdr:ext cx="469744" cy="259045"/>
    <xdr:sp macro="" textlink="">
      <xdr:nvSpPr>
        <xdr:cNvPr id="700" name="n_4mainValue【消防施設】&#10;一人当たり面積">
          <a:extLst>
            <a:ext uri="{FF2B5EF4-FFF2-40B4-BE49-F238E27FC236}">
              <a16:creationId xmlns:a16="http://schemas.microsoft.com/office/drawing/2014/main" id="{00000000-0008-0000-0200-0000BC020000}"/>
            </a:ext>
          </a:extLst>
        </xdr:cNvPr>
        <xdr:cNvSpPr txBox="1"/>
      </xdr:nvSpPr>
      <xdr:spPr>
        <a:xfrm>
          <a:off x="184214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a16="http://schemas.microsoft.com/office/drawing/2014/main" id="{00000000-0008-0000-0200-0000D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123552</xdr:rowOff>
    </xdr:from>
    <xdr:to>
      <xdr:col>85</xdr:col>
      <xdr:colOff>126364</xdr:colOff>
      <xdr:row>109</xdr:row>
      <xdr:rowOff>30480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6318864" y="17440002"/>
          <a:ext cx="0" cy="1278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27" name="【庁舎】&#10;有形固定資産減価償却率最小値テキスト">
          <a:extLst>
            <a:ext uri="{FF2B5EF4-FFF2-40B4-BE49-F238E27FC236}">
              <a16:creationId xmlns:a16="http://schemas.microsoft.com/office/drawing/2014/main" id="{00000000-0008-0000-0200-0000D7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70229</xdr:rowOff>
    </xdr:from>
    <xdr:ext cx="405111" cy="259045"/>
    <xdr:sp macro="" textlink="">
      <xdr:nvSpPr>
        <xdr:cNvPr id="729" name="【庁舎】&#10;有形固定資産減価償却率最大値テキスト">
          <a:extLst>
            <a:ext uri="{FF2B5EF4-FFF2-40B4-BE49-F238E27FC236}">
              <a16:creationId xmlns:a16="http://schemas.microsoft.com/office/drawing/2014/main" id="{00000000-0008-0000-0200-0000D9020000}"/>
            </a:ext>
          </a:extLst>
        </xdr:cNvPr>
        <xdr:cNvSpPr txBox="1"/>
      </xdr:nvSpPr>
      <xdr:spPr>
        <a:xfrm>
          <a:off x="16357600" y="17215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123552</xdr:rowOff>
    </xdr:from>
    <xdr:to>
      <xdr:col>86</xdr:col>
      <xdr:colOff>25400</xdr:colOff>
      <xdr:row>101</xdr:row>
      <xdr:rowOff>123552</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6230600" y="174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20156</xdr:rowOff>
    </xdr:from>
    <xdr:ext cx="405111" cy="259045"/>
    <xdr:sp macro="" textlink="">
      <xdr:nvSpPr>
        <xdr:cNvPr id="731" name="【庁舎】&#10;有形固定資産減価償却率平均値テキスト">
          <a:extLst>
            <a:ext uri="{FF2B5EF4-FFF2-40B4-BE49-F238E27FC236}">
              <a16:creationId xmlns:a16="http://schemas.microsoft.com/office/drawing/2014/main" id="{00000000-0008-0000-0200-0000DB020000}"/>
            </a:ext>
          </a:extLst>
        </xdr:cNvPr>
        <xdr:cNvSpPr txBox="1"/>
      </xdr:nvSpPr>
      <xdr:spPr>
        <a:xfrm>
          <a:off x="16357600" y="1802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41729</xdr:rowOff>
    </xdr:from>
    <xdr:to>
      <xdr:col>85</xdr:col>
      <xdr:colOff>177800</xdr:colOff>
      <xdr:row>105</xdr:row>
      <xdr:rowOff>143329</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62687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133169</xdr:rowOff>
    </xdr:from>
    <xdr:to>
      <xdr:col>81</xdr:col>
      <xdr:colOff>101600</xdr:colOff>
      <xdr:row>105</xdr:row>
      <xdr:rowOff>63319</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5430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3652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5806</xdr:rowOff>
    </xdr:from>
    <xdr:to>
      <xdr:col>81</xdr:col>
      <xdr:colOff>101600</xdr:colOff>
      <xdr:row>100</xdr:row>
      <xdr:rowOff>107406</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5430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139700</xdr:rowOff>
    </xdr:from>
    <xdr:to>
      <xdr:col>76</xdr:col>
      <xdr:colOff>165100</xdr:colOff>
      <xdr:row>100</xdr:row>
      <xdr:rowOff>69850</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4541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19050</xdr:rowOff>
    </xdr:from>
    <xdr:to>
      <xdr:col>81</xdr:col>
      <xdr:colOff>50800</xdr:colOff>
      <xdr:row>100</xdr:row>
      <xdr:rowOff>56606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4592300" y="171640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97245</xdr:rowOff>
    </xdr:from>
    <xdr:to>
      <xdr:col>72</xdr:col>
      <xdr:colOff>38100</xdr:colOff>
      <xdr:row>100</xdr:row>
      <xdr:rowOff>27395</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3652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148045</xdr:rowOff>
    </xdr:from>
    <xdr:to>
      <xdr:col>76</xdr:col>
      <xdr:colOff>114300</xdr:colOff>
      <xdr:row>100</xdr:row>
      <xdr:rowOff>19050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3703300" y="1712159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89081</xdr:rowOff>
    </xdr:from>
    <xdr:to>
      <xdr:col>67</xdr:col>
      <xdr:colOff>101600</xdr:colOff>
      <xdr:row>100</xdr:row>
      <xdr:rowOff>19231</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2763500" y="170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139881</xdr:rowOff>
    </xdr:from>
    <xdr:to>
      <xdr:col>71</xdr:col>
      <xdr:colOff>177800</xdr:colOff>
      <xdr:row>99</xdr:row>
      <xdr:rowOff>148045</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814300" y="171134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54446</xdr:rowOff>
    </xdr:from>
    <xdr:ext cx="405111" cy="259045"/>
    <xdr:sp macro="" textlink="">
      <xdr:nvSpPr>
        <xdr:cNvPr id="749" name="n_1aveValue【庁舎】&#10;有形固定資産減価償却率">
          <a:extLst>
            <a:ext uri="{FF2B5EF4-FFF2-40B4-BE49-F238E27FC236}">
              <a16:creationId xmlns:a16="http://schemas.microsoft.com/office/drawing/2014/main" id="{00000000-0008-0000-0200-0000ED020000}"/>
            </a:ext>
          </a:extLst>
        </xdr:cNvPr>
        <xdr:cNvSpPr txBox="1"/>
      </xdr:nvSpPr>
      <xdr:spPr>
        <a:xfrm>
          <a:off x="15266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750" name="n_2aveValue【庁舎】&#10;有形固定資産減価償却率">
          <a:extLst>
            <a:ext uri="{FF2B5EF4-FFF2-40B4-BE49-F238E27FC236}">
              <a16:creationId xmlns:a16="http://schemas.microsoft.com/office/drawing/2014/main" id="{00000000-0008-0000-0200-0000EE020000}"/>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751" name="n_3aveValue【庁舎】&#10;有形固定資産減価償却率">
          <a:extLst>
            <a:ext uri="{FF2B5EF4-FFF2-40B4-BE49-F238E27FC236}">
              <a16:creationId xmlns:a16="http://schemas.microsoft.com/office/drawing/2014/main" id="{00000000-0008-0000-0200-0000EF020000}"/>
            </a:ext>
          </a:extLst>
        </xdr:cNvPr>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752" name="n_4aveValue【庁舎】&#10;有形固定資産減価償却率">
          <a:extLst>
            <a:ext uri="{FF2B5EF4-FFF2-40B4-BE49-F238E27FC236}">
              <a16:creationId xmlns:a16="http://schemas.microsoft.com/office/drawing/2014/main" id="{00000000-0008-0000-0200-0000F0020000}"/>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123933</xdr:rowOff>
    </xdr:from>
    <xdr:ext cx="340478" cy="259045"/>
    <xdr:sp macro="" textlink="">
      <xdr:nvSpPr>
        <xdr:cNvPr id="753" name="n_1mainValue【庁舎】&#10;有形固定資産減価償却率">
          <a:extLst>
            <a:ext uri="{FF2B5EF4-FFF2-40B4-BE49-F238E27FC236}">
              <a16:creationId xmlns:a16="http://schemas.microsoft.com/office/drawing/2014/main" id="{00000000-0008-0000-0200-0000F1020000}"/>
            </a:ext>
          </a:extLst>
        </xdr:cNvPr>
        <xdr:cNvSpPr txBox="1"/>
      </xdr:nvSpPr>
      <xdr:spPr>
        <a:xfrm>
          <a:off x="15298361" y="1692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86377</xdr:rowOff>
    </xdr:from>
    <xdr:ext cx="340478" cy="259045"/>
    <xdr:sp macro="" textlink="">
      <xdr:nvSpPr>
        <xdr:cNvPr id="754" name="n_2mainValue【庁舎】&#10;有形固定資産減価償却率">
          <a:extLst>
            <a:ext uri="{FF2B5EF4-FFF2-40B4-BE49-F238E27FC236}">
              <a16:creationId xmlns:a16="http://schemas.microsoft.com/office/drawing/2014/main" id="{00000000-0008-0000-0200-0000F2020000}"/>
            </a:ext>
          </a:extLst>
        </xdr:cNvPr>
        <xdr:cNvSpPr txBox="1"/>
      </xdr:nvSpPr>
      <xdr:spPr>
        <a:xfrm>
          <a:off x="14422061" y="1688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43922</xdr:rowOff>
    </xdr:from>
    <xdr:ext cx="340478" cy="259045"/>
    <xdr:sp macro="" textlink="">
      <xdr:nvSpPr>
        <xdr:cNvPr id="755" name="n_3mainValue【庁舎】&#10;有形固定資産減価償却率">
          <a:extLst>
            <a:ext uri="{FF2B5EF4-FFF2-40B4-BE49-F238E27FC236}">
              <a16:creationId xmlns:a16="http://schemas.microsoft.com/office/drawing/2014/main" id="{00000000-0008-0000-0200-0000F3020000}"/>
            </a:ext>
          </a:extLst>
        </xdr:cNvPr>
        <xdr:cNvSpPr txBox="1"/>
      </xdr:nvSpPr>
      <xdr:spPr>
        <a:xfrm>
          <a:off x="13533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35758</xdr:rowOff>
    </xdr:from>
    <xdr:ext cx="340478" cy="259045"/>
    <xdr:sp macro="" textlink="">
      <xdr:nvSpPr>
        <xdr:cNvPr id="756" name="n_4mainValue【庁舎】&#10;有形固定資産減価償却率">
          <a:extLst>
            <a:ext uri="{FF2B5EF4-FFF2-40B4-BE49-F238E27FC236}">
              <a16:creationId xmlns:a16="http://schemas.microsoft.com/office/drawing/2014/main" id="{00000000-0008-0000-0200-0000F4020000}"/>
            </a:ext>
          </a:extLst>
        </xdr:cNvPr>
        <xdr:cNvSpPr txBox="1"/>
      </xdr:nvSpPr>
      <xdr:spPr>
        <a:xfrm>
          <a:off x="12644061" y="1683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a:extLst>
            <a:ext uri="{FF2B5EF4-FFF2-40B4-BE49-F238E27FC236}">
              <a16:creationId xmlns:a16="http://schemas.microsoft.com/office/drawing/2014/main" id="{00000000-0008-0000-0200-00000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781" name="【庁舎】&#10;一人当たり面積最小値テキスト">
          <a:extLst>
            <a:ext uri="{FF2B5EF4-FFF2-40B4-BE49-F238E27FC236}">
              <a16:creationId xmlns:a16="http://schemas.microsoft.com/office/drawing/2014/main" id="{00000000-0008-0000-0200-00000D030000}"/>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783" name="【庁舎】&#10;一人当たり面積最大値テキスト">
          <a:extLst>
            <a:ext uri="{FF2B5EF4-FFF2-40B4-BE49-F238E27FC236}">
              <a16:creationId xmlns:a16="http://schemas.microsoft.com/office/drawing/2014/main" id="{00000000-0008-0000-0200-00000F030000}"/>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785" name="【庁舎】&#10;一人当たり面積平均値テキスト">
          <a:extLst>
            <a:ext uri="{FF2B5EF4-FFF2-40B4-BE49-F238E27FC236}">
              <a16:creationId xmlns:a16="http://schemas.microsoft.com/office/drawing/2014/main" id="{00000000-0008-0000-0200-000011030000}"/>
            </a:ext>
          </a:extLst>
        </xdr:cNvPr>
        <xdr:cNvSpPr txBox="1"/>
      </xdr:nvSpPr>
      <xdr:spPr>
        <a:xfrm>
          <a:off x="221996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86" name="フローチャート: 判断 785">
          <a:extLst>
            <a:ext uri="{FF2B5EF4-FFF2-40B4-BE49-F238E27FC236}">
              <a16:creationId xmlns:a16="http://schemas.microsoft.com/office/drawing/2014/main" id="{00000000-0008-0000-0200-000012030000}"/>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154939</xdr:rowOff>
    </xdr:from>
    <xdr:to>
      <xdr:col>112</xdr:col>
      <xdr:colOff>38100</xdr:colOff>
      <xdr:row>104</xdr:row>
      <xdr:rowOff>85089</xdr:rowOff>
    </xdr:to>
    <xdr:sp macro="" textlink="">
      <xdr:nvSpPr>
        <xdr:cNvPr id="796" name="楕円 795">
          <a:extLst>
            <a:ext uri="{FF2B5EF4-FFF2-40B4-BE49-F238E27FC236}">
              <a16:creationId xmlns:a16="http://schemas.microsoft.com/office/drawing/2014/main" id="{00000000-0008-0000-0200-00001C030000}"/>
            </a:ext>
          </a:extLst>
        </xdr:cNvPr>
        <xdr:cNvSpPr/>
      </xdr:nvSpPr>
      <xdr:spPr>
        <a:xfrm>
          <a:off x="2127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636</xdr:rowOff>
    </xdr:from>
    <xdr:to>
      <xdr:col>107</xdr:col>
      <xdr:colOff>101600</xdr:colOff>
      <xdr:row>104</xdr:row>
      <xdr:rowOff>102236</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20383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34289</xdr:rowOff>
    </xdr:from>
    <xdr:to>
      <xdr:col>111</xdr:col>
      <xdr:colOff>177800</xdr:colOff>
      <xdr:row>104</xdr:row>
      <xdr:rowOff>51436</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0434300" y="178650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51436</xdr:rowOff>
    </xdr:from>
    <xdr:to>
      <xdr:col>107</xdr:col>
      <xdr:colOff>50800</xdr:colOff>
      <xdr:row>104</xdr:row>
      <xdr:rowOff>68580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19545300" y="178822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31114</xdr:rowOff>
    </xdr:from>
    <xdr:to>
      <xdr:col>98</xdr:col>
      <xdr:colOff>38100</xdr:colOff>
      <xdr:row>104</xdr:row>
      <xdr:rowOff>132714</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18605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104</xdr:row>
      <xdr:rowOff>81914</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flipV="1">
          <a:off x="18656300" y="178993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803" name="n_1aveValue【庁舎】&#10;一人当たり面積">
          <a:extLst>
            <a:ext uri="{FF2B5EF4-FFF2-40B4-BE49-F238E27FC236}">
              <a16:creationId xmlns:a16="http://schemas.microsoft.com/office/drawing/2014/main" id="{00000000-0008-0000-0200-000023030000}"/>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804" name="n_2aveValue【庁舎】&#10;一人当たり面積">
          <a:extLst>
            <a:ext uri="{FF2B5EF4-FFF2-40B4-BE49-F238E27FC236}">
              <a16:creationId xmlns:a16="http://schemas.microsoft.com/office/drawing/2014/main" id="{00000000-0008-0000-0200-000024030000}"/>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805" name="n_3aveValue【庁舎】&#10;一人当たり面積">
          <a:extLst>
            <a:ext uri="{FF2B5EF4-FFF2-40B4-BE49-F238E27FC236}">
              <a16:creationId xmlns:a16="http://schemas.microsoft.com/office/drawing/2014/main" id="{00000000-0008-0000-0200-000025030000}"/>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806" name="n_4aveValue【庁舎】&#10;一人当たり面積">
          <a:extLst>
            <a:ext uri="{FF2B5EF4-FFF2-40B4-BE49-F238E27FC236}">
              <a16:creationId xmlns:a16="http://schemas.microsoft.com/office/drawing/2014/main" id="{00000000-0008-0000-0200-000026030000}"/>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76216</xdr:rowOff>
    </xdr:from>
    <xdr:ext cx="469744" cy="259045"/>
    <xdr:sp macro="" textlink="">
      <xdr:nvSpPr>
        <xdr:cNvPr id="807" name="n_1mainValue【庁舎】&#10;一人当たり面積">
          <a:extLst>
            <a:ext uri="{FF2B5EF4-FFF2-40B4-BE49-F238E27FC236}">
              <a16:creationId xmlns:a16="http://schemas.microsoft.com/office/drawing/2014/main" id="{00000000-0008-0000-0200-000027030000}"/>
            </a:ext>
          </a:extLst>
        </xdr:cNvPr>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93363</xdr:rowOff>
    </xdr:from>
    <xdr:ext cx="469744" cy="259045"/>
    <xdr:sp macro="" textlink="">
      <xdr:nvSpPr>
        <xdr:cNvPr id="808" name="n_2mainValue【庁舎】&#10;一人当たり面積">
          <a:extLst>
            <a:ext uri="{FF2B5EF4-FFF2-40B4-BE49-F238E27FC236}">
              <a16:creationId xmlns:a16="http://schemas.microsoft.com/office/drawing/2014/main" id="{00000000-0008-0000-0200-000028030000}"/>
            </a:ext>
          </a:extLst>
        </xdr:cNvPr>
        <xdr:cNvSpPr txBox="1"/>
      </xdr:nvSpPr>
      <xdr:spPr>
        <a:xfrm>
          <a:off x="20199427" y="1792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110507</xdr:rowOff>
    </xdr:from>
    <xdr:ext cx="469744" cy="259045"/>
    <xdr:sp macro="" textlink="">
      <xdr:nvSpPr>
        <xdr:cNvPr id="809" name="n_3mainValue【庁舎】&#10;一人当たり面積">
          <a:extLst>
            <a:ext uri="{FF2B5EF4-FFF2-40B4-BE49-F238E27FC236}">
              <a16:creationId xmlns:a16="http://schemas.microsoft.com/office/drawing/2014/main" id="{00000000-0008-0000-0200-000029030000}"/>
            </a:ext>
          </a:extLst>
        </xdr:cNvPr>
        <xdr:cNvSpPr txBox="1"/>
      </xdr:nvSpPr>
      <xdr:spPr>
        <a:xfrm>
          <a:off x="1931042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123841</xdr:rowOff>
    </xdr:from>
    <xdr:ext cx="469744" cy="259045"/>
    <xdr:sp macro="" textlink="">
      <xdr:nvSpPr>
        <xdr:cNvPr id="810" name="n_4mainValue【庁舎】&#10;一人当たり面積">
          <a:extLst>
            <a:ext uri="{FF2B5EF4-FFF2-40B4-BE49-F238E27FC236}">
              <a16:creationId xmlns:a16="http://schemas.microsoft.com/office/drawing/2014/main" id="{00000000-0008-0000-0200-00002A030000}"/>
            </a:ext>
          </a:extLst>
        </xdr:cNvPr>
        <xdr:cNvSpPr txBox="1"/>
      </xdr:nvSpPr>
      <xdr:spPr>
        <a:xfrm>
          <a:off x="18421427" y="1795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図書館・保健センター・保健所・庁舎については、東日本大震災で被災した施設を建て替えたことにより、類似団体内で</a:t>
          </a:r>
          <a:r>
            <a:rPr kumimoji="1" lang="ja-JP" altLang="en-US" sz="1100">
              <a:solidFill>
                <a:schemeClr val="dk1"/>
              </a:solidFill>
              <a:effectLst/>
              <a:latin typeface="+mn-lt"/>
              <a:ea typeface="+mn-ea"/>
              <a:cs typeface="+mn-cs"/>
            </a:rPr>
            <a:t>も低い水準での</a:t>
          </a:r>
          <a:r>
            <a:rPr kumimoji="1" lang="ja-JP" altLang="ja-JP" sz="1100">
              <a:solidFill>
                <a:schemeClr val="dk1"/>
              </a:solidFill>
              <a:effectLst/>
              <a:latin typeface="+mn-lt"/>
              <a:ea typeface="+mn-ea"/>
              <a:cs typeface="+mn-cs"/>
            </a:rPr>
            <a:t>減価償却率となっている。適切な維持管理と計画的な改修を行い、施設の長寿命化に努める。</a:t>
          </a:r>
          <a:endParaRPr lang="ja-JP" altLang="ja-JP" sz="1400">
            <a:effectLst/>
          </a:endParaRPr>
        </a:p>
        <a:p>
          <a:r>
            <a:rPr kumimoji="1" lang="ja-JP" altLang="ja-JP" sz="1100">
              <a:solidFill>
                <a:schemeClr val="dk1"/>
              </a:solidFill>
              <a:effectLst/>
              <a:latin typeface="+mn-lt"/>
              <a:ea typeface="+mn-ea"/>
              <a:cs typeface="+mn-cs"/>
            </a:rPr>
            <a:t>　一方で、廃棄物処理施設はクリーンセンターが建設から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年以上経過しており、類似団体平均値を上回る減価償却率となっている。</a:t>
          </a:r>
          <a:endParaRPr lang="ja-JP" altLang="ja-JP" sz="1400">
            <a:effectLst/>
          </a:endParaRPr>
        </a:p>
        <a:p>
          <a:r>
            <a:rPr kumimoji="1" lang="ja-JP" altLang="ja-JP" sz="1100">
              <a:solidFill>
                <a:schemeClr val="dk1"/>
              </a:solidFill>
              <a:effectLst/>
              <a:latin typeface="+mn-lt"/>
              <a:ea typeface="+mn-ea"/>
              <a:cs typeface="+mn-cs"/>
            </a:rPr>
            <a:t>　今後、大規模改修、新設が必要となる施設については、利用状況等を勘案しながら、施設の統廃合や機能を集約する複合化を検討し、将来に渡って維持管理、更新が可能な施設整備を図る。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12,218
12,066
163.40
22,995,988
20,394,924
1,364,136
5,641,853
12,639,321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R4.3.31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％）に加え、町内に大きな企業が少ないこと等により、財政基盤が弱く、類似団体平均と同程度であるが低い水準となっている。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必要な事業を峻別し、投資的経費を抑制する等、歳出の徹底的な見直しを実施し、行政の効率化に努めることにより財政の健全化を図る。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93435</xdr:rowOff>
    </xdr:to>
    <xdr:cxnSp macro="">
      <xdr:nvCxnSpPr>
        <xdr:cNvPr id="71" name="直線コネクタ 70"/>
        <xdr:cNvCxnSpPr/>
      </xdr:nvCxnSpPr>
      <xdr:spPr>
        <a:xfrm>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xdr:cNvCxnSpPr/>
      </xdr:nvCxnSpPr>
      <xdr:spPr>
        <a:xfrm flipV="1">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xdr:cNvCxnSpPr/>
      </xdr:nvCxnSpPr>
      <xdr:spPr>
        <a:xfrm flipV="1">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3" name="テキスト ボックス 92"/>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ポイント減少している。物件費、補助費及び公債費等の経常支出が若干増加したものの、経常収入である普通交付税が約</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百万円増加したことが要因である。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事務事業の見直しや、地方債の新規発行の抑制により経常経費の削減に努める。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65</xdr:row>
      <xdr:rowOff>157480</xdr:rowOff>
    </xdr:to>
    <xdr:cxnSp macro="">
      <xdr:nvCxnSpPr>
        <xdr:cNvPr id="127" name="直線コネクタ 126"/>
        <xdr:cNvCxnSpPr/>
      </xdr:nvCxnSpPr>
      <xdr:spPr>
        <a:xfrm flipV="1">
          <a:off x="4953000" y="10346182"/>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30"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31" name="直線コネクタ 130"/>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66</xdr:row>
      <xdr:rowOff>68072</xdr:rowOff>
    </xdr:to>
    <xdr:cxnSp macro="">
      <xdr:nvCxnSpPr>
        <xdr:cNvPr id="132" name="直線コネクタ 131"/>
        <xdr:cNvCxnSpPr/>
      </xdr:nvCxnSpPr>
      <xdr:spPr>
        <a:xfrm flipV="1">
          <a:off x="4114800" y="1121968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66</xdr:row>
      <xdr:rowOff>68072</xdr:rowOff>
    </xdr:to>
    <xdr:cxnSp macro="">
      <xdr:nvCxnSpPr>
        <xdr:cNvPr id="135" name="直線コネクタ 134"/>
        <xdr:cNvCxnSpPr/>
      </xdr:nvCxnSpPr>
      <xdr:spPr>
        <a:xfrm>
          <a:off x="3225800" y="113692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155194</xdr:rowOff>
    </xdr:from>
    <xdr:to>
      <xdr:col>19</xdr:col>
      <xdr:colOff>184150</xdr:colOff>
      <xdr:row>64</xdr:row>
      <xdr:rowOff>85344</xdr:rowOff>
    </xdr:to>
    <xdr:sp macro="" textlink="">
      <xdr:nvSpPr>
        <xdr:cNvPr id="136" name="フローチャート: 判断 135"/>
        <xdr:cNvSpPr/>
      </xdr:nvSpPr>
      <xdr:spPr>
        <a:xfrm>
          <a:off x="4064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37" name="テキスト ボックス 136"/>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66</xdr:row>
      <xdr:rowOff>53594</xdr:rowOff>
    </xdr:to>
    <xdr:cxnSp macro="">
      <xdr:nvCxnSpPr>
        <xdr:cNvPr id="138" name="直線コネクタ 137"/>
        <xdr:cNvCxnSpPr/>
      </xdr:nvCxnSpPr>
      <xdr:spPr>
        <a:xfrm>
          <a:off x="2336800" y="11074908"/>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9" name="フローチャート: 判断 138"/>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40" name="テキスト ボックス 139"/>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102108</xdr:rowOff>
    </xdr:to>
    <xdr:cxnSp macro="">
      <xdr:nvCxnSpPr>
        <xdr:cNvPr id="141" name="直線コネクタ 140"/>
        <xdr:cNvCxnSpPr/>
      </xdr:nvCxnSpPr>
      <xdr:spPr>
        <a:xfrm>
          <a:off x="1447800" y="109397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3" name="テキスト ボックス 142"/>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4" name="フローチャート: 判断 143"/>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45" name="テキスト ボックス 144"/>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1" name="楕円 150"/>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91965</xdr:rowOff>
    </xdr:from>
    <xdr:ext cx="762000" cy="259045"/>
    <xdr:sp macro="" textlink="">
      <xdr:nvSpPr>
        <xdr:cNvPr id="152" name="財政構造の弾力性該当値テキスト"/>
        <xdr:cNvSpPr txBox="1"/>
      </xdr:nvSpPr>
      <xdr:spPr>
        <a:xfrm>
          <a:off x="5041900" y="1106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17272</xdr:rowOff>
    </xdr:from>
    <xdr:to>
      <xdr:col>19</xdr:col>
      <xdr:colOff>184150</xdr:colOff>
      <xdr:row>66</xdr:row>
      <xdr:rowOff>118872</xdr:rowOff>
    </xdr:to>
    <xdr:sp macro="" textlink="">
      <xdr:nvSpPr>
        <xdr:cNvPr id="153" name="楕円 152"/>
        <xdr:cNvSpPr/>
      </xdr:nvSpPr>
      <xdr:spPr>
        <a:xfrm>
          <a:off x="4064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103649</xdr:rowOff>
    </xdr:from>
    <xdr:ext cx="736600" cy="259045"/>
    <xdr:sp macro="" textlink="">
      <xdr:nvSpPr>
        <xdr:cNvPr id="154" name="テキスト ボックス 153"/>
        <xdr:cNvSpPr txBox="1"/>
      </xdr:nvSpPr>
      <xdr:spPr>
        <a:xfrm>
          <a:off x="3733800" y="1141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5" name="楕円 154"/>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6" name="テキスト ボックス 155"/>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7" name="楕円 156"/>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8" name="テキスト ボックス 157"/>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60" name="テキスト ボックス 159"/>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12,237</a:t>
          </a:r>
          <a:r>
            <a:rPr kumimoji="1" lang="ja-JP" altLang="en-US" sz="1300">
              <a:latin typeface="ＭＳ Ｐゴシック" panose="020B0600070205080204" pitchFamily="50" charset="-128"/>
              <a:ea typeface="ＭＳ Ｐゴシック" panose="020B0600070205080204" pitchFamily="50" charset="-128"/>
            </a:rPr>
            <a:t>円減少しているものの、類似団体平均を上回っている。震災からの復旧・復興事業により多くの公共施設が新たに建設等されたため、その維持管理経費が増嵩していることが主な要因である。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人件費については、復興事業の進捗に伴い、減少していくことが予想される。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0" name="直線コネクタ 189"/>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1" name="人件費・物件費等の状況最小値テキスト"/>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2" name="直線コネクタ 191"/>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3" name="人件費・物件費等の状況最大値テキスト"/>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4" name="直線コネクタ 193"/>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132099</xdr:rowOff>
    </xdr:from>
    <xdr:to>
      <xdr:col>23</xdr:col>
      <xdr:colOff>133350</xdr:colOff>
      <xdr:row>86</xdr:row>
      <xdr:rowOff>9861</xdr:rowOff>
    </xdr:to>
    <xdr:cxnSp macro="">
      <xdr:nvCxnSpPr>
        <xdr:cNvPr id="195" name="直線コネクタ 194"/>
        <xdr:cNvCxnSpPr/>
      </xdr:nvCxnSpPr>
      <xdr:spPr>
        <a:xfrm flipV="1">
          <a:off x="4114800" y="14705349"/>
          <a:ext cx="838200" cy="4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6" name="人件費・物件費等の状況平均値テキスト"/>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7" name="フローチャート: 判断 196"/>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161071</xdr:rowOff>
    </xdr:from>
    <xdr:to>
      <xdr:col>19</xdr:col>
      <xdr:colOff>133350</xdr:colOff>
      <xdr:row>86</xdr:row>
      <xdr:rowOff>9861</xdr:rowOff>
    </xdr:to>
    <xdr:cxnSp macro="">
      <xdr:nvCxnSpPr>
        <xdr:cNvPr id="198" name="直線コネクタ 197"/>
        <xdr:cNvCxnSpPr/>
      </xdr:nvCxnSpPr>
      <xdr:spPr>
        <a:xfrm>
          <a:off x="3225800" y="14734321"/>
          <a:ext cx="889000" cy="2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199" name="フローチャート: 判断 198"/>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0" name="テキスト ボックス 199"/>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143424</xdr:rowOff>
    </xdr:from>
    <xdr:to>
      <xdr:col>15</xdr:col>
      <xdr:colOff>82550</xdr:colOff>
      <xdr:row>85</xdr:row>
      <xdr:rowOff>161071</xdr:rowOff>
    </xdr:to>
    <xdr:cxnSp macro="">
      <xdr:nvCxnSpPr>
        <xdr:cNvPr id="201" name="直線コネクタ 200"/>
        <xdr:cNvCxnSpPr/>
      </xdr:nvCxnSpPr>
      <xdr:spPr>
        <a:xfrm>
          <a:off x="2336800" y="14716674"/>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2" name="フローチャート: 判断 201"/>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3" name="テキスト ボックス 202"/>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143424</xdr:rowOff>
    </xdr:from>
    <xdr:to>
      <xdr:col>11</xdr:col>
      <xdr:colOff>31750</xdr:colOff>
      <xdr:row>86</xdr:row>
      <xdr:rowOff>74707</xdr:rowOff>
    </xdr:to>
    <xdr:cxnSp macro="">
      <xdr:nvCxnSpPr>
        <xdr:cNvPr id="204" name="直線コネクタ 203"/>
        <xdr:cNvCxnSpPr/>
      </xdr:nvCxnSpPr>
      <xdr:spPr>
        <a:xfrm flipV="1">
          <a:off x="1447800" y="14716674"/>
          <a:ext cx="8890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5" name="フローチャート: 判断 204"/>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6" name="テキスト ボックス 205"/>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7" name="フローチャート: 判断 206"/>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08" name="テキスト ボックス 207"/>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81299</xdr:rowOff>
    </xdr:from>
    <xdr:to>
      <xdr:col>23</xdr:col>
      <xdr:colOff>184150</xdr:colOff>
      <xdr:row>86</xdr:row>
      <xdr:rowOff>11449</xdr:rowOff>
    </xdr:to>
    <xdr:sp macro="" textlink="">
      <xdr:nvSpPr>
        <xdr:cNvPr id="214" name="楕円 213"/>
        <xdr:cNvSpPr/>
      </xdr:nvSpPr>
      <xdr:spPr>
        <a:xfrm>
          <a:off x="4902200" y="146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53376</xdr:rowOff>
    </xdr:from>
    <xdr:ext cx="762000" cy="259045"/>
    <xdr:sp macro="" textlink="">
      <xdr:nvSpPr>
        <xdr:cNvPr id="215" name="人件費・物件費等の状況該当値テキスト"/>
        <xdr:cNvSpPr txBox="1"/>
      </xdr:nvSpPr>
      <xdr:spPr>
        <a:xfrm>
          <a:off x="5041900" y="1462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130511</xdr:rowOff>
    </xdr:from>
    <xdr:to>
      <xdr:col>19</xdr:col>
      <xdr:colOff>184150</xdr:colOff>
      <xdr:row>86</xdr:row>
      <xdr:rowOff>60661</xdr:rowOff>
    </xdr:to>
    <xdr:sp macro="" textlink="">
      <xdr:nvSpPr>
        <xdr:cNvPr id="216" name="楕円 215"/>
        <xdr:cNvSpPr/>
      </xdr:nvSpPr>
      <xdr:spPr>
        <a:xfrm>
          <a:off x="4064000" y="147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45438</xdr:rowOff>
    </xdr:from>
    <xdr:ext cx="736600" cy="259045"/>
    <xdr:sp macro="" textlink="">
      <xdr:nvSpPr>
        <xdr:cNvPr id="217" name="テキスト ボックス 216"/>
        <xdr:cNvSpPr txBox="1"/>
      </xdr:nvSpPr>
      <xdr:spPr>
        <a:xfrm>
          <a:off x="3733800" y="1479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110271</xdr:rowOff>
    </xdr:from>
    <xdr:to>
      <xdr:col>15</xdr:col>
      <xdr:colOff>133350</xdr:colOff>
      <xdr:row>86</xdr:row>
      <xdr:rowOff>40421</xdr:rowOff>
    </xdr:to>
    <xdr:sp macro="" textlink="">
      <xdr:nvSpPr>
        <xdr:cNvPr id="218" name="楕円 217"/>
        <xdr:cNvSpPr/>
      </xdr:nvSpPr>
      <xdr:spPr>
        <a:xfrm>
          <a:off x="3175000" y="146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25198</xdr:rowOff>
    </xdr:from>
    <xdr:ext cx="762000" cy="259045"/>
    <xdr:sp macro="" textlink="">
      <xdr:nvSpPr>
        <xdr:cNvPr id="219" name="テキスト ボックス 218"/>
        <xdr:cNvSpPr txBox="1"/>
      </xdr:nvSpPr>
      <xdr:spPr>
        <a:xfrm>
          <a:off x="2844800" y="1476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92624</xdr:rowOff>
    </xdr:from>
    <xdr:to>
      <xdr:col>11</xdr:col>
      <xdr:colOff>82550</xdr:colOff>
      <xdr:row>86</xdr:row>
      <xdr:rowOff>22774</xdr:rowOff>
    </xdr:to>
    <xdr:sp macro="" textlink="">
      <xdr:nvSpPr>
        <xdr:cNvPr id="220" name="楕円 219"/>
        <xdr:cNvSpPr/>
      </xdr:nvSpPr>
      <xdr:spPr>
        <a:xfrm>
          <a:off x="2286000" y="146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7551</xdr:rowOff>
    </xdr:from>
    <xdr:ext cx="762000" cy="259045"/>
    <xdr:sp macro="" textlink="">
      <xdr:nvSpPr>
        <xdr:cNvPr id="221" name="テキスト ボックス 220"/>
        <xdr:cNvSpPr txBox="1"/>
      </xdr:nvSpPr>
      <xdr:spPr>
        <a:xfrm>
          <a:off x="1955800" y="1475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23907</xdr:rowOff>
    </xdr:from>
    <xdr:to>
      <xdr:col>7</xdr:col>
      <xdr:colOff>31750</xdr:colOff>
      <xdr:row>86</xdr:row>
      <xdr:rowOff>125507</xdr:rowOff>
    </xdr:to>
    <xdr:sp macro="" textlink="">
      <xdr:nvSpPr>
        <xdr:cNvPr id="222" name="楕円 221"/>
        <xdr:cNvSpPr/>
      </xdr:nvSpPr>
      <xdr:spPr>
        <a:xfrm>
          <a:off x="1397000" y="147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110284</xdr:rowOff>
    </xdr:from>
    <xdr:ext cx="762000" cy="259045"/>
    <xdr:sp macro="" textlink="">
      <xdr:nvSpPr>
        <xdr:cNvPr id="223" name="テキスト ボックス 222"/>
        <xdr:cNvSpPr txBox="1"/>
      </xdr:nvSpPr>
      <xdr:spPr>
        <a:xfrm>
          <a:off x="1066800" y="1485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従来から人事院勧告への準拠（国家公務員準拠）を基本としており、類似団体や全国町村平均と比較しても低い水準にある。今後とも引き続き給与の適正化を図る。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88</xdr:row>
      <xdr:rowOff>120650</xdr:rowOff>
    </xdr:to>
    <xdr:cxnSp macro="">
      <xdr:nvCxnSpPr>
        <xdr:cNvPr id="252" name="直線コネクタ 251"/>
        <xdr:cNvCxnSpPr/>
      </xdr:nvCxnSpPr>
      <xdr:spPr>
        <a:xfrm flipV="1">
          <a:off x="17018000" y="13948128"/>
          <a:ext cx="0" cy="1260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5"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6" name="直線コネクタ 255"/>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60678</xdr:rowOff>
    </xdr:from>
    <xdr:to>
      <xdr:col>81</xdr:col>
      <xdr:colOff>44450</xdr:colOff>
      <xdr:row>81</xdr:row>
      <xdr:rowOff>60678</xdr:rowOff>
    </xdr:to>
    <xdr:cxnSp macro="">
      <xdr:nvCxnSpPr>
        <xdr:cNvPr id="257" name="直線コネクタ 256"/>
        <xdr:cNvCxnSpPr/>
      </xdr:nvCxnSpPr>
      <xdr:spPr>
        <a:xfrm>
          <a:off x="16179800" y="13948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8"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9" name="フローチャート: 判断 258"/>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138289</xdr:rowOff>
    </xdr:from>
    <xdr:to>
      <xdr:col>77</xdr:col>
      <xdr:colOff>44450</xdr:colOff>
      <xdr:row>81</xdr:row>
      <xdr:rowOff>60678</xdr:rowOff>
    </xdr:to>
    <xdr:cxnSp macro="">
      <xdr:nvCxnSpPr>
        <xdr:cNvPr id="260" name="直線コネクタ 259"/>
        <xdr:cNvCxnSpPr/>
      </xdr:nvCxnSpPr>
      <xdr:spPr>
        <a:xfrm>
          <a:off x="15290800" y="138542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61" name="フローチャート: 判断 260"/>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2" name="テキスト ボックス 261"/>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138289</xdr:rowOff>
    </xdr:from>
    <xdr:to>
      <xdr:col>72</xdr:col>
      <xdr:colOff>203200</xdr:colOff>
      <xdr:row>81</xdr:row>
      <xdr:rowOff>87489</xdr:rowOff>
    </xdr:to>
    <xdr:cxnSp macro="">
      <xdr:nvCxnSpPr>
        <xdr:cNvPr id="263" name="直線コネクタ 262"/>
        <xdr:cNvCxnSpPr/>
      </xdr:nvCxnSpPr>
      <xdr:spPr>
        <a:xfrm flipV="1">
          <a:off x="14401800" y="138542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87489</xdr:rowOff>
    </xdr:from>
    <xdr:to>
      <xdr:col>68</xdr:col>
      <xdr:colOff>152400</xdr:colOff>
      <xdr:row>82</xdr:row>
      <xdr:rowOff>76905</xdr:rowOff>
    </xdr:to>
    <xdr:cxnSp macro="">
      <xdr:nvCxnSpPr>
        <xdr:cNvPr id="266" name="直線コネクタ 265"/>
        <xdr:cNvCxnSpPr/>
      </xdr:nvCxnSpPr>
      <xdr:spPr>
        <a:xfrm flipV="1">
          <a:off x="13512800" y="139749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85372</xdr:rowOff>
    </xdr:from>
    <xdr:to>
      <xdr:col>68</xdr:col>
      <xdr:colOff>203200</xdr:colOff>
      <xdr:row>85</xdr:row>
      <xdr:rowOff>15522</xdr:rowOff>
    </xdr:to>
    <xdr:sp macro="" textlink="">
      <xdr:nvSpPr>
        <xdr:cNvPr id="267" name="フローチャート: 判断 266"/>
        <xdr:cNvSpPr/>
      </xdr:nvSpPr>
      <xdr:spPr>
        <a:xfrm>
          <a:off x="14351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68" name="テキスト ボックス 267"/>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9" name="フローチャート: 判断 268"/>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0" name="テキスト ボックス 269"/>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9878</xdr:rowOff>
    </xdr:from>
    <xdr:to>
      <xdr:col>81</xdr:col>
      <xdr:colOff>95250</xdr:colOff>
      <xdr:row>81</xdr:row>
      <xdr:rowOff>111478</xdr:rowOff>
    </xdr:to>
    <xdr:sp macro="" textlink="">
      <xdr:nvSpPr>
        <xdr:cNvPr id="276" name="楕円 275"/>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102605</xdr:rowOff>
    </xdr:from>
    <xdr:ext cx="762000" cy="259045"/>
    <xdr:sp macro="" textlink="">
      <xdr:nvSpPr>
        <xdr:cNvPr id="277" name="給与水準   （国との比較）該当値テキスト"/>
        <xdr:cNvSpPr txBox="1"/>
      </xdr:nvSpPr>
      <xdr:spPr>
        <a:xfrm>
          <a:off x="17106900" y="1381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9878</xdr:rowOff>
    </xdr:from>
    <xdr:to>
      <xdr:col>77</xdr:col>
      <xdr:colOff>95250</xdr:colOff>
      <xdr:row>81</xdr:row>
      <xdr:rowOff>111478</xdr:rowOff>
    </xdr:to>
    <xdr:sp macro="" textlink="">
      <xdr:nvSpPr>
        <xdr:cNvPr id="278" name="楕円 277"/>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121655</xdr:rowOff>
    </xdr:from>
    <xdr:ext cx="736600" cy="259045"/>
    <xdr:sp macro="" textlink="">
      <xdr:nvSpPr>
        <xdr:cNvPr id="279" name="テキスト ボックス 278"/>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87489</xdr:rowOff>
    </xdr:from>
    <xdr:to>
      <xdr:col>73</xdr:col>
      <xdr:colOff>44450</xdr:colOff>
      <xdr:row>81</xdr:row>
      <xdr:rowOff>17639</xdr:rowOff>
    </xdr:to>
    <xdr:sp macro="" textlink="">
      <xdr:nvSpPr>
        <xdr:cNvPr id="280" name="楕円 279"/>
        <xdr:cNvSpPr/>
      </xdr:nvSpPr>
      <xdr:spPr>
        <a:xfrm>
          <a:off x="15240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27816</xdr:rowOff>
    </xdr:from>
    <xdr:ext cx="762000" cy="259045"/>
    <xdr:sp macro="" textlink="">
      <xdr:nvSpPr>
        <xdr:cNvPr id="281" name="テキスト ボックス 280"/>
        <xdr:cNvSpPr txBox="1"/>
      </xdr:nvSpPr>
      <xdr:spPr>
        <a:xfrm>
          <a:off x="14909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36689</xdr:rowOff>
    </xdr:from>
    <xdr:to>
      <xdr:col>68</xdr:col>
      <xdr:colOff>203200</xdr:colOff>
      <xdr:row>81</xdr:row>
      <xdr:rowOff>138289</xdr:rowOff>
    </xdr:to>
    <xdr:sp macro="" textlink="">
      <xdr:nvSpPr>
        <xdr:cNvPr id="282" name="楕円 281"/>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148466</xdr:rowOff>
    </xdr:from>
    <xdr:ext cx="762000" cy="259045"/>
    <xdr:sp macro="" textlink="">
      <xdr:nvSpPr>
        <xdr:cNvPr id="283" name="テキスト ボックス 282"/>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26105</xdr:rowOff>
    </xdr:from>
    <xdr:to>
      <xdr:col>64</xdr:col>
      <xdr:colOff>152400</xdr:colOff>
      <xdr:row>82</xdr:row>
      <xdr:rowOff>127705</xdr:rowOff>
    </xdr:to>
    <xdr:sp macro="" textlink="">
      <xdr:nvSpPr>
        <xdr:cNvPr id="284" name="楕円 283"/>
        <xdr:cNvSpPr/>
      </xdr:nvSpPr>
      <xdr:spPr>
        <a:xfrm>
          <a:off x="13462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137882</xdr:rowOff>
    </xdr:from>
    <xdr:ext cx="762000" cy="259045"/>
    <xdr:sp macro="" textlink="">
      <xdr:nvSpPr>
        <xdr:cNvPr id="285" name="テキスト ボックス 284"/>
        <xdr:cNvSpPr txBox="1"/>
      </xdr:nvSpPr>
      <xdr:spPr>
        <a:xfrm>
          <a:off x="13131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東日本大震災の影響による人口減少と復興事業に係る職員採用が大きな要因である。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ポイント程度上回る数値となっているが、今後は復興事業の進捗に伴い減少していくことが予想される。事業計画に見合った職員数を確保・調整し、住民サービスを低下させないよう努める。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17" name="直線コネクタ 316"/>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18" name="定員管理の状況最小値テキスト"/>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19" name="直線コネクタ 318"/>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0"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1" name="直線コネクタ 320"/>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51102</xdr:rowOff>
    </xdr:from>
    <xdr:to>
      <xdr:col>81</xdr:col>
      <xdr:colOff>44450</xdr:colOff>
      <xdr:row>63</xdr:row>
      <xdr:rowOff>78680</xdr:rowOff>
    </xdr:to>
    <xdr:cxnSp macro="">
      <xdr:nvCxnSpPr>
        <xdr:cNvPr id="322" name="直線コネクタ 321"/>
        <xdr:cNvCxnSpPr/>
      </xdr:nvCxnSpPr>
      <xdr:spPr>
        <a:xfrm>
          <a:off x="16179800" y="10852452"/>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3"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4" name="フローチャート: 判断 323"/>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51102</xdr:rowOff>
    </xdr:from>
    <xdr:to>
      <xdr:col>77</xdr:col>
      <xdr:colOff>44450</xdr:colOff>
      <xdr:row>63</xdr:row>
      <xdr:rowOff>153367</xdr:rowOff>
    </xdr:to>
    <xdr:cxnSp macro="">
      <xdr:nvCxnSpPr>
        <xdr:cNvPr id="325" name="直線コネクタ 324"/>
        <xdr:cNvCxnSpPr/>
      </xdr:nvCxnSpPr>
      <xdr:spPr>
        <a:xfrm flipV="1">
          <a:off x="15290800" y="10852452"/>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6" name="フローチャート: 判断 325"/>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27" name="テキスト ボックス 326"/>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153367</xdr:rowOff>
    </xdr:from>
    <xdr:to>
      <xdr:col>72</xdr:col>
      <xdr:colOff>203200</xdr:colOff>
      <xdr:row>64</xdr:row>
      <xdr:rowOff>23283</xdr:rowOff>
    </xdr:to>
    <xdr:cxnSp macro="">
      <xdr:nvCxnSpPr>
        <xdr:cNvPr id="328" name="直線コネクタ 327"/>
        <xdr:cNvCxnSpPr/>
      </xdr:nvCxnSpPr>
      <xdr:spPr>
        <a:xfrm flipV="1">
          <a:off x="14401800" y="109547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29" name="フローチャート: 判断 328"/>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0" name="テキスト ボックス 329"/>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23283</xdr:rowOff>
    </xdr:from>
    <xdr:to>
      <xdr:col>68</xdr:col>
      <xdr:colOff>152400</xdr:colOff>
      <xdr:row>64</xdr:row>
      <xdr:rowOff>45115</xdr:rowOff>
    </xdr:to>
    <xdr:cxnSp macro="">
      <xdr:nvCxnSpPr>
        <xdr:cNvPr id="331" name="直線コネクタ 330"/>
        <xdr:cNvCxnSpPr/>
      </xdr:nvCxnSpPr>
      <xdr:spPr>
        <a:xfrm flipV="1">
          <a:off x="13512800" y="1099608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2" name="フローチャート: 判断 331"/>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3" name="テキスト ボックス 332"/>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4" name="フローチャート: 判断 333"/>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5" name="テキスト ボックス 334"/>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27880</xdr:rowOff>
    </xdr:from>
    <xdr:to>
      <xdr:col>81</xdr:col>
      <xdr:colOff>95250</xdr:colOff>
      <xdr:row>63</xdr:row>
      <xdr:rowOff>129480</xdr:rowOff>
    </xdr:to>
    <xdr:sp macro="" textlink="">
      <xdr:nvSpPr>
        <xdr:cNvPr id="341" name="楕円 340"/>
        <xdr:cNvSpPr/>
      </xdr:nvSpPr>
      <xdr:spPr>
        <a:xfrm>
          <a:off x="16967200" y="108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171407</xdr:rowOff>
    </xdr:from>
    <xdr:ext cx="762000" cy="259045"/>
    <xdr:sp macro="" textlink="">
      <xdr:nvSpPr>
        <xdr:cNvPr id="342" name="定員管理の状況該当値テキスト"/>
        <xdr:cNvSpPr txBox="1"/>
      </xdr:nvSpPr>
      <xdr:spPr>
        <a:xfrm>
          <a:off x="17106900" y="1080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302</xdr:rowOff>
    </xdr:from>
    <xdr:to>
      <xdr:col>77</xdr:col>
      <xdr:colOff>95250</xdr:colOff>
      <xdr:row>63</xdr:row>
      <xdr:rowOff>101902</xdr:rowOff>
    </xdr:to>
    <xdr:sp macro="" textlink="">
      <xdr:nvSpPr>
        <xdr:cNvPr id="343" name="楕円 342"/>
        <xdr:cNvSpPr/>
      </xdr:nvSpPr>
      <xdr:spPr>
        <a:xfrm>
          <a:off x="16129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86679</xdr:rowOff>
    </xdr:from>
    <xdr:ext cx="736600" cy="259045"/>
    <xdr:sp macro="" textlink="">
      <xdr:nvSpPr>
        <xdr:cNvPr id="344" name="テキスト ボックス 343"/>
        <xdr:cNvSpPr txBox="1"/>
      </xdr:nvSpPr>
      <xdr:spPr>
        <a:xfrm>
          <a:off x="15798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102567</xdr:rowOff>
    </xdr:from>
    <xdr:to>
      <xdr:col>73</xdr:col>
      <xdr:colOff>44450</xdr:colOff>
      <xdr:row>64</xdr:row>
      <xdr:rowOff>32717</xdr:rowOff>
    </xdr:to>
    <xdr:sp macro="" textlink="">
      <xdr:nvSpPr>
        <xdr:cNvPr id="345" name="楕円 344"/>
        <xdr:cNvSpPr/>
      </xdr:nvSpPr>
      <xdr:spPr>
        <a:xfrm>
          <a:off x="15240000" y="10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17494</xdr:rowOff>
    </xdr:from>
    <xdr:ext cx="762000" cy="259045"/>
    <xdr:sp macro="" textlink="">
      <xdr:nvSpPr>
        <xdr:cNvPr id="346" name="テキスト ボックス 345"/>
        <xdr:cNvSpPr txBox="1"/>
      </xdr:nvSpPr>
      <xdr:spPr>
        <a:xfrm>
          <a:off x="14909800" y="10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143933</xdr:rowOff>
    </xdr:from>
    <xdr:to>
      <xdr:col>68</xdr:col>
      <xdr:colOff>203200</xdr:colOff>
      <xdr:row>64</xdr:row>
      <xdr:rowOff>74083</xdr:rowOff>
    </xdr:to>
    <xdr:sp macro="" textlink="">
      <xdr:nvSpPr>
        <xdr:cNvPr id="347" name="楕円 346"/>
        <xdr:cNvSpPr/>
      </xdr:nvSpPr>
      <xdr:spPr>
        <a:xfrm>
          <a:off x="14351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58860</xdr:rowOff>
    </xdr:from>
    <xdr:ext cx="762000" cy="259045"/>
    <xdr:sp macro="" textlink="">
      <xdr:nvSpPr>
        <xdr:cNvPr id="348" name="テキスト ボックス 347"/>
        <xdr:cNvSpPr txBox="1"/>
      </xdr:nvSpPr>
      <xdr:spPr>
        <a:xfrm>
          <a:off x="14020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165765</xdr:rowOff>
    </xdr:from>
    <xdr:to>
      <xdr:col>64</xdr:col>
      <xdr:colOff>152400</xdr:colOff>
      <xdr:row>64</xdr:row>
      <xdr:rowOff>95915</xdr:rowOff>
    </xdr:to>
    <xdr:sp macro="" textlink="">
      <xdr:nvSpPr>
        <xdr:cNvPr id="349" name="楕円 348"/>
        <xdr:cNvSpPr/>
      </xdr:nvSpPr>
      <xdr:spPr>
        <a:xfrm>
          <a:off x="13462000" y="109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80692</xdr:rowOff>
    </xdr:from>
    <xdr:ext cx="762000" cy="259045"/>
    <xdr:sp macro="" textlink="">
      <xdr:nvSpPr>
        <xdr:cNvPr id="350" name="テキスト ボックス 349"/>
        <xdr:cNvSpPr txBox="1"/>
      </xdr:nvSpPr>
      <xdr:spPr>
        <a:xfrm>
          <a:off x="13131800" y="1105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ポイント増加している。復旧・復興事業に充てた地方債の元金償還の開始に伴い、元金償還額が増加したためである。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今後も、元金償還開始により比率が高くなることが予想される。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0" name="直線コネクタ 379"/>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3" name="公債費負担の状況最大値テキスト"/>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4" name="直線コネクタ 383"/>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41</xdr:row>
      <xdr:rowOff>35983</xdr:rowOff>
    </xdr:to>
    <xdr:cxnSp macro="">
      <xdr:nvCxnSpPr>
        <xdr:cNvPr id="385" name="直線コネクタ 384"/>
        <xdr:cNvCxnSpPr/>
      </xdr:nvCxnSpPr>
      <xdr:spPr>
        <a:xfrm>
          <a:off x="16179800" y="686435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86" name="公債費負担の状況平均値テキスト"/>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87" name="フローチャート: 判断 386"/>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134761</xdr:rowOff>
    </xdr:from>
    <xdr:to>
      <xdr:col>77</xdr:col>
      <xdr:colOff>44450</xdr:colOff>
      <xdr:row>40</xdr:row>
      <xdr:rowOff>6350</xdr:rowOff>
    </xdr:to>
    <xdr:cxnSp macro="">
      <xdr:nvCxnSpPr>
        <xdr:cNvPr id="388" name="直線コネクタ 387"/>
        <xdr:cNvCxnSpPr/>
      </xdr:nvCxnSpPr>
      <xdr:spPr>
        <a:xfrm>
          <a:off x="15290800" y="664986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9" name="フローチャート: 判断 388"/>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0" name="テキスト ボックス 389"/>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134761</xdr:rowOff>
    </xdr:from>
    <xdr:to>
      <xdr:col>72</xdr:col>
      <xdr:colOff>203200</xdr:colOff>
      <xdr:row>39</xdr:row>
      <xdr:rowOff>16933</xdr:rowOff>
    </xdr:to>
    <xdr:cxnSp macro="">
      <xdr:nvCxnSpPr>
        <xdr:cNvPr id="391" name="直線コネクタ 390"/>
        <xdr:cNvCxnSpPr/>
      </xdr:nvCxnSpPr>
      <xdr:spPr>
        <a:xfrm flipV="1">
          <a:off x="14401800" y="66498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2" name="フローチャート: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3" name="テキスト ボックス 39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137583</xdr:rowOff>
    </xdr:to>
    <xdr:cxnSp macro="">
      <xdr:nvCxnSpPr>
        <xdr:cNvPr id="394" name="直線コネクタ 393"/>
        <xdr:cNvCxnSpPr/>
      </xdr:nvCxnSpPr>
      <xdr:spPr>
        <a:xfrm flipV="1">
          <a:off x="13512800" y="67034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5" name="フローチャート: 判断 394"/>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6" name="テキスト ボックス 395"/>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7" name="フローチャート: 判断 39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8" name="テキスト ボックス 39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4" name="楕円 403"/>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5"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6" name="楕円 405"/>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7" name="テキスト ボックス 40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83961</xdr:rowOff>
    </xdr:from>
    <xdr:to>
      <xdr:col>73</xdr:col>
      <xdr:colOff>44450</xdr:colOff>
      <xdr:row>39</xdr:row>
      <xdr:rowOff>14111</xdr:rowOff>
    </xdr:to>
    <xdr:sp macro="" textlink="">
      <xdr:nvSpPr>
        <xdr:cNvPr id="408" name="楕円 407"/>
        <xdr:cNvSpPr/>
      </xdr:nvSpPr>
      <xdr:spPr>
        <a:xfrm>
          <a:off x="15240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24288</xdr:rowOff>
    </xdr:from>
    <xdr:ext cx="762000" cy="259045"/>
    <xdr:sp macro="" textlink="">
      <xdr:nvSpPr>
        <xdr:cNvPr id="409" name="テキスト ボックス 408"/>
        <xdr:cNvSpPr txBox="1"/>
      </xdr:nvSpPr>
      <xdr:spPr>
        <a:xfrm>
          <a:off x="14909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10" name="楕円 409"/>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11" name="テキスト ボックス 410"/>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2" name="楕円 411"/>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3" name="テキスト ボックス 412"/>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年度から将来負担比率が発生しない状況となっている。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主な要因は、地方債の償還額等に充当可能な基金の残高が増加したことによるものである。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復興事業等の完了に伴う清算等により、基金残高が減少することが予想されることから、今後も公債費等義務的経費の削減を中心とする行財政改革を進め、財政の健全化に努める。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2" name="直線コネクタ 441"/>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3" name="将来負担の状況最小値テキスト"/>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4" name="直線コネクタ 443"/>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47" name="将来負担の状況平均値テキスト"/>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8" name="フローチャート: 判断 447"/>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49" name="フローチャート: 判断 448"/>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0" name="テキスト ボックス 449"/>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1" name="フローチャート: 判断 450"/>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2" name="テキスト ボックス 451"/>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3" name="フローチャート: 判断 452"/>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54" name="テキスト ボックス 453"/>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55" name="フローチャート: 判断 454"/>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56" name="テキスト ボックス 455"/>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12,218
12,066
163.40
22,995,988
20,394,924
1,364,136
5,641,853
12,639,321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一部事務組合も新町の職員となったことなどから、人件費に係る経常収支比率が類似団体と比較して高くなっている。民間でも実施可能な部分は指定管理者制度を導入することを検討し、今後も、適正な職員数にすることに努め、低水準化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43180</xdr:rowOff>
    </xdr:to>
    <xdr:cxnSp macro="">
      <xdr:nvCxnSpPr>
        <xdr:cNvPr id="66" name="直線コネクタ 65"/>
        <xdr:cNvCxnSpPr/>
      </xdr:nvCxnSpPr>
      <xdr:spPr>
        <a:xfrm flipV="1">
          <a:off x="3987800" y="6413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43180</xdr:rowOff>
    </xdr:to>
    <xdr:cxnSp macro="">
      <xdr:nvCxnSpPr>
        <xdr:cNvPr id="69" name="直線コネクタ 68"/>
        <xdr:cNvCxnSpPr/>
      </xdr:nvCxnSpPr>
      <xdr:spPr>
        <a:xfrm>
          <a:off x="3098800" y="6443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100330</xdr:rowOff>
    </xdr:to>
    <xdr:cxnSp macro="">
      <xdr:nvCxnSpPr>
        <xdr:cNvPr id="72" name="直線コネクタ 71"/>
        <xdr:cNvCxnSpPr/>
      </xdr:nvCxnSpPr>
      <xdr:spPr>
        <a:xfrm>
          <a:off x="2209800" y="6337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36</xdr:row>
      <xdr:rowOff>165100</xdr:rowOff>
    </xdr:to>
    <xdr:cxnSp macro="">
      <xdr:nvCxnSpPr>
        <xdr:cNvPr id="75" name="直線コネクタ 74"/>
        <xdr:cNvCxnSpPr/>
      </xdr:nvCxnSpPr>
      <xdr:spPr>
        <a:xfrm>
          <a:off x="1320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ポイント低くなったものの、類似団体平均と比較すると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復旧・復興事業により公共施設等が新しくなったため、維持管理経費等が増加し、高い水準となっている。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45357</xdr:rowOff>
    </xdr:from>
    <xdr:to>
      <xdr:col>82</xdr:col>
      <xdr:colOff>107950</xdr:colOff>
      <xdr:row>20</xdr:row>
      <xdr:rowOff>78014</xdr:rowOff>
    </xdr:to>
    <xdr:cxnSp macro="">
      <xdr:nvCxnSpPr>
        <xdr:cNvPr id="129" name="直線コネクタ 128"/>
        <xdr:cNvCxnSpPr/>
      </xdr:nvCxnSpPr>
      <xdr:spPr>
        <a:xfrm flipV="1">
          <a:off x="15671800" y="3474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21</xdr:row>
      <xdr:rowOff>69850</xdr:rowOff>
    </xdr:to>
    <xdr:cxnSp macro="">
      <xdr:nvCxnSpPr>
        <xdr:cNvPr id="132" name="直線コネクタ 131"/>
        <xdr:cNvCxnSpPr/>
      </xdr:nvCxnSpPr>
      <xdr:spPr>
        <a:xfrm flipV="1">
          <a:off x="14782800" y="35070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132443</xdr:rowOff>
    </xdr:from>
    <xdr:to>
      <xdr:col>73</xdr:col>
      <xdr:colOff>180975</xdr:colOff>
      <xdr:row>21</xdr:row>
      <xdr:rowOff>69850</xdr:rowOff>
    </xdr:to>
    <xdr:cxnSp macro="">
      <xdr:nvCxnSpPr>
        <xdr:cNvPr id="135" name="直線コネクタ 134"/>
        <xdr:cNvCxnSpPr/>
      </xdr:nvCxnSpPr>
      <xdr:spPr>
        <a:xfrm>
          <a:off x="13893800" y="3561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132443</xdr:rowOff>
    </xdr:to>
    <xdr:cxnSp macro="">
      <xdr:nvCxnSpPr>
        <xdr:cNvPr id="138" name="直線コネクタ 137"/>
        <xdr:cNvCxnSpPr/>
      </xdr:nvCxnSpPr>
      <xdr:spPr>
        <a:xfrm>
          <a:off x="13004800" y="3365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48" name="楕円 147"/>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74584</xdr:rowOff>
    </xdr:from>
    <xdr:ext cx="762000" cy="259045"/>
    <xdr:sp macro="" textlink="">
      <xdr:nvSpPr>
        <xdr:cNvPr id="149" name="物件費該当値テキスト"/>
        <xdr:cNvSpPr txBox="1"/>
      </xdr:nvSpPr>
      <xdr:spPr>
        <a:xfrm>
          <a:off x="165989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27214</xdr:rowOff>
    </xdr:from>
    <xdr:to>
      <xdr:col>78</xdr:col>
      <xdr:colOff>120650</xdr:colOff>
      <xdr:row>20</xdr:row>
      <xdr:rowOff>128814</xdr:rowOff>
    </xdr:to>
    <xdr:sp macro="" textlink="">
      <xdr:nvSpPr>
        <xdr:cNvPr id="150" name="楕円 149"/>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113591</xdr:rowOff>
    </xdr:from>
    <xdr:ext cx="736600" cy="259045"/>
    <xdr:sp macro="" textlink="">
      <xdr:nvSpPr>
        <xdr:cNvPr id="151" name="テキスト ボックス 150"/>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52" name="楕円 151"/>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53" name="テキスト ボックス 152"/>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81643</xdr:rowOff>
    </xdr:from>
    <xdr:to>
      <xdr:col>69</xdr:col>
      <xdr:colOff>142875</xdr:colOff>
      <xdr:row>21</xdr:row>
      <xdr:rowOff>11793</xdr:rowOff>
    </xdr:to>
    <xdr:sp macro="" textlink="">
      <xdr:nvSpPr>
        <xdr:cNvPr id="154" name="楕円 153"/>
        <xdr:cNvSpPr/>
      </xdr:nvSpPr>
      <xdr:spPr>
        <a:xfrm>
          <a:off x="13843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168020</xdr:rowOff>
    </xdr:from>
    <xdr:ext cx="762000" cy="259045"/>
    <xdr:sp macro="" textlink="">
      <xdr:nvSpPr>
        <xdr:cNvPr id="155" name="テキスト ボックス 154"/>
        <xdr:cNvSpPr txBox="1"/>
      </xdr:nvSpPr>
      <xdr:spPr>
        <a:xfrm>
          <a:off x="13512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6" name="楕円 155"/>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7" name="テキスト ボックス 156"/>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人口は減少しているものの、子育て施設関連経費の増加が見込まれることから、今後も同程度で推移することが見込まれる。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127000</xdr:rowOff>
    </xdr:to>
    <xdr:cxnSp macro="">
      <xdr:nvCxnSpPr>
        <xdr:cNvPr id="188" name="直線コネクタ 187"/>
        <xdr:cNvCxnSpPr/>
      </xdr:nvCxnSpPr>
      <xdr:spPr>
        <a:xfrm flipV="1">
          <a:off x="3987800" y="9636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92710</xdr:rowOff>
    </xdr:to>
    <xdr:cxnSp macro="">
      <xdr:nvCxnSpPr>
        <xdr:cNvPr id="191" name="直線コネクタ 190"/>
        <xdr:cNvCxnSpPr/>
      </xdr:nvCxnSpPr>
      <xdr:spPr>
        <a:xfrm flipV="1">
          <a:off x="3098800" y="9728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57</xdr:row>
      <xdr:rowOff>92710</xdr:rowOff>
    </xdr:to>
    <xdr:cxnSp macro="">
      <xdr:nvCxnSpPr>
        <xdr:cNvPr id="194" name="直線コネクタ 193"/>
        <xdr:cNvCxnSpPr/>
      </xdr:nvCxnSpPr>
      <xdr:spPr>
        <a:xfrm>
          <a:off x="2209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57</xdr:row>
      <xdr:rowOff>46990</xdr:rowOff>
    </xdr:to>
    <xdr:cxnSp macro="">
      <xdr:nvCxnSpPr>
        <xdr:cNvPr id="197" name="直線コネクタ 196"/>
        <xdr:cNvCxnSpPr/>
      </xdr:nvCxnSpPr>
      <xdr:spPr>
        <a:xfrm>
          <a:off x="1320800" y="9682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7" name="楕円 206"/>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8"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11" name="楕円 210"/>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212" name="テキスト ボックス 211"/>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3" name="楕円 212"/>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214" name="テキスト ボックス 213"/>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5" name="楕円 214"/>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6" name="テキスト ボックス 215"/>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ポイント下回っているが、公営企業会計への繰出金等が依然として多額となっていることから、今後も注視していく必要がある。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各事業とも経費を削減するとともに独立採算の原則に基づいた事業運営に努める。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25400</xdr:rowOff>
    </xdr:from>
    <xdr:to>
      <xdr:col>82</xdr:col>
      <xdr:colOff>107950</xdr:colOff>
      <xdr:row>56</xdr:row>
      <xdr:rowOff>63500</xdr:rowOff>
    </xdr:to>
    <xdr:cxnSp macro="">
      <xdr:nvCxnSpPr>
        <xdr:cNvPr id="249" name="直線コネクタ 248"/>
        <xdr:cNvCxnSpPr/>
      </xdr:nvCxnSpPr>
      <xdr:spPr>
        <a:xfrm flipV="1">
          <a:off x="15671800" y="962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57</xdr:row>
      <xdr:rowOff>31750</xdr:rowOff>
    </xdr:to>
    <xdr:cxnSp macro="">
      <xdr:nvCxnSpPr>
        <xdr:cNvPr id="252" name="直線コネクタ 251"/>
        <xdr:cNvCxnSpPr/>
      </xdr:nvCxnSpPr>
      <xdr:spPr>
        <a:xfrm flipV="1">
          <a:off x="14782800" y="9664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31750</xdr:rowOff>
    </xdr:to>
    <xdr:cxnSp macro="">
      <xdr:nvCxnSpPr>
        <xdr:cNvPr id="255" name="直線コネクタ 254"/>
        <xdr:cNvCxnSpPr/>
      </xdr:nvCxnSpPr>
      <xdr:spPr>
        <a:xfrm>
          <a:off x="13893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58</xdr:row>
      <xdr:rowOff>0</xdr:rowOff>
    </xdr:to>
    <xdr:cxnSp macro="">
      <xdr:nvCxnSpPr>
        <xdr:cNvPr id="258" name="直線コネクタ 257"/>
        <xdr:cNvCxnSpPr/>
      </xdr:nvCxnSpPr>
      <xdr:spPr>
        <a:xfrm flipV="1">
          <a:off x="13004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68" name="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0" name="楕円 269"/>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71" name="テキスト ボックス 270"/>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4" name="楕円 273"/>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5" name="テキスト ボックス 274"/>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6" name="楕円 275"/>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7" name="テキスト ボックス 276"/>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ポイント減少しているが、病院事業会計への補助費等があるため、高い水準となっている。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今後、全ての補助金の見直し等を行い、経費の削減に努めていく。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36</xdr:row>
      <xdr:rowOff>69850</xdr:rowOff>
    </xdr:to>
    <xdr:cxnSp macro="">
      <xdr:nvCxnSpPr>
        <xdr:cNvPr id="306" name="直線コネクタ 305"/>
        <xdr:cNvCxnSpPr/>
      </xdr:nvCxnSpPr>
      <xdr:spPr>
        <a:xfrm flipV="1">
          <a:off x="15671800" y="62249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75565</xdr:rowOff>
    </xdr:to>
    <xdr:cxnSp macro="">
      <xdr:nvCxnSpPr>
        <xdr:cNvPr id="309" name="直線コネクタ 308"/>
        <xdr:cNvCxnSpPr/>
      </xdr:nvCxnSpPr>
      <xdr:spPr>
        <a:xfrm flipV="1">
          <a:off x="14782800" y="6242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24130</xdr:rowOff>
    </xdr:from>
    <xdr:to>
      <xdr:col>73</xdr:col>
      <xdr:colOff>180975</xdr:colOff>
      <xdr:row>36</xdr:row>
      <xdr:rowOff>75565</xdr:rowOff>
    </xdr:to>
    <xdr:cxnSp macro="">
      <xdr:nvCxnSpPr>
        <xdr:cNvPr id="312" name="直線コネクタ 311"/>
        <xdr:cNvCxnSpPr/>
      </xdr:nvCxnSpPr>
      <xdr:spPr>
        <a:xfrm>
          <a:off x="13893800" y="61963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149860</xdr:rowOff>
    </xdr:from>
    <xdr:to>
      <xdr:col>69</xdr:col>
      <xdr:colOff>92075</xdr:colOff>
      <xdr:row>36</xdr:row>
      <xdr:rowOff>24130</xdr:rowOff>
    </xdr:to>
    <xdr:cxnSp macro="">
      <xdr:nvCxnSpPr>
        <xdr:cNvPr id="315" name="直線コネクタ 314"/>
        <xdr:cNvCxnSpPr/>
      </xdr:nvCxnSpPr>
      <xdr:spPr>
        <a:xfrm>
          <a:off x="13004800" y="6150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19" name="テキスト ボックス 318"/>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xdr:rowOff>
    </xdr:from>
    <xdr:to>
      <xdr:col>82</xdr:col>
      <xdr:colOff>158750</xdr:colOff>
      <xdr:row>36</xdr:row>
      <xdr:rowOff>103505</xdr:rowOff>
    </xdr:to>
    <xdr:sp macro="" textlink="">
      <xdr:nvSpPr>
        <xdr:cNvPr id="325" name="楕円 324"/>
        <xdr:cNvSpPr/>
      </xdr:nvSpPr>
      <xdr:spPr>
        <a:xfrm>
          <a:off x="164592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145432</xdr:rowOff>
    </xdr:from>
    <xdr:ext cx="762000" cy="259045"/>
    <xdr:sp macro="" textlink="">
      <xdr:nvSpPr>
        <xdr:cNvPr id="326" name="補助費等該当値テキスト"/>
        <xdr:cNvSpPr txBox="1"/>
      </xdr:nvSpPr>
      <xdr:spPr>
        <a:xfrm>
          <a:off x="165989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27" name="楕円 326"/>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105427</xdr:rowOff>
    </xdr:from>
    <xdr:ext cx="736600" cy="259045"/>
    <xdr:sp macro="" textlink="">
      <xdr:nvSpPr>
        <xdr:cNvPr id="328" name="テキスト ボックス 327"/>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24765</xdr:rowOff>
    </xdr:from>
    <xdr:to>
      <xdr:col>74</xdr:col>
      <xdr:colOff>31750</xdr:colOff>
      <xdr:row>36</xdr:row>
      <xdr:rowOff>126365</xdr:rowOff>
    </xdr:to>
    <xdr:sp macro="" textlink="">
      <xdr:nvSpPr>
        <xdr:cNvPr id="329" name="楕円 328"/>
        <xdr:cNvSpPr/>
      </xdr:nvSpPr>
      <xdr:spPr>
        <a:xfrm>
          <a:off x="14732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111142</xdr:rowOff>
    </xdr:from>
    <xdr:ext cx="762000" cy="259045"/>
    <xdr:sp macro="" textlink="">
      <xdr:nvSpPr>
        <xdr:cNvPr id="330" name="テキスト ボックス 329"/>
        <xdr:cNvSpPr txBox="1"/>
      </xdr:nvSpPr>
      <xdr:spPr>
        <a:xfrm>
          <a:off x="14401800" y="628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144780</xdr:rowOff>
    </xdr:from>
    <xdr:to>
      <xdr:col>69</xdr:col>
      <xdr:colOff>142875</xdr:colOff>
      <xdr:row>36</xdr:row>
      <xdr:rowOff>74930</xdr:rowOff>
    </xdr:to>
    <xdr:sp macro="" textlink="">
      <xdr:nvSpPr>
        <xdr:cNvPr id="331" name="楕円 330"/>
        <xdr:cNvSpPr/>
      </xdr:nvSpPr>
      <xdr:spPr>
        <a:xfrm>
          <a:off x="13843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59707</xdr:rowOff>
    </xdr:from>
    <xdr:ext cx="762000" cy="259045"/>
    <xdr:sp macro="" textlink="">
      <xdr:nvSpPr>
        <xdr:cNvPr id="332" name="テキスト ボックス 331"/>
        <xdr:cNvSpPr txBox="1"/>
      </xdr:nvSpPr>
      <xdr:spPr>
        <a:xfrm>
          <a:off x="13512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33" name="楕円 332"/>
        <xdr:cNvSpPr/>
      </xdr:nvSpPr>
      <xdr:spPr>
        <a:xfrm>
          <a:off x="12954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34" name="テキスト ボックス 333"/>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復旧・復興事業に係る地方債の元金償還開始に伴い、今後も数値の高い状況が続くことを見込んでいる。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他の事業においては、起債依存型の事業実施とならないよう財政運営に努める。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52705</xdr:rowOff>
    </xdr:from>
    <xdr:to>
      <xdr:col>24</xdr:col>
      <xdr:colOff>25400</xdr:colOff>
      <xdr:row>77</xdr:row>
      <xdr:rowOff>64136</xdr:rowOff>
    </xdr:to>
    <xdr:cxnSp macro="">
      <xdr:nvCxnSpPr>
        <xdr:cNvPr id="363" name="直線コネクタ 362"/>
        <xdr:cNvCxnSpPr/>
      </xdr:nvCxnSpPr>
      <xdr:spPr>
        <a:xfrm flipV="1">
          <a:off x="3987800" y="132543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77</xdr:row>
      <xdr:rowOff>64136</xdr:rowOff>
    </xdr:to>
    <xdr:cxnSp macro="">
      <xdr:nvCxnSpPr>
        <xdr:cNvPr id="366" name="直線コネクタ 365"/>
        <xdr:cNvCxnSpPr/>
      </xdr:nvCxnSpPr>
      <xdr:spPr>
        <a:xfrm>
          <a:off x="3098800" y="131457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115570</xdr:rowOff>
    </xdr:to>
    <xdr:cxnSp macro="">
      <xdr:nvCxnSpPr>
        <xdr:cNvPr id="369" name="直線コネクタ 368"/>
        <xdr:cNvCxnSpPr/>
      </xdr:nvCxnSpPr>
      <xdr:spPr>
        <a:xfrm>
          <a:off x="2209800" y="129971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98425</xdr:rowOff>
    </xdr:from>
    <xdr:to>
      <xdr:col>11</xdr:col>
      <xdr:colOff>9525</xdr:colOff>
      <xdr:row>75</xdr:row>
      <xdr:rowOff>138430</xdr:rowOff>
    </xdr:to>
    <xdr:cxnSp macro="">
      <xdr:nvCxnSpPr>
        <xdr:cNvPr id="372" name="直線コネクタ 371"/>
        <xdr:cNvCxnSpPr/>
      </xdr:nvCxnSpPr>
      <xdr:spPr>
        <a:xfrm>
          <a:off x="1320800" y="12957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xdr:rowOff>
    </xdr:from>
    <xdr:to>
      <xdr:col>24</xdr:col>
      <xdr:colOff>76200</xdr:colOff>
      <xdr:row>77</xdr:row>
      <xdr:rowOff>103505</xdr:rowOff>
    </xdr:to>
    <xdr:sp macro="" textlink="">
      <xdr:nvSpPr>
        <xdr:cNvPr id="382" name="楕円 381"/>
        <xdr:cNvSpPr/>
      </xdr:nvSpPr>
      <xdr:spPr>
        <a:xfrm>
          <a:off x="4775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145432</xdr:rowOff>
    </xdr:from>
    <xdr:ext cx="762000" cy="259045"/>
    <xdr:sp macro="" textlink="">
      <xdr:nvSpPr>
        <xdr:cNvPr id="383" name="公債費該当値テキスト"/>
        <xdr:cNvSpPr txBox="1"/>
      </xdr:nvSpPr>
      <xdr:spPr>
        <a:xfrm>
          <a:off x="49149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13336</xdr:rowOff>
    </xdr:from>
    <xdr:to>
      <xdr:col>20</xdr:col>
      <xdr:colOff>38100</xdr:colOff>
      <xdr:row>77</xdr:row>
      <xdr:rowOff>114936</xdr:rowOff>
    </xdr:to>
    <xdr:sp macro="" textlink="">
      <xdr:nvSpPr>
        <xdr:cNvPr id="384" name="楕円 383"/>
        <xdr:cNvSpPr/>
      </xdr:nvSpPr>
      <xdr:spPr>
        <a:xfrm>
          <a:off x="3937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99713</xdr:rowOff>
    </xdr:from>
    <xdr:ext cx="736600" cy="259045"/>
    <xdr:sp macro="" textlink="">
      <xdr:nvSpPr>
        <xdr:cNvPr id="385" name="テキスト ボックス 384"/>
        <xdr:cNvSpPr txBox="1"/>
      </xdr:nvSpPr>
      <xdr:spPr>
        <a:xfrm>
          <a:off x="3606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6" name="楕円 385"/>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87" name="テキスト ボックス 38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8" name="楕円 387"/>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9" name="テキスト ボックス 388"/>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47625</xdr:rowOff>
    </xdr:from>
    <xdr:to>
      <xdr:col>6</xdr:col>
      <xdr:colOff>171450</xdr:colOff>
      <xdr:row>75</xdr:row>
      <xdr:rowOff>149225</xdr:rowOff>
    </xdr:to>
    <xdr:sp macro="" textlink="">
      <xdr:nvSpPr>
        <xdr:cNvPr id="390" name="楕円 389"/>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159402</xdr:rowOff>
    </xdr:from>
    <xdr:ext cx="762000" cy="259045"/>
    <xdr:sp macro="" textlink="">
      <xdr:nvSpPr>
        <xdr:cNvPr id="391" name="テキスト ボックス 390"/>
        <xdr:cNvSpPr txBox="1"/>
      </xdr:nvSpPr>
      <xdr:spPr>
        <a:xfrm>
          <a:off x="939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復旧・復興事業が完了した公共施設等の維持管理経費が増加していることにより、公債費以外が類似団体平均よりも高い水準となっている。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人件費、補助費等、その他（繰出金）について、ぞれぞれ改善に努め、全体としても類似団体平均よりも低水準となるよう努める。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64135</xdr:rowOff>
    </xdr:from>
    <xdr:to>
      <xdr:col>82</xdr:col>
      <xdr:colOff>107950</xdr:colOff>
      <xdr:row>79</xdr:row>
      <xdr:rowOff>161289</xdr:rowOff>
    </xdr:to>
    <xdr:cxnSp macro="">
      <xdr:nvCxnSpPr>
        <xdr:cNvPr id="415" name="直線コネクタ 414"/>
        <xdr:cNvCxnSpPr/>
      </xdr:nvCxnSpPr>
      <xdr:spPr>
        <a:xfrm flipV="1">
          <a:off x="16510000" y="12579985"/>
          <a:ext cx="0" cy="1125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16"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17" name="直線コネクタ 416"/>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150512</xdr:rowOff>
    </xdr:from>
    <xdr:ext cx="762000" cy="259045"/>
    <xdr:sp macro="" textlink="">
      <xdr:nvSpPr>
        <xdr:cNvPr id="41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64135</xdr:rowOff>
    </xdr:from>
    <xdr:to>
      <xdr:col>82</xdr:col>
      <xdr:colOff>196850</xdr:colOff>
      <xdr:row>73</xdr:row>
      <xdr:rowOff>64135</xdr:rowOff>
    </xdr:to>
    <xdr:cxnSp macro="">
      <xdr:nvCxnSpPr>
        <xdr:cNvPr id="419" name="直線コネクタ 41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132714</xdr:rowOff>
    </xdr:from>
    <xdr:to>
      <xdr:col>82</xdr:col>
      <xdr:colOff>107950</xdr:colOff>
      <xdr:row>79</xdr:row>
      <xdr:rowOff>144145</xdr:rowOff>
    </xdr:to>
    <xdr:cxnSp macro="">
      <xdr:nvCxnSpPr>
        <xdr:cNvPr id="420" name="直線コネクタ 419"/>
        <xdr:cNvCxnSpPr/>
      </xdr:nvCxnSpPr>
      <xdr:spPr>
        <a:xfrm flipV="1">
          <a:off x="15671800" y="13505814"/>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1"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2" name="フローチャート: 判断 421"/>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144145</xdr:rowOff>
    </xdr:from>
    <xdr:to>
      <xdr:col>78</xdr:col>
      <xdr:colOff>69850</xdr:colOff>
      <xdr:row>80</xdr:row>
      <xdr:rowOff>75564</xdr:rowOff>
    </xdr:to>
    <xdr:cxnSp macro="">
      <xdr:nvCxnSpPr>
        <xdr:cNvPr id="423" name="直線コネクタ 422"/>
        <xdr:cNvCxnSpPr/>
      </xdr:nvCxnSpPr>
      <xdr:spPr>
        <a:xfrm flipV="1">
          <a:off x="14782800" y="1368869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24" name="フローチャート: 判断 423"/>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25" name="テキスト ボックス 424"/>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80</xdr:row>
      <xdr:rowOff>75564</xdr:rowOff>
    </xdr:to>
    <xdr:cxnSp macro="">
      <xdr:nvCxnSpPr>
        <xdr:cNvPr id="426" name="直線コネクタ 425"/>
        <xdr:cNvCxnSpPr/>
      </xdr:nvCxnSpPr>
      <xdr:spPr>
        <a:xfrm>
          <a:off x="13893800" y="13591539"/>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27" name="フローチャート: 判断 426"/>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28" name="テキスト ボックス 427"/>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98425</xdr:rowOff>
    </xdr:from>
    <xdr:to>
      <xdr:col>69</xdr:col>
      <xdr:colOff>92075</xdr:colOff>
      <xdr:row>79</xdr:row>
      <xdr:rowOff>46989</xdr:rowOff>
    </xdr:to>
    <xdr:cxnSp macro="">
      <xdr:nvCxnSpPr>
        <xdr:cNvPr id="429" name="直線コネクタ 428"/>
        <xdr:cNvCxnSpPr/>
      </xdr:nvCxnSpPr>
      <xdr:spPr>
        <a:xfrm>
          <a:off x="13004800" y="13471525"/>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93345</xdr:rowOff>
    </xdr:from>
    <xdr:to>
      <xdr:col>69</xdr:col>
      <xdr:colOff>142875</xdr:colOff>
      <xdr:row>78</xdr:row>
      <xdr:rowOff>23495</xdr:rowOff>
    </xdr:to>
    <xdr:sp macro="" textlink="">
      <xdr:nvSpPr>
        <xdr:cNvPr id="430" name="フローチャート: 判断 429"/>
        <xdr:cNvSpPr/>
      </xdr:nvSpPr>
      <xdr:spPr>
        <a:xfrm>
          <a:off x="13843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33672</xdr:rowOff>
    </xdr:from>
    <xdr:ext cx="762000" cy="259045"/>
    <xdr:sp macro="" textlink="">
      <xdr:nvSpPr>
        <xdr:cNvPr id="431" name="テキスト ボックス 430"/>
        <xdr:cNvSpPr txBox="1"/>
      </xdr:nvSpPr>
      <xdr:spPr>
        <a:xfrm>
          <a:off x="13512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2" name="フローチャート: 判断 431"/>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3" name="テキスト ボックス 432"/>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81914</xdr:rowOff>
    </xdr:from>
    <xdr:to>
      <xdr:col>82</xdr:col>
      <xdr:colOff>158750</xdr:colOff>
      <xdr:row>79</xdr:row>
      <xdr:rowOff>12064</xdr:rowOff>
    </xdr:to>
    <xdr:sp macro="" textlink="">
      <xdr:nvSpPr>
        <xdr:cNvPr id="439" name="楕円 438"/>
        <xdr:cNvSpPr/>
      </xdr:nvSpPr>
      <xdr:spPr>
        <a:xfrm>
          <a:off x="164592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53991</xdr:rowOff>
    </xdr:from>
    <xdr:ext cx="762000" cy="259045"/>
    <xdr:sp macro="" textlink="">
      <xdr:nvSpPr>
        <xdr:cNvPr id="440" name="公債費以外該当値テキスト"/>
        <xdr:cNvSpPr txBox="1"/>
      </xdr:nvSpPr>
      <xdr:spPr>
        <a:xfrm>
          <a:off x="165989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93345</xdr:rowOff>
    </xdr:from>
    <xdr:to>
      <xdr:col>78</xdr:col>
      <xdr:colOff>120650</xdr:colOff>
      <xdr:row>80</xdr:row>
      <xdr:rowOff>23495</xdr:rowOff>
    </xdr:to>
    <xdr:sp macro="" textlink="">
      <xdr:nvSpPr>
        <xdr:cNvPr id="441" name="楕円 440"/>
        <xdr:cNvSpPr/>
      </xdr:nvSpPr>
      <xdr:spPr>
        <a:xfrm>
          <a:off x="15621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8272</xdr:rowOff>
    </xdr:from>
    <xdr:ext cx="736600" cy="259045"/>
    <xdr:sp macro="" textlink="">
      <xdr:nvSpPr>
        <xdr:cNvPr id="442" name="テキスト ボックス 441"/>
        <xdr:cNvSpPr txBox="1"/>
      </xdr:nvSpPr>
      <xdr:spPr>
        <a:xfrm>
          <a:off x="15290800" y="1372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24764</xdr:rowOff>
    </xdr:from>
    <xdr:to>
      <xdr:col>74</xdr:col>
      <xdr:colOff>31750</xdr:colOff>
      <xdr:row>80</xdr:row>
      <xdr:rowOff>126364</xdr:rowOff>
    </xdr:to>
    <xdr:sp macro="" textlink="">
      <xdr:nvSpPr>
        <xdr:cNvPr id="443" name="楕円 442"/>
        <xdr:cNvSpPr/>
      </xdr:nvSpPr>
      <xdr:spPr>
        <a:xfrm>
          <a:off x="1473200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111141</xdr:rowOff>
    </xdr:from>
    <xdr:ext cx="762000" cy="259045"/>
    <xdr:sp macro="" textlink="">
      <xdr:nvSpPr>
        <xdr:cNvPr id="444" name="テキスト ボックス 443"/>
        <xdr:cNvSpPr txBox="1"/>
      </xdr:nvSpPr>
      <xdr:spPr>
        <a:xfrm>
          <a:off x="14401800" y="1382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45" name="楕円 444"/>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46" name="テキスト ボックス 445"/>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47625</xdr:rowOff>
    </xdr:from>
    <xdr:to>
      <xdr:col>65</xdr:col>
      <xdr:colOff>53975</xdr:colOff>
      <xdr:row>78</xdr:row>
      <xdr:rowOff>149225</xdr:rowOff>
    </xdr:to>
    <xdr:sp macro="" textlink="">
      <xdr:nvSpPr>
        <xdr:cNvPr id="447" name="楕円 446"/>
        <xdr:cNvSpPr/>
      </xdr:nvSpPr>
      <xdr:spPr>
        <a:xfrm>
          <a:off x="12954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134002</xdr:rowOff>
    </xdr:from>
    <xdr:ext cx="762000" cy="259045"/>
    <xdr:sp macro="" textlink="">
      <xdr:nvSpPr>
        <xdr:cNvPr id="448" name="テキスト ボックス 447"/>
        <xdr:cNvSpPr txBox="1"/>
      </xdr:nvSpPr>
      <xdr:spPr>
        <a:xfrm>
          <a:off x="12623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151068</xdr:rowOff>
    </xdr:from>
    <xdr:to>
      <xdr:col>29</xdr:col>
      <xdr:colOff>127000</xdr:colOff>
      <xdr:row>16</xdr:row>
      <xdr:rowOff>50659</xdr:rowOff>
    </xdr:to>
    <xdr:cxnSp macro="">
      <xdr:nvCxnSpPr>
        <xdr:cNvPr id="52" name="直線コネクタ 51"/>
        <xdr:cNvCxnSpPr/>
      </xdr:nvCxnSpPr>
      <xdr:spPr bwMode="auto">
        <a:xfrm>
          <a:off x="5003800" y="2770443"/>
          <a:ext cx="647700" cy="7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151068</xdr:rowOff>
    </xdr:from>
    <xdr:to>
      <xdr:col>26</xdr:col>
      <xdr:colOff>50800</xdr:colOff>
      <xdr:row>16</xdr:row>
      <xdr:rowOff>4220</xdr:rowOff>
    </xdr:to>
    <xdr:cxnSp macro="">
      <xdr:nvCxnSpPr>
        <xdr:cNvPr id="55" name="直線コネクタ 54"/>
        <xdr:cNvCxnSpPr/>
      </xdr:nvCxnSpPr>
      <xdr:spPr bwMode="auto">
        <a:xfrm flipV="1">
          <a:off x="4305300" y="2770443"/>
          <a:ext cx="698500" cy="2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4220</xdr:rowOff>
    </xdr:from>
    <xdr:to>
      <xdr:col>22</xdr:col>
      <xdr:colOff>114300</xdr:colOff>
      <xdr:row>16</xdr:row>
      <xdr:rowOff>62535</xdr:rowOff>
    </xdr:to>
    <xdr:cxnSp macro="">
      <xdr:nvCxnSpPr>
        <xdr:cNvPr id="58" name="直線コネクタ 57"/>
        <xdr:cNvCxnSpPr/>
      </xdr:nvCxnSpPr>
      <xdr:spPr bwMode="auto">
        <a:xfrm flipV="1">
          <a:off x="3606800" y="2795045"/>
          <a:ext cx="698500" cy="58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62535</xdr:rowOff>
    </xdr:from>
    <xdr:to>
      <xdr:col>18</xdr:col>
      <xdr:colOff>177800</xdr:colOff>
      <xdr:row>16</xdr:row>
      <xdr:rowOff>67542</xdr:rowOff>
    </xdr:to>
    <xdr:cxnSp macro="">
      <xdr:nvCxnSpPr>
        <xdr:cNvPr id="61" name="直線コネクタ 60"/>
        <xdr:cNvCxnSpPr/>
      </xdr:nvCxnSpPr>
      <xdr:spPr bwMode="auto">
        <a:xfrm flipV="1">
          <a:off x="2908300" y="2853360"/>
          <a:ext cx="698500" cy="5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171309</xdr:rowOff>
    </xdr:from>
    <xdr:to>
      <xdr:col>29</xdr:col>
      <xdr:colOff>177800</xdr:colOff>
      <xdr:row>16</xdr:row>
      <xdr:rowOff>101459</xdr:rowOff>
    </xdr:to>
    <xdr:sp macro="" textlink="">
      <xdr:nvSpPr>
        <xdr:cNvPr id="71" name="楕円 70"/>
        <xdr:cNvSpPr/>
      </xdr:nvSpPr>
      <xdr:spPr bwMode="auto">
        <a:xfrm>
          <a:off x="5600700" y="279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16386</xdr:rowOff>
    </xdr:from>
    <xdr:ext cx="762000" cy="259045"/>
    <xdr:sp macro="" textlink="">
      <xdr:nvSpPr>
        <xdr:cNvPr id="72" name="人口1人当たり決算額の推移該当値テキスト130"/>
        <xdr:cNvSpPr txBox="1"/>
      </xdr:nvSpPr>
      <xdr:spPr>
        <a:xfrm>
          <a:off x="5740400" y="2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100268</xdr:rowOff>
    </xdr:from>
    <xdr:to>
      <xdr:col>26</xdr:col>
      <xdr:colOff>101600</xdr:colOff>
      <xdr:row>16</xdr:row>
      <xdr:rowOff>30418</xdr:rowOff>
    </xdr:to>
    <xdr:sp macro="" textlink="">
      <xdr:nvSpPr>
        <xdr:cNvPr id="73" name="楕円 72"/>
        <xdr:cNvSpPr/>
      </xdr:nvSpPr>
      <xdr:spPr bwMode="auto">
        <a:xfrm>
          <a:off x="4953000" y="271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40595</xdr:rowOff>
    </xdr:from>
    <xdr:ext cx="736600" cy="259045"/>
    <xdr:sp macro="" textlink="">
      <xdr:nvSpPr>
        <xdr:cNvPr id="74" name="テキスト ボックス 73"/>
        <xdr:cNvSpPr txBox="1"/>
      </xdr:nvSpPr>
      <xdr:spPr>
        <a:xfrm>
          <a:off x="4622800" y="248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124870</xdr:rowOff>
    </xdr:from>
    <xdr:to>
      <xdr:col>22</xdr:col>
      <xdr:colOff>165100</xdr:colOff>
      <xdr:row>16</xdr:row>
      <xdr:rowOff>55020</xdr:rowOff>
    </xdr:to>
    <xdr:sp macro="" textlink="">
      <xdr:nvSpPr>
        <xdr:cNvPr id="75" name="楕円 74"/>
        <xdr:cNvSpPr/>
      </xdr:nvSpPr>
      <xdr:spPr bwMode="auto">
        <a:xfrm>
          <a:off x="4254500" y="274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65197</xdr:rowOff>
    </xdr:from>
    <xdr:ext cx="762000" cy="259045"/>
    <xdr:sp macro="" textlink="">
      <xdr:nvSpPr>
        <xdr:cNvPr id="76" name="テキスト ボックス 75"/>
        <xdr:cNvSpPr txBox="1"/>
      </xdr:nvSpPr>
      <xdr:spPr>
        <a:xfrm>
          <a:off x="3924300" y="251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11735</xdr:rowOff>
    </xdr:from>
    <xdr:to>
      <xdr:col>19</xdr:col>
      <xdr:colOff>38100</xdr:colOff>
      <xdr:row>16</xdr:row>
      <xdr:rowOff>113335</xdr:rowOff>
    </xdr:to>
    <xdr:sp macro="" textlink="">
      <xdr:nvSpPr>
        <xdr:cNvPr id="77" name="楕円 76"/>
        <xdr:cNvSpPr/>
      </xdr:nvSpPr>
      <xdr:spPr bwMode="auto">
        <a:xfrm>
          <a:off x="3556000" y="280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123512</xdr:rowOff>
    </xdr:from>
    <xdr:ext cx="762000" cy="259045"/>
    <xdr:sp macro="" textlink="">
      <xdr:nvSpPr>
        <xdr:cNvPr id="78" name="テキスト ボックス 77"/>
        <xdr:cNvSpPr txBox="1"/>
      </xdr:nvSpPr>
      <xdr:spPr>
        <a:xfrm>
          <a:off x="3225800" y="25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16742</xdr:rowOff>
    </xdr:from>
    <xdr:to>
      <xdr:col>15</xdr:col>
      <xdr:colOff>101600</xdr:colOff>
      <xdr:row>16</xdr:row>
      <xdr:rowOff>118342</xdr:rowOff>
    </xdr:to>
    <xdr:sp macro="" textlink="">
      <xdr:nvSpPr>
        <xdr:cNvPr id="79" name="楕円 78"/>
        <xdr:cNvSpPr/>
      </xdr:nvSpPr>
      <xdr:spPr bwMode="auto">
        <a:xfrm>
          <a:off x="2857500" y="280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128519</xdr:rowOff>
    </xdr:from>
    <xdr:ext cx="762000" cy="259045"/>
    <xdr:sp macro="" textlink="">
      <xdr:nvSpPr>
        <xdr:cNvPr id="80" name="テキスト ボックス 79"/>
        <xdr:cNvSpPr txBox="1"/>
      </xdr:nvSpPr>
      <xdr:spPr>
        <a:xfrm>
          <a:off x="2527300" y="257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131325</xdr:rowOff>
    </xdr:from>
    <xdr:to>
      <xdr:col>29</xdr:col>
      <xdr:colOff>127000</xdr:colOff>
      <xdr:row>35</xdr:row>
      <xdr:rowOff>216992</xdr:rowOff>
    </xdr:to>
    <xdr:cxnSp macro="">
      <xdr:nvCxnSpPr>
        <xdr:cNvPr id="114" name="直線コネクタ 113"/>
        <xdr:cNvCxnSpPr/>
      </xdr:nvCxnSpPr>
      <xdr:spPr bwMode="auto">
        <a:xfrm flipV="1">
          <a:off x="5003800" y="6741675"/>
          <a:ext cx="647700" cy="8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216992</xdr:rowOff>
    </xdr:from>
    <xdr:to>
      <xdr:col>26</xdr:col>
      <xdr:colOff>50800</xdr:colOff>
      <xdr:row>36</xdr:row>
      <xdr:rowOff>78213</xdr:rowOff>
    </xdr:to>
    <xdr:cxnSp macro="">
      <xdr:nvCxnSpPr>
        <xdr:cNvPr id="117" name="直線コネクタ 116"/>
        <xdr:cNvCxnSpPr/>
      </xdr:nvCxnSpPr>
      <xdr:spPr bwMode="auto">
        <a:xfrm flipV="1">
          <a:off x="4305300" y="6827342"/>
          <a:ext cx="698500" cy="204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78213</xdr:rowOff>
    </xdr:from>
    <xdr:to>
      <xdr:col>22</xdr:col>
      <xdr:colOff>114300</xdr:colOff>
      <xdr:row>37</xdr:row>
      <xdr:rowOff>31674</xdr:rowOff>
    </xdr:to>
    <xdr:cxnSp macro="">
      <xdr:nvCxnSpPr>
        <xdr:cNvPr id="120" name="直線コネクタ 119"/>
        <xdr:cNvCxnSpPr/>
      </xdr:nvCxnSpPr>
      <xdr:spPr bwMode="auto">
        <a:xfrm flipV="1">
          <a:off x="3606800" y="7031463"/>
          <a:ext cx="698500" cy="124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31674</xdr:rowOff>
    </xdr:from>
    <xdr:to>
      <xdr:col>18</xdr:col>
      <xdr:colOff>177800</xdr:colOff>
      <xdr:row>37</xdr:row>
      <xdr:rowOff>68821</xdr:rowOff>
    </xdr:to>
    <xdr:cxnSp macro="">
      <xdr:nvCxnSpPr>
        <xdr:cNvPr id="123" name="直線コネクタ 122"/>
        <xdr:cNvCxnSpPr/>
      </xdr:nvCxnSpPr>
      <xdr:spPr bwMode="auto">
        <a:xfrm flipV="1">
          <a:off x="2908300" y="7156374"/>
          <a:ext cx="698500" cy="3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80525</xdr:rowOff>
    </xdr:from>
    <xdr:to>
      <xdr:col>29</xdr:col>
      <xdr:colOff>177800</xdr:colOff>
      <xdr:row>35</xdr:row>
      <xdr:rowOff>182125</xdr:rowOff>
    </xdr:to>
    <xdr:sp macro="" textlink="">
      <xdr:nvSpPr>
        <xdr:cNvPr id="133" name="楕円 132"/>
        <xdr:cNvSpPr/>
      </xdr:nvSpPr>
      <xdr:spPr bwMode="auto">
        <a:xfrm>
          <a:off x="5600700" y="66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268502</xdr:rowOff>
    </xdr:from>
    <xdr:ext cx="762000" cy="259045"/>
    <xdr:sp macro="" textlink="">
      <xdr:nvSpPr>
        <xdr:cNvPr id="134" name="人口1人当たり決算額の推移該当値テキスト445"/>
        <xdr:cNvSpPr txBox="1"/>
      </xdr:nvSpPr>
      <xdr:spPr>
        <a:xfrm>
          <a:off x="5740400" y="653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166192</xdr:rowOff>
    </xdr:from>
    <xdr:to>
      <xdr:col>26</xdr:col>
      <xdr:colOff>101600</xdr:colOff>
      <xdr:row>35</xdr:row>
      <xdr:rowOff>267792</xdr:rowOff>
    </xdr:to>
    <xdr:sp macro="" textlink="">
      <xdr:nvSpPr>
        <xdr:cNvPr id="135" name="楕円 134"/>
        <xdr:cNvSpPr/>
      </xdr:nvSpPr>
      <xdr:spPr bwMode="auto">
        <a:xfrm>
          <a:off x="4953000" y="677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277969</xdr:rowOff>
    </xdr:from>
    <xdr:ext cx="736600" cy="259045"/>
    <xdr:sp macro="" textlink="">
      <xdr:nvSpPr>
        <xdr:cNvPr id="136" name="テキスト ボックス 135"/>
        <xdr:cNvSpPr txBox="1"/>
      </xdr:nvSpPr>
      <xdr:spPr>
        <a:xfrm>
          <a:off x="4622800" y="654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27413</xdr:rowOff>
    </xdr:from>
    <xdr:to>
      <xdr:col>22</xdr:col>
      <xdr:colOff>165100</xdr:colOff>
      <xdr:row>36</xdr:row>
      <xdr:rowOff>129013</xdr:rowOff>
    </xdr:to>
    <xdr:sp macro="" textlink="">
      <xdr:nvSpPr>
        <xdr:cNvPr id="137" name="楕円 136"/>
        <xdr:cNvSpPr/>
      </xdr:nvSpPr>
      <xdr:spPr bwMode="auto">
        <a:xfrm>
          <a:off x="4254500" y="698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113790</xdr:rowOff>
    </xdr:from>
    <xdr:ext cx="762000" cy="259045"/>
    <xdr:sp macro="" textlink="">
      <xdr:nvSpPr>
        <xdr:cNvPr id="138" name="テキスト ボックス 137"/>
        <xdr:cNvSpPr txBox="1"/>
      </xdr:nvSpPr>
      <xdr:spPr>
        <a:xfrm>
          <a:off x="3924300" y="706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152324</xdr:rowOff>
    </xdr:from>
    <xdr:to>
      <xdr:col>19</xdr:col>
      <xdr:colOff>38100</xdr:colOff>
      <xdr:row>37</xdr:row>
      <xdr:rowOff>82474</xdr:rowOff>
    </xdr:to>
    <xdr:sp macro="" textlink="">
      <xdr:nvSpPr>
        <xdr:cNvPr id="139" name="楕円 138"/>
        <xdr:cNvSpPr/>
      </xdr:nvSpPr>
      <xdr:spPr bwMode="auto">
        <a:xfrm>
          <a:off x="3556000" y="710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67251</xdr:rowOff>
    </xdr:from>
    <xdr:ext cx="762000" cy="259045"/>
    <xdr:sp macro="" textlink="">
      <xdr:nvSpPr>
        <xdr:cNvPr id="140" name="テキスト ボックス 139"/>
        <xdr:cNvSpPr txBox="1"/>
      </xdr:nvSpPr>
      <xdr:spPr>
        <a:xfrm>
          <a:off x="32258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18021</xdr:rowOff>
    </xdr:from>
    <xdr:to>
      <xdr:col>15</xdr:col>
      <xdr:colOff>101600</xdr:colOff>
      <xdr:row>37</xdr:row>
      <xdr:rowOff>119621</xdr:rowOff>
    </xdr:to>
    <xdr:sp macro="" textlink="">
      <xdr:nvSpPr>
        <xdr:cNvPr id="141" name="楕円 140"/>
        <xdr:cNvSpPr/>
      </xdr:nvSpPr>
      <xdr:spPr bwMode="auto">
        <a:xfrm>
          <a:off x="2857500" y="714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104398</xdr:rowOff>
    </xdr:from>
    <xdr:ext cx="762000" cy="259045"/>
    <xdr:sp macro="" textlink="">
      <xdr:nvSpPr>
        <xdr:cNvPr id="142" name="テキスト ボックス 141"/>
        <xdr:cNvSpPr txBox="1"/>
      </xdr:nvSpPr>
      <xdr:spPr>
        <a:xfrm>
          <a:off x="2527300" y="722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12,218
12,066
163.40
22,995,988
20,394,924
1,364,136
5,641,853
12,639,321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130302</xdr:rowOff>
    </xdr:from>
    <xdr:to>
      <xdr:col>24</xdr:col>
      <xdr:colOff>63500</xdr:colOff>
      <xdr:row>34</xdr:row>
      <xdr:rowOff>17069</xdr:rowOff>
    </xdr:to>
    <xdr:cxnSp macro="">
      <xdr:nvCxnSpPr>
        <xdr:cNvPr id="61" name="直線コネクタ 60"/>
        <xdr:cNvCxnSpPr/>
      </xdr:nvCxnSpPr>
      <xdr:spPr>
        <a:xfrm>
          <a:off x="3797300" y="5788152"/>
          <a:ext cx="8382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130302</xdr:rowOff>
    </xdr:from>
    <xdr:to>
      <xdr:col>19</xdr:col>
      <xdr:colOff>177800</xdr:colOff>
      <xdr:row>34</xdr:row>
      <xdr:rowOff>46965</xdr:rowOff>
    </xdr:to>
    <xdr:cxnSp macro="">
      <xdr:nvCxnSpPr>
        <xdr:cNvPr id="64" name="直線コネクタ 63"/>
        <xdr:cNvCxnSpPr/>
      </xdr:nvCxnSpPr>
      <xdr:spPr>
        <a:xfrm flipV="1">
          <a:off x="2908300" y="5788152"/>
          <a:ext cx="889000" cy="8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46965</xdr:rowOff>
    </xdr:from>
    <xdr:to>
      <xdr:col>15</xdr:col>
      <xdr:colOff>50800</xdr:colOff>
      <xdr:row>34</xdr:row>
      <xdr:rowOff>119393</xdr:rowOff>
    </xdr:to>
    <xdr:cxnSp macro="">
      <xdr:nvCxnSpPr>
        <xdr:cNvPr id="67" name="直線コネクタ 66"/>
        <xdr:cNvCxnSpPr/>
      </xdr:nvCxnSpPr>
      <xdr:spPr>
        <a:xfrm flipV="1">
          <a:off x="2019300" y="5876265"/>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102862</xdr:rowOff>
    </xdr:from>
    <xdr:ext cx="534377" cy="259045"/>
    <xdr:sp macro="" textlink="">
      <xdr:nvSpPr>
        <xdr:cNvPr id="69" name="テキスト ボックス 68"/>
        <xdr:cNvSpPr txBox="1"/>
      </xdr:nvSpPr>
      <xdr:spPr>
        <a:xfrm>
          <a:off x="2641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89281</xdr:rowOff>
    </xdr:from>
    <xdr:to>
      <xdr:col>10</xdr:col>
      <xdr:colOff>114300</xdr:colOff>
      <xdr:row>34</xdr:row>
      <xdr:rowOff>119393</xdr:rowOff>
    </xdr:to>
    <xdr:cxnSp macro="">
      <xdr:nvCxnSpPr>
        <xdr:cNvPr id="70" name="直線コネクタ 69"/>
        <xdr:cNvCxnSpPr/>
      </xdr:nvCxnSpPr>
      <xdr:spPr>
        <a:xfrm>
          <a:off x="1130300" y="5918581"/>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137719</xdr:rowOff>
    </xdr:from>
    <xdr:to>
      <xdr:col>24</xdr:col>
      <xdr:colOff>114300</xdr:colOff>
      <xdr:row>34</xdr:row>
      <xdr:rowOff>67869</xdr:rowOff>
    </xdr:to>
    <xdr:sp macro="" textlink="">
      <xdr:nvSpPr>
        <xdr:cNvPr id="80" name="楕円 79"/>
        <xdr:cNvSpPr/>
      </xdr:nvSpPr>
      <xdr:spPr>
        <a:xfrm>
          <a:off x="4584700" y="57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160596</xdr:rowOff>
    </xdr:from>
    <xdr:ext cx="599010" cy="259045"/>
    <xdr:sp macro="" textlink="">
      <xdr:nvSpPr>
        <xdr:cNvPr id="81" name="人件費該当値テキスト"/>
        <xdr:cNvSpPr txBox="1"/>
      </xdr:nvSpPr>
      <xdr:spPr>
        <a:xfrm>
          <a:off x="4686300" y="564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79502</xdr:rowOff>
    </xdr:from>
    <xdr:to>
      <xdr:col>20</xdr:col>
      <xdr:colOff>38100</xdr:colOff>
      <xdr:row>34</xdr:row>
      <xdr:rowOff>9652</xdr:rowOff>
    </xdr:to>
    <xdr:sp macro="" textlink="">
      <xdr:nvSpPr>
        <xdr:cNvPr id="82" name="楕円 81"/>
        <xdr:cNvSpPr/>
      </xdr:nvSpPr>
      <xdr:spPr>
        <a:xfrm>
          <a:off x="3746500" y="57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26179</xdr:rowOff>
    </xdr:from>
    <xdr:ext cx="599010" cy="259045"/>
    <xdr:sp macro="" textlink="">
      <xdr:nvSpPr>
        <xdr:cNvPr id="83" name="テキスト ボックス 82"/>
        <xdr:cNvSpPr txBox="1"/>
      </xdr:nvSpPr>
      <xdr:spPr>
        <a:xfrm>
          <a:off x="3497795" y="5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167615</xdr:rowOff>
    </xdr:from>
    <xdr:to>
      <xdr:col>15</xdr:col>
      <xdr:colOff>101600</xdr:colOff>
      <xdr:row>34</xdr:row>
      <xdr:rowOff>97765</xdr:rowOff>
    </xdr:to>
    <xdr:sp macro="" textlink="">
      <xdr:nvSpPr>
        <xdr:cNvPr id="84" name="楕円 83"/>
        <xdr:cNvSpPr/>
      </xdr:nvSpPr>
      <xdr:spPr>
        <a:xfrm>
          <a:off x="2857500" y="58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114292</xdr:rowOff>
    </xdr:from>
    <xdr:ext cx="599010" cy="259045"/>
    <xdr:sp macro="" textlink="">
      <xdr:nvSpPr>
        <xdr:cNvPr id="85" name="テキスト ボックス 84"/>
        <xdr:cNvSpPr txBox="1"/>
      </xdr:nvSpPr>
      <xdr:spPr>
        <a:xfrm>
          <a:off x="2608795" y="56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68593</xdr:rowOff>
    </xdr:from>
    <xdr:to>
      <xdr:col>10</xdr:col>
      <xdr:colOff>165100</xdr:colOff>
      <xdr:row>34</xdr:row>
      <xdr:rowOff>170193</xdr:rowOff>
    </xdr:to>
    <xdr:sp macro="" textlink="">
      <xdr:nvSpPr>
        <xdr:cNvPr id="86" name="楕円 85"/>
        <xdr:cNvSpPr/>
      </xdr:nvSpPr>
      <xdr:spPr>
        <a:xfrm>
          <a:off x="1968500" y="58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15270</xdr:rowOff>
    </xdr:from>
    <xdr:ext cx="599010" cy="259045"/>
    <xdr:sp macro="" textlink="">
      <xdr:nvSpPr>
        <xdr:cNvPr id="87" name="テキスト ボックス 86"/>
        <xdr:cNvSpPr txBox="1"/>
      </xdr:nvSpPr>
      <xdr:spPr>
        <a:xfrm>
          <a:off x="1719795" y="56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38481</xdr:rowOff>
    </xdr:from>
    <xdr:to>
      <xdr:col>6</xdr:col>
      <xdr:colOff>38100</xdr:colOff>
      <xdr:row>34</xdr:row>
      <xdr:rowOff>140081</xdr:rowOff>
    </xdr:to>
    <xdr:sp macro="" textlink="">
      <xdr:nvSpPr>
        <xdr:cNvPr id="88" name="楕円 87"/>
        <xdr:cNvSpPr/>
      </xdr:nvSpPr>
      <xdr:spPr>
        <a:xfrm>
          <a:off x="1079500" y="5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156608</xdr:rowOff>
    </xdr:from>
    <xdr:ext cx="599010" cy="259045"/>
    <xdr:sp macro="" textlink="">
      <xdr:nvSpPr>
        <xdr:cNvPr id="89" name="テキスト ボックス 88"/>
        <xdr:cNvSpPr txBox="1"/>
      </xdr:nvSpPr>
      <xdr:spPr>
        <a:xfrm>
          <a:off x="830795" y="564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89507</xdr:rowOff>
    </xdr:from>
    <xdr:to>
      <xdr:col>24</xdr:col>
      <xdr:colOff>63500</xdr:colOff>
      <xdr:row>52</xdr:row>
      <xdr:rowOff>158521</xdr:rowOff>
    </xdr:to>
    <xdr:cxnSp macro="">
      <xdr:nvCxnSpPr>
        <xdr:cNvPr id="119" name="直線コネクタ 118"/>
        <xdr:cNvCxnSpPr/>
      </xdr:nvCxnSpPr>
      <xdr:spPr>
        <a:xfrm>
          <a:off x="3797300" y="9004907"/>
          <a:ext cx="838200" cy="6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76881</xdr:rowOff>
    </xdr:from>
    <xdr:to>
      <xdr:col>19</xdr:col>
      <xdr:colOff>177800</xdr:colOff>
      <xdr:row>52</xdr:row>
      <xdr:rowOff>89507</xdr:rowOff>
    </xdr:to>
    <xdr:cxnSp macro="">
      <xdr:nvCxnSpPr>
        <xdr:cNvPr id="122" name="直線コネクタ 121"/>
        <xdr:cNvCxnSpPr/>
      </xdr:nvCxnSpPr>
      <xdr:spPr>
        <a:xfrm>
          <a:off x="2908300" y="8992281"/>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76881</xdr:rowOff>
    </xdr:from>
    <xdr:to>
      <xdr:col>15</xdr:col>
      <xdr:colOff>50800</xdr:colOff>
      <xdr:row>52</xdr:row>
      <xdr:rowOff>90338</xdr:rowOff>
    </xdr:to>
    <xdr:cxnSp macro="">
      <xdr:nvCxnSpPr>
        <xdr:cNvPr id="125" name="直線コネクタ 124"/>
        <xdr:cNvCxnSpPr/>
      </xdr:nvCxnSpPr>
      <xdr:spPr>
        <a:xfrm flipV="1">
          <a:off x="2019300" y="8992281"/>
          <a:ext cx="889000" cy="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79959</xdr:rowOff>
    </xdr:from>
    <xdr:to>
      <xdr:col>10</xdr:col>
      <xdr:colOff>114300</xdr:colOff>
      <xdr:row>52</xdr:row>
      <xdr:rowOff>90338</xdr:rowOff>
    </xdr:to>
    <xdr:cxnSp macro="">
      <xdr:nvCxnSpPr>
        <xdr:cNvPr id="128" name="直線コネクタ 127"/>
        <xdr:cNvCxnSpPr/>
      </xdr:nvCxnSpPr>
      <xdr:spPr>
        <a:xfrm>
          <a:off x="1130300" y="8823909"/>
          <a:ext cx="889000" cy="18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107721</xdr:rowOff>
    </xdr:from>
    <xdr:to>
      <xdr:col>24</xdr:col>
      <xdr:colOff>114300</xdr:colOff>
      <xdr:row>53</xdr:row>
      <xdr:rowOff>37871</xdr:rowOff>
    </xdr:to>
    <xdr:sp macro="" textlink="">
      <xdr:nvSpPr>
        <xdr:cNvPr id="138" name="楕円 137"/>
        <xdr:cNvSpPr/>
      </xdr:nvSpPr>
      <xdr:spPr>
        <a:xfrm>
          <a:off x="4584700" y="90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130598</xdr:rowOff>
    </xdr:from>
    <xdr:ext cx="599010" cy="259045"/>
    <xdr:sp macro="" textlink="">
      <xdr:nvSpPr>
        <xdr:cNvPr id="139" name="物件費該当値テキスト"/>
        <xdr:cNvSpPr txBox="1"/>
      </xdr:nvSpPr>
      <xdr:spPr>
        <a:xfrm>
          <a:off x="4686300" y="887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38707</xdr:rowOff>
    </xdr:from>
    <xdr:to>
      <xdr:col>20</xdr:col>
      <xdr:colOff>38100</xdr:colOff>
      <xdr:row>52</xdr:row>
      <xdr:rowOff>140307</xdr:rowOff>
    </xdr:to>
    <xdr:sp macro="" textlink="">
      <xdr:nvSpPr>
        <xdr:cNvPr id="140" name="楕円 139"/>
        <xdr:cNvSpPr/>
      </xdr:nvSpPr>
      <xdr:spPr>
        <a:xfrm>
          <a:off x="3746500" y="89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156834</xdr:rowOff>
    </xdr:from>
    <xdr:ext cx="599010" cy="259045"/>
    <xdr:sp macro="" textlink="">
      <xdr:nvSpPr>
        <xdr:cNvPr id="141" name="テキスト ボックス 140"/>
        <xdr:cNvSpPr txBox="1"/>
      </xdr:nvSpPr>
      <xdr:spPr>
        <a:xfrm>
          <a:off x="3497795" y="872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26081</xdr:rowOff>
    </xdr:from>
    <xdr:to>
      <xdr:col>15</xdr:col>
      <xdr:colOff>101600</xdr:colOff>
      <xdr:row>52</xdr:row>
      <xdr:rowOff>127681</xdr:rowOff>
    </xdr:to>
    <xdr:sp macro="" textlink="">
      <xdr:nvSpPr>
        <xdr:cNvPr id="142" name="楕円 141"/>
        <xdr:cNvSpPr/>
      </xdr:nvSpPr>
      <xdr:spPr>
        <a:xfrm>
          <a:off x="2857500" y="89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144208</xdr:rowOff>
    </xdr:from>
    <xdr:ext cx="599010" cy="259045"/>
    <xdr:sp macro="" textlink="">
      <xdr:nvSpPr>
        <xdr:cNvPr id="143" name="テキスト ボックス 142"/>
        <xdr:cNvSpPr txBox="1"/>
      </xdr:nvSpPr>
      <xdr:spPr>
        <a:xfrm>
          <a:off x="2608795" y="871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39538</xdr:rowOff>
    </xdr:from>
    <xdr:to>
      <xdr:col>10</xdr:col>
      <xdr:colOff>165100</xdr:colOff>
      <xdr:row>52</xdr:row>
      <xdr:rowOff>141138</xdr:rowOff>
    </xdr:to>
    <xdr:sp macro="" textlink="">
      <xdr:nvSpPr>
        <xdr:cNvPr id="144" name="楕円 143"/>
        <xdr:cNvSpPr/>
      </xdr:nvSpPr>
      <xdr:spPr>
        <a:xfrm>
          <a:off x="1968500" y="89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157665</xdr:rowOff>
    </xdr:from>
    <xdr:ext cx="599010" cy="259045"/>
    <xdr:sp macro="" textlink="">
      <xdr:nvSpPr>
        <xdr:cNvPr id="145" name="テキスト ボックス 144"/>
        <xdr:cNvSpPr txBox="1"/>
      </xdr:nvSpPr>
      <xdr:spPr>
        <a:xfrm>
          <a:off x="1719795" y="87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29159</xdr:rowOff>
    </xdr:from>
    <xdr:to>
      <xdr:col>6</xdr:col>
      <xdr:colOff>38100</xdr:colOff>
      <xdr:row>51</xdr:row>
      <xdr:rowOff>130759</xdr:rowOff>
    </xdr:to>
    <xdr:sp macro="" textlink="">
      <xdr:nvSpPr>
        <xdr:cNvPr id="146" name="楕円 145"/>
        <xdr:cNvSpPr/>
      </xdr:nvSpPr>
      <xdr:spPr>
        <a:xfrm>
          <a:off x="1079500" y="87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147286</xdr:rowOff>
    </xdr:from>
    <xdr:ext cx="599010" cy="259045"/>
    <xdr:sp macro="" textlink="">
      <xdr:nvSpPr>
        <xdr:cNvPr id="147" name="テキスト ボックス 146"/>
        <xdr:cNvSpPr txBox="1"/>
      </xdr:nvSpPr>
      <xdr:spPr>
        <a:xfrm>
          <a:off x="830795" y="854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129947</xdr:rowOff>
    </xdr:from>
    <xdr:to>
      <xdr:col>24</xdr:col>
      <xdr:colOff>63500</xdr:colOff>
      <xdr:row>77</xdr:row>
      <xdr:rowOff>150825</xdr:rowOff>
    </xdr:to>
    <xdr:cxnSp macro="">
      <xdr:nvCxnSpPr>
        <xdr:cNvPr id="176" name="直線コネクタ 175"/>
        <xdr:cNvCxnSpPr/>
      </xdr:nvCxnSpPr>
      <xdr:spPr>
        <a:xfrm flipV="1">
          <a:off x="3797300" y="13331597"/>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150825</xdr:rowOff>
    </xdr:from>
    <xdr:to>
      <xdr:col>19</xdr:col>
      <xdr:colOff>177800</xdr:colOff>
      <xdr:row>78</xdr:row>
      <xdr:rowOff>4254</xdr:rowOff>
    </xdr:to>
    <xdr:cxnSp macro="">
      <xdr:nvCxnSpPr>
        <xdr:cNvPr id="179" name="直線コネクタ 178"/>
        <xdr:cNvCxnSpPr/>
      </xdr:nvCxnSpPr>
      <xdr:spPr>
        <a:xfrm flipV="1">
          <a:off x="2908300" y="1335247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119735</xdr:rowOff>
    </xdr:from>
    <xdr:to>
      <xdr:col>15</xdr:col>
      <xdr:colOff>50800</xdr:colOff>
      <xdr:row>78</xdr:row>
      <xdr:rowOff>4254</xdr:rowOff>
    </xdr:to>
    <xdr:cxnSp macro="">
      <xdr:nvCxnSpPr>
        <xdr:cNvPr id="182" name="直線コネクタ 181"/>
        <xdr:cNvCxnSpPr/>
      </xdr:nvCxnSpPr>
      <xdr:spPr>
        <a:xfrm>
          <a:off x="2019300" y="13321385"/>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97943</xdr:rowOff>
    </xdr:from>
    <xdr:to>
      <xdr:col>10</xdr:col>
      <xdr:colOff>114300</xdr:colOff>
      <xdr:row>77</xdr:row>
      <xdr:rowOff>119735</xdr:rowOff>
    </xdr:to>
    <xdr:cxnSp macro="">
      <xdr:nvCxnSpPr>
        <xdr:cNvPr id="185" name="直線コネクタ 184"/>
        <xdr:cNvCxnSpPr/>
      </xdr:nvCxnSpPr>
      <xdr:spPr>
        <a:xfrm>
          <a:off x="1130300" y="13299593"/>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79147</xdr:rowOff>
    </xdr:from>
    <xdr:to>
      <xdr:col>24</xdr:col>
      <xdr:colOff>114300</xdr:colOff>
      <xdr:row>78</xdr:row>
      <xdr:rowOff>9297</xdr:rowOff>
    </xdr:to>
    <xdr:sp macro="" textlink="">
      <xdr:nvSpPr>
        <xdr:cNvPr id="195" name="楕円 194"/>
        <xdr:cNvSpPr/>
      </xdr:nvSpPr>
      <xdr:spPr>
        <a:xfrm>
          <a:off x="45847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57574</xdr:rowOff>
    </xdr:from>
    <xdr:ext cx="469744" cy="259045"/>
    <xdr:sp macro="" textlink="">
      <xdr:nvSpPr>
        <xdr:cNvPr id="196" name="維持補修費該当値テキスト"/>
        <xdr:cNvSpPr txBox="1"/>
      </xdr:nvSpPr>
      <xdr:spPr>
        <a:xfrm>
          <a:off x="4686300" y="1325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100025</xdr:rowOff>
    </xdr:from>
    <xdr:to>
      <xdr:col>20</xdr:col>
      <xdr:colOff>38100</xdr:colOff>
      <xdr:row>78</xdr:row>
      <xdr:rowOff>30175</xdr:rowOff>
    </xdr:to>
    <xdr:sp macro="" textlink="">
      <xdr:nvSpPr>
        <xdr:cNvPr id="197" name="楕円 196"/>
        <xdr:cNvSpPr/>
      </xdr:nvSpPr>
      <xdr:spPr>
        <a:xfrm>
          <a:off x="3746500" y="133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21302</xdr:rowOff>
    </xdr:from>
    <xdr:ext cx="469744" cy="259045"/>
    <xdr:sp macro="" textlink="">
      <xdr:nvSpPr>
        <xdr:cNvPr id="198" name="テキスト ボックス 197"/>
        <xdr:cNvSpPr txBox="1"/>
      </xdr:nvSpPr>
      <xdr:spPr>
        <a:xfrm>
          <a:off x="3562428" y="133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124904</xdr:rowOff>
    </xdr:from>
    <xdr:to>
      <xdr:col>15</xdr:col>
      <xdr:colOff>101600</xdr:colOff>
      <xdr:row>78</xdr:row>
      <xdr:rowOff>55054</xdr:rowOff>
    </xdr:to>
    <xdr:sp macro="" textlink="">
      <xdr:nvSpPr>
        <xdr:cNvPr id="199" name="楕円 198"/>
        <xdr:cNvSpPr/>
      </xdr:nvSpPr>
      <xdr:spPr>
        <a:xfrm>
          <a:off x="2857500" y="133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46181</xdr:rowOff>
    </xdr:from>
    <xdr:ext cx="469744" cy="259045"/>
    <xdr:sp macro="" textlink="">
      <xdr:nvSpPr>
        <xdr:cNvPr id="200" name="テキスト ボックス 199"/>
        <xdr:cNvSpPr txBox="1"/>
      </xdr:nvSpPr>
      <xdr:spPr>
        <a:xfrm>
          <a:off x="2673428" y="1341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68935</xdr:rowOff>
    </xdr:from>
    <xdr:to>
      <xdr:col>10</xdr:col>
      <xdr:colOff>165100</xdr:colOff>
      <xdr:row>77</xdr:row>
      <xdr:rowOff>170535</xdr:rowOff>
    </xdr:to>
    <xdr:sp macro="" textlink="">
      <xdr:nvSpPr>
        <xdr:cNvPr id="201" name="楕円 200"/>
        <xdr:cNvSpPr/>
      </xdr:nvSpPr>
      <xdr:spPr>
        <a:xfrm>
          <a:off x="19685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161662</xdr:rowOff>
    </xdr:from>
    <xdr:ext cx="469744" cy="259045"/>
    <xdr:sp macro="" textlink="">
      <xdr:nvSpPr>
        <xdr:cNvPr id="202" name="テキスト ボックス 201"/>
        <xdr:cNvSpPr txBox="1"/>
      </xdr:nvSpPr>
      <xdr:spPr>
        <a:xfrm>
          <a:off x="1784428" y="1336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47143</xdr:rowOff>
    </xdr:from>
    <xdr:to>
      <xdr:col>6</xdr:col>
      <xdr:colOff>38100</xdr:colOff>
      <xdr:row>77</xdr:row>
      <xdr:rowOff>148743</xdr:rowOff>
    </xdr:to>
    <xdr:sp macro="" textlink="">
      <xdr:nvSpPr>
        <xdr:cNvPr id="203" name="楕円 202"/>
        <xdr:cNvSpPr/>
      </xdr:nvSpPr>
      <xdr:spPr>
        <a:xfrm>
          <a:off x="10795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139870</xdr:rowOff>
    </xdr:from>
    <xdr:ext cx="469744" cy="259045"/>
    <xdr:sp macro="" textlink="">
      <xdr:nvSpPr>
        <xdr:cNvPr id="204" name="テキスト ボックス 203"/>
        <xdr:cNvSpPr txBox="1"/>
      </xdr:nvSpPr>
      <xdr:spPr>
        <a:xfrm>
          <a:off x="895428" y="133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25460</xdr:rowOff>
    </xdr:from>
    <xdr:to>
      <xdr:col>24</xdr:col>
      <xdr:colOff>62865</xdr:colOff>
      <xdr:row>98</xdr:row>
      <xdr:rowOff>156113</xdr:rowOff>
    </xdr:to>
    <xdr:cxnSp macro="">
      <xdr:nvCxnSpPr>
        <xdr:cNvPr id="227" name="直線コネクタ 226"/>
        <xdr:cNvCxnSpPr/>
      </xdr:nvCxnSpPr>
      <xdr:spPr>
        <a:xfrm flipV="1">
          <a:off x="4633595" y="15455960"/>
          <a:ext cx="1270" cy="150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159940</xdr:rowOff>
    </xdr:from>
    <xdr:ext cx="534377" cy="259045"/>
    <xdr:sp macro="" textlink="">
      <xdr:nvSpPr>
        <xdr:cNvPr id="228" name="扶助費最小値テキスト"/>
        <xdr:cNvSpPr txBox="1"/>
      </xdr:nvSpPr>
      <xdr:spPr>
        <a:xfrm>
          <a:off x="4686300" y="1696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156113</xdr:rowOff>
    </xdr:from>
    <xdr:to>
      <xdr:col>24</xdr:col>
      <xdr:colOff>152400</xdr:colOff>
      <xdr:row>98</xdr:row>
      <xdr:rowOff>156113</xdr:rowOff>
    </xdr:to>
    <xdr:cxnSp macro="">
      <xdr:nvCxnSpPr>
        <xdr:cNvPr id="229" name="直線コネクタ 228"/>
        <xdr:cNvCxnSpPr/>
      </xdr:nvCxnSpPr>
      <xdr:spPr>
        <a:xfrm>
          <a:off x="4546600" y="1695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143587</xdr:rowOff>
    </xdr:from>
    <xdr:ext cx="599010" cy="259045"/>
    <xdr:sp macro="" textlink="">
      <xdr:nvSpPr>
        <xdr:cNvPr id="230" name="扶助費最大値テキスト"/>
        <xdr:cNvSpPr txBox="1"/>
      </xdr:nvSpPr>
      <xdr:spPr>
        <a:xfrm>
          <a:off x="4686300" y="1523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25460</xdr:rowOff>
    </xdr:from>
    <xdr:to>
      <xdr:col>24</xdr:col>
      <xdr:colOff>152400</xdr:colOff>
      <xdr:row>90</xdr:row>
      <xdr:rowOff>25460</xdr:rowOff>
    </xdr:to>
    <xdr:cxnSp macro="">
      <xdr:nvCxnSpPr>
        <xdr:cNvPr id="231" name="直線コネクタ 230"/>
        <xdr:cNvCxnSpPr/>
      </xdr:nvCxnSpPr>
      <xdr:spPr>
        <a:xfrm>
          <a:off x="4546600" y="1545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48626</xdr:rowOff>
    </xdr:from>
    <xdr:to>
      <xdr:col>24</xdr:col>
      <xdr:colOff>63500</xdr:colOff>
      <xdr:row>99</xdr:row>
      <xdr:rowOff>7463</xdr:rowOff>
    </xdr:to>
    <xdr:cxnSp macro="">
      <xdr:nvCxnSpPr>
        <xdr:cNvPr id="232" name="直線コネクタ 231"/>
        <xdr:cNvCxnSpPr/>
      </xdr:nvCxnSpPr>
      <xdr:spPr>
        <a:xfrm flipV="1">
          <a:off x="3797300" y="16679276"/>
          <a:ext cx="838200" cy="30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121195</xdr:rowOff>
    </xdr:from>
    <xdr:ext cx="599010" cy="259045"/>
    <xdr:sp macro="" textlink="">
      <xdr:nvSpPr>
        <xdr:cNvPr id="233" name="扶助費平均値テキスト"/>
        <xdr:cNvSpPr txBox="1"/>
      </xdr:nvSpPr>
      <xdr:spPr>
        <a:xfrm>
          <a:off x="4686300" y="16066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98318</xdr:rowOff>
    </xdr:from>
    <xdr:to>
      <xdr:col>24</xdr:col>
      <xdr:colOff>114300</xdr:colOff>
      <xdr:row>95</xdr:row>
      <xdr:rowOff>28468</xdr:rowOff>
    </xdr:to>
    <xdr:sp macro="" textlink="">
      <xdr:nvSpPr>
        <xdr:cNvPr id="234" name="フローチャート: 判断 233"/>
        <xdr:cNvSpPr/>
      </xdr:nvSpPr>
      <xdr:spPr>
        <a:xfrm>
          <a:off x="4584700" y="1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151496</xdr:rowOff>
    </xdr:from>
    <xdr:to>
      <xdr:col>19</xdr:col>
      <xdr:colOff>177800</xdr:colOff>
      <xdr:row>99</xdr:row>
      <xdr:rowOff>7463</xdr:rowOff>
    </xdr:to>
    <xdr:cxnSp macro="">
      <xdr:nvCxnSpPr>
        <xdr:cNvPr id="235" name="直線コネクタ 234"/>
        <xdr:cNvCxnSpPr/>
      </xdr:nvCxnSpPr>
      <xdr:spPr>
        <a:xfrm>
          <a:off x="2908300" y="16953596"/>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109474</xdr:rowOff>
    </xdr:from>
    <xdr:to>
      <xdr:col>20</xdr:col>
      <xdr:colOff>38100</xdr:colOff>
      <xdr:row>97</xdr:row>
      <xdr:rowOff>39624</xdr:rowOff>
    </xdr:to>
    <xdr:sp macro="" textlink="">
      <xdr:nvSpPr>
        <xdr:cNvPr id="236" name="フローチャート: 判断 235"/>
        <xdr:cNvSpPr/>
      </xdr:nvSpPr>
      <xdr:spPr>
        <a:xfrm>
          <a:off x="3746500" y="165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56151</xdr:rowOff>
    </xdr:from>
    <xdr:ext cx="534377" cy="259045"/>
    <xdr:sp macro="" textlink="">
      <xdr:nvSpPr>
        <xdr:cNvPr id="237" name="テキスト ボックス 236"/>
        <xdr:cNvSpPr txBox="1"/>
      </xdr:nvSpPr>
      <xdr:spPr>
        <a:xfrm>
          <a:off x="3530111" y="163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151496</xdr:rowOff>
    </xdr:from>
    <xdr:to>
      <xdr:col>15</xdr:col>
      <xdr:colOff>50800</xdr:colOff>
      <xdr:row>98</xdr:row>
      <xdr:rowOff>164770</xdr:rowOff>
    </xdr:to>
    <xdr:cxnSp macro="">
      <xdr:nvCxnSpPr>
        <xdr:cNvPr id="238" name="直線コネクタ 237"/>
        <xdr:cNvCxnSpPr/>
      </xdr:nvCxnSpPr>
      <xdr:spPr>
        <a:xfrm flipV="1">
          <a:off x="2019300" y="16953596"/>
          <a:ext cx="8890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136297</xdr:rowOff>
    </xdr:from>
    <xdr:to>
      <xdr:col>15</xdr:col>
      <xdr:colOff>101600</xdr:colOff>
      <xdr:row>97</xdr:row>
      <xdr:rowOff>66447</xdr:rowOff>
    </xdr:to>
    <xdr:sp macro="" textlink="">
      <xdr:nvSpPr>
        <xdr:cNvPr id="239" name="フローチャート: 判断 238"/>
        <xdr:cNvSpPr/>
      </xdr:nvSpPr>
      <xdr:spPr>
        <a:xfrm>
          <a:off x="2857500" y="1659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82974</xdr:rowOff>
    </xdr:from>
    <xdr:ext cx="534377" cy="259045"/>
    <xdr:sp macro="" textlink="">
      <xdr:nvSpPr>
        <xdr:cNvPr id="240" name="テキスト ボックス 239"/>
        <xdr:cNvSpPr txBox="1"/>
      </xdr:nvSpPr>
      <xdr:spPr>
        <a:xfrm>
          <a:off x="2641111" y="163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123758</xdr:rowOff>
    </xdr:from>
    <xdr:to>
      <xdr:col>10</xdr:col>
      <xdr:colOff>114300</xdr:colOff>
      <xdr:row>98</xdr:row>
      <xdr:rowOff>164770</xdr:rowOff>
    </xdr:to>
    <xdr:cxnSp macro="">
      <xdr:nvCxnSpPr>
        <xdr:cNvPr id="241" name="直線コネクタ 240"/>
        <xdr:cNvCxnSpPr/>
      </xdr:nvCxnSpPr>
      <xdr:spPr>
        <a:xfrm>
          <a:off x="1130300" y="16925858"/>
          <a:ext cx="8890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149997</xdr:rowOff>
    </xdr:from>
    <xdr:to>
      <xdr:col>10</xdr:col>
      <xdr:colOff>165100</xdr:colOff>
      <xdr:row>97</xdr:row>
      <xdr:rowOff>80147</xdr:rowOff>
    </xdr:to>
    <xdr:sp macro="" textlink="">
      <xdr:nvSpPr>
        <xdr:cNvPr id="242" name="フローチャート: 判断 241"/>
        <xdr:cNvSpPr/>
      </xdr:nvSpPr>
      <xdr:spPr>
        <a:xfrm>
          <a:off x="1968500" y="166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96674</xdr:rowOff>
    </xdr:from>
    <xdr:ext cx="534377" cy="259045"/>
    <xdr:sp macro="" textlink="">
      <xdr:nvSpPr>
        <xdr:cNvPr id="243" name="テキスト ボックス 242"/>
        <xdr:cNvSpPr txBox="1"/>
      </xdr:nvSpPr>
      <xdr:spPr>
        <a:xfrm>
          <a:off x="1752111" y="1638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157755</xdr:rowOff>
    </xdr:from>
    <xdr:to>
      <xdr:col>6</xdr:col>
      <xdr:colOff>38100</xdr:colOff>
      <xdr:row>97</xdr:row>
      <xdr:rowOff>87905</xdr:rowOff>
    </xdr:to>
    <xdr:sp macro="" textlink="">
      <xdr:nvSpPr>
        <xdr:cNvPr id="244" name="フローチャート: 判断 243"/>
        <xdr:cNvSpPr/>
      </xdr:nvSpPr>
      <xdr:spPr>
        <a:xfrm>
          <a:off x="1079500" y="166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104432</xdr:rowOff>
    </xdr:from>
    <xdr:ext cx="534377" cy="259045"/>
    <xdr:sp macro="" textlink="">
      <xdr:nvSpPr>
        <xdr:cNvPr id="245" name="テキスト ボックス 244"/>
        <xdr:cNvSpPr txBox="1"/>
      </xdr:nvSpPr>
      <xdr:spPr>
        <a:xfrm>
          <a:off x="863111" y="163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169276</xdr:rowOff>
    </xdr:from>
    <xdr:to>
      <xdr:col>24</xdr:col>
      <xdr:colOff>114300</xdr:colOff>
      <xdr:row>97</xdr:row>
      <xdr:rowOff>99426</xdr:rowOff>
    </xdr:to>
    <xdr:sp macro="" textlink="">
      <xdr:nvSpPr>
        <xdr:cNvPr id="251" name="楕円 250"/>
        <xdr:cNvSpPr/>
      </xdr:nvSpPr>
      <xdr:spPr>
        <a:xfrm>
          <a:off x="4584700" y="16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147703</xdr:rowOff>
    </xdr:from>
    <xdr:ext cx="534377" cy="259045"/>
    <xdr:sp macro="" textlink="">
      <xdr:nvSpPr>
        <xdr:cNvPr id="252" name="扶助費該当値テキスト"/>
        <xdr:cNvSpPr txBox="1"/>
      </xdr:nvSpPr>
      <xdr:spPr>
        <a:xfrm>
          <a:off x="4686300" y="1660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128113</xdr:rowOff>
    </xdr:from>
    <xdr:to>
      <xdr:col>20</xdr:col>
      <xdr:colOff>38100</xdr:colOff>
      <xdr:row>99</xdr:row>
      <xdr:rowOff>58263</xdr:rowOff>
    </xdr:to>
    <xdr:sp macro="" textlink="">
      <xdr:nvSpPr>
        <xdr:cNvPr id="253" name="楕円 252"/>
        <xdr:cNvSpPr/>
      </xdr:nvSpPr>
      <xdr:spPr>
        <a:xfrm>
          <a:off x="3746500" y="169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49390</xdr:rowOff>
    </xdr:from>
    <xdr:ext cx="534377" cy="259045"/>
    <xdr:sp macro="" textlink="">
      <xdr:nvSpPr>
        <xdr:cNvPr id="254" name="テキスト ボックス 253"/>
        <xdr:cNvSpPr txBox="1"/>
      </xdr:nvSpPr>
      <xdr:spPr>
        <a:xfrm>
          <a:off x="3530111" y="170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100696</xdr:rowOff>
    </xdr:from>
    <xdr:to>
      <xdr:col>15</xdr:col>
      <xdr:colOff>101600</xdr:colOff>
      <xdr:row>99</xdr:row>
      <xdr:rowOff>30846</xdr:rowOff>
    </xdr:to>
    <xdr:sp macro="" textlink="">
      <xdr:nvSpPr>
        <xdr:cNvPr id="255" name="楕円 254"/>
        <xdr:cNvSpPr/>
      </xdr:nvSpPr>
      <xdr:spPr>
        <a:xfrm>
          <a:off x="2857500" y="169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21973</xdr:rowOff>
    </xdr:from>
    <xdr:ext cx="534377" cy="259045"/>
    <xdr:sp macro="" textlink="">
      <xdr:nvSpPr>
        <xdr:cNvPr id="256" name="テキスト ボックス 255"/>
        <xdr:cNvSpPr txBox="1"/>
      </xdr:nvSpPr>
      <xdr:spPr>
        <a:xfrm>
          <a:off x="2641111" y="169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113970</xdr:rowOff>
    </xdr:from>
    <xdr:to>
      <xdr:col>10</xdr:col>
      <xdr:colOff>165100</xdr:colOff>
      <xdr:row>99</xdr:row>
      <xdr:rowOff>44120</xdr:rowOff>
    </xdr:to>
    <xdr:sp macro="" textlink="">
      <xdr:nvSpPr>
        <xdr:cNvPr id="257" name="楕円 256"/>
        <xdr:cNvSpPr/>
      </xdr:nvSpPr>
      <xdr:spPr>
        <a:xfrm>
          <a:off x="1968500" y="169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35247</xdr:rowOff>
    </xdr:from>
    <xdr:ext cx="534377" cy="259045"/>
    <xdr:sp macro="" textlink="">
      <xdr:nvSpPr>
        <xdr:cNvPr id="258" name="テキスト ボックス 257"/>
        <xdr:cNvSpPr txBox="1"/>
      </xdr:nvSpPr>
      <xdr:spPr>
        <a:xfrm>
          <a:off x="1752111" y="1700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72958</xdr:rowOff>
    </xdr:from>
    <xdr:to>
      <xdr:col>6</xdr:col>
      <xdr:colOff>38100</xdr:colOff>
      <xdr:row>99</xdr:row>
      <xdr:rowOff>3108</xdr:rowOff>
    </xdr:to>
    <xdr:sp macro="" textlink="">
      <xdr:nvSpPr>
        <xdr:cNvPr id="259" name="楕円 258"/>
        <xdr:cNvSpPr/>
      </xdr:nvSpPr>
      <xdr:spPr>
        <a:xfrm>
          <a:off x="1079500" y="168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165685</xdr:rowOff>
    </xdr:from>
    <xdr:ext cx="534377" cy="259045"/>
    <xdr:sp macro="" textlink="">
      <xdr:nvSpPr>
        <xdr:cNvPr id="260" name="テキスト ボックス 259"/>
        <xdr:cNvSpPr txBox="1"/>
      </xdr:nvSpPr>
      <xdr:spPr>
        <a:xfrm>
          <a:off x="863111" y="169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79843</xdr:rowOff>
    </xdr:from>
    <xdr:to>
      <xdr:col>54</xdr:col>
      <xdr:colOff>189865</xdr:colOff>
      <xdr:row>38</xdr:row>
      <xdr:rowOff>21288</xdr:rowOff>
    </xdr:to>
    <xdr:cxnSp macro="">
      <xdr:nvCxnSpPr>
        <xdr:cNvPr id="282" name="直線コネクタ 281"/>
        <xdr:cNvCxnSpPr/>
      </xdr:nvCxnSpPr>
      <xdr:spPr>
        <a:xfrm flipV="1">
          <a:off x="10475595" y="5909143"/>
          <a:ext cx="1270" cy="62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25115</xdr:rowOff>
    </xdr:from>
    <xdr:ext cx="534377" cy="259045"/>
    <xdr:sp macro="" textlink="">
      <xdr:nvSpPr>
        <xdr:cNvPr id="283" name="補助費等最小値テキスト"/>
        <xdr:cNvSpPr txBox="1"/>
      </xdr:nvSpPr>
      <xdr:spPr>
        <a:xfrm>
          <a:off x="10528300" y="654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21288</xdr:rowOff>
    </xdr:from>
    <xdr:to>
      <xdr:col>55</xdr:col>
      <xdr:colOff>88900</xdr:colOff>
      <xdr:row>38</xdr:row>
      <xdr:rowOff>21288</xdr:rowOff>
    </xdr:to>
    <xdr:cxnSp macro="">
      <xdr:nvCxnSpPr>
        <xdr:cNvPr id="284" name="直線コネクタ 283"/>
        <xdr:cNvCxnSpPr/>
      </xdr:nvCxnSpPr>
      <xdr:spPr>
        <a:xfrm>
          <a:off x="10388600" y="653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26520</xdr:rowOff>
    </xdr:from>
    <xdr:ext cx="599010" cy="259045"/>
    <xdr:sp macro="" textlink="">
      <xdr:nvSpPr>
        <xdr:cNvPr id="285" name="補助費等最大値テキスト"/>
        <xdr:cNvSpPr txBox="1"/>
      </xdr:nvSpPr>
      <xdr:spPr>
        <a:xfrm>
          <a:off x="10528300" y="568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79843</xdr:rowOff>
    </xdr:from>
    <xdr:to>
      <xdr:col>55</xdr:col>
      <xdr:colOff>88900</xdr:colOff>
      <xdr:row>34</xdr:row>
      <xdr:rowOff>79843</xdr:rowOff>
    </xdr:to>
    <xdr:cxnSp macro="">
      <xdr:nvCxnSpPr>
        <xdr:cNvPr id="286" name="直線コネクタ 285"/>
        <xdr:cNvCxnSpPr/>
      </xdr:nvCxnSpPr>
      <xdr:spPr>
        <a:xfrm>
          <a:off x="10388600" y="590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21255</xdr:rowOff>
    </xdr:from>
    <xdr:to>
      <xdr:col>55</xdr:col>
      <xdr:colOff>0</xdr:colOff>
      <xdr:row>35</xdr:row>
      <xdr:rowOff>152232</xdr:rowOff>
    </xdr:to>
    <xdr:cxnSp macro="">
      <xdr:nvCxnSpPr>
        <xdr:cNvPr id="287" name="直線コネクタ 286"/>
        <xdr:cNvCxnSpPr/>
      </xdr:nvCxnSpPr>
      <xdr:spPr>
        <a:xfrm>
          <a:off x="9639300" y="5164755"/>
          <a:ext cx="838200" cy="9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61463</xdr:rowOff>
    </xdr:from>
    <xdr:ext cx="599010" cy="259045"/>
    <xdr:sp macro="" textlink="">
      <xdr:nvSpPr>
        <xdr:cNvPr id="288" name="補助費等平均値テキスト"/>
        <xdr:cNvSpPr txBox="1"/>
      </xdr:nvSpPr>
      <xdr:spPr>
        <a:xfrm>
          <a:off x="10528300" y="623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83036</xdr:rowOff>
    </xdr:from>
    <xdr:to>
      <xdr:col>55</xdr:col>
      <xdr:colOff>50800</xdr:colOff>
      <xdr:row>37</xdr:row>
      <xdr:rowOff>13186</xdr:rowOff>
    </xdr:to>
    <xdr:sp macro="" textlink="">
      <xdr:nvSpPr>
        <xdr:cNvPr id="289" name="フローチャート: 判断 288"/>
        <xdr:cNvSpPr/>
      </xdr:nvSpPr>
      <xdr:spPr>
        <a:xfrm>
          <a:off x="10426700" y="62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21255</xdr:rowOff>
    </xdr:from>
    <xdr:to>
      <xdr:col>50</xdr:col>
      <xdr:colOff>114300</xdr:colOff>
      <xdr:row>36</xdr:row>
      <xdr:rowOff>6584</xdr:rowOff>
    </xdr:to>
    <xdr:cxnSp macro="">
      <xdr:nvCxnSpPr>
        <xdr:cNvPr id="290" name="直線コネクタ 289"/>
        <xdr:cNvCxnSpPr/>
      </xdr:nvCxnSpPr>
      <xdr:spPr>
        <a:xfrm flipV="1">
          <a:off x="8750300" y="5164755"/>
          <a:ext cx="889000" cy="10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39847</xdr:rowOff>
    </xdr:from>
    <xdr:to>
      <xdr:col>50</xdr:col>
      <xdr:colOff>165100</xdr:colOff>
      <xdr:row>35</xdr:row>
      <xdr:rowOff>141447</xdr:rowOff>
    </xdr:to>
    <xdr:sp macro="" textlink="">
      <xdr:nvSpPr>
        <xdr:cNvPr id="291" name="フローチャート: 判断 290"/>
        <xdr:cNvSpPr/>
      </xdr:nvSpPr>
      <xdr:spPr>
        <a:xfrm>
          <a:off x="95885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132574</xdr:rowOff>
    </xdr:from>
    <xdr:ext cx="599010" cy="259045"/>
    <xdr:sp macro="" textlink="">
      <xdr:nvSpPr>
        <xdr:cNvPr id="292" name="テキスト ボックス 291"/>
        <xdr:cNvSpPr txBox="1"/>
      </xdr:nvSpPr>
      <xdr:spPr>
        <a:xfrm>
          <a:off x="9339795" y="613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85917</xdr:rowOff>
    </xdr:from>
    <xdr:to>
      <xdr:col>45</xdr:col>
      <xdr:colOff>177800</xdr:colOff>
      <xdr:row>36</xdr:row>
      <xdr:rowOff>6584</xdr:rowOff>
    </xdr:to>
    <xdr:cxnSp macro="">
      <xdr:nvCxnSpPr>
        <xdr:cNvPr id="293" name="直線コネクタ 292"/>
        <xdr:cNvCxnSpPr/>
      </xdr:nvCxnSpPr>
      <xdr:spPr>
        <a:xfrm>
          <a:off x="7861300" y="5229417"/>
          <a:ext cx="889000" cy="9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141153</xdr:rowOff>
    </xdr:from>
    <xdr:to>
      <xdr:col>46</xdr:col>
      <xdr:colOff>38100</xdr:colOff>
      <xdr:row>37</xdr:row>
      <xdr:rowOff>71303</xdr:rowOff>
    </xdr:to>
    <xdr:sp macro="" textlink="">
      <xdr:nvSpPr>
        <xdr:cNvPr id="294" name="フローチャート: 判断 293"/>
        <xdr:cNvSpPr/>
      </xdr:nvSpPr>
      <xdr:spPr>
        <a:xfrm>
          <a:off x="8699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62430</xdr:rowOff>
    </xdr:from>
    <xdr:ext cx="599010" cy="259045"/>
    <xdr:sp macro="" textlink="">
      <xdr:nvSpPr>
        <xdr:cNvPr id="295" name="テキスト ボックス 294"/>
        <xdr:cNvSpPr txBox="1"/>
      </xdr:nvSpPr>
      <xdr:spPr>
        <a:xfrm>
          <a:off x="8450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85917</xdr:rowOff>
    </xdr:from>
    <xdr:to>
      <xdr:col>41</xdr:col>
      <xdr:colOff>50800</xdr:colOff>
      <xdr:row>35</xdr:row>
      <xdr:rowOff>116943</xdr:rowOff>
    </xdr:to>
    <xdr:cxnSp macro="">
      <xdr:nvCxnSpPr>
        <xdr:cNvPr id="296" name="直線コネクタ 295"/>
        <xdr:cNvCxnSpPr/>
      </xdr:nvCxnSpPr>
      <xdr:spPr>
        <a:xfrm flipV="1">
          <a:off x="6972300" y="5229417"/>
          <a:ext cx="889000" cy="88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126964</xdr:rowOff>
    </xdr:from>
    <xdr:to>
      <xdr:col>41</xdr:col>
      <xdr:colOff>101600</xdr:colOff>
      <xdr:row>37</xdr:row>
      <xdr:rowOff>57114</xdr:rowOff>
    </xdr:to>
    <xdr:sp macro="" textlink="">
      <xdr:nvSpPr>
        <xdr:cNvPr id="297" name="フローチャート: 判断 296"/>
        <xdr:cNvSpPr/>
      </xdr:nvSpPr>
      <xdr:spPr>
        <a:xfrm>
          <a:off x="7810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48241</xdr:rowOff>
    </xdr:from>
    <xdr:ext cx="599010" cy="259045"/>
    <xdr:sp macro="" textlink="">
      <xdr:nvSpPr>
        <xdr:cNvPr id="298" name="テキスト ボックス 297"/>
        <xdr:cNvSpPr txBox="1"/>
      </xdr:nvSpPr>
      <xdr:spPr>
        <a:xfrm>
          <a:off x="7561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130887</xdr:rowOff>
    </xdr:from>
    <xdr:to>
      <xdr:col>36</xdr:col>
      <xdr:colOff>165100</xdr:colOff>
      <xdr:row>37</xdr:row>
      <xdr:rowOff>61037</xdr:rowOff>
    </xdr:to>
    <xdr:sp macro="" textlink="">
      <xdr:nvSpPr>
        <xdr:cNvPr id="299" name="フローチャート: 判断 298"/>
        <xdr:cNvSpPr/>
      </xdr:nvSpPr>
      <xdr:spPr>
        <a:xfrm>
          <a:off x="6921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52164</xdr:rowOff>
    </xdr:from>
    <xdr:ext cx="599010" cy="259045"/>
    <xdr:sp macro="" textlink="">
      <xdr:nvSpPr>
        <xdr:cNvPr id="300" name="テキスト ボックス 299"/>
        <xdr:cNvSpPr txBox="1"/>
      </xdr:nvSpPr>
      <xdr:spPr>
        <a:xfrm>
          <a:off x="6672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101432</xdr:rowOff>
    </xdr:from>
    <xdr:to>
      <xdr:col>55</xdr:col>
      <xdr:colOff>50800</xdr:colOff>
      <xdr:row>36</xdr:row>
      <xdr:rowOff>31582</xdr:rowOff>
    </xdr:to>
    <xdr:sp macro="" textlink="">
      <xdr:nvSpPr>
        <xdr:cNvPr id="306" name="楕円 305"/>
        <xdr:cNvSpPr/>
      </xdr:nvSpPr>
      <xdr:spPr>
        <a:xfrm>
          <a:off x="10426700" y="61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124309</xdr:rowOff>
    </xdr:from>
    <xdr:ext cx="599010" cy="259045"/>
    <xdr:sp macro="" textlink="">
      <xdr:nvSpPr>
        <xdr:cNvPr id="307" name="補助費等該当値テキスト"/>
        <xdr:cNvSpPr txBox="1"/>
      </xdr:nvSpPr>
      <xdr:spPr>
        <a:xfrm>
          <a:off x="10528300" y="595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141905</xdr:rowOff>
    </xdr:from>
    <xdr:to>
      <xdr:col>50</xdr:col>
      <xdr:colOff>165100</xdr:colOff>
      <xdr:row>30</xdr:row>
      <xdr:rowOff>72055</xdr:rowOff>
    </xdr:to>
    <xdr:sp macro="" textlink="">
      <xdr:nvSpPr>
        <xdr:cNvPr id="308" name="楕円 307"/>
        <xdr:cNvSpPr/>
      </xdr:nvSpPr>
      <xdr:spPr>
        <a:xfrm>
          <a:off x="9588500" y="51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88582</xdr:rowOff>
    </xdr:from>
    <xdr:ext cx="599010" cy="259045"/>
    <xdr:sp macro="" textlink="">
      <xdr:nvSpPr>
        <xdr:cNvPr id="309" name="テキスト ボックス 308"/>
        <xdr:cNvSpPr txBox="1"/>
      </xdr:nvSpPr>
      <xdr:spPr>
        <a:xfrm>
          <a:off x="9339795" y="488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127234</xdr:rowOff>
    </xdr:from>
    <xdr:to>
      <xdr:col>46</xdr:col>
      <xdr:colOff>38100</xdr:colOff>
      <xdr:row>36</xdr:row>
      <xdr:rowOff>57384</xdr:rowOff>
    </xdr:to>
    <xdr:sp macro="" textlink="">
      <xdr:nvSpPr>
        <xdr:cNvPr id="310" name="楕円 309"/>
        <xdr:cNvSpPr/>
      </xdr:nvSpPr>
      <xdr:spPr>
        <a:xfrm>
          <a:off x="8699500" y="61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73911</xdr:rowOff>
    </xdr:from>
    <xdr:ext cx="599010" cy="259045"/>
    <xdr:sp macro="" textlink="">
      <xdr:nvSpPr>
        <xdr:cNvPr id="311" name="テキスト ボックス 310"/>
        <xdr:cNvSpPr txBox="1"/>
      </xdr:nvSpPr>
      <xdr:spPr>
        <a:xfrm>
          <a:off x="8450795" y="590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35117</xdr:rowOff>
    </xdr:from>
    <xdr:to>
      <xdr:col>41</xdr:col>
      <xdr:colOff>101600</xdr:colOff>
      <xdr:row>30</xdr:row>
      <xdr:rowOff>136717</xdr:rowOff>
    </xdr:to>
    <xdr:sp macro="" textlink="">
      <xdr:nvSpPr>
        <xdr:cNvPr id="312" name="楕円 311"/>
        <xdr:cNvSpPr/>
      </xdr:nvSpPr>
      <xdr:spPr>
        <a:xfrm>
          <a:off x="7810500" y="51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153244</xdr:rowOff>
    </xdr:from>
    <xdr:ext cx="599010" cy="259045"/>
    <xdr:sp macro="" textlink="">
      <xdr:nvSpPr>
        <xdr:cNvPr id="313" name="テキスト ボックス 312"/>
        <xdr:cNvSpPr txBox="1"/>
      </xdr:nvSpPr>
      <xdr:spPr>
        <a:xfrm>
          <a:off x="7561795" y="49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66143</xdr:rowOff>
    </xdr:from>
    <xdr:to>
      <xdr:col>36</xdr:col>
      <xdr:colOff>165100</xdr:colOff>
      <xdr:row>35</xdr:row>
      <xdr:rowOff>167743</xdr:rowOff>
    </xdr:to>
    <xdr:sp macro="" textlink="">
      <xdr:nvSpPr>
        <xdr:cNvPr id="314" name="楕円 313"/>
        <xdr:cNvSpPr/>
      </xdr:nvSpPr>
      <xdr:spPr>
        <a:xfrm>
          <a:off x="6921500" y="60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12820</xdr:rowOff>
    </xdr:from>
    <xdr:ext cx="599010" cy="259045"/>
    <xdr:sp macro="" textlink="">
      <xdr:nvSpPr>
        <xdr:cNvPr id="315" name="テキスト ボックス 314"/>
        <xdr:cNvSpPr txBox="1"/>
      </xdr:nvSpPr>
      <xdr:spPr>
        <a:xfrm>
          <a:off x="6672795" y="584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169261</xdr:rowOff>
    </xdr:from>
    <xdr:to>
      <xdr:col>54</xdr:col>
      <xdr:colOff>189865</xdr:colOff>
      <xdr:row>59</xdr:row>
      <xdr:rowOff>52394</xdr:rowOff>
    </xdr:to>
    <xdr:cxnSp macro="">
      <xdr:nvCxnSpPr>
        <xdr:cNvPr id="341" name="直線コネクタ 340"/>
        <xdr:cNvCxnSpPr/>
      </xdr:nvCxnSpPr>
      <xdr:spPr>
        <a:xfrm flipV="1">
          <a:off x="10475595" y="9599011"/>
          <a:ext cx="1270" cy="56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56221</xdr:rowOff>
    </xdr:from>
    <xdr:ext cx="534377" cy="259045"/>
    <xdr:sp macro="" textlink="">
      <xdr:nvSpPr>
        <xdr:cNvPr id="342" name="普通建設事業費最小値テキスト"/>
        <xdr:cNvSpPr txBox="1"/>
      </xdr:nvSpPr>
      <xdr:spPr>
        <a:xfrm>
          <a:off x="10528300" y="101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52394</xdr:rowOff>
    </xdr:from>
    <xdr:to>
      <xdr:col>55</xdr:col>
      <xdr:colOff>88900</xdr:colOff>
      <xdr:row>59</xdr:row>
      <xdr:rowOff>52394</xdr:rowOff>
    </xdr:to>
    <xdr:cxnSp macro="">
      <xdr:nvCxnSpPr>
        <xdr:cNvPr id="343" name="直線コネクタ 342"/>
        <xdr:cNvCxnSpPr/>
      </xdr:nvCxnSpPr>
      <xdr:spPr>
        <a:xfrm>
          <a:off x="10388600" y="101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115938</xdr:rowOff>
    </xdr:from>
    <xdr:ext cx="599010" cy="259045"/>
    <xdr:sp macro="" textlink="">
      <xdr:nvSpPr>
        <xdr:cNvPr id="344" name="普通建設事業費最大値テキスト"/>
        <xdr:cNvSpPr txBox="1"/>
      </xdr:nvSpPr>
      <xdr:spPr>
        <a:xfrm>
          <a:off x="10528300" y="937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169261</xdr:rowOff>
    </xdr:from>
    <xdr:to>
      <xdr:col>55</xdr:col>
      <xdr:colOff>88900</xdr:colOff>
      <xdr:row>55</xdr:row>
      <xdr:rowOff>169261</xdr:rowOff>
    </xdr:to>
    <xdr:cxnSp macro="">
      <xdr:nvCxnSpPr>
        <xdr:cNvPr id="345" name="直線コネクタ 344"/>
        <xdr:cNvCxnSpPr/>
      </xdr:nvCxnSpPr>
      <xdr:spPr>
        <a:xfrm>
          <a:off x="10388600" y="95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86943</xdr:rowOff>
    </xdr:from>
    <xdr:to>
      <xdr:col>55</xdr:col>
      <xdr:colOff>0</xdr:colOff>
      <xdr:row>57</xdr:row>
      <xdr:rowOff>101078</xdr:rowOff>
    </xdr:to>
    <xdr:cxnSp macro="">
      <xdr:nvCxnSpPr>
        <xdr:cNvPr id="346" name="直線コネクタ 345"/>
        <xdr:cNvCxnSpPr/>
      </xdr:nvCxnSpPr>
      <xdr:spPr>
        <a:xfrm>
          <a:off x="9639300" y="9516693"/>
          <a:ext cx="838200" cy="3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10437</xdr:rowOff>
    </xdr:from>
    <xdr:ext cx="599010" cy="259045"/>
    <xdr:sp macro="" textlink="">
      <xdr:nvSpPr>
        <xdr:cNvPr id="347" name="普通建設事業費平均値テキスト"/>
        <xdr:cNvSpPr txBox="1"/>
      </xdr:nvSpPr>
      <xdr:spPr>
        <a:xfrm>
          <a:off x="10528300" y="9954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32010</xdr:rowOff>
    </xdr:from>
    <xdr:to>
      <xdr:col>55</xdr:col>
      <xdr:colOff>50800</xdr:colOff>
      <xdr:row>58</xdr:row>
      <xdr:rowOff>133610</xdr:rowOff>
    </xdr:to>
    <xdr:sp macro="" textlink="">
      <xdr:nvSpPr>
        <xdr:cNvPr id="348" name="フローチャート: 判断 347"/>
        <xdr:cNvSpPr/>
      </xdr:nvSpPr>
      <xdr:spPr>
        <a:xfrm>
          <a:off x="10426700" y="99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20996</xdr:rowOff>
    </xdr:from>
    <xdr:to>
      <xdr:col>50</xdr:col>
      <xdr:colOff>114300</xdr:colOff>
      <xdr:row>55</xdr:row>
      <xdr:rowOff>86943</xdr:rowOff>
    </xdr:to>
    <xdr:cxnSp macro="">
      <xdr:nvCxnSpPr>
        <xdr:cNvPr id="349" name="直線コネクタ 348"/>
        <xdr:cNvCxnSpPr/>
      </xdr:nvCxnSpPr>
      <xdr:spPr>
        <a:xfrm>
          <a:off x="8750300" y="9450746"/>
          <a:ext cx="889000" cy="6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23092</xdr:rowOff>
    </xdr:from>
    <xdr:to>
      <xdr:col>50</xdr:col>
      <xdr:colOff>165100</xdr:colOff>
      <xdr:row>58</xdr:row>
      <xdr:rowOff>124692</xdr:rowOff>
    </xdr:to>
    <xdr:sp macro="" textlink="">
      <xdr:nvSpPr>
        <xdr:cNvPr id="350" name="フローチャート: 判断 349"/>
        <xdr:cNvSpPr/>
      </xdr:nvSpPr>
      <xdr:spPr>
        <a:xfrm>
          <a:off x="9588500" y="996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115819</xdr:rowOff>
    </xdr:from>
    <xdr:ext cx="599010" cy="259045"/>
    <xdr:sp macro="" textlink="">
      <xdr:nvSpPr>
        <xdr:cNvPr id="351" name="テキスト ボックス 350"/>
        <xdr:cNvSpPr txBox="1"/>
      </xdr:nvSpPr>
      <xdr:spPr>
        <a:xfrm>
          <a:off x="9339795" y="1005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82114</xdr:rowOff>
    </xdr:from>
    <xdr:to>
      <xdr:col>45</xdr:col>
      <xdr:colOff>177800</xdr:colOff>
      <xdr:row>55</xdr:row>
      <xdr:rowOff>20996</xdr:rowOff>
    </xdr:to>
    <xdr:cxnSp macro="">
      <xdr:nvCxnSpPr>
        <xdr:cNvPr id="352" name="直線コネクタ 351"/>
        <xdr:cNvCxnSpPr/>
      </xdr:nvCxnSpPr>
      <xdr:spPr>
        <a:xfrm>
          <a:off x="7861300" y="9340414"/>
          <a:ext cx="889000" cy="1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26440</xdr:rowOff>
    </xdr:from>
    <xdr:to>
      <xdr:col>46</xdr:col>
      <xdr:colOff>38100</xdr:colOff>
      <xdr:row>58</xdr:row>
      <xdr:rowOff>128040</xdr:rowOff>
    </xdr:to>
    <xdr:sp macro="" textlink="">
      <xdr:nvSpPr>
        <xdr:cNvPr id="353" name="フローチャート: 判断 352"/>
        <xdr:cNvSpPr/>
      </xdr:nvSpPr>
      <xdr:spPr>
        <a:xfrm>
          <a:off x="8699500" y="99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119167</xdr:rowOff>
    </xdr:from>
    <xdr:ext cx="599010" cy="259045"/>
    <xdr:sp macro="" textlink="">
      <xdr:nvSpPr>
        <xdr:cNvPr id="354" name="テキスト ボックス 353"/>
        <xdr:cNvSpPr txBox="1"/>
      </xdr:nvSpPr>
      <xdr:spPr>
        <a:xfrm>
          <a:off x="8450795" y="100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13487</xdr:rowOff>
    </xdr:from>
    <xdr:to>
      <xdr:col>41</xdr:col>
      <xdr:colOff>50800</xdr:colOff>
      <xdr:row>54</xdr:row>
      <xdr:rowOff>82114</xdr:rowOff>
    </xdr:to>
    <xdr:cxnSp macro="">
      <xdr:nvCxnSpPr>
        <xdr:cNvPr id="355" name="直線コネクタ 354"/>
        <xdr:cNvCxnSpPr/>
      </xdr:nvCxnSpPr>
      <xdr:spPr>
        <a:xfrm>
          <a:off x="6972300" y="8757437"/>
          <a:ext cx="889000" cy="58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31669</xdr:rowOff>
    </xdr:from>
    <xdr:to>
      <xdr:col>41</xdr:col>
      <xdr:colOff>101600</xdr:colOff>
      <xdr:row>58</xdr:row>
      <xdr:rowOff>133269</xdr:rowOff>
    </xdr:to>
    <xdr:sp macro="" textlink="">
      <xdr:nvSpPr>
        <xdr:cNvPr id="356" name="フローチャート: 判断 355"/>
        <xdr:cNvSpPr/>
      </xdr:nvSpPr>
      <xdr:spPr>
        <a:xfrm>
          <a:off x="7810500" y="9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124396</xdr:rowOff>
    </xdr:from>
    <xdr:ext cx="599010" cy="259045"/>
    <xdr:sp macro="" textlink="">
      <xdr:nvSpPr>
        <xdr:cNvPr id="357" name="テキスト ボックス 356"/>
        <xdr:cNvSpPr txBox="1"/>
      </xdr:nvSpPr>
      <xdr:spPr>
        <a:xfrm>
          <a:off x="7561795" y="1006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33525</xdr:rowOff>
    </xdr:from>
    <xdr:to>
      <xdr:col>36</xdr:col>
      <xdr:colOff>165100</xdr:colOff>
      <xdr:row>58</xdr:row>
      <xdr:rowOff>135125</xdr:rowOff>
    </xdr:to>
    <xdr:sp macro="" textlink="">
      <xdr:nvSpPr>
        <xdr:cNvPr id="358" name="フローチャート: 判断 357"/>
        <xdr:cNvSpPr/>
      </xdr:nvSpPr>
      <xdr:spPr>
        <a:xfrm>
          <a:off x="69215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126252</xdr:rowOff>
    </xdr:from>
    <xdr:ext cx="599010" cy="259045"/>
    <xdr:sp macro="" textlink="">
      <xdr:nvSpPr>
        <xdr:cNvPr id="359" name="テキスト ボックス 358"/>
        <xdr:cNvSpPr txBox="1"/>
      </xdr:nvSpPr>
      <xdr:spPr>
        <a:xfrm>
          <a:off x="6672795" y="100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50278</xdr:rowOff>
    </xdr:from>
    <xdr:to>
      <xdr:col>55</xdr:col>
      <xdr:colOff>50800</xdr:colOff>
      <xdr:row>57</xdr:row>
      <xdr:rowOff>151878</xdr:rowOff>
    </xdr:to>
    <xdr:sp macro="" textlink="">
      <xdr:nvSpPr>
        <xdr:cNvPr id="365" name="楕円 364"/>
        <xdr:cNvSpPr/>
      </xdr:nvSpPr>
      <xdr:spPr>
        <a:xfrm>
          <a:off x="10426700" y="98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73155</xdr:rowOff>
    </xdr:from>
    <xdr:ext cx="599010" cy="259045"/>
    <xdr:sp macro="" textlink="">
      <xdr:nvSpPr>
        <xdr:cNvPr id="366" name="普通建設事業費該当値テキスト"/>
        <xdr:cNvSpPr txBox="1"/>
      </xdr:nvSpPr>
      <xdr:spPr>
        <a:xfrm>
          <a:off x="10528300" y="967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36143</xdr:rowOff>
    </xdr:from>
    <xdr:to>
      <xdr:col>50</xdr:col>
      <xdr:colOff>165100</xdr:colOff>
      <xdr:row>55</xdr:row>
      <xdr:rowOff>137743</xdr:rowOff>
    </xdr:to>
    <xdr:sp macro="" textlink="">
      <xdr:nvSpPr>
        <xdr:cNvPr id="367" name="楕円 366"/>
        <xdr:cNvSpPr/>
      </xdr:nvSpPr>
      <xdr:spPr>
        <a:xfrm>
          <a:off x="9588500" y="94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154270</xdr:rowOff>
    </xdr:from>
    <xdr:ext cx="599010" cy="259045"/>
    <xdr:sp macro="" textlink="">
      <xdr:nvSpPr>
        <xdr:cNvPr id="368" name="テキスト ボックス 367"/>
        <xdr:cNvSpPr txBox="1"/>
      </xdr:nvSpPr>
      <xdr:spPr>
        <a:xfrm>
          <a:off x="9339795" y="924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141646</xdr:rowOff>
    </xdr:from>
    <xdr:to>
      <xdr:col>46</xdr:col>
      <xdr:colOff>38100</xdr:colOff>
      <xdr:row>55</xdr:row>
      <xdr:rowOff>71796</xdr:rowOff>
    </xdr:to>
    <xdr:sp macro="" textlink="">
      <xdr:nvSpPr>
        <xdr:cNvPr id="369" name="楕円 368"/>
        <xdr:cNvSpPr/>
      </xdr:nvSpPr>
      <xdr:spPr>
        <a:xfrm>
          <a:off x="8699500" y="93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88323</xdr:rowOff>
    </xdr:from>
    <xdr:ext cx="599010" cy="259045"/>
    <xdr:sp macro="" textlink="">
      <xdr:nvSpPr>
        <xdr:cNvPr id="370" name="テキスト ボックス 369"/>
        <xdr:cNvSpPr txBox="1"/>
      </xdr:nvSpPr>
      <xdr:spPr>
        <a:xfrm>
          <a:off x="8450795" y="917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31314</xdr:rowOff>
    </xdr:from>
    <xdr:to>
      <xdr:col>41</xdr:col>
      <xdr:colOff>101600</xdr:colOff>
      <xdr:row>54</xdr:row>
      <xdr:rowOff>132914</xdr:rowOff>
    </xdr:to>
    <xdr:sp macro="" textlink="">
      <xdr:nvSpPr>
        <xdr:cNvPr id="371" name="楕円 370"/>
        <xdr:cNvSpPr/>
      </xdr:nvSpPr>
      <xdr:spPr>
        <a:xfrm>
          <a:off x="7810500" y="92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149441</xdr:rowOff>
    </xdr:from>
    <xdr:ext cx="599010" cy="259045"/>
    <xdr:sp macro="" textlink="">
      <xdr:nvSpPr>
        <xdr:cNvPr id="372" name="テキスト ボックス 371"/>
        <xdr:cNvSpPr txBox="1"/>
      </xdr:nvSpPr>
      <xdr:spPr>
        <a:xfrm>
          <a:off x="7561795" y="906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134137</xdr:rowOff>
    </xdr:from>
    <xdr:to>
      <xdr:col>36</xdr:col>
      <xdr:colOff>165100</xdr:colOff>
      <xdr:row>51</xdr:row>
      <xdr:rowOff>64287</xdr:rowOff>
    </xdr:to>
    <xdr:sp macro="" textlink="">
      <xdr:nvSpPr>
        <xdr:cNvPr id="373" name="楕円 372"/>
        <xdr:cNvSpPr/>
      </xdr:nvSpPr>
      <xdr:spPr>
        <a:xfrm>
          <a:off x="6921500" y="87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80814</xdr:rowOff>
    </xdr:from>
    <xdr:ext cx="599010" cy="259045"/>
    <xdr:sp macro="" textlink="">
      <xdr:nvSpPr>
        <xdr:cNvPr id="374" name="テキスト ボックス 373"/>
        <xdr:cNvSpPr txBox="1"/>
      </xdr:nvSpPr>
      <xdr:spPr>
        <a:xfrm>
          <a:off x="6672795" y="848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154806</xdr:rowOff>
    </xdr:from>
    <xdr:to>
      <xdr:col>54</xdr:col>
      <xdr:colOff>189865</xdr:colOff>
      <xdr:row>78</xdr:row>
      <xdr:rowOff>139700</xdr:rowOff>
    </xdr:to>
    <xdr:cxnSp macro="">
      <xdr:nvCxnSpPr>
        <xdr:cNvPr id="396" name="直線コネクタ 395"/>
        <xdr:cNvCxnSpPr/>
      </xdr:nvCxnSpPr>
      <xdr:spPr>
        <a:xfrm flipV="1">
          <a:off x="10475595" y="13185006"/>
          <a:ext cx="1270" cy="32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101483</xdr:rowOff>
    </xdr:from>
    <xdr:ext cx="599010" cy="259045"/>
    <xdr:sp macro="" textlink="">
      <xdr:nvSpPr>
        <xdr:cNvPr id="399" name="普通建設事業費 （ うち新規整備　）最大値テキスト"/>
        <xdr:cNvSpPr txBox="1"/>
      </xdr:nvSpPr>
      <xdr:spPr>
        <a:xfrm>
          <a:off x="10528300" y="129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154806</xdr:rowOff>
    </xdr:from>
    <xdr:to>
      <xdr:col>55</xdr:col>
      <xdr:colOff>88900</xdr:colOff>
      <xdr:row>76</xdr:row>
      <xdr:rowOff>154806</xdr:rowOff>
    </xdr:to>
    <xdr:cxnSp macro="">
      <xdr:nvCxnSpPr>
        <xdr:cNvPr id="400" name="直線コネクタ 399"/>
        <xdr:cNvCxnSpPr/>
      </xdr:nvCxnSpPr>
      <xdr:spPr>
        <a:xfrm>
          <a:off x="10388600" y="131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158443</xdr:rowOff>
    </xdr:from>
    <xdr:to>
      <xdr:col>55</xdr:col>
      <xdr:colOff>0</xdr:colOff>
      <xdr:row>77</xdr:row>
      <xdr:rowOff>9965</xdr:rowOff>
    </xdr:to>
    <xdr:cxnSp macro="">
      <xdr:nvCxnSpPr>
        <xdr:cNvPr id="401" name="直線コネクタ 400"/>
        <xdr:cNvCxnSpPr/>
      </xdr:nvCxnSpPr>
      <xdr:spPr>
        <a:xfrm>
          <a:off x="9639300" y="12674293"/>
          <a:ext cx="838200" cy="5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995</xdr:rowOff>
    </xdr:from>
    <xdr:ext cx="534377" cy="259045"/>
    <xdr:sp macro="" textlink="">
      <xdr:nvSpPr>
        <xdr:cNvPr id="402" name="普通建設事業費 （ うち新規整備　）平均値テキスト"/>
        <xdr:cNvSpPr txBox="1"/>
      </xdr:nvSpPr>
      <xdr:spPr>
        <a:xfrm>
          <a:off x="10528300" y="1337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22568</xdr:rowOff>
    </xdr:from>
    <xdr:to>
      <xdr:col>55</xdr:col>
      <xdr:colOff>50800</xdr:colOff>
      <xdr:row>78</xdr:row>
      <xdr:rowOff>124168</xdr:rowOff>
    </xdr:to>
    <xdr:sp macro="" textlink="">
      <xdr:nvSpPr>
        <xdr:cNvPr id="403" name="フローチャート: 判断 402"/>
        <xdr:cNvSpPr/>
      </xdr:nvSpPr>
      <xdr:spPr>
        <a:xfrm>
          <a:off x="104267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85277</xdr:rowOff>
    </xdr:from>
    <xdr:to>
      <xdr:col>50</xdr:col>
      <xdr:colOff>114300</xdr:colOff>
      <xdr:row>73</xdr:row>
      <xdr:rowOff>158443</xdr:rowOff>
    </xdr:to>
    <xdr:cxnSp macro="">
      <xdr:nvCxnSpPr>
        <xdr:cNvPr id="404" name="直線コネクタ 403"/>
        <xdr:cNvCxnSpPr/>
      </xdr:nvCxnSpPr>
      <xdr:spPr>
        <a:xfrm>
          <a:off x="8750300" y="12601127"/>
          <a:ext cx="889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28758</xdr:rowOff>
    </xdr:from>
    <xdr:to>
      <xdr:col>50</xdr:col>
      <xdr:colOff>165100</xdr:colOff>
      <xdr:row>78</xdr:row>
      <xdr:rowOff>130358</xdr:rowOff>
    </xdr:to>
    <xdr:sp macro="" textlink="">
      <xdr:nvSpPr>
        <xdr:cNvPr id="405" name="フローチャート: 判断 404"/>
        <xdr:cNvSpPr/>
      </xdr:nvSpPr>
      <xdr:spPr>
        <a:xfrm>
          <a:off x="9588500" y="1340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121485</xdr:rowOff>
    </xdr:from>
    <xdr:ext cx="534377" cy="259045"/>
    <xdr:sp macro="" textlink="">
      <xdr:nvSpPr>
        <xdr:cNvPr id="406" name="テキスト ボックス 405"/>
        <xdr:cNvSpPr txBox="1"/>
      </xdr:nvSpPr>
      <xdr:spPr>
        <a:xfrm>
          <a:off x="9372111" y="134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238</xdr:rowOff>
    </xdr:from>
    <xdr:to>
      <xdr:col>45</xdr:col>
      <xdr:colOff>177800</xdr:colOff>
      <xdr:row>73</xdr:row>
      <xdr:rowOff>85277</xdr:rowOff>
    </xdr:to>
    <xdr:cxnSp macro="">
      <xdr:nvCxnSpPr>
        <xdr:cNvPr id="407" name="直線コネクタ 406"/>
        <xdr:cNvCxnSpPr/>
      </xdr:nvCxnSpPr>
      <xdr:spPr>
        <a:xfrm>
          <a:off x="7861300" y="12516088"/>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36326</xdr:rowOff>
    </xdr:from>
    <xdr:to>
      <xdr:col>46</xdr:col>
      <xdr:colOff>38100</xdr:colOff>
      <xdr:row>78</xdr:row>
      <xdr:rowOff>137926</xdr:rowOff>
    </xdr:to>
    <xdr:sp macro="" textlink="">
      <xdr:nvSpPr>
        <xdr:cNvPr id="408" name="フローチャート: 判断 407"/>
        <xdr:cNvSpPr/>
      </xdr:nvSpPr>
      <xdr:spPr>
        <a:xfrm>
          <a:off x="8699500" y="1340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129053</xdr:rowOff>
    </xdr:from>
    <xdr:ext cx="534377" cy="259045"/>
    <xdr:sp macro="" textlink="">
      <xdr:nvSpPr>
        <xdr:cNvPr id="409" name="テキスト ボックス 408"/>
        <xdr:cNvSpPr txBox="1"/>
      </xdr:nvSpPr>
      <xdr:spPr>
        <a:xfrm>
          <a:off x="8483111" y="135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51078</xdr:rowOff>
    </xdr:from>
    <xdr:to>
      <xdr:col>41</xdr:col>
      <xdr:colOff>50800</xdr:colOff>
      <xdr:row>73</xdr:row>
      <xdr:rowOff>238</xdr:rowOff>
    </xdr:to>
    <xdr:cxnSp macro="">
      <xdr:nvCxnSpPr>
        <xdr:cNvPr id="410" name="直線コネクタ 409"/>
        <xdr:cNvCxnSpPr/>
      </xdr:nvCxnSpPr>
      <xdr:spPr>
        <a:xfrm>
          <a:off x="6972300" y="12052578"/>
          <a:ext cx="889000" cy="46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16934</xdr:rowOff>
    </xdr:from>
    <xdr:to>
      <xdr:col>41</xdr:col>
      <xdr:colOff>101600</xdr:colOff>
      <xdr:row>78</xdr:row>
      <xdr:rowOff>118534</xdr:rowOff>
    </xdr:to>
    <xdr:sp macro="" textlink="">
      <xdr:nvSpPr>
        <xdr:cNvPr id="411" name="フローチャート: 判断 410"/>
        <xdr:cNvSpPr/>
      </xdr:nvSpPr>
      <xdr:spPr>
        <a:xfrm>
          <a:off x="7810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109661</xdr:rowOff>
    </xdr:from>
    <xdr:ext cx="534377" cy="259045"/>
    <xdr:sp macro="" textlink="">
      <xdr:nvSpPr>
        <xdr:cNvPr id="412" name="テキスト ボックス 411"/>
        <xdr:cNvSpPr txBox="1"/>
      </xdr:nvSpPr>
      <xdr:spPr>
        <a:xfrm>
          <a:off x="7594111" y="1348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18897</xdr:rowOff>
    </xdr:from>
    <xdr:to>
      <xdr:col>36</xdr:col>
      <xdr:colOff>165100</xdr:colOff>
      <xdr:row>78</xdr:row>
      <xdr:rowOff>120497</xdr:rowOff>
    </xdr:to>
    <xdr:sp macro="" textlink="">
      <xdr:nvSpPr>
        <xdr:cNvPr id="413" name="フローチャート: 判断 412"/>
        <xdr:cNvSpPr/>
      </xdr:nvSpPr>
      <xdr:spPr>
        <a:xfrm>
          <a:off x="69215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111624</xdr:rowOff>
    </xdr:from>
    <xdr:ext cx="534377" cy="259045"/>
    <xdr:sp macro="" textlink="">
      <xdr:nvSpPr>
        <xdr:cNvPr id="414" name="テキスト ボックス 413"/>
        <xdr:cNvSpPr txBox="1"/>
      </xdr:nvSpPr>
      <xdr:spPr>
        <a:xfrm>
          <a:off x="6705111" y="134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130615</xdr:rowOff>
    </xdr:from>
    <xdr:to>
      <xdr:col>55</xdr:col>
      <xdr:colOff>50800</xdr:colOff>
      <xdr:row>77</xdr:row>
      <xdr:rowOff>60765</xdr:rowOff>
    </xdr:to>
    <xdr:sp macro="" textlink="">
      <xdr:nvSpPr>
        <xdr:cNvPr id="420" name="楕円 419"/>
        <xdr:cNvSpPr/>
      </xdr:nvSpPr>
      <xdr:spPr>
        <a:xfrm>
          <a:off x="10426700" y="1316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57033</xdr:rowOff>
    </xdr:from>
    <xdr:ext cx="599010" cy="259045"/>
    <xdr:sp macro="" textlink="">
      <xdr:nvSpPr>
        <xdr:cNvPr id="421" name="普通建設事業費 （ うち新規整備　）該当値テキスト"/>
        <xdr:cNvSpPr txBox="1"/>
      </xdr:nvSpPr>
      <xdr:spPr>
        <a:xfrm>
          <a:off x="10528300" y="1308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107643</xdr:rowOff>
    </xdr:from>
    <xdr:to>
      <xdr:col>50</xdr:col>
      <xdr:colOff>165100</xdr:colOff>
      <xdr:row>74</xdr:row>
      <xdr:rowOff>37793</xdr:rowOff>
    </xdr:to>
    <xdr:sp macro="" textlink="">
      <xdr:nvSpPr>
        <xdr:cNvPr id="422" name="楕円 421"/>
        <xdr:cNvSpPr/>
      </xdr:nvSpPr>
      <xdr:spPr>
        <a:xfrm>
          <a:off x="9588500" y="126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54320</xdr:rowOff>
    </xdr:from>
    <xdr:ext cx="599010" cy="259045"/>
    <xdr:sp macro="" textlink="">
      <xdr:nvSpPr>
        <xdr:cNvPr id="423" name="テキスト ボックス 422"/>
        <xdr:cNvSpPr txBox="1"/>
      </xdr:nvSpPr>
      <xdr:spPr>
        <a:xfrm>
          <a:off x="9339795" y="1239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34477</xdr:rowOff>
    </xdr:from>
    <xdr:to>
      <xdr:col>46</xdr:col>
      <xdr:colOff>38100</xdr:colOff>
      <xdr:row>73</xdr:row>
      <xdr:rowOff>136077</xdr:rowOff>
    </xdr:to>
    <xdr:sp macro="" textlink="">
      <xdr:nvSpPr>
        <xdr:cNvPr id="424" name="楕円 423"/>
        <xdr:cNvSpPr/>
      </xdr:nvSpPr>
      <xdr:spPr>
        <a:xfrm>
          <a:off x="8699500" y="1255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152604</xdr:rowOff>
    </xdr:from>
    <xdr:ext cx="599010" cy="259045"/>
    <xdr:sp macro="" textlink="">
      <xdr:nvSpPr>
        <xdr:cNvPr id="425" name="テキスト ボックス 424"/>
        <xdr:cNvSpPr txBox="1"/>
      </xdr:nvSpPr>
      <xdr:spPr>
        <a:xfrm>
          <a:off x="8450795" y="1232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120888</xdr:rowOff>
    </xdr:from>
    <xdr:to>
      <xdr:col>41</xdr:col>
      <xdr:colOff>101600</xdr:colOff>
      <xdr:row>73</xdr:row>
      <xdr:rowOff>51038</xdr:rowOff>
    </xdr:to>
    <xdr:sp macro="" textlink="">
      <xdr:nvSpPr>
        <xdr:cNvPr id="426" name="楕円 425"/>
        <xdr:cNvSpPr/>
      </xdr:nvSpPr>
      <xdr:spPr>
        <a:xfrm>
          <a:off x="7810500" y="124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67565</xdr:rowOff>
    </xdr:from>
    <xdr:ext cx="599010" cy="259045"/>
    <xdr:sp macro="" textlink="">
      <xdr:nvSpPr>
        <xdr:cNvPr id="427" name="テキスト ボックス 426"/>
        <xdr:cNvSpPr txBox="1"/>
      </xdr:nvSpPr>
      <xdr:spPr>
        <a:xfrm>
          <a:off x="7561795" y="122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278</xdr:rowOff>
    </xdr:from>
    <xdr:to>
      <xdr:col>36</xdr:col>
      <xdr:colOff>165100</xdr:colOff>
      <xdr:row>70</xdr:row>
      <xdr:rowOff>101878</xdr:rowOff>
    </xdr:to>
    <xdr:sp macro="" textlink="">
      <xdr:nvSpPr>
        <xdr:cNvPr id="428" name="楕円 427"/>
        <xdr:cNvSpPr/>
      </xdr:nvSpPr>
      <xdr:spPr>
        <a:xfrm>
          <a:off x="6921500" y="120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118405</xdr:rowOff>
    </xdr:from>
    <xdr:ext cx="599010" cy="259045"/>
    <xdr:sp macro="" textlink="">
      <xdr:nvSpPr>
        <xdr:cNvPr id="429" name="テキスト ボックス 428"/>
        <xdr:cNvSpPr txBox="1"/>
      </xdr:nvSpPr>
      <xdr:spPr>
        <a:xfrm>
          <a:off x="6672795" y="1177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5" name="直線コネクタ 454"/>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56" name="普通建設事業費 （ うち更新整備　）最小値テキスト"/>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57" name="直線コネクタ 456"/>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58" name="普通建設事業費 （ うち更新整備　）最大値テキスト"/>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59" name="直線コネクタ 458"/>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45625</xdr:rowOff>
    </xdr:from>
    <xdr:to>
      <xdr:col>55</xdr:col>
      <xdr:colOff>0</xdr:colOff>
      <xdr:row>97</xdr:row>
      <xdr:rowOff>127998</xdr:rowOff>
    </xdr:to>
    <xdr:cxnSp macro="">
      <xdr:nvCxnSpPr>
        <xdr:cNvPr id="460" name="直線コネクタ 459"/>
        <xdr:cNvCxnSpPr/>
      </xdr:nvCxnSpPr>
      <xdr:spPr>
        <a:xfrm>
          <a:off x="9639300" y="16504825"/>
          <a:ext cx="838200" cy="25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1" name="普通建設事業費 （ うち更新整備　）平均値テキスト"/>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2" name="フローチャート: 判断 461"/>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22940</xdr:rowOff>
    </xdr:from>
    <xdr:to>
      <xdr:col>50</xdr:col>
      <xdr:colOff>114300</xdr:colOff>
      <xdr:row>96</xdr:row>
      <xdr:rowOff>45625</xdr:rowOff>
    </xdr:to>
    <xdr:cxnSp macro="">
      <xdr:nvCxnSpPr>
        <xdr:cNvPr id="463" name="直線コネクタ 462"/>
        <xdr:cNvCxnSpPr/>
      </xdr:nvCxnSpPr>
      <xdr:spPr>
        <a:xfrm>
          <a:off x="8750300" y="16482140"/>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4" name="フローチャート: 判断 463"/>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65" name="テキスト ボックス 464"/>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22940</xdr:rowOff>
    </xdr:from>
    <xdr:to>
      <xdr:col>45</xdr:col>
      <xdr:colOff>177800</xdr:colOff>
      <xdr:row>96</xdr:row>
      <xdr:rowOff>159925</xdr:rowOff>
    </xdr:to>
    <xdr:cxnSp macro="">
      <xdr:nvCxnSpPr>
        <xdr:cNvPr id="466" name="直線コネクタ 465"/>
        <xdr:cNvCxnSpPr/>
      </xdr:nvCxnSpPr>
      <xdr:spPr>
        <a:xfrm flipV="1">
          <a:off x="7861300" y="16482140"/>
          <a:ext cx="889000" cy="13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67" name="フローチャート: 判断 466"/>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68" name="テキスト ボックス 467"/>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159925</xdr:rowOff>
    </xdr:from>
    <xdr:to>
      <xdr:col>41</xdr:col>
      <xdr:colOff>50800</xdr:colOff>
      <xdr:row>97</xdr:row>
      <xdr:rowOff>34554</xdr:rowOff>
    </xdr:to>
    <xdr:cxnSp macro="">
      <xdr:nvCxnSpPr>
        <xdr:cNvPr id="469" name="直線コネクタ 468"/>
        <xdr:cNvCxnSpPr/>
      </xdr:nvCxnSpPr>
      <xdr:spPr>
        <a:xfrm flipV="1">
          <a:off x="6972300" y="16619125"/>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0" name="フローチャート: 判断 469"/>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1" name="テキスト ボックス 470"/>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2" name="フローチャート: 判断 471"/>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3" name="テキスト ボックス 472"/>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77198</xdr:rowOff>
    </xdr:from>
    <xdr:to>
      <xdr:col>55</xdr:col>
      <xdr:colOff>50800</xdr:colOff>
      <xdr:row>98</xdr:row>
      <xdr:rowOff>7348</xdr:rowOff>
    </xdr:to>
    <xdr:sp macro="" textlink="">
      <xdr:nvSpPr>
        <xdr:cNvPr id="479" name="楕円 478"/>
        <xdr:cNvSpPr/>
      </xdr:nvSpPr>
      <xdr:spPr>
        <a:xfrm>
          <a:off x="10426700" y="167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55625</xdr:rowOff>
    </xdr:from>
    <xdr:ext cx="534377" cy="259045"/>
    <xdr:sp macro="" textlink="">
      <xdr:nvSpPr>
        <xdr:cNvPr id="480" name="普通建設事業費 （ うち更新整備　）該当値テキスト"/>
        <xdr:cNvSpPr txBox="1"/>
      </xdr:nvSpPr>
      <xdr:spPr>
        <a:xfrm>
          <a:off x="10528300" y="166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166275</xdr:rowOff>
    </xdr:from>
    <xdr:to>
      <xdr:col>50</xdr:col>
      <xdr:colOff>165100</xdr:colOff>
      <xdr:row>96</xdr:row>
      <xdr:rowOff>96425</xdr:rowOff>
    </xdr:to>
    <xdr:sp macro="" textlink="">
      <xdr:nvSpPr>
        <xdr:cNvPr id="481" name="楕円 480"/>
        <xdr:cNvSpPr/>
      </xdr:nvSpPr>
      <xdr:spPr>
        <a:xfrm>
          <a:off x="9588500" y="164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87552</xdr:rowOff>
    </xdr:from>
    <xdr:ext cx="534377" cy="259045"/>
    <xdr:sp macro="" textlink="">
      <xdr:nvSpPr>
        <xdr:cNvPr id="482" name="テキスト ボックス 481"/>
        <xdr:cNvSpPr txBox="1"/>
      </xdr:nvSpPr>
      <xdr:spPr>
        <a:xfrm>
          <a:off x="9372111" y="165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143590</xdr:rowOff>
    </xdr:from>
    <xdr:to>
      <xdr:col>46</xdr:col>
      <xdr:colOff>38100</xdr:colOff>
      <xdr:row>96</xdr:row>
      <xdr:rowOff>73740</xdr:rowOff>
    </xdr:to>
    <xdr:sp macro="" textlink="">
      <xdr:nvSpPr>
        <xdr:cNvPr id="483" name="楕円 482"/>
        <xdr:cNvSpPr/>
      </xdr:nvSpPr>
      <xdr:spPr>
        <a:xfrm>
          <a:off x="8699500" y="164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64867</xdr:rowOff>
    </xdr:from>
    <xdr:ext cx="534377" cy="259045"/>
    <xdr:sp macro="" textlink="">
      <xdr:nvSpPr>
        <xdr:cNvPr id="484" name="テキスト ボックス 483"/>
        <xdr:cNvSpPr txBox="1"/>
      </xdr:nvSpPr>
      <xdr:spPr>
        <a:xfrm>
          <a:off x="8483111" y="1652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109125</xdr:rowOff>
    </xdr:from>
    <xdr:to>
      <xdr:col>41</xdr:col>
      <xdr:colOff>101600</xdr:colOff>
      <xdr:row>97</xdr:row>
      <xdr:rowOff>39275</xdr:rowOff>
    </xdr:to>
    <xdr:sp macro="" textlink="">
      <xdr:nvSpPr>
        <xdr:cNvPr id="485" name="楕円 484"/>
        <xdr:cNvSpPr/>
      </xdr:nvSpPr>
      <xdr:spPr>
        <a:xfrm>
          <a:off x="7810500" y="165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30402</xdr:rowOff>
    </xdr:from>
    <xdr:ext cx="534377" cy="259045"/>
    <xdr:sp macro="" textlink="">
      <xdr:nvSpPr>
        <xdr:cNvPr id="486" name="テキスト ボックス 485"/>
        <xdr:cNvSpPr txBox="1"/>
      </xdr:nvSpPr>
      <xdr:spPr>
        <a:xfrm>
          <a:off x="7594111" y="166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155204</xdr:rowOff>
    </xdr:from>
    <xdr:to>
      <xdr:col>36</xdr:col>
      <xdr:colOff>165100</xdr:colOff>
      <xdr:row>97</xdr:row>
      <xdr:rowOff>85354</xdr:rowOff>
    </xdr:to>
    <xdr:sp macro="" textlink="">
      <xdr:nvSpPr>
        <xdr:cNvPr id="487" name="楕円 486"/>
        <xdr:cNvSpPr/>
      </xdr:nvSpPr>
      <xdr:spPr>
        <a:xfrm>
          <a:off x="6921500" y="166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76481</xdr:rowOff>
    </xdr:from>
    <xdr:ext cx="534377" cy="259045"/>
    <xdr:sp macro="" textlink="">
      <xdr:nvSpPr>
        <xdr:cNvPr id="488" name="テキスト ボックス 487"/>
        <xdr:cNvSpPr txBox="1"/>
      </xdr:nvSpPr>
      <xdr:spPr>
        <a:xfrm>
          <a:off x="6705111" y="167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0" name="テキスト ボックス 509"/>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29623</xdr:rowOff>
    </xdr:from>
    <xdr:to>
      <xdr:col>85</xdr:col>
      <xdr:colOff>126364</xdr:colOff>
      <xdr:row>39</xdr:row>
      <xdr:rowOff>44450</xdr:rowOff>
    </xdr:to>
    <xdr:cxnSp macro="">
      <xdr:nvCxnSpPr>
        <xdr:cNvPr id="512" name="直線コネクタ 511"/>
        <xdr:cNvCxnSpPr/>
      </xdr:nvCxnSpPr>
      <xdr:spPr>
        <a:xfrm flipV="1">
          <a:off x="16317595" y="5687473"/>
          <a:ext cx="1269" cy="1043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74133</xdr:rowOff>
    </xdr:from>
    <xdr:ext cx="249299" cy="259045"/>
    <xdr:sp macro="" textlink="">
      <xdr:nvSpPr>
        <xdr:cNvPr id="513" name="災害復旧事業費最小値テキスト"/>
        <xdr:cNvSpPr txBox="1"/>
      </xdr:nvSpPr>
      <xdr:spPr>
        <a:xfrm>
          <a:off x="16370300" y="6760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147750</xdr:rowOff>
    </xdr:from>
    <xdr:ext cx="599010" cy="259045"/>
    <xdr:sp macro="" textlink="">
      <xdr:nvSpPr>
        <xdr:cNvPr id="515" name="災害復旧事業費最大値テキスト"/>
        <xdr:cNvSpPr txBox="1"/>
      </xdr:nvSpPr>
      <xdr:spPr>
        <a:xfrm>
          <a:off x="16370300" y="546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29623</xdr:rowOff>
    </xdr:from>
    <xdr:to>
      <xdr:col>86</xdr:col>
      <xdr:colOff>25400</xdr:colOff>
      <xdr:row>33</xdr:row>
      <xdr:rowOff>29623</xdr:rowOff>
    </xdr:to>
    <xdr:cxnSp macro="">
      <xdr:nvCxnSpPr>
        <xdr:cNvPr id="516" name="直線コネクタ 515"/>
        <xdr:cNvCxnSpPr/>
      </xdr:nvCxnSpPr>
      <xdr:spPr>
        <a:xfrm>
          <a:off x="16230600" y="5687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61425</xdr:rowOff>
    </xdr:from>
    <xdr:to>
      <xdr:col>85</xdr:col>
      <xdr:colOff>127000</xdr:colOff>
      <xdr:row>33</xdr:row>
      <xdr:rowOff>29623</xdr:rowOff>
    </xdr:to>
    <xdr:cxnSp macro="">
      <xdr:nvCxnSpPr>
        <xdr:cNvPr id="517" name="直線コネクタ 516"/>
        <xdr:cNvCxnSpPr/>
      </xdr:nvCxnSpPr>
      <xdr:spPr>
        <a:xfrm>
          <a:off x="15481300" y="5204925"/>
          <a:ext cx="838200" cy="48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118583</xdr:rowOff>
    </xdr:from>
    <xdr:ext cx="534377" cy="259045"/>
    <xdr:sp macro="" textlink="">
      <xdr:nvSpPr>
        <xdr:cNvPr id="518" name="災害復旧事業費平均値テキスト"/>
        <xdr:cNvSpPr txBox="1"/>
      </xdr:nvSpPr>
      <xdr:spPr>
        <a:xfrm>
          <a:off x="16370300" y="663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140156</xdr:rowOff>
    </xdr:from>
    <xdr:to>
      <xdr:col>85</xdr:col>
      <xdr:colOff>177800</xdr:colOff>
      <xdr:row>39</xdr:row>
      <xdr:rowOff>70306</xdr:rowOff>
    </xdr:to>
    <xdr:sp macro="" textlink="">
      <xdr:nvSpPr>
        <xdr:cNvPr id="519" name="フローチャート: 判断 518"/>
        <xdr:cNvSpPr/>
      </xdr:nvSpPr>
      <xdr:spPr>
        <a:xfrm>
          <a:off x="16268700" y="66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61425</xdr:rowOff>
    </xdr:from>
    <xdr:to>
      <xdr:col>81</xdr:col>
      <xdr:colOff>50800</xdr:colOff>
      <xdr:row>30</xdr:row>
      <xdr:rowOff>81418</xdr:rowOff>
    </xdr:to>
    <xdr:cxnSp macro="">
      <xdr:nvCxnSpPr>
        <xdr:cNvPr id="520" name="直線コネクタ 519"/>
        <xdr:cNvCxnSpPr/>
      </xdr:nvCxnSpPr>
      <xdr:spPr>
        <a:xfrm flipV="1">
          <a:off x="14592300" y="5204925"/>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138626</xdr:rowOff>
    </xdr:from>
    <xdr:to>
      <xdr:col>81</xdr:col>
      <xdr:colOff>101600</xdr:colOff>
      <xdr:row>39</xdr:row>
      <xdr:rowOff>68776</xdr:rowOff>
    </xdr:to>
    <xdr:sp macro="" textlink="">
      <xdr:nvSpPr>
        <xdr:cNvPr id="521" name="フローチャート: 判断 520"/>
        <xdr:cNvSpPr/>
      </xdr:nvSpPr>
      <xdr:spPr>
        <a:xfrm>
          <a:off x="154305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59903</xdr:rowOff>
    </xdr:from>
    <xdr:ext cx="534377" cy="259045"/>
    <xdr:sp macro="" textlink="">
      <xdr:nvSpPr>
        <xdr:cNvPr id="522" name="テキスト ボックス 521"/>
        <xdr:cNvSpPr txBox="1"/>
      </xdr:nvSpPr>
      <xdr:spPr>
        <a:xfrm>
          <a:off x="15214111" y="67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81418</xdr:rowOff>
    </xdr:from>
    <xdr:to>
      <xdr:col>76</xdr:col>
      <xdr:colOff>114300</xdr:colOff>
      <xdr:row>34</xdr:row>
      <xdr:rowOff>135610</xdr:rowOff>
    </xdr:to>
    <xdr:cxnSp macro="">
      <xdr:nvCxnSpPr>
        <xdr:cNvPr id="523" name="直線コネクタ 522"/>
        <xdr:cNvCxnSpPr/>
      </xdr:nvCxnSpPr>
      <xdr:spPr>
        <a:xfrm flipV="1">
          <a:off x="13703300" y="5224918"/>
          <a:ext cx="889000" cy="7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133898</xdr:rowOff>
    </xdr:from>
    <xdr:to>
      <xdr:col>76</xdr:col>
      <xdr:colOff>165100</xdr:colOff>
      <xdr:row>39</xdr:row>
      <xdr:rowOff>64048</xdr:rowOff>
    </xdr:to>
    <xdr:sp macro="" textlink="">
      <xdr:nvSpPr>
        <xdr:cNvPr id="524" name="フローチャート: 判断 523"/>
        <xdr:cNvSpPr/>
      </xdr:nvSpPr>
      <xdr:spPr>
        <a:xfrm>
          <a:off x="14541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55175</xdr:rowOff>
    </xdr:from>
    <xdr:ext cx="534377" cy="259045"/>
    <xdr:sp macro="" textlink="">
      <xdr:nvSpPr>
        <xdr:cNvPr id="525" name="テキスト ボックス 524"/>
        <xdr:cNvSpPr txBox="1"/>
      </xdr:nvSpPr>
      <xdr:spPr>
        <a:xfrm>
          <a:off x="14325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165221</xdr:rowOff>
    </xdr:from>
    <xdr:to>
      <xdr:col>71</xdr:col>
      <xdr:colOff>177800</xdr:colOff>
      <xdr:row>34</xdr:row>
      <xdr:rowOff>135610</xdr:rowOff>
    </xdr:to>
    <xdr:cxnSp macro="">
      <xdr:nvCxnSpPr>
        <xdr:cNvPr id="526" name="直線コネクタ 525"/>
        <xdr:cNvCxnSpPr/>
      </xdr:nvCxnSpPr>
      <xdr:spPr>
        <a:xfrm>
          <a:off x="12814300" y="5823071"/>
          <a:ext cx="889000" cy="1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145909</xdr:rowOff>
    </xdr:from>
    <xdr:to>
      <xdr:col>72</xdr:col>
      <xdr:colOff>38100</xdr:colOff>
      <xdr:row>39</xdr:row>
      <xdr:rowOff>76059</xdr:rowOff>
    </xdr:to>
    <xdr:sp macro="" textlink="">
      <xdr:nvSpPr>
        <xdr:cNvPr id="527" name="フローチャート: 判断 526"/>
        <xdr:cNvSpPr/>
      </xdr:nvSpPr>
      <xdr:spPr>
        <a:xfrm>
          <a:off x="13652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67186</xdr:rowOff>
    </xdr:from>
    <xdr:ext cx="534377" cy="259045"/>
    <xdr:sp macro="" textlink="">
      <xdr:nvSpPr>
        <xdr:cNvPr id="528" name="テキスト ボックス 527"/>
        <xdr:cNvSpPr txBox="1"/>
      </xdr:nvSpPr>
      <xdr:spPr>
        <a:xfrm>
          <a:off x="13436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135755</xdr:rowOff>
    </xdr:from>
    <xdr:to>
      <xdr:col>67</xdr:col>
      <xdr:colOff>101600</xdr:colOff>
      <xdr:row>39</xdr:row>
      <xdr:rowOff>65905</xdr:rowOff>
    </xdr:to>
    <xdr:sp macro="" textlink="">
      <xdr:nvSpPr>
        <xdr:cNvPr id="529" name="フローチャート: 判断 528"/>
        <xdr:cNvSpPr/>
      </xdr:nvSpPr>
      <xdr:spPr>
        <a:xfrm>
          <a:off x="12763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57032</xdr:rowOff>
    </xdr:from>
    <xdr:ext cx="534377" cy="259045"/>
    <xdr:sp macro="" textlink="">
      <xdr:nvSpPr>
        <xdr:cNvPr id="530" name="テキスト ボックス 529"/>
        <xdr:cNvSpPr txBox="1"/>
      </xdr:nvSpPr>
      <xdr:spPr>
        <a:xfrm>
          <a:off x="12547111" y="67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150273</xdr:rowOff>
    </xdr:from>
    <xdr:to>
      <xdr:col>85</xdr:col>
      <xdr:colOff>177800</xdr:colOff>
      <xdr:row>33</xdr:row>
      <xdr:rowOff>80423</xdr:rowOff>
    </xdr:to>
    <xdr:sp macro="" textlink="">
      <xdr:nvSpPr>
        <xdr:cNvPr id="536" name="楕円 535"/>
        <xdr:cNvSpPr/>
      </xdr:nvSpPr>
      <xdr:spPr>
        <a:xfrm>
          <a:off x="16268700" y="563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103300</xdr:rowOff>
    </xdr:from>
    <xdr:ext cx="599010" cy="259045"/>
    <xdr:sp macro="" textlink="">
      <xdr:nvSpPr>
        <xdr:cNvPr id="537" name="災害復旧事業費該当値テキスト"/>
        <xdr:cNvSpPr txBox="1"/>
      </xdr:nvSpPr>
      <xdr:spPr>
        <a:xfrm>
          <a:off x="16370300" y="558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10625</xdr:rowOff>
    </xdr:from>
    <xdr:to>
      <xdr:col>81</xdr:col>
      <xdr:colOff>101600</xdr:colOff>
      <xdr:row>30</xdr:row>
      <xdr:rowOff>112225</xdr:rowOff>
    </xdr:to>
    <xdr:sp macro="" textlink="">
      <xdr:nvSpPr>
        <xdr:cNvPr id="538" name="楕円 537"/>
        <xdr:cNvSpPr/>
      </xdr:nvSpPr>
      <xdr:spPr>
        <a:xfrm>
          <a:off x="15430500" y="51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128752</xdr:rowOff>
    </xdr:from>
    <xdr:ext cx="599010" cy="259045"/>
    <xdr:sp macro="" textlink="">
      <xdr:nvSpPr>
        <xdr:cNvPr id="539" name="テキスト ボックス 538"/>
        <xdr:cNvSpPr txBox="1"/>
      </xdr:nvSpPr>
      <xdr:spPr>
        <a:xfrm>
          <a:off x="15181795" y="492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30618</xdr:rowOff>
    </xdr:from>
    <xdr:to>
      <xdr:col>76</xdr:col>
      <xdr:colOff>165100</xdr:colOff>
      <xdr:row>30</xdr:row>
      <xdr:rowOff>132218</xdr:rowOff>
    </xdr:to>
    <xdr:sp macro="" textlink="">
      <xdr:nvSpPr>
        <xdr:cNvPr id="540" name="楕円 539"/>
        <xdr:cNvSpPr/>
      </xdr:nvSpPr>
      <xdr:spPr>
        <a:xfrm>
          <a:off x="14541500" y="51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148745</xdr:rowOff>
    </xdr:from>
    <xdr:ext cx="599010" cy="259045"/>
    <xdr:sp macro="" textlink="">
      <xdr:nvSpPr>
        <xdr:cNvPr id="541" name="テキスト ボックス 540"/>
        <xdr:cNvSpPr txBox="1"/>
      </xdr:nvSpPr>
      <xdr:spPr>
        <a:xfrm>
          <a:off x="14292795" y="494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84810</xdr:rowOff>
    </xdr:from>
    <xdr:to>
      <xdr:col>72</xdr:col>
      <xdr:colOff>38100</xdr:colOff>
      <xdr:row>35</xdr:row>
      <xdr:rowOff>14960</xdr:rowOff>
    </xdr:to>
    <xdr:sp macro="" textlink="">
      <xdr:nvSpPr>
        <xdr:cNvPr id="542" name="楕円 541"/>
        <xdr:cNvSpPr/>
      </xdr:nvSpPr>
      <xdr:spPr>
        <a:xfrm>
          <a:off x="13652500" y="59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31487</xdr:rowOff>
    </xdr:from>
    <xdr:ext cx="599010" cy="259045"/>
    <xdr:sp macro="" textlink="">
      <xdr:nvSpPr>
        <xdr:cNvPr id="543" name="テキスト ボックス 542"/>
        <xdr:cNvSpPr txBox="1"/>
      </xdr:nvSpPr>
      <xdr:spPr>
        <a:xfrm>
          <a:off x="13403795" y="56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114421</xdr:rowOff>
    </xdr:from>
    <xdr:to>
      <xdr:col>67</xdr:col>
      <xdr:colOff>101600</xdr:colOff>
      <xdr:row>34</xdr:row>
      <xdr:rowOff>44571</xdr:rowOff>
    </xdr:to>
    <xdr:sp macro="" textlink="">
      <xdr:nvSpPr>
        <xdr:cNvPr id="544" name="楕円 543"/>
        <xdr:cNvSpPr/>
      </xdr:nvSpPr>
      <xdr:spPr>
        <a:xfrm>
          <a:off x="12763500" y="57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61098</xdr:rowOff>
    </xdr:from>
    <xdr:ext cx="599010" cy="259045"/>
    <xdr:sp macro="" textlink="">
      <xdr:nvSpPr>
        <xdr:cNvPr id="545" name="テキスト ボックス 544"/>
        <xdr:cNvSpPr txBox="1"/>
      </xdr:nvSpPr>
      <xdr:spPr>
        <a:xfrm>
          <a:off x="12514795" y="554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19" name="直線コネクタ 618"/>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0" name="公債費最小値テキスト"/>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1" name="直線コネクタ 620"/>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2" name="公債費最大値テキスト"/>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3" name="直線コネクタ 622"/>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23216</xdr:rowOff>
    </xdr:from>
    <xdr:to>
      <xdr:col>85</xdr:col>
      <xdr:colOff>127000</xdr:colOff>
      <xdr:row>74</xdr:row>
      <xdr:rowOff>100419</xdr:rowOff>
    </xdr:to>
    <xdr:cxnSp macro="">
      <xdr:nvCxnSpPr>
        <xdr:cNvPr id="624" name="直線コネクタ 623"/>
        <xdr:cNvCxnSpPr/>
      </xdr:nvCxnSpPr>
      <xdr:spPr>
        <a:xfrm flipV="1">
          <a:off x="15481300" y="12710516"/>
          <a:ext cx="8382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5" name="公債費平均値テキスト"/>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6" name="フローチャート: 判断 625"/>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100419</xdr:rowOff>
    </xdr:from>
    <xdr:to>
      <xdr:col>81</xdr:col>
      <xdr:colOff>50800</xdr:colOff>
      <xdr:row>75</xdr:row>
      <xdr:rowOff>100571</xdr:rowOff>
    </xdr:to>
    <xdr:cxnSp macro="">
      <xdr:nvCxnSpPr>
        <xdr:cNvPr id="627" name="直線コネクタ 626"/>
        <xdr:cNvCxnSpPr/>
      </xdr:nvCxnSpPr>
      <xdr:spPr>
        <a:xfrm flipV="1">
          <a:off x="14592300" y="12787719"/>
          <a:ext cx="889000" cy="1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28" name="フローチャート: 判断 627"/>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29" name="テキスト ボックス 628"/>
        <xdr:cNvSpPr txBox="1"/>
      </xdr:nvSpPr>
      <xdr:spPr>
        <a:xfrm>
          <a:off x="15214111" y="129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100571</xdr:rowOff>
    </xdr:from>
    <xdr:to>
      <xdr:col>76</xdr:col>
      <xdr:colOff>114300</xdr:colOff>
      <xdr:row>76</xdr:row>
      <xdr:rowOff>85382</xdr:rowOff>
    </xdr:to>
    <xdr:cxnSp macro="">
      <xdr:nvCxnSpPr>
        <xdr:cNvPr id="630" name="直線コネクタ 629"/>
        <xdr:cNvCxnSpPr/>
      </xdr:nvCxnSpPr>
      <xdr:spPr>
        <a:xfrm flipV="1">
          <a:off x="13703300" y="12959321"/>
          <a:ext cx="889000" cy="1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1" name="フローチャート: 判断 630"/>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2" name="テキスト ボックス 631"/>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85382</xdr:rowOff>
    </xdr:from>
    <xdr:to>
      <xdr:col>71</xdr:col>
      <xdr:colOff>177800</xdr:colOff>
      <xdr:row>76</xdr:row>
      <xdr:rowOff>163385</xdr:rowOff>
    </xdr:to>
    <xdr:cxnSp macro="">
      <xdr:nvCxnSpPr>
        <xdr:cNvPr id="633" name="直線コネクタ 632"/>
        <xdr:cNvCxnSpPr/>
      </xdr:nvCxnSpPr>
      <xdr:spPr>
        <a:xfrm flipV="1">
          <a:off x="12814300" y="13115582"/>
          <a:ext cx="889000" cy="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4" name="フローチャート: 判断 633"/>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5" name="テキスト ボックス 634"/>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6" name="フローチャート: 判断 635"/>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7" name="テキスト ボックス 636"/>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143866</xdr:rowOff>
    </xdr:from>
    <xdr:to>
      <xdr:col>85</xdr:col>
      <xdr:colOff>177800</xdr:colOff>
      <xdr:row>74</xdr:row>
      <xdr:rowOff>74016</xdr:rowOff>
    </xdr:to>
    <xdr:sp macro="" textlink="">
      <xdr:nvSpPr>
        <xdr:cNvPr id="643" name="楕円 642"/>
        <xdr:cNvSpPr/>
      </xdr:nvSpPr>
      <xdr:spPr>
        <a:xfrm>
          <a:off x="16268700" y="126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166743</xdr:rowOff>
    </xdr:from>
    <xdr:ext cx="534377" cy="259045"/>
    <xdr:sp macro="" textlink="">
      <xdr:nvSpPr>
        <xdr:cNvPr id="644" name="公債費該当値テキスト"/>
        <xdr:cNvSpPr txBox="1"/>
      </xdr:nvSpPr>
      <xdr:spPr>
        <a:xfrm>
          <a:off x="16370300" y="125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49619</xdr:rowOff>
    </xdr:from>
    <xdr:to>
      <xdr:col>81</xdr:col>
      <xdr:colOff>101600</xdr:colOff>
      <xdr:row>74</xdr:row>
      <xdr:rowOff>151219</xdr:rowOff>
    </xdr:to>
    <xdr:sp macro="" textlink="">
      <xdr:nvSpPr>
        <xdr:cNvPr id="645" name="楕円 644"/>
        <xdr:cNvSpPr/>
      </xdr:nvSpPr>
      <xdr:spPr>
        <a:xfrm>
          <a:off x="15430500" y="127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167746</xdr:rowOff>
    </xdr:from>
    <xdr:ext cx="534377" cy="259045"/>
    <xdr:sp macro="" textlink="">
      <xdr:nvSpPr>
        <xdr:cNvPr id="646" name="テキスト ボックス 645"/>
        <xdr:cNvSpPr txBox="1"/>
      </xdr:nvSpPr>
      <xdr:spPr>
        <a:xfrm>
          <a:off x="15214111" y="1251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49771</xdr:rowOff>
    </xdr:from>
    <xdr:to>
      <xdr:col>76</xdr:col>
      <xdr:colOff>165100</xdr:colOff>
      <xdr:row>75</xdr:row>
      <xdr:rowOff>151371</xdr:rowOff>
    </xdr:to>
    <xdr:sp macro="" textlink="">
      <xdr:nvSpPr>
        <xdr:cNvPr id="647" name="楕円 646"/>
        <xdr:cNvSpPr/>
      </xdr:nvSpPr>
      <xdr:spPr>
        <a:xfrm>
          <a:off x="14541500" y="129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142498</xdr:rowOff>
    </xdr:from>
    <xdr:ext cx="534377" cy="259045"/>
    <xdr:sp macro="" textlink="">
      <xdr:nvSpPr>
        <xdr:cNvPr id="648" name="テキスト ボックス 647"/>
        <xdr:cNvSpPr txBox="1"/>
      </xdr:nvSpPr>
      <xdr:spPr>
        <a:xfrm>
          <a:off x="14325111" y="130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34582</xdr:rowOff>
    </xdr:from>
    <xdr:to>
      <xdr:col>72</xdr:col>
      <xdr:colOff>38100</xdr:colOff>
      <xdr:row>76</xdr:row>
      <xdr:rowOff>136182</xdr:rowOff>
    </xdr:to>
    <xdr:sp macro="" textlink="">
      <xdr:nvSpPr>
        <xdr:cNvPr id="649" name="楕円 648"/>
        <xdr:cNvSpPr/>
      </xdr:nvSpPr>
      <xdr:spPr>
        <a:xfrm>
          <a:off x="13652500" y="130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127309</xdr:rowOff>
    </xdr:from>
    <xdr:ext cx="534377" cy="259045"/>
    <xdr:sp macro="" textlink="">
      <xdr:nvSpPr>
        <xdr:cNvPr id="650" name="テキスト ボックス 649"/>
        <xdr:cNvSpPr txBox="1"/>
      </xdr:nvSpPr>
      <xdr:spPr>
        <a:xfrm>
          <a:off x="13436111" y="131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112585</xdr:rowOff>
    </xdr:from>
    <xdr:to>
      <xdr:col>67</xdr:col>
      <xdr:colOff>101600</xdr:colOff>
      <xdr:row>77</xdr:row>
      <xdr:rowOff>42735</xdr:rowOff>
    </xdr:to>
    <xdr:sp macro="" textlink="">
      <xdr:nvSpPr>
        <xdr:cNvPr id="651" name="楕円 650"/>
        <xdr:cNvSpPr/>
      </xdr:nvSpPr>
      <xdr:spPr>
        <a:xfrm>
          <a:off x="12763500" y="131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33862</xdr:rowOff>
    </xdr:from>
    <xdr:ext cx="534377" cy="259045"/>
    <xdr:sp macro="" textlink="">
      <xdr:nvSpPr>
        <xdr:cNvPr id="652" name="テキスト ボックス 651"/>
        <xdr:cNvSpPr txBox="1"/>
      </xdr:nvSpPr>
      <xdr:spPr>
        <a:xfrm>
          <a:off x="12547111" y="1323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6" name="直線コネクタ 675"/>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7" name="積立金最小値テキスト"/>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78" name="直線コネクタ 677"/>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79" name="積立金最大値テキスト"/>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0" name="直線コネクタ 679"/>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85347</xdr:rowOff>
    </xdr:from>
    <xdr:to>
      <xdr:col>85</xdr:col>
      <xdr:colOff>127000</xdr:colOff>
      <xdr:row>93</xdr:row>
      <xdr:rowOff>132804</xdr:rowOff>
    </xdr:to>
    <xdr:cxnSp macro="">
      <xdr:nvCxnSpPr>
        <xdr:cNvPr id="681" name="直線コネクタ 680"/>
        <xdr:cNvCxnSpPr/>
      </xdr:nvCxnSpPr>
      <xdr:spPr>
        <a:xfrm>
          <a:off x="15481300" y="15687297"/>
          <a:ext cx="838200" cy="39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2" name="積立金平均値テキスト"/>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3" name="フローチャート: 判断 682"/>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85347</xdr:rowOff>
    </xdr:from>
    <xdr:to>
      <xdr:col>81</xdr:col>
      <xdr:colOff>50800</xdr:colOff>
      <xdr:row>91</xdr:row>
      <xdr:rowOff>98871</xdr:rowOff>
    </xdr:to>
    <xdr:cxnSp macro="">
      <xdr:nvCxnSpPr>
        <xdr:cNvPr id="684" name="直線コネクタ 683"/>
        <xdr:cNvCxnSpPr/>
      </xdr:nvCxnSpPr>
      <xdr:spPr>
        <a:xfrm flipV="1">
          <a:off x="14592300" y="15687297"/>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5" name="フローチャート: 判断 684"/>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86" name="テキスト ボックス 685"/>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98871</xdr:rowOff>
    </xdr:from>
    <xdr:to>
      <xdr:col>76</xdr:col>
      <xdr:colOff>114300</xdr:colOff>
      <xdr:row>93</xdr:row>
      <xdr:rowOff>166202</xdr:rowOff>
    </xdr:to>
    <xdr:cxnSp macro="">
      <xdr:nvCxnSpPr>
        <xdr:cNvPr id="687" name="直線コネクタ 686"/>
        <xdr:cNvCxnSpPr/>
      </xdr:nvCxnSpPr>
      <xdr:spPr>
        <a:xfrm flipV="1">
          <a:off x="13703300" y="15700821"/>
          <a:ext cx="889000" cy="4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88" name="フローチャート: 判断 687"/>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127922</xdr:rowOff>
    </xdr:from>
    <xdr:ext cx="534377" cy="259045"/>
    <xdr:sp macro="" textlink="">
      <xdr:nvSpPr>
        <xdr:cNvPr id="689" name="テキスト ボックス 688"/>
        <xdr:cNvSpPr txBox="1"/>
      </xdr:nvSpPr>
      <xdr:spPr>
        <a:xfrm>
          <a:off x="14325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166202</xdr:rowOff>
    </xdr:from>
    <xdr:to>
      <xdr:col>71</xdr:col>
      <xdr:colOff>177800</xdr:colOff>
      <xdr:row>96</xdr:row>
      <xdr:rowOff>48985</xdr:rowOff>
    </xdr:to>
    <xdr:cxnSp macro="">
      <xdr:nvCxnSpPr>
        <xdr:cNvPr id="690" name="直線コネクタ 689"/>
        <xdr:cNvCxnSpPr/>
      </xdr:nvCxnSpPr>
      <xdr:spPr>
        <a:xfrm flipV="1">
          <a:off x="12814300" y="16111052"/>
          <a:ext cx="889000" cy="39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1" name="フローチャート: 判断 690"/>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84869</xdr:rowOff>
    </xdr:from>
    <xdr:ext cx="534377" cy="259045"/>
    <xdr:sp macro="" textlink="">
      <xdr:nvSpPr>
        <xdr:cNvPr id="692" name="テキスト ボックス 691"/>
        <xdr:cNvSpPr txBox="1"/>
      </xdr:nvSpPr>
      <xdr:spPr>
        <a:xfrm>
          <a:off x="13436111" y="16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3" name="フローチャート: 判断 692"/>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73331</xdr:rowOff>
    </xdr:from>
    <xdr:ext cx="534377" cy="259045"/>
    <xdr:sp macro="" textlink="">
      <xdr:nvSpPr>
        <xdr:cNvPr id="694" name="テキスト ボックス 693"/>
        <xdr:cNvSpPr txBox="1"/>
      </xdr:nvSpPr>
      <xdr:spPr>
        <a:xfrm>
          <a:off x="12547111" y="167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82004</xdr:rowOff>
    </xdr:from>
    <xdr:to>
      <xdr:col>85</xdr:col>
      <xdr:colOff>177800</xdr:colOff>
      <xdr:row>94</xdr:row>
      <xdr:rowOff>12154</xdr:rowOff>
    </xdr:to>
    <xdr:sp macro="" textlink="">
      <xdr:nvSpPr>
        <xdr:cNvPr id="700" name="楕円 699"/>
        <xdr:cNvSpPr/>
      </xdr:nvSpPr>
      <xdr:spPr>
        <a:xfrm>
          <a:off x="16268700" y="16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104881</xdr:rowOff>
    </xdr:from>
    <xdr:ext cx="599010" cy="259045"/>
    <xdr:sp macro="" textlink="">
      <xdr:nvSpPr>
        <xdr:cNvPr id="701" name="積立金該当値テキスト"/>
        <xdr:cNvSpPr txBox="1"/>
      </xdr:nvSpPr>
      <xdr:spPr>
        <a:xfrm>
          <a:off x="16370300" y="1587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34547</xdr:rowOff>
    </xdr:from>
    <xdr:to>
      <xdr:col>81</xdr:col>
      <xdr:colOff>101600</xdr:colOff>
      <xdr:row>91</xdr:row>
      <xdr:rowOff>136147</xdr:rowOff>
    </xdr:to>
    <xdr:sp macro="" textlink="">
      <xdr:nvSpPr>
        <xdr:cNvPr id="702" name="楕円 701"/>
        <xdr:cNvSpPr/>
      </xdr:nvSpPr>
      <xdr:spPr>
        <a:xfrm>
          <a:off x="15430500" y="156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152674</xdr:rowOff>
    </xdr:from>
    <xdr:ext cx="599010" cy="259045"/>
    <xdr:sp macro="" textlink="">
      <xdr:nvSpPr>
        <xdr:cNvPr id="703" name="テキスト ボックス 702"/>
        <xdr:cNvSpPr txBox="1"/>
      </xdr:nvSpPr>
      <xdr:spPr>
        <a:xfrm>
          <a:off x="15181795" y="1541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48071</xdr:rowOff>
    </xdr:from>
    <xdr:to>
      <xdr:col>76</xdr:col>
      <xdr:colOff>165100</xdr:colOff>
      <xdr:row>91</xdr:row>
      <xdr:rowOff>149671</xdr:rowOff>
    </xdr:to>
    <xdr:sp macro="" textlink="">
      <xdr:nvSpPr>
        <xdr:cNvPr id="704" name="楕円 703"/>
        <xdr:cNvSpPr/>
      </xdr:nvSpPr>
      <xdr:spPr>
        <a:xfrm>
          <a:off x="14541500" y="156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166198</xdr:rowOff>
    </xdr:from>
    <xdr:ext cx="599010" cy="259045"/>
    <xdr:sp macro="" textlink="">
      <xdr:nvSpPr>
        <xdr:cNvPr id="705" name="テキスト ボックス 704"/>
        <xdr:cNvSpPr txBox="1"/>
      </xdr:nvSpPr>
      <xdr:spPr>
        <a:xfrm>
          <a:off x="14292795" y="1542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115402</xdr:rowOff>
    </xdr:from>
    <xdr:to>
      <xdr:col>72</xdr:col>
      <xdr:colOff>38100</xdr:colOff>
      <xdr:row>94</xdr:row>
      <xdr:rowOff>45552</xdr:rowOff>
    </xdr:to>
    <xdr:sp macro="" textlink="">
      <xdr:nvSpPr>
        <xdr:cNvPr id="706" name="楕円 705"/>
        <xdr:cNvSpPr/>
      </xdr:nvSpPr>
      <xdr:spPr>
        <a:xfrm>
          <a:off x="13652500" y="1606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62079</xdr:rowOff>
    </xdr:from>
    <xdr:ext cx="599010" cy="259045"/>
    <xdr:sp macro="" textlink="">
      <xdr:nvSpPr>
        <xdr:cNvPr id="707" name="テキスト ボックス 706"/>
        <xdr:cNvSpPr txBox="1"/>
      </xdr:nvSpPr>
      <xdr:spPr>
        <a:xfrm>
          <a:off x="13403795" y="1583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169635</xdr:rowOff>
    </xdr:from>
    <xdr:to>
      <xdr:col>67</xdr:col>
      <xdr:colOff>101600</xdr:colOff>
      <xdr:row>96</xdr:row>
      <xdr:rowOff>99785</xdr:rowOff>
    </xdr:to>
    <xdr:sp macro="" textlink="">
      <xdr:nvSpPr>
        <xdr:cNvPr id="708" name="楕円 707"/>
        <xdr:cNvSpPr/>
      </xdr:nvSpPr>
      <xdr:spPr>
        <a:xfrm>
          <a:off x="12763500" y="164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116312</xdr:rowOff>
    </xdr:from>
    <xdr:ext cx="534377" cy="259045"/>
    <xdr:sp macro="" textlink="">
      <xdr:nvSpPr>
        <xdr:cNvPr id="709" name="テキスト ボックス 708"/>
        <xdr:cNvSpPr txBox="1"/>
      </xdr:nvSpPr>
      <xdr:spPr>
        <a:xfrm>
          <a:off x="12547111" y="162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5" name="直線コネクタ 734"/>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38" name="投資及び出資金最大値テキスト"/>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39" name="直線コネクタ 738"/>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38920</xdr:rowOff>
    </xdr:from>
    <xdr:to>
      <xdr:col>116</xdr:col>
      <xdr:colOff>63500</xdr:colOff>
      <xdr:row>39</xdr:row>
      <xdr:rowOff>68900</xdr:rowOff>
    </xdr:to>
    <xdr:cxnSp macro="">
      <xdr:nvCxnSpPr>
        <xdr:cNvPr id="740" name="直線コネクタ 739"/>
        <xdr:cNvCxnSpPr/>
      </xdr:nvCxnSpPr>
      <xdr:spPr>
        <a:xfrm>
          <a:off x="21323300" y="6725470"/>
          <a:ext cx="8382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1" name="投資及び出資金平均値テキスト"/>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2" name="フローチャート: 判断 741"/>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38920</xdr:rowOff>
    </xdr:from>
    <xdr:to>
      <xdr:col>111</xdr:col>
      <xdr:colOff>177800</xdr:colOff>
      <xdr:row>39</xdr:row>
      <xdr:rowOff>82321</xdr:rowOff>
    </xdr:to>
    <xdr:cxnSp macro="">
      <xdr:nvCxnSpPr>
        <xdr:cNvPr id="743" name="直線コネクタ 742"/>
        <xdr:cNvCxnSpPr/>
      </xdr:nvCxnSpPr>
      <xdr:spPr>
        <a:xfrm flipV="1">
          <a:off x="20434300" y="6725470"/>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4" name="フローチャート: 判断 743"/>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5" name="テキスト ボックス 744"/>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82321</xdr:rowOff>
    </xdr:from>
    <xdr:to>
      <xdr:col>107</xdr:col>
      <xdr:colOff>50800</xdr:colOff>
      <xdr:row>39</xdr:row>
      <xdr:rowOff>92772</xdr:rowOff>
    </xdr:to>
    <xdr:cxnSp macro="">
      <xdr:nvCxnSpPr>
        <xdr:cNvPr id="746" name="直線コネクタ 745"/>
        <xdr:cNvCxnSpPr/>
      </xdr:nvCxnSpPr>
      <xdr:spPr>
        <a:xfrm flipV="1">
          <a:off x="19545300" y="6768871"/>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7" name="フローチャート: 判断 746"/>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48" name="テキスト ボックス 747"/>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79088</xdr:rowOff>
    </xdr:from>
    <xdr:to>
      <xdr:col>102</xdr:col>
      <xdr:colOff>114300</xdr:colOff>
      <xdr:row>39</xdr:row>
      <xdr:rowOff>92772</xdr:rowOff>
    </xdr:to>
    <xdr:cxnSp macro="">
      <xdr:nvCxnSpPr>
        <xdr:cNvPr id="749" name="直線コネクタ 748"/>
        <xdr:cNvCxnSpPr/>
      </xdr:nvCxnSpPr>
      <xdr:spPr>
        <a:xfrm>
          <a:off x="18656300" y="6765638"/>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0" name="フローチャート: 判断 749"/>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1" name="テキスト ボックス 750"/>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2" name="フローチャート: 判断 751"/>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3" name="テキスト ボックス 752"/>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18100</xdr:rowOff>
    </xdr:from>
    <xdr:to>
      <xdr:col>116</xdr:col>
      <xdr:colOff>114300</xdr:colOff>
      <xdr:row>39</xdr:row>
      <xdr:rowOff>119700</xdr:rowOff>
    </xdr:to>
    <xdr:sp macro="" textlink="">
      <xdr:nvSpPr>
        <xdr:cNvPr id="759" name="楕円 758"/>
        <xdr:cNvSpPr/>
      </xdr:nvSpPr>
      <xdr:spPr>
        <a:xfrm>
          <a:off x="22110700" y="67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104477</xdr:rowOff>
    </xdr:from>
    <xdr:ext cx="378565" cy="259045"/>
    <xdr:sp macro="" textlink="">
      <xdr:nvSpPr>
        <xdr:cNvPr id="760" name="投資及び出資金該当値テキスト"/>
        <xdr:cNvSpPr txBox="1"/>
      </xdr:nvSpPr>
      <xdr:spPr>
        <a:xfrm>
          <a:off x="22212300" y="661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159570</xdr:rowOff>
    </xdr:from>
    <xdr:to>
      <xdr:col>112</xdr:col>
      <xdr:colOff>38100</xdr:colOff>
      <xdr:row>39</xdr:row>
      <xdr:rowOff>89720</xdr:rowOff>
    </xdr:to>
    <xdr:sp macro="" textlink="">
      <xdr:nvSpPr>
        <xdr:cNvPr id="761" name="楕円 760"/>
        <xdr:cNvSpPr/>
      </xdr:nvSpPr>
      <xdr:spPr>
        <a:xfrm>
          <a:off x="21272500" y="66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80847</xdr:rowOff>
    </xdr:from>
    <xdr:ext cx="469744" cy="259045"/>
    <xdr:sp macro="" textlink="">
      <xdr:nvSpPr>
        <xdr:cNvPr id="762" name="テキスト ボックス 761"/>
        <xdr:cNvSpPr txBox="1"/>
      </xdr:nvSpPr>
      <xdr:spPr>
        <a:xfrm>
          <a:off x="21088428" y="676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31521</xdr:rowOff>
    </xdr:from>
    <xdr:to>
      <xdr:col>107</xdr:col>
      <xdr:colOff>101600</xdr:colOff>
      <xdr:row>39</xdr:row>
      <xdr:rowOff>133121</xdr:rowOff>
    </xdr:to>
    <xdr:sp macro="" textlink="">
      <xdr:nvSpPr>
        <xdr:cNvPr id="763" name="楕円 762"/>
        <xdr:cNvSpPr/>
      </xdr:nvSpPr>
      <xdr:spPr>
        <a:xfrm>
          <a:off x="20383500" y="67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124248</xdr:rowOff>
    </xdr:from>
    <xdr:ext cx="378565" cy="259045"/>
    <xdr:sp macro="" textlink="">
      <xdr:nvSpPr>
        <xdr:cNvPr id="764" name="テキスト ボックス 763"/>
        <xdr:cNvSpPr txBox="1"/>
      </xdr:nvSpPr>
      <xdr:spPr>
        <a:xfrm>
          <a:off x="20245017" y="6810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41972</xdr:rowOff>
    </xdr:from>
    <xdr:to>
      <xdr:col>102</xdr:col>
      <xdr:colOff>165100</xdr:colOff>
      <xdr:row>39</xdr:row>
      <xdr:rowOff>143572</xdr:rowOff>
    </xdr:to>
    <xdr:sp macro="" textlink="">
      <xdr:nvSpPr>
        <xdr:cNvPr id="765" name="楕円 764"/>
        <xdr:cNvSpPr/>
      </xdr:nvSpPr>
      <xdr:spPr>
        <a:xfrm>
          <a:off x="19494500" y="6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134699</xdr:rowOff>
    </xdr:from>
    <xdr:ext cx="378565" cy="259045"/>
    <xdr:sp macro="" textlink="">
      <xdr:nvSpPr>
        <xdr:cNvPr id="766" name="テキスト ボックス 765"/>
        <xdr:cNvSpPr txBox="1"/>
      </xdr:nvSpPr>
      <xdr:spPr>
        <a:xfrm>
          <a:off x="19356017" y="682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28288</xdr:rowOff>
    </xdr:from>
    <xdr:to>
      <xdr:col>98</xdr:col>
      <xdr:colOff>38100</xdr:colOff>
      <xdr:row>39</xdr:row>
      <xdr:rowOff>129888</xdr:rowOff>
    </xdr:to>
    <xdr:sp macro="" textlink="">
      <xdr:nvSpPr>
        <xdr:cNvPr id="767" name="楕円 766"/>
        <xdr:cNvSpPr/>
      </xdr:nvSpPr>
      <xdr:spPr>
        <a:xfrm>
          <a:off x="18605500" y="67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121015</xdr:rowOff>
    </xdr:from>
    <xdr:ext cx="378565" cy="259045"/>
    <xdr:sp macro="" textlink="">
      <xdr:nvSpPr>
        <xdr:cNvPr id="768" name="テキスト ボックス 767"/>
        <xdr:cNvSpPr txBox="1"/>
      </xdr:nvSpPr>
      <xdr:spPr>
        <a:xfrm>
          <a:off x="18467017" y="680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0" name="直線コネクタ 789"/>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3" name="貸付金最大値テキスト"/>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4" name="直線コネクタ 793"/>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37013</xdr:rowOff>
    </xdr:from>
    <xdr:to>
      <xdr:col>116</xdr:col>
      <xdr:colOff>63500</xdr:colOff>
      <xdr:row>57</xdr:row>
      <xdr:rowOff>40991</xdr:rowOff>
    </xdr:to>
    <xdr:cxnSp macro="">
      <xdr:nvCxnSpPr>
        <xdr:cNvPr id="795" name="直線コネクタ 794"/>
        <xdr:cNvCxnSpPr/>
      </xdr:nvCxnSpPr>
      <xdr:spPr>
        <a:xfrm flipV="1">
          <a:off x="21323300" y="9809663"/>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129323</xdr:rowOff>
    </xdr:from>
    <xdr:ext cx="469744" cy="259045"/>
    <xdr:sp macro="" textlink="">
      <xdr:nvSpPr>
        <xdr:cNvPr id="796" name="貸付金平均値テキスト"/>
        <xdr:cNvSpPr txBox="1"/>
      </xdr:nvSpPr>
      <xdr:spPr>
        <a:xfrm>
          <a:off x="22212300" y="990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7" name="フローチャート: 判断 796"/>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25674</xdr:rowOff>
    </xdr:from>
    <xdr:to>
      <xdr:col>111</xdr:col>
      <xdr:colOff>177800</xdr:colOff>
      <xdr:row>57</xdr:row>
      <xdr:rowOff>40991</xdr:rowOff>
    </xdr:to>
    <xdr:cxnSp macro="">
      <xdr:nvCxnSpPr>
        <xdr:cNvPr id="798" name="直線コネクタ 797"/>
        <xdr:cNvCxnSpPr/>
      </xdr:nvCxnSpPr>
      <xdr:spPr>
        <a:xfrm>
          <a:off x="20434300" y="979832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799" name="フローチャート: 判断 798"/>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135084</xdr:rowOff>
    </xdr:from>
    <xdr:ext cx="469744" cy="259045"/>
    <xdr:sp macro="" textlink="">
      <xdr:nvSpPr>
        <xdr:cNvPr id="800" name="テキスト ボックス 799"/>
        <xdr:cNvSpPr txBox="1"/>
      </xdr:nvSpPr>
      <xdr:spPr>
        <a:xfrm>
          <a:off x="21088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25674</xdr:rowOff>
    </xdr:from>
    <xdr:to>
      <xdr:col>107</xdr:col>
      <xdr:colOff>50800</xdr:colOff>
      <xdr:row>57</xdr:row>
      <xdr:rowOff>35230</xdr:rowOff>
    </xdr:to>
    <xdr:cxnSp macro="">
      <xdr:nvCxnSpPr>
        <xdr:cNvPr id="801" name="直線コネクタ 800"/>
        <xdr:cNvCxnSpPr/>
      </xdr:nvCxnSpPr>
      <xdr:spPr>
        <a:xfrm flipV="1">
          <a:off x="19545300" y="9798324"/>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2" name="フローチャート: 判断 801"/>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3" name="テキスト ボックス 802"/>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16576</xdr:rowOff>
    </xdr:from>
    <xdr:to>
      <xdr:col>102</xdr:col>
      <xdr:colOff>114300</xdr:colOff>
      <xdr:row>57</xdr:row>
      <xdr:rowOff>35230</xdr:rowOff>
    </xdr:to>
    <xdr:cxnSp macro="">
      <xdr:nvCxnSpPr>
        <xdr:cNvPr id="804" name="直線コネクタ 803"/>
        <xdr:cNvCxnSpPr/>
      </xdr:nvCxnSpPr>
      <xdr:spPr>
        <a:xfrm>
          <a:off x="18656300" y="9789226"/>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5" name="フローチャート: 判断 804"/>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150995</xdr:rowOff>
    </xdr:from>
    <xdr:ext cx="469744" cy="259045"/>
    <xdr:sp macro="" textlink="">
      <xdr:nvSpPr>
        <xdr:cNvPr id="806" name="テキスト ボックス 805"/>
        <xdr:cNvSpPr txBox="1"/>
      </xdr:nvSpPr>
      <xdr:spPr>
        <a:xfrm>
          <a:off x="19310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7" name="フローチャート: 判断 806"/>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133621</xdr:rowOff>
    </xdr:from>
    <xdr:ext cx="469744" cy="259045"/>
    <xdr:sp macro="" textlink="">
      <xdr:nvSpPr>
        <xdr:cNvPr id="808" name="テキスト ボックス 807"/>
        <xdr:cNvSpPr txBox="1"/>
      </xdr:nvSpPr>
      <xdr:spPr>
        <a:xfrm>
          <a:off x="18421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157663</xdr:rowOff>
    </xdr:from>
    <xdr:to>
      <xdr:col>116</xdr:col>
      <xdr:colOff>114300</xdr:colOff>
      <xdr:row>57</xdr:row>
      <xdr:rowOff>87813</xdr:rowOff>
    </xdr:to>
    <xdr:sp macro="" textlink="">
      <xdr:nvSpPr>
        <xdr:cNvPr id="814" name="楕円 813"/>
        <xdr:cNvSpPr/>
      </xdr:nvSpPr>
      <xdr:spPr>
        <a:xfrm>
          <a:off x="22110700" y="97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9090</xdr:rowOff>
    </xdr:from>
    <xdr:ext cx="469744" cy="259045"/>
    <xdr:sp macro="" textlink="">
      <xdr:nvSpPr>
        <xdr:cNvPr id="815" name="貸付金該当値テキスト"/>
        <xdr:cNvSpPr txBox="1"/>
      </xdr:nvSpPr>
      <xdr:spPr>
        <a:xfrm>
          <a:off x="22212300" y="961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161641</xdr:rowOff>
    </xdr:from>
    <xdr:to>
      <xdr:col>112</xdr:col>
      <xdr:colOff>38100</xdr:colOff>
      <xdr:row>57</xdr:row>
      <xdr:rowOff>91791</xdr:rowOff>
    </xdr:to>
    <xdr:sp macro="" textlink="">
      <xdr:nvSpPr>
        <xdr:cNvPr id="816" name="楕円 815"/>
        <xdr:cNvSpPr/>
      </xdr:nvSpPr>
      <xdr:spPr>
        <a:xfrm>
          <a:off x="21272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108318</xdr:rowOff>
    </xdr:from>
    <xdr:ext cx="469744" cy="259045"/>
    <xdr:sp macro="" textlink="">
      <xdr:nvSpPr>
        <xdr:cNvPr id="817" name="テキスト ボックス 816"/>
        <xdr:cNvSpPr txBox="1"/>
      </xdr:nvSpPr>
      <xdr:spPr>
        <a:xfrm>
          <a:off x="21088428" y="953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146324</xdr:rowOff>
    </xdr:from>
    <xdr:to>
      <xdr:col>107</xdr:col>
      <xdr:colOff>101600</xdr:colOff>
      <xdr:row>57</xdr:row>
      <xdr:rowOff>76474</xdr:rowOff>
    </xdr:to>
    <xdr:sp macro="" textlink="">
      <xdr:nvSpPr>
        <xdr:cNvPr id="818" name="楕円 817"/>
        <xdr:cNvSpPr/>
      </xdr:nvSpPr>
      <xdr:spPr>
        <a:xfrm>
          <a:off x="20383500" y="97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67601</xdr:rowOff>
    </xdr:from>
    <xdr:ext cx="469744" cy="259045"/>
    <xdr:sp macro="" textlink="">
      <xdr:nvSpPr>
        <xdr:cNvPr id="819" name="テキスト ボックス 818"/>
        <xdr:cNvSpPr txBox="1"/>
      </xdr:nvSpPr>
      <xdr:spPr>
        <a:xfrm>
          <a:off x="20199428" y="98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155880</xdr:rowOff>
    </xdr:from>
    <xdr:to>
      <xdr:col>102</xdr:col>
      <xdr:colOff>165100</xdr:colOff>
      <xdr:row>57</xdr:row>
      <xdr:rowOff>86030</xdr:rowOff>
    </xdr:to>
    <xdr:sp macro="" textlink="">
      <xdr:nvSpPr>
        <xdr:cNvPr id="820" name="楕円 819"/>
        <xdr:cNvSpPr/>
      </xdr:nvSpPr>
      <xdr:spPr>
        <a:xfrm>
          <a:off x="194945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102557</xdr:rowOff>
    </xdr:from>
    <xdr:ext cx="469744" cy="259045"/>
    <xdr:sp macro="" textlink="">
      <xdr:nvSpPr>
        <xdr:cNvPr id="821" name="テキスト ボックス 820"/>
        <xdr:cNvSpPr txBox="1"/>
      </xdr:nvSpPr>
      <xdr:spPr>
        <a:xfrm>
          <a:off x="19310428" y="95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137226</xdr:rowOff>
    </xdr:from>
    <xdr:to>
      <xdr:col>98</xdr:col>
      <xdr:colOff>38100</xdr:colOff>
      <xdr:row>57</xdr:row>
      <xdr:rowOff>67376</xdr:rowOff>
    </xdr:to>
    <xdr:sp macro="" textlink="">
      <xdr:nvSpPr>
        <xdr:cNvPr id="822" name="楕円 821"/>
        <xdr:cNvSpPr/>
      </xdr:nvSpPr>
      <xdr:spPr>
        <a:xfrm>
          <a:off x="18605500" y="9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83903</xdr:rowOff>
    </xdr:from>
    <xdr:ext cx="469744" cy="259045"/>
    <xdr:sp macro="" textlink="">
      <xdr:nvSpPr>
        <xdr:cNvPr id="823" name="テキスト ボックス 822"/>
        <xdr:cNvSpPr txBox="1"/>
      </xdr:nvSpPr>
      <xdr:spPr>
        <a:xfrm>
          <a:off x="18421428" y="95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2" name="テキスト ボックス 84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4" name="テキスト ボックス 84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0" name="直線コネクタ 849"/>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1" name="繰出金最小値テキスト"/>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2" name="直線コネクタ 851"/>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3" name="繰出金最大値テキスト"/>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4" name="直線コネクタ 853"/>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144614</xdr:rowOff>
    </xdr:from>
    <xdr:to>
      <xdr:col>116</xdr:col>
      <xdr:colOff>63500</xdr:colOff>
      <xdr:row>77</xdr:row>
      <xdr:rowOff>153760</xdr:rowOff>
    </xdr:to>
    <xdr:cxnSp macro="">
      <xdr:nvCxnSpPr>
        <xdr:cNvPr id="855" name="直線コネクタ 854"/>
        <xdr:cNvCxnSpPr/>
      </xdr:nvCxnSpPr>
      <xdr:spPr>
        <a:xfrm>
          <a:off x="21323300" y="13346264"/>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6" name="繰出金平均値テキスト"/>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7" name="フローチャート: 判断 856"/>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144614</xdr:rowOff>
    </xdr:from>
    <xdr:to>
      <xdr:col>111</xdr:col>
      <xdr:colOff>177800</xdr:colOff>
      <xdr:row>78</xdr:row>
      <xdr:rowOff>319</xdr:rowOff>
    </xdr:to>
    <xdr:cxnSp macro="">
      <xdr:nvCxnSpPr>
        <xdr:cNvPr id="858" name="直線コネクタ 857"/>
        <xdr:cNvCxnSpPr/>
      </xdr:nvCxnSpPr>
      <xdr:spPr>
        <a:xfrm flipV="1">
          <a:off x="20434300" y="13346264"/>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59" name="フローチャート: 判断 858"/>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0" name="テキスト ボックス 859"/>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141284</xdr:rowOff>
    </xdr:from>
    <xdr:to>
      <xdr:col>107</xdr:col>
      <xdr:colOff>50800</xdr:colOff>
      <xdr:row>78</xdr:row>
      <xdr:rowOff>319</xdr:rowOff>
    </xdr:to>
    <xdr:cxnSp macro="">
      <xdr:nvCxnSpPr>
        <xdr:cNvPr id="861" name="直線コネクタ 860"/>
        <xdr:cNvCxnSpPr/>
      </xdr:nvCxnSpPr>
      <xdr:spPr>
        <a:xfrm>
          <a:off x="19545300" y="13342934"/>
          <a:ext cx="8890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2" name="フローチャート: 判断 861"/>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3" name="テキスト ボックス 862"/>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107451</xdr:rowOff>
    </xdr:from>
    <xdr:to>
      <xdr:col>102</xdr:col>
      <xdr:colOff>114300</xdr:colOff>
      <xdr:row>77</xdr:row>
      <xdr:rowOff>141284</xdr:rowOff>
    </xdr:to>
    <xdr:cxnSp macro="">
      <xdr:nvCxnSpPr>
        <xdr:cNvPr id="864" name="直線コネクタ 863"/>
        <xdr:cNvCxnSpPr/>
      </xdr:nvCxnSpPr>
      <xdr:spPr>
        <a:xfrm>
          <a:off x="18656300" y="1330910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5" name="フローチャート: 判断 864"/>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66" name="テキスト ボックス 865"/>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7" name="フローチャート: 判断 866"/>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68" name="テキスト ボックス 867"/>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102960</xdr:rowOff>
    </xdr:from>
    <xdr:to>
      <xdr:col>116</xdr:col>
      <xdr:colOff>114300</xdr:colOff>
      <xdr:row>78</xdr:row>
      <xdr:rowOff>33110</xdr:rowOff>
    </xdr:to>
    <xdr:sp macro="" textlink="">
      <xdr:nvSpPr>
        <xdr:cNvPr id="874" name="楕円 873"/>
        <xdr:cNvSpPr/>
      </xdr:nvSpPr>
      <xdr:spPr>
        <a:xfrm>
          <a:off x="22110700" y="13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81387</xdr:rowOff>
    </xdr:from>
    <xdr:ext cx="534377" cy="259045"/>
    <xdr:sp macro="" textlink="">
      <xdr:nvSpPr>
        <xdr:cNvPr id="875" name="繰出金該当値テキスト"/>
        <xdr:cNvSpPr txBox="1"/>
      </xdr:nvSpPr>
      <xdr:spPr>
        <a:xfrm>
          <a:off x="22212300" y="132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93814</xdr:rowOff>
    </xdr:from>
    <xdr:to>
      <xdr:col>112</xdr:col>
      <xdr:colOff>38100</xdr:colOff>
      <xdr:row>78</xdr:row>
      <xdr:rowOff>23964</xdr:rowOff>
    </xdr:to>
    <xdr:sp macro="" textlink="">
      <xdr:nvSpPr>
        <xdr:cNvPr id="876" name="楕円 875"/>
        <xdr:cNvSpPr/>
      </xdr:nvSpPr>
      <xdr:spPr>
        <a:xfrm>
          <a:off x="21272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15091</xdr:rowOff>
    </xdr:from>
    <xdr:ext cx="534377" cy="259045"/>
    <xdr:sp macro="" textlink="">
      <xdr:nvSpPr>
        <xdr:cNvPr id="877" name="テキスト ボックス 876"/>
        <xdr:cNvSpPr txBox="1"/>
      </xdr:nvSpPr>
      <xdr:spPr>
        <a:xfrm>
          <a:off x="21056111" y="133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120969</xdr:rowOff>
    </xdr:from>
    <xdr:to>
      <xdr:col>107</xdr:col>
      <xdr:colOff>101600</xdr:colOff>
      <xdr:row>78</xdr:row>
      <xdr:rowOff>51119</xdr:rowOff>
    </xdr:to>
    <xdr:sp macro="" textlink="">
      <xdr:nvSpPr>
        <xdr:cNvPr id="878" name="楕円 877"/>
        <xdr:cNvSpPr/>
      </xdr:nvSpPr>
      <xdr:spPr>
        <a:xfrm>
          <a:off x="20383500" y="133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42246</xdr:rowOff>
    </xdr:from>
    <xdr:ext cx="534377" cy="259045"/>
    <xdr:sp macro="" textlink="">
      <xdr:nvSpPr>
        <xdr:cNvPr id="879" name="テキスト ボックス 878"/>
        <xdr:cNvSpPr txBox="1"/>
      </xdr:nvSpPr>
      <xdr:spPr>
        <a:xfrm>
          <a:off x="20167111" y="134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90484</xdr:rowOff>
    </xdr:from>
    <xdr:to>
      <xdr:col>102</xdr:col>
      <xdr:colOff>165100</xdr:colOff>
      <xdr:row>78</xdr:row>
      <xdr:rowOff>20634</xdr:rowOff>
    </xdr:to>
    <xdr:sp macro="" textlink="">
      <xdr:nvSpPr>
        <xdr:cNvPr id="880" name="楕円 879"/>
        <xdr:cNvSpPr/>
      </xdr:nvSpPr>
      <xdr:spPr>
        <a:xfrm>
          <a:off x="19494500" y="1329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11761</xdr:rowOff>
    </xdr:from>
    <xdr:ext cx="534377" cy="259045"/>
    <xdr:sp macro="" textlink="">
      <xdr:nvSpPr>
        <xdr:cNvPr id="881" name="テキスト ボックス 880"/>
        <xdr:cNvSpPr txBox="1"/>
      </xdr:nvSpPr>
      <xdr:spPr>
        <a:xfrm>
          <a:off x="19278111" y="133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56651</xdr:rowOff>
    </xdr:from>
    <xdr:to>
      <xdr:col>98</xdr:col>
      <xdr:colOff>38100</xdr:colOff>
      <xdr:row>77</xdr:row>
      <xdr:rowOff>158251</xdr:rowOff>
    </xdr:to>
    <xdr:sp macro="" textlink="">
      <xdr:nvSpPr>
        <xdr:cNvPr id="882" name="楕円 881"/>
        <xdr:cNvSpPr/>
      </xdr:nvSpPr>
      <xdr:spPr>
        <a:xfrm>
          <a:off x="18605500" y="132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149378</xdr:rowOff>
    </xdr:from>
    <xdr:ext cx="534377" cy="259045"/>
    <xdr:sp macro="" textlink="">
      <xdr:nvSpPr>
        <xdr:cNvPr id="883" name="テキスト ボックス 882"/>
        <xdr:cNvSpPr txBox="1"/>
      </xdr:nvSpPr>
      <xdr:spPr>
        <a:xfrm>
          <a:off x="18389111" y="1335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1,669,252</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主に東日本大震災に係る復旧・復興事業の影響で、多くの項目で類似団体平均と比較し高い水準となっている。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が特に大きくなっているのは、補助費等と災害復旧事業費である。補助費等については、復興交付金の国への返還によるものであり、災害復旧事業費については、主に漁港や道路の災害復旧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今後は、復旧・復興事業の進捗に伴い、補助費等や災害復旧事業費の項目において減少していくことが見込まれる。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12,218
12,066
163.40
22,995,988
20,394,924
1,364,136
5,641,853
12,639,321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66167</xdr:rowOff>
    </xdr:from>
    <xdr:to>
      <xdr:col>24</xdr:col>
      <xdr:colOff>63500</xdr:colOff>
      <xdr:row>31</xdr:row>
      <xdr:rowOff>119507</xdr:rowOff>
    </xdr:to>
    <xdr:cxnSp macro="">
      <xdr:nvCxnSpPr>
        <xdr:cNvPr id="61" name="直線コネクタ 60"/>
        <xdr:cNvCxnSpPr/>
      </xdr:nvCxnSpPr>
      <xdr:spPr>
        <a:xfrm>
          <a:off x="3797300" y="5381117"/>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89408</xdr:rowOff>
    </xdr:from>
    <xdr:to>
      <xdr:col>19</xdr:col>
      <xdr:colOff>177800</xdr:colOff>
      <xdr:row>31</xdr:row>
      <xdr:rowOff>66167</xdr:rowOff>
    </xdr:to>
    <xdr:cxnSp macro="">
      <xdr:nvCxnSpPr>
        <xdr:cNvPr id="64" name="直線コネクタ 63"/>
        <xdr:cNvCxnSpPr/>
      </xdr:nvCxnSpPr>
      <xdr:spPr>
        <a:xfrm>
          <a:off x="2908300" y="5232908"/>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89408</xdr:rowOff>
    </xdr:from>
    <xdr:to>
      <xdr:col>15</xdr:col>
      <xdr:colOff>50800</xdr:colOff>
      <xdr:row>31</xdr:row>
      <xdr:rowOff>45974</xdr:rowOff>
    </xdr:to>
    <xdr:cxnSp macro="">
      <xdr:nvCxnSpPr>
        <xdr:cNvPr id="67" name="直線コネクタ 66"/>
        <xdr:cNvCxnSpPr/>
      </xdr:nvCxnSpPr>
      <xdr:spPr>
        <a:xfrm flipV="1">
          <a:off x="2019300" y="5232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83312</xdr:rowOff>
    </xdr:from>
    <xdr:to>
      <xdr:col>10</xdr:col>
      <xdr:colOff>114300</xdr:colOff>
      <xdr:row>31</xdr:row>
      <xdr:rowOff>45974</xdr:rowOff>
    </xdr:to>
    <xdr:cxnSp macro="">
      <xdr:nvCxnSpPr>
        <xdr:cNvPr id="70" name="直線コネクタ 69"/>
        <xdr:cNvCxnSpPr/>
      </xdr:nvCxnSpPr>
      <xdr:spPr>
        <a:xfrm>
          <a:off x="1130300" y="5226812"/>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74" name="テキスト ボックス 73"/>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68707</xdr:rowOff>
    </xdr:from>
    <xdr:to>
      <xdr:col>24</xdr:col>
      <xdr:colOff>114300</xdr:colOff>
      <xdr:row>31</xdr:row>
      <xdr:rowOff>170307</xdr:rowOff>
    </xdr:to>
    <xdr:sp macro="" textlink="">
      <xdr:nvSpPr>
        <xdr:cNvPr id="80" name="楕円 79"/>
        <xdr:cNvSpPr/>
      </xdr:nvSpPr>
      <xdr:spPr>
        <a:xfrm>
          <a:off x="4584700" y="5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155084</xdr:rowOff>
    </xdr:from>
    <xdr:ext cx="469744" cy="259045"/>
    <xdr:sp macro="" textlink="">
      <xdr:nvSpPr>
        <xdr:cNvPr id="81" name="議会費該当値テキスト"/>
        <xdr:cNvSpPr txBox="1"/>
      </xdr:nvSpPr>
      <xdr:spPr>
        <a:xfrm>
          <a:off x="4686300" y="52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15367</xdr:rowOff>
    </xdr:from>
    <xdr:to>
      <xdr:col>20</xdr:col>
      <xdr:colOff>38100</xdr:colOff>
      <xdr:row>31</xdr:row>
      <xdr:rowOff>116967</xdr:rowOff>
    </xdr:to>
    <xdr:sp macro="" textlink="">
      <xdr:nvSpPr>
        <xdr:cNvPr id="82" name="楕円 81"/>
        <xdr:cNvSpPr/>
      </xdr:nvSpPr>
      <xdr:spPr>
        <a:xfrm>
          <a:off x="3746500" y="5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133494</xdr:rowOff>
    </xdr:from>
    <xdr:ext cx="469744" cy="259045"/>
    <xdr:sp macro="" textlink="">
      <xdr:nvSpPr>
        <xdr:cNvPr id="83" name="テキスト ボックス 82"/>
        <xdr:cNvSpPr txBox="1"/>
      </xdr:nvSpPr>
      <xdr:spPr>
        <a:xfrm>
          <a:off x="3562428" y="5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38608</xdr:rowOff>
    </xdr:from>
    <xdr:to>
      <xdr:col>15</xdr:col>
      <xdr:colOff>101600</xdr:colOff>
      <xdr:row>30</xdr:row>
      <xdr:rowOff>140208</xdr:rowOff>
    </xdr:to>
    <xdr:sp macro="" textlink="">
      <xdr:nvSpPr>
        <xdr:cNvPr id="84" name="楕円 83"/>
        <xdr:cNvSpPr/>
      </xdr:nvSpPr>
      <xdr:spPr>
        <a:xfrm>
          <a:off x="2857500" y="51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156735</xdr:rowOff>
    </xdr:from>
    <xdr:ext cx="469744" cy="259045"/>
    <xdr:sp macro="" textlink="">
      <xdr:nvSpPr>
        <xdr:cNvPr id="85" name="テキスト ボックス 84"/>
        <xdr:cNvSpPr txBox="1"/>
      </xdr:nvSpPr>
      <xdr:spPr>
        <a:xfrm>
          <a:off x="2673428" y="49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166624</xdr:rowOff>
    </xdr:from>
    <xdr:to>
      <xdr:col>10</xdr:col>
      <xdr:colOff>165100</xdr:colOff>
      <xdr:row>31</xdr:row>
      <xdr:rowOff>96774</xdr:rowOff>
    </xdr:to>
    <xdr:sp macro="" textlink="">
      <xdr:nvSpPr>
        <xdr:cNvPr id="86" name="楕円 85"/>
        <xdr:cNvSpPr/>
      </xdr:nvSpPr>
      <xdr:spPr>
        <a:xfrm>
          <a:off x="1968500" y="53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113301</xdr:rowOff>
    </xdr:from>
    <xdr:ext cx="469744" cy="259045"/>
    <xdr:sp macro="" textlink="">
      <xdr:nvSpPr>
        <xdr:cNvPr id="87" name="テキスト ボックス 86"/>
        <xdr:cNvSpPr txBox="1"/>
      </xdr:nvSpPr>
      <xdr:spPr>
        <a:xfrm>
          <a:off x="1784428" y="50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32512</xdr:rowOff>
    </xdr:from>
    <xdr:to>
      <xdr:col>6</xdr:col>
      <xdr:colOff>38100</xdr:colOff>
      <xdr:row>30</xdr:row>
      <xdr:rowOff>134112</xdr:rowOff>
    </xdr:to>
    <xdr:sp macro="" textlink="">
      <xdr:nvSpPr>
        <xdr:cNvPr id="88" name="楕円 87"/>
        <xdr:cNvSpPr/>
      </xdr:nvSpPr>
      <xdr:spPr>
        <a:xfrm>
          <a:off x="1079500" y="51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150639</xdr:rowOff>
    </xdr:from>
    <xdr:ext cx="469744" cy="259045"/>
    <xdr:sp macro="" textlink="">
      <xdr:nvSpPr>
        <xdr:cNvPr id="89" name="テキスト ボックス 88"/>
        <xdr:cNvSpPr txBox="1"/>
      </xdr:nvSpPr>
      <xdr:spPr>
        <a:xfrm>
          <a:off x="895428" y="49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125540</xdr:rowOff>
    </xdr:from>
    <xdr:to>
      <xdr:col>24</xdr:col>
      <xdr:colOff>62865</xdr:colOff>
      <xdr:row>58</xdr:row>
      <xdr:rowOff>72979</xdr:rowOff>
    </xdr:to>
    <xdr:cxnSp macro="">
      <xdr:nvCxnSpPr>
        <xdr:cNvPr id="113" name="直線コネクタ 112"/>
        <xdr:cNvCxnSpPr/>
      </xdr:nvCxnSpPr>
      <xdr:spPr>
        <a:xfrm flipV="1">
          <a:off x="4633595" y="9555290"/>
          <a:ext cx="1270" cy="46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76806</xdr:rowOff>
    </xdr:from>
    <xdr:ext cx="534377" cy="259045"/>
    <xdr:sp macro="" textlink="">
      <xdr:nvSpPr>
        <xdr:cNvPr id="114" name="総務費最小値テキスト"/>
        <xdr:cNvSpPr txBox="1"/>
      </xdr:nvSpPr>
      <xdr:spPr>
        <a:xfrm>
          <a:off x="4686300" y="100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72979</xdr:rowOff>
    </xdr:from>
    <xdr:to>
      <xdr:col>24</xdr:col>
      <xdr:colOff>152400</xdr:colOff>
      <xdr:row>58</xdr:row>
      <xdr:rowOff>72979</xdr:rowOff>
    </xdr:to>
    <xdr:cxnSp macro="">
      <xdr:nvCxnSpPr>
        <xdr:cNvPr id="115" name="直線コネクタ 114"/>
        <xdr:cNvCxnSpPr/>
      </xdr:nvCxnSpPr>
      <xdr:spPr>
        <a:xfrm>
          <a:off x="4546600" y="1001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72217</xdr:rowOff>
    </xdr:from>
    <xdr:ext cx="599010" cy="259045"/>
    <xdr:sp macro="" textlink="">
      <xdr:nvSpPr>
        <xdr:cNvPr id="116" name="総務費最大値テキスト"/>
        <xdr:cNvSpPr txBox="1"/>
      </xdr:nvSpPr>
      <xdr:spPr>
        <a:xfrm>
          <a:off x="4686300" y="933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125540</xdr:rowOff>
    </xdr:from>
    <xdr:to>
      <xdr:col>24</xdr:col>
      <xdr:colOff>152400</xdr:colOff>
      <xdr:row>55</xdr:row>
      <xdr:rowOff>125540</xdr:rowOff>
    </xdr:to>
    <xdr:cxnSp macro="">
      <xdr:nvCxnSpPr>
        <xdr:cNvPr id="117" name="直線コネクタ 116"/>
        <xdr:cNvCxnSpPr/>
      </xdr:nvCxnSpPr>
      <xdr:spPr>
        <a:xfrm>
          <a:off x="4546600" y="955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157430</xdr:rowOff>
    </xdr:from>
    <xdr:to>
      <xdr:col>24</xdr:col>
      <xdr:colOff>63500</xdr:colOff>
      <xdr:row>56</xdr:row>
      <xdr:rowOff>10284</xdr:rowOff>
    </xdr:to>
    <xdr:cxnSp macro="">
      <xdr:nvCxnSpPr>
        <xdr:cNvPr id="118" name="直線コネクタ 117"/>
        <xdr:cNvCxnSpPr/>
      </xdr:nvCxnSpPr>
      <xdr:spPr>
        <a:xfrm>
          <a:off x="3797300" y="8729930"/>
          <a:ext cx="838200" cy="88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35020</xdr:rowOff>
    </xdr:from>
    <xdr:ext cx="599010" cy="259045"/>
    <xdr:sp macro="" textlink="">
      <xdr:nvSpPr>
        <xdr:cNvPr id="119" name="総務費平均値テキスト"/>
        <xdr:cNvSpPr txBox="1"/>
      </xdr:nvSpPr>
      <xdr:spPr>
        <a:xfrm>
          <a:off x="4686300" y="9807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56593</xdr:rowOff>
    </xdr:from>
    <xdr:to>
      <xdr:col>24</xdr:col>
      <xdr:colOff>114300</xdr:colOff>
      <xdr:row>57</xdr:row>
      <xdr:rowOff>158193</xdr:rowOff>
    </xdr:to>
    <xdr:sp macro="" textlink="">
      <xdr:nvSpPr>
        <xdr:cNvPr id="120" name="フローチャート: 判断 119"/>
        <xdr:cNvSpPr/>
      </xdr:nvSpPr>
      <xdr:spPr>
        <a:xfrm>
          <a:off x="45847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157430</xdr:rowOff>
    </xdr:from>
    <xdr:to>
      <xdr:col>19</xdr:col>
      <xdr:colOff>177800</xdr:colOff>
      <xdr:row>55</xdr:row>
      <xdr:rowOff>124729</xdr:rowOff>
    </xdr:to>
    <xdr:cxnSp macro="">
      <xdr:nvCxnSpPr>
        <xdr:cNvPr id="121" name="直線コネクタ 120"/>
        <xdr:cNvCxnSpPr/>
      </xdr:nvCxnSpPr>
      <xdr:spPr>
        <a:xfrm flipV="1">
          <a:off x="2908300" y="8729930"/>
          <a:ext cx="889000" cy="8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81863</xdr:rowOff>
    </xdr:from>
    <xdr:to>
      <xdr:col>20</xdr:col>
      <xdr:colOff>38100</xdr:colOff>
      <xdr:row>57</xdr:row>
      <xdr:rowOff>12013</xdr:rowOff>
    </xdr:to>
    <xdr:sp macro="" textlink="">
      <xdr:nvSpPr>
        <xdr:cNvPr id="122" name="フローチャート: 判断 121"/>
        <xdr:cNvSpPr/>
      </xdr:nvSpPr>
      <xdr:spPr>
        <a:xfrm>
          <a:off x="3746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3140</xdr:rowOff>
    </xdr:from>
    <xdr:ext cx="599010" cy="259045"/>
    <xdr:sp macro="" textlink="">
      <xdr:nvSpPr>
        <xdr:cNvPr id="123" name="テキスト ボックス 122"/>
        <xdr:cNvSpPr txBox="1"/>
      </xdr:nvSpPr>
      <xdr:spPr>
        <a:xfrm>
          <a:off x="3497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54588</xdr:rowOff>
    </xdr:from>
    <xdr:to>
      <xdr:col>15</xdr:col>
      <xdr:colOff>50800</xdr:colOff>
      <xdr:row>55</xdr:row>
      <xdr:rowOff>124729</xdr:rowOff>
    </xdr:to>
    <xdr:cxnSp macro="">
      <xdr:nvCxnSpPr>
        <xdr:cNvPr id="124" name="直線コネクタ 123"/>
        <xdr:cNvCxnSpPr/>
      </xdr:nvCxnSpPr>
      <xdr:spPr>
        <a:xfrm>
          <a:off x="2019300" y="8969988"/>
          <a:ext cx="889000" cy="5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77477</xdr:rowOff>
    </xdr:from>
    <xdr:to>
      <xdr:col>15</xdr:col>
      <xdr:colOff>101600</xdr:colOff>
      <xdr:row>58</xdr:row>
      <xdr:rowOff>7627</xdr:rowOff>
    </xdr:to>
    <xdr:sp macro="" textlink="">
      <xdr:nvSpPr>
        <xdr:cNvPr id="125" name="フローチャート: 判断 124"/>
        <xdr:cNvSpPr/>
      </xdr:nvSpPr>
      <xdr:spPr>
        <a:xfrm>
          <a:off x="2857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170204</xdr:rowOff>
    </xdr:from>
    <xdr:ext cx="599010" cy="259045"/>
    <xdr:sp macro="" textlink="">
      <xdr:nvSpPr>
        <xdr:cNvPr id="126" name="テキスト ボックス 125"/>
        <xdr:cNvSpPr txBox="1"/>
      </xdr:nvSpPr>
      <xdr:spPr>
        <a:xfrm>
          <a:off x="2608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54588</xdr:rowOff>
    </xdr:from>
    <xdr:to>
      <xdr:col>10</xdr:col>
      <xdr:colOff>114300</xdr:colOff>
      <xdr:row>56</xdr:row>
      <xdr:rowOff>112866</xdr:rowOff>
    </xdr:to>
    <xdr:cxnSp macro="">
      <xdr:nvCxnSpPr>
        <xdr:cNvPr id="127" name="直線コネクタ 126"/>
        <xdr:cNvCxnSpPr/>
      </xdr:nvCxnSpPr>
      <xdr:spPr>
        <a:xfrm flipV="1">
          <a:off x="1130300" y="8969988"/>
          <a:ext cx="889000" cy="7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53513</xdr:rowOff>
    </xdr:from>
    <xdr:to>
      <xdr:col>10</xdr:col>
      <xdr:colOff>165100</xdr:colOff>
      <xdr:row>57</xdr:row>
      <xdr:rowOff>155113</xdr:rowOff>
    </xdr:to>
    <xdr:sp macro="" textlink="">
      <xdr:nvSpPr>
        <xdr:cNvPr id="128" name="フローチャート: 判断 127"/>
        <xdr:cNvSpPr/>
      </xdr:nvSpPr>
      <xdr:spPr>
        <a:xfrm>
          <a:off x="1968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146240</xdr:rowOff>
    </xdr:from>
    <xdr:ext cx="599010" cy="259045"/>
    <xdr:sp macro="" textlink="">
      <xdr:nvSpPr>
        <xdr:cNvPr id="129" name="テキスト ボックス 128"/>
        <xdr:cNvSpPr txBox="1"/>
      </xdr:nvSpPr>
      <xdr:spPr>
        <a:xfrm>
          <a:off x="1719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66593</xdr:rowOff>
    </xdr:from>
    <xdr:to>
      <xdr:col>6</xdr:col>
      <xdr:colOff>38100</xdr:colOff>
      <xdr:row>57</xdr:row>
      <xdr:rowOff>168193</xdr:rowOff>
    </xdr:to>
    <xdr:sp macro="" textlink="">
      <xdr:nvSpPr>
        <xdr:cNvPr id="130" name="フローチャート: 判断 129"/>
        <xdr:cNvSpPr/>
      </xdr:nvSpPr>
      <xdr:spPr>
        <a:xfrm>
          <a:off x="1079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159320</xdr:rowOff>
    </xdr:from>
    <xdr:ext cx="599010" cy="259045"/>
    <xdr:sp macro="" textlink="">
      <xdr:nvSpPr>
        <xdr:cNvPr id="131" name="テキスト ボックス 130"/>
        <xdr:cNvSpPr txBox="1"/>
      </xdr:nvSpPr>
      <xdr:spPr>
        <a:xfrm>
          <a:off x="830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130934</xdr:rowOff>
    </xdr:from>
    <xdr:to>
      <xdr:col>24</xdr:col>
      <xdr:colOff>114300</xdr:colOff>
      <xdr:row>56</xdr:row>
      <xdr:rowOff>61084</xdr:rowOff>
    </xdr:to>
    <xdr:sp macro="" textlink="">
      <xdr:nvSpPr>
        <xdr:cNvPr id="137" name="楕円 136"/>
        <xdr:cNvSpPr/>
      </xdr:nvSpPr>
      <xdr:spPr>
        <a:xfrm>
          <a:off x="4584700" y="95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45861</xdr:rowOff>
    </xdr:from>
    <xdr:ext cx="599010" cy="259045"/>
    <xdr:sp macro="" textlink="">
      <xdr:nvSpPr>
        <xdr:cNvPr id="138" name="総務費該当値テキスト"/>
        <xdr:cNvSpPr txBox="1"/>
      </xdr:nvSpPr>
      <xdr:spPr>
        <a:xfrm>
          <a:off x="4686300" y="947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106630</xdr:rowOff>
    </xdr:from>
    <xdr:to>
      <xdr:col>20</xdr:col>
      <xdr:colOff>38100</xdr:colOff>
      <xdr:row>51</xdr:row>
      <xdr:rowOff>36780</xdr:rowOff>
    </xdr:to>
    <xdr:sp macro="" textlink="">
      <xdr:nvSpPr>
        <xdr:cNvPr id="139" name="楕円 138"/>
        <xdr:cNvSpPr/>
      </xdr:nvSpPr>
      <xdr:spPr>
        <a:xfrm>
          <a:off x="3746500" y="86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53307</xdr:rowOff>
    </xdr:from>
    <xdr:ext cx="599010" cy="259045"/>
    <xdr:sp macro="" textlink="">
      <xdr:nvSpPr>
        <xdr:cNvPr id="140" name="テキスト ボックス 139"/>
        <xdr:cNvSpPr txBox="1"/>
      </xdr:nvSpPr>
      <xdr:spPr>
        <a:xfrm>
          <a:off x="3497795" y="845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73929</xdr:rowOff>
    </xdr:from>
    <xdr:to>
      <xdr:col>15</xdr:col>
      <xdr:colOff>101600</xdr:colOff>
      <xdr:row>56</xdr:row>
      <xdr:rowOff>4079</xdr:rowOff>
    </xdr:to>
    <xdr:sp macro="" textlink="">
      <xdr:nvSpPr>
        <xdr:cNvPr id="141" name="楕円 140"/>
        <xdr:cNvSpPr/>
      </xdr:nvSpPr>
      <xdr:spPr>
        <a:xfrm>
          <a:off x="2857500" y="950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20606</xdr:rowOff>
    </xdr:from>
    <xdr:ext cx="599010" cy="259045"/>
    <xdr:sp macro="" textlink="">
      <xdr:nvSpPr>
        <xdr:cNvPr id="142" name="テキスト ボックス 141"/>
        <xdr:cNvSpPr txBox="1"/>
      </xdr:nvSpPr>
      <xdr:spPr>
        <a:xfrm>
          <a:off x="2608795" y="927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3788</xdr:rowOff>
    </xdr:from>
    <xdr:to>
      <xdr:col>10</xdr:col>
      <xdr:colOff>165100</xdr:colOff>
      <xdr:row>52</xdr:row>
      <xdr:rowOff>105388</xdr:rowOff>
    </xdr:to>
    <xdr:sp macro="" textlink="">
      <xdr:nvSpPr>
        <xdr:cNvPr id="143" name="楕円 142"/>
        <xdr:cNvSpPr/>
      </xdr:nvSpPr>
      <xdr:spPr>
        <a:xfrm>
          <a:off x="1968500" y="89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121915</xdr:rowOff>
    </xdr:from>
    <xdr:ext cx="599010" cy="259045"/>
    <xdr:sp macro="" textlink="">
      <xdr:nvSpPr>
        <xdr:cNvPr id="144" name="テキスト ボックス 143"/>
        <xdr:cNvSpPr txBox="1"/>
      </xdr:nvSpPr>
      <xdr:spPr>
        <a:xfrm>
          <a:off x="1719795" y="869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62066</xdr:rowOff>
    </xdr:from>
    <xdr:to>
      <xdr:col>6</xdr:col>
      <xdr:colOff>38100</xdr:colOff>
      <xdr:row>56</xdr:row>
      <xdr:rowOff>163666</xdr:rowOff>
    </xdr:to>
    <xdr:sp macro="" textlink="">
      <xdr:nvSpPr>
        <xdr:cNvPr id="145" name="楕円 144"/>
        <xdr:cNvSpPr/>
      </xdr:nvSpPr>
      <xdr:spPr>
        <a:xfrm>
          <a:off x="1079500" y="96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8743</xdr:rowOff>
    </xdr:from>
    <xdr:ext cx="599010" cy="259045"/>
    <xdr:sp macro="" textlink="">
      <xdr:nvSpPr>
        <xdr:cNvPr id="146" name="テキスト ボックス 145"/>
        <xdr:cNvSpPr txBox="1"/>
      </xdr:nvSpPr>
      <xdr:spPr>
        <a:xfrm>
          <a:off x="830795" y="943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3" name="直線コネクタ 172"/>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4" name="民生費最小値テキスト"/>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5" name="直線コネクタ 174"/>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6" name="民生費最大値テキスト"/>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7" name="直線コネクタ 176"/>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115599</xdr:rowOff>
    </xdr:from>
    <xdr:to>
      <xdr:col>24</xdr:col>
      <xdr:colOff>63500</xdr:colOff>
      <xdr:row>77</xdr:row>
      <xdr:rowOff>77423</xdr:rowOff>
    </xdr:to>
    <xdr:cxnSp macro="">
      <xdr:nvCxnSpPr>
        <xdr:cNvPr id="178" name="直線コネクタ 177"/>
        <xdr:cNvCxnSpPr/>
      </xdr:nvCxnSpPr>
      <xdr:spPr>
        <a:xfrm flipV="1">
          <a:off x="3797300" y="13145799"/>
          <a:ext cx="8382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9" name="民生費平均値テキスト"/>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80" name="フローチャート: 判断 179"/>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77423</xdr:rowOff>
    </xdr:from>
    <xdr:to>
      <xdr:col>19</xdr:col>
      <xdr:colOff>177800</xdr:colOff>
      <xdr:row>77</xdr:row>
      <xdr:rowOff>152056</xdr:rowOff>
    </xdr:to>
    <xdr:cxnSp macro="">
      <xdr:nvCxnSpPr>
        <xdr:cNvPr id="181" name="直線コネクタ 180"/>
        <xdr:cNvCxnSpPr/>
      </xdr:nvCxnSpPr>
      <xdr:spPr>
        <a:xfrm flipV="1">
          <a:off x="2908300" y="13279073"/>
          <a:ext cx="889000" cy="7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2" name="フローチャート: 判断 181"/>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3" name="テキスト ボックス 182"/>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152056</xdr:rowOff>
    </xdr:from>
    <xdr:to>
      <xdr:col>15</xdr:col>
      <xdr:colOff>50800</xdr:colOff>
      <xdr:row>77</xdr:row>
      <xdr:rowOff>160100</xdr:rowOff>
    </xdr:to>
    <xdr:cxnSp macro="">
      <xdr:nvCxnSpPr>
        <xdr:cNvPr id="184" name="直線コネクタ 183"/>
        <xdr:cNvCxnSpPr/>
      </xdr:nvCxnSpPr>
      <xdr:spPr>
        <a:xfrm flipV="1">
          <a:off x="2019300" y="133537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5" name="フローチャート: 判断 184"/>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6" name="テキスト ボックス 185"/>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90692</xdr:rowOff>
    </xdr:from>
    <xdr:to>
      <xdr:col>10</xdr:col>
      <xdr:colOff>114300</xdr:colOff>
      <xdr:row>77</xdr:row>
      <xdr:rowOff>160100</xdr:rowOff>
    </xdr:to>
    <xdr:cxnSp macro="">
      <xdr:nvCxnSpPr>
        <xdr:cNvPr id="187" name="直線コネクタ 186"/>
        <xdr:cNvCxnSpPr/>
      </xdr:nvCxnSpPr>
      <xdr:spPr>
        <a:xfrm>
          <a:off x="1130300" y="12777992"/>
          <a:ext cx="889000" cy="58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8" name="フローチャート: 判断 187"/>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9" name="テキスト ボックス 188"/>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90" name="フローチャート: 判断 189"/>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91" name="テキスト ボックス 190"/>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64799</xdr:rowOff>
    </xdr:from>
    <xdr:to>
      <xdr:col>24</xdr:col>
      <xdr:colOff>114300</xdr:colOff>
      <xdr:row>76</xdr:row>
      <xdr:rowOff>166399</xdr:rowOff>
    </xdr:to>
    <xdr:sp macro="" textlink="">
      <xdr:nvSpPr>
        <xdr:cNvPr id="197" name="楕円 196"/>
        <xdr:cNvSpPr/>
      </xdr:nvSpPr>
      <xdr:spPr>
        <a:xfrm>
          <a:off x="4584700" y="130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43226</xdr:rowOff>
    </xdr:from>
    <xdr:ext cx="599010" cy="259045"/>
    <xdr:sp macro="" textlink="">
      <xdr:nvSpPr>
        <xdr:cNvPr id="198" name="民生費該当値テキスト"/>
        <xdr:cNvSpPr txBox="1"/>
      </xdr:nvSpPr>
      <xdr:spPr>
        <a:xfrm>
          <a:off x="4686300" y="1307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26623</xdr:rowOff>
    </xdr:from>
    <xdr:to>
      <xdr:col>20</xdr:col>
      <xdr:colOff>38100</xdr:colOff>
      <xdr:row>77</xdr:row>
      <xdr:rowOff>128223</xdr:rowOff>
    </xdr:to>
    <xdr:sp macro="" textlink="">
      <xdr:nvSpPr>
        <xdr:cNvPr id="199" name="楕円 198"/>
        <xdr:cNvSpPr/>
      </xdr:nvSpPr>
      <xdr:spPr>
        <a:xfrm>
          <a:off x="3746500" y="1322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119350</xdr:rowOff>
    </xdr:from>
    <xdr:ext cx="599010" cy="259045"/>
    <xdr:sp macro="" textlink="">
      <xdr:nvSpPr>
        <xdr:cNvPr id="200" name="テキスト ボックス 199"/>
        <xdr:cNvSpPr txBox="1"/>
      </xdr:nvSpPr>
      <xdr:spPr>
        <a:xfrm>
          <a:off x="3497795" y="133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101256</xdr:rowOff>
    </xdr:from>
    <xdr:to>
      <xdr:col>15</xdr:col>
      <xdr:colOff>101600</xdr:colOff>
      <xdr:row>78</xdr:row>
      <xdr:rowOff>31406</xdr:rowOff>
    </xdr:to>
    <xdr:sp macro="" textlink="">
      <xdr:nvSpPr>
        <xdr:cNvPr id="201" name="楕円 200"/>
        <xdr:cNvSpPr/>
      </xdr:nvSpPr>
      <xdr:spPr>
        <a:xfrm>
          <a:off x="2857500" y="133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22533</xdr:rowOff>
    </xdr:from>
    <xdr:ext cx="599010" cy="259045"/>
    <xdr:sp macro="" textlink="">
      <xdr:nvSpPr>
        <xdr:cNvPr id="202" name="テキスト ボックス 201"/>
        <xdr:cNvSpPr txBox="1"/>
      </xdr:nvSpPr>
      <xdr:spPr>
        <a:xfrm>
          <a:off x="2608795" y="1339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109300</xdr:rowOff>
    </xdr:from>
    <xdr:to>
      <xdr:col>10</xdr:col>
      <xdr:colOff>165100</xdr:colOff>
      <xdr:row>78</xdr:row>
      <xdr:rowOff>39450</xdr:rowOff>
    </xdr:to>
    <xdr:sp macro="" textlink="">
      <xdr:nvSpPr>
        <xdr:cNvPr id="203" name="楕円 202"/>
        <xdr:cNvSpPr/>
      </xdr:nvSpPr>
      <xdr:spPr>
        <a:xfrm>
          <a:off x="1968500" y="1331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30577</xdr:rowOff>
    </xdr:from>
    <xdr:ext cx="599010" cy="259045"/>
    <xdr:sp macro="" textlink="">
      <xdr:nvSpPr>
        <xdr:cNvPr id="204" name="テキスト ボックス 203"/>
        <xdr:cNvSpPr txBox="1"/>
      </xdr:nvSpPr>
      <xdr:spPr>
        <a:xfrm>
          <a:off x="1719795" y="1340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39892</xdr:rowOff>
    </xdr:from>
    <xdr:to>
      <xdr:col>6</xdr:col>
      <xdr:colOff>38100</xdr:colOff>
      <xdr:row>74</xdr:row>
      <xdr:rowOff>141492</xdr:rowOff>
    </xdr:to>
    <xdr:sp macro="" textlink="">
      <xdr:nvSpPr>
        <xdr:cNvPr id="205" name="楕円 204"/>
        <xdr:cNvSpPr/>
      </xdr:nvSpPr>
      <xdr:spPr>
        <a:xfrm>
          <a:off x="1079500" y="12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158019</xdr:rowOff>
    </xdr:from>
    <xdr:ext cx="599010" cy="259045"/>
    <xdr:sp macro="" textlink="">
      <xdr:nvSpPr>
        <xdr:cNvPr id="206" name="テキスト ボックス 205"/>
        <xdr:cNvSpPr txBox="1"/>
      </xdr:nvSpPr>
      <xdr:spPr>
        <a:xfrm>
          <a:off x="830795" y="1250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6" name="直線コネクタ 225"/>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7" name="衛生費最小値テキスト"/>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8" name="直線コネクタ 227"/>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9" name="衛生費最大値テキスト"/>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30" name="直線コネクタ 229"/>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44659</xdr:rowOff>
    </xdr:from>
    <xdr:to>
      <xdr:col>24</xdr:col>
      <xdr:colOff>63500</xdr:colOff>
      <xdr:row>94</xdr:row>
      <xdr:rowOff>78544</xdr:rowOff>
    </xdr:to>
    <xdr:cxnSp macro="">
      <xdr:nvCxnSpPr>
        <xdr:cNvPr id="231" name="直線コネクタ 230"/>
        <xdr:cNvCxnSpPr/>
      </xdr:nvCxnSpPr>
      <xdr:spPr>
        <a:xfrm flipV="1">
          <a:off x="3797300" y="16160959"/>
          <a:ext cx="838200" cy="3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2" name="衛生費平均値テキスト"/>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3" name="フローチャート: 判断 232"/>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78544</xdr:rowOff>
    </xdr:from>
    <xdr:to>
      <xdr:col>19</xdr:col>
      <xdr:colOff>177800</xdr:colOff>
      <xdr:row>94</xdr:row>
      <xdr:rowOff>124070</xdr:rowOff>
    </xdr:to>
    <xdr:cxnSp macro="">
      <xdr:nvCxnSpPr>
        <xdr:cNvPr id="234" name="直線コネクタ 233"/>
        <xdr:cNvCxnSpPr/>
      </xdr:nvCxnSpPr>
      <xdr:spPr>
        <a:xfrm flipV="1">
          <a:off x="2908300" y="16194844"/>
          <a:ext cx="889000" cy="4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5" name="フローチャート: 判断 234"/>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6" name="テキスト ボックス 235"/>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123813</xdr:rowOff>
    </xdr:from>
    <xdr:to>
      <xdr:col>15</xdr:col>
      <xdr:colOff>50800</xdr:colOff>
      <xdr:row>94</xdr:row>
      <xdr:rowOff>124070</xdr:rowOff>
    </xdr:to>
    <xdr:cxnSp macro="">
      <xdr:nvCxnSpPr>
        <xdr:cNvPr id="237" name="直線コネクタ 236"/>
        <xdr:cNvCxnSpPr/>
      </xdr:nvCxnSpPr>
      <xdr:spPr>
        <a:xfrm>
          <a:off x="2019300" y="16068663"/>
          <a:ext cx="889000" cy="1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8" name="フローチャート: 判断 237"/>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35648</xdr:rowOff>
    </xdr:from>
    <xdr:ext cx="534377" cy="259045"/>
    <xdr:sp macro="" textlink="">
      <xdr:nvSpPr>
        <xdr:cNvPr id="239" name="テキスト ボックス 238"/>
        <xdr:cNvSpPr txBox="1"/>
      </xdr:nvSpPr>
      <xdr:spPr>
        <a:xfrm>
          <a:off x="2641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123813</xdr:rowOff>
    </xdr:from>
    <xdr:to>
      <xdr:col>10</xdr:col>
      <xdr:colOff>114300</xdr:colOff>
      <xdr:row>94</xdr:row>
      <xdr:rowOff>134424</xdr:rowOff>
    </xdr:to>
    <xdr:cxnSp macro="">
      <xdr:nvCxnSpPr>
        <xdr:cNvPr id="240" name="直線コネクタ 239"/>
        <xdr:cNvCxnSpPr/>
      </xdr:nvCxnSpPr>
      <xdr:spPr>
        <a:xfrm flipV="1">
          <a:off x="1130300" y="16068663"/>
          <a:ext cx="889000" cy="18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41" name="フローチャート: 判断 240"/>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42" name="テキスト ボックス 241"/>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3" name="フローチャート: 判断 242"/>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4" name="テキスト ボックス 243"/>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165309</xdr:rowOff>
    </xdr:from>
    <xdr:to>
      <xdr:col>24</xdr:col>
      <xdr:colOff>114300</xdr:colOff>
      <xdr:row>94</xdr:row>
      <xdr:rowOff>95459</xdr:rowOff>
    </xdr:to>
    <xdr:sp macro="" textlink="">
      <xdr:nvSpPr>
        <xdr:cNvPr id="250" name="楕円 249"/>
        <xdr:cNvSpPr/>
      </xdr:nvSpPr>
      <xdr:spPr>
        <a:xfrm>
          <a:off x="4584700" y="161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16736</xdr:rowOff>
    </xdr:from>
    <xdr:ext cx="599010" cy="259045"/>
    <xdr:sp macro="" textlink="">
      <xdr:nvSpPr>
        <xdr:cNvPr id="251" name="衛生費該当値テキスト"/>
        <xdr:cNvSpPr txBox="1"/>
      </xdr:nvSpPr>
      <xdr:spPr>
        <a:xfrm>
          <a:off x="4686300" y="1596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27744</xdr:rowOff>
    </xdr:from>
    <xdr:to>
      <xdr:col>20</xdr:col>
      <xdr:colOff>38100</xdr:colOff>
      <xdr:row>94</xdr:row>
      <xdr:rowOff>129344</xdr:rowOff>
    </xdr:to>
    <xdr:sp macro="" textlink="">
      <xdr:nvSpPr>
        <xdr:cNvPr id="252" name="楕円 251"/>
        <xdr:cNvSpPr/>
      </xdr:nvSpPr>
      <xdr:spPr>
        <a:xfrm>
          <a:off x="3746500" y="161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145871</xdr:rowOff>
    </xdr:from>
    <xdr:ext cx="599010" cy="259045"/>
    <xdr:sp macro="" textlink="">
      <xdr:nvSpPr>
        <xdr:cNvPr id="253" name="テキスト ボックス 252"/>
        <xdr:cNvSpPr txBox="1"/>
      </xdr:nvSpPr>
      <xdr:spPr>
        <a:xfrm>
          <a:off x="3497795" y="1591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73270</xdr:rowOff>
    </xdr:from>
    <xdr:to>
      <xdr:col>15</xdr:col>
      <xdr:colOff>101600</xdr:colOff>
      <xdr:row>95</xdr:row>
      <xdr:rowOff>3420</xdr:rowOff>
    </xdr:to>
    <xdr:sp macro="" textlink="">
      <xdr:nvSpPr>
        <xdr:cNvPr id="254" name="楕円 253"/>
        <xdr:cNvSpPr/>
      </xdr:nvSpPr>
      <xdr:spPr>
        <a:xfrm>
          <a:off x="2857500" y="161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19947</xdr:rowOff>
    </xdr:from>
    <xdr:ext cx="599010" cy="259045"/>
    <xdr:sp macro="" textlink="">
      <xdr:nvSpPr>
        <xdr:cNvPr id="255" name="テキスト ボックス 254"/>
        <xdr:cNvSpPr txBox="1"/>
      </xdr:nvSpPr>
      <xdr:spPr>
        <a:xfrm>
          <a:off x="2608795" y="1596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73013</xdr:rowOff>
    </xdr:from>
    <xdr:to>
      <xdr:col>10</xdr:col>
      <xdr:colOff>165100</xdr:colOff>
      <xdr:row>94</xdr:row>
      <xdr:rowOff>3163</xdr:rowOff>
    </xdr:to>
    <xdr:sp macro="" textlink="">
      <xdr:nvSpPr>
        <xdr:cNvPr id="256" name="楕円 255"/>
        <xdr:cNvSpPr/>
      </xdr:nvSpPr>
      <xdr:spPr>
        <a:xfrm>
          <a:off x="1968500" y="160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19690</xdr:rowOff>
    </xdr:from>
    <xdr:ext cx="599010" cy="259045"/>
    <xdr:sp macro="" textlink="">
      <xdr:nvSpPr>
        <xdr:cNvPr id="257" name="テキスト ボックス 256"/>
        <xdr:cNvSpPr txBox="1"/>
      </xdr:nvSpPr>
      <xdr:spPr>
        <a:xfrm>
          <a:off x="1719795" y="1579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83624</xdr:rowOff>
    </xdr:from>
    <xdr:to>
      <xdr:col>6</xdr:col>
      <xdr:colOff>38100</xdr:colOff>
      <xdr:row>95</xdr:row>
      <xdr:rowOff>13774</xdr:rowOff>
    </xdr:to>
    <xdr:sp macro="" textlink="">
      <xdr:nvSpPr>
        <xdr:cNvPr id="258" name="楕円 257"/>
        <xdr:cNvSpPr/>
      </xdr:nvSpPr>
      <xdr:spPr>
        <a:xfrm>
          <a:off x="1079500" y="161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30301</xdr:rowOff>
    </xdr:from>
    <xdr:ext cx="599010" cy="259045"/>
    <xdr:sp macro="" textlink="">
      <xdr:nvSpPr>
        <xdr:cNvPr id="259" name="テキスト ボックス 258"/>
        <xdr:cNvSpPr txBox="1"/>
      </xdr:nvSpPr>
      <xdr:spPr>
        <a:xfrm>
          <a:off x="830795" y="1597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81" name="直線コネクタ 280"/>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4" name="労働費最大値テキスト"/>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5" name="直線コネクタ 284"/>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131013</xdr:rowOff>
    </xdr:from>
    <xdr:to>
      <xdr:col>55</xdr:col>
      <xdr:colOff>0</xdr:colOff>
      <xdr:row>38</xdr:row>
      <xdr:rowOff>47346</xdr:rowOff>
    </xdr:to>
    <xdr:cxnSp macro="">
      <xdr:nvCxnSpPr>
        <xdr:cNvPr id="286" name="直線コネクタ 285"/>
        <xdr:cNvCxnSpPr/>
      </xdr:nvCxnSpPr>
      <xdr:spPr>
        <a:xfrm flipV="1">
          <a:off x="9639300" y="6474663"/>
          <a:ext cx="8382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120362</xdr:rowOff>
    </xdr:from>
    <xdr:ext cx="378565" cy="259045"/>
    <xdr:sp macro="" textlink="">
      <xdr:nvSpPr>
        <xdr:cNvPr id="287" name="労働費平均値テキスト"/>
        <xdr:cNvSpPr txBox="1"/>
      </xdr:nvSpPr>
      <xdr:spPr>
        <a:xfrm>
          <a:off x="10528300" y="6464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8" name="フローチャート: 判断 287"/>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45059</xdr:rowOff>
    </xdr:from>
    <xdr:to>
      <xdr:col>50</xdr:col>
      <xdr:colOff>114300</xdr:colOff>
      <xdr:row>38</xdr:row>
      <xdr:rowOff>47346</xdr:rowOff>
    </xdr:to>
    <xdr:cxnSp macro="">
      <xdr:nvCxnSpPr>
        <xdr:cNvPr id="289" name="直線コネクタ 288"/>
        <xdr:cNvCxnSpPr/>
      </xdr:nvCxnSpPr>
      <xdr:spPr>
        <a:xfrm>
          <a:off x="8750300" y="656015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90" name="フローチャート: 判断 289"/>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91" name="テキスト ボックス 290"/>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45059</xdr:rowOff>
    </xdr:from>
    <xdr:to>
      <xdr:col>45</xdr:col>
      <xdr:colOff>177800</xdr:colOff>
      <xdr:row>38</xdr:row>
      <xdr:rowOff>67691</xdr:rowOff>
    </xdr:to>
    <xdr:cxnSp macro="">
      <xdr:nvCxnSpPr>
        <xdr:cNvPr id="292" name="直線コネクタ 291"/>
        <xdr:cNvCxnSpPr/>
      </xdr:nvCxnSpPr>
      <xdr:spPr>
        <a:xfrm flipV="1">
          <a:off x="7861300" y="6560159"/>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3" name="フローチャート: 判断 292"/>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4" name="テキスト ボックス 293"/>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47117</xdr:rowOff>
    </xdr:from>
    <xdr:to>
      <xdr:col>41</xdr:col>
      <xdr:colOff>50800</xdr:colOff>
      <xdr:row>38</xdr:row>
      <xdr:rowOff>67691</xdr:rowOff>
    </xdr:to>
    <xdr:cxnSp macro="">
      <xdr:nvCxnSpPr>
        <xdr:cNvPr id="295" name="直線コネクタ 294"/>
        <xdr:cNvCxnSpPr/>
      </xdr:nvCxnSpPr>
      <xdr:spPr>
        <a:xfrm>
          <a:off x="6972300" y="656221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6" name="フローチャート: 判断 295"/>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7" name="テキスト ボックス 296"/>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8" name="フローチャート: 判断 297"/>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9" name="テキスト ボックス 298"/>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80213</xdr:rowOff>
    </xdr:from>
    <xdr:to>
      <xdr:col>55</xdr:col>
      <xdr:colOff>50800</xdr:colOff>
      <xdr:row>38</xdr:row>
      <xdr:rowOff>10364</xdr:rowOff>
    </xdr:to>
    <xdr:sp macro="" textlink="">
      <xdr:nvSpPr>
        <xdr:cNvPr id="305" name="楕円 304"/>
        <xdr:cNvSpPr/>
      </xdr:nvSpPr>
      <xdr:spPr>
        <a:xfrm>
          <a:off x="104267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103090</xdr:rowOff>
    </xdr:from>
    <xdr:ext cx="378565" cy="259045"/>
    <xdr:sp macro="" textlink="">
      <xdr:nvSpPr>
        <xdr:cNvPr id="306" name="労働費該当値テキスト"/>
        <xdr:cNvSpPr txBox="1"/>
      </xdr:nvSpPr>
      <xdr:spPr>
        <a:xfrm>
          <a:off x="10528300" y="627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167996</xdr:rowOff>
    </xdr:from>
    <xdr:to>
      <xdr:col>50</xdr:col>
      <xdr:colOff>165100</xdr:colOff>
      <xdr:row>38</xdr:row>
      <xdr:rowOff>98146</xdr:rowOff>
    </xdr:to>
    <xdr:sp macro="" textlink="">
      <xdr:nvSpPr>
        <xdr:cNvPr id="307" name="楕円 306"/>
        <xdr:cNvSpPr/>
      </xdr:nvSpPr>
      <xdr:spPr>
        <a:xfrm>
          <a:off x="9588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89273</xdr:rowOff>
    </xdr:from>
    <xdr:ext cx="378565" cy="259045"/>
    <xdr:sp macro="" textlink="">
      <xdr:nvSpPr>
        <xdr:cNvPr id="308" name="テキスト ボックス 307"/>
        <xdr:cNvSpPr txBox="1"/>
      </xdr:nvSpPr>
      <xdr:spPr>
        <a:xfrm>
          <a:off x="9450017" y="66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165709</xdr:rowOff>
    </xdr:from>
    <xdr:to>
      <xdr:col>46</xdr:col>
      <xdr:colOff>38100</xdr:colOff>
      <xdr:row>38</xdr:row>
      <xdr:rowOff>95859</xdr:rowOff>
    </xdr:to>
    <xdr:sp macro="" textlink="">
      <xdr:nvSpPr>
        <xdr:cNvPr id="309" name="楕円 308"/>
        <xdr:cNvSpPr/>
      </xdr:nvSpPr>
      <xdr:spPr>
        <a:xfrm>
          <a:off x="8699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86986</xdr:rowOff>
    </xdr:from>
    <xdr:ext cx="378565" cy="259045"/>
    <xdr:sp macro="" textlink="">
      <xdr:nvSpPr>
        <xdr:cNvPr id="310" name="テキスト ボックス 309"/>
        <xdr:cNvSpPr txBox="1"/>
      </xdr:nvSpPr>
      <xdr:spPr>
        <a:xfrm>
          <a:off x="8561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16891</xdr:rowOff>
    </xdr:from>
    <xdr:to>
      <xdr:col>41</xdr:col>
      <xdr:colOff>101600</xdr:colOff>
      <xdr:row>38</xdr:row>
      <xdr:rowOff>118491</xdr:rowOff>
    </xdr:to>
    <xdr:sp macro="" textlink="">
      <xdr:nvSpPr>
        <xdr:cNvPr id="311" name="楕円 310"/>
        <xdr:cNvSpPr/>
      </xdr:nvSpPr>
      <xdr:spPr>
        <a:xfrm>
          <a:off x="7810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109618</xdr:rowOff>
    </xdr:from>
    <xdr:ext cx="378565" cy="259045"/>
    <xdr:sp macro="" textlink="">
      <xdr:nvSpPr>
        <xdr:cNvPr id="312" name="テキスト ボックス 311"/>
        <xdr:cNvSpPr txBox="1"/>
      </xdr:nvSpPr>
      <xdr:spPr>
        <a:xfrm>
          <a:off x="7672017" y="662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167767</xdr:rowOff>
    </xdr:from>
    <xdr:to>
      <xdr:col>36</xdr:col>
      <xdr:colOff>165100</xdr:colOff>
      <xdr:row>38</xdr:row>
      <xdr:rowOff>97917</xdr:rowOff>
    </xdr:to>
    <xdr:sp macro="" textlink="">
      <xdr:nvSpPr>
        <xdr:cNvPr id="313" name="楕円 312"/>
        <xdr:cNvSpPr/>
      </xdr:nvSpPr>
      <xdr:spPr>
        <a:xfrm>
          <a:off x="6921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89044</xdr:rowOff>
    </xdr:from>
    <xdr:ext cx="378565" cy="259045"/>
    <xdr:sp macro="" textlink="">
      <xdr:nvSpPr>
        <xdr:cNvPr id="314" name="テキスト ボックス 313"/>
        <xdr:cNvSpPr txBox="1"/>
      </xdr:nvSpPr>
      <xdr:spPr>
        <a:xfrm>
          <a:off x="6783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6" name="直線コネクタ 335"/>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7" name="農林水産業費最小値テキスト"/>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8" name="直線コネクタ 337"/>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9" name="農林水産業費最大値テキスト"/>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40" name="直線コネクタ 339"/>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109314</xdr:rowOff>
    </xdr:from>
    <xdr:to>
      <xdr:col>55</xdr:col>
      <xdr:colOff>0</xdr:colOff>
      <xdr:row>54</xdr:row>
      <xdr:rowOff>85737</xdr:rowOff>
    </xdr:to>
    <xdr:cxnSp macro="">
      <xdr:nvCxnSpPr>
        <xdr:cNvPr id="341" name="直線コネクタ 340"/>
        <xdr:cNvCxnSpPr/>
      </xdr:nvCxnSpPr>
      <xdr:spPr>
        <a:xfrm>
          <a:off x="9639300" y="8853264"/>
          <a:ext cx="838200" cy="4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42" name="農林水産業費平均値テキスト"/>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3" name="フローチャート: 判断 342"/>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109314</xdr:rowOff>
    </xdr:from>
    <xdr:to>
      <xdr:col>50</xdr:col>
      <xdr:colOff>114300</xdr:colOff>
      <xdr:row>53</xdr:row>
      <xdr:rowOff>125335</xdr:rowOff>
    </xdr:to>
    <xdr:cxnSp macro="">
      <xdr:nvCxnSpPr>
        <xdr:cNvPr id="344" name="直線コネクタ 343"/>
        <xdr:cNvCxnSpPr/>
      </xdr:nvCxnSpPr>
      <xdr:spPr>
        <a:xfrm flipV="1">
          <a:off x="8750300" y="8853264"/>
          <a:ext cx="889000" cy="35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5" name="フローチャート: 判断 344"/>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6" name="テキスト ボックス 345"/>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125335</xdr:rowOff>
    </xdr:from>
    <xdr:to>
      <xdr:col>45</xdr:col>
      <xdr:colOff>177800</xdr:colOff>
      <xdr:row>56</xdr:row>
      <xdr:rowOff>36922</xdr:rowOff>
    </xdr:to>
    <xdr:cxnSp macro="">
      <xdr:nvCxnSpPr>
        <xdr:cNvPr id="347" name="直線コネクタ 346"/>
        <xdr:cNvCxnSpPr/>
      </xdr:nvCxnSpPr>
      <xdr:spPr>
        <a:xfrm flipV="1">
          <a:off x="7861300" y="9212185"/>
          <a:ext cx="889000" cy="4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8" name="フローチャート: 判断 347"/>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9" name="テキスト ボックス 348"/>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48703</xdr:rowOff>
    </xdr:from>
    <xdr:to>
      <xdr:col>41</xdr:col>
      <xdr:colOff>50800</xdr:colOff>
      <xdr:row>56</xdr:row>
      <xdr:rowOff>36922</xdr:rowOff>
    </xdr:to>
    <xdr:cxnSp macro="">
      <xdr:nvCxnSpPr>
        <xdr:cNvPr id="350" name="直線コネクタ 349"/>
        <xdr:cNvCxnSpPr/>
      </xdr:nvCxnSpPr>
      <xdr:spPr>
        <a:xfrm>
          <a:off x="6972300" y="8792653"/>
          <a:ext cx="889000" cy="8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51" name="フローチャート: 判断 350"/>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52" name="テキスト ボックス 351"/>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3" name="フローチャート: 判断 352"/>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4" name="テキスト ボックス 353"/>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34937</xdr:rowOff>
    </xdr:from>
    <xdr:to>
      <xdr:col>55</xdr:col>
      <xdr:colOff>50800</xdr:colOff>
      <xdr:row>54</xdr:row>
      <xdr:rowOff>136537</xdr:rowOff>
    </xdr:to>
    <xdr:sp macro="" textlink="">
      <xdr:nvSpPr>
        <xdr:cNvPr id="360" name="楕円 359"/>
        <xdr:cNvSpPr/>
      </xdr:nvSpPr>
      <xdr:spPr>
        <a:xfrm>
          <a:off x="10426700" y="92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57814</xdr:rowOff>
    </xdr:from>
    <xdr:ext cx="599010" cy="259045"/>
    <xdr:sp macro="" textlink="">
      <xdr:nvSpPr>
        <xdr:cNvPr id="361" name="農林水産業費該当値テキスト"/>
        <xdr:cNvSpPr txBox="1"/>
      </xdr:nvSpPr>
      <xdr:spPr>
        <a:xfrm>
          <a:off x="10528300" y="914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58514</xdr:rowOff>
    </xdr:from>
    <xdr:to>
      <xdr:col>50</xdr:col>
      <xdr:colOff>165100</xdr:colOff>
      <xdr:row>51</xdr:row>
      <xdr:rowOff>160114</xdr:rowOff>
    </xdr:to>
    <xdr:sp macro="" textlink="">
      <xdr:nvSpPr>
        <xdr:cNvPr id="362" name="楕円 361"/>
        <xdr:cNvSpPr/>
      </xdr:nvSpPr>
      <xdr:spPr>
        <a:xfrm>
          <a:off x="9588500" y="88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5191</xdr:rowOff>
    </xdr:from>
    <xdr:ext cx="599010" cy="259045"/>
    <xdr:sp macro="" textlink="">
      <xdr:nvSpPr>
        <xdr:cNvPr id="363" name="テキスト ボックス 362"/>
        <xdr:cNvSpPr txBox="1"/>
      </xdr:nvSpPr>
      <xdr:spPr>
        <a:xfrm>
          <a:off x="9339795" y="85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74535</xdr:rowOff>
    </xdr:from>
    <xdr:to>
      <xdr:col>46</xdr:col>
      <xdr:colOff>38100</xdr:colOff>
      <xdr:row>54</xdr:row>
      <xdr:rowOff>4685</xdr:rowOff>
    </xdr:to>
    <xdr:sp macro="" textlink="">
      <xdr:nvSpPr>
        <xdr:cNvPr id="364" name="楕円 363"/>
        <xdr:cNvSpPr/>
      </xdr:nvSpPr>
      <xdr:spPr>
        <a:xfrm>
          <a:off x="8699500" y="91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21212</xdr:rowOff>
    </xdr:from>
    <xdr:ext cx="599010" cy="259045"/>
    <xdr:sp macro="" textlink="">
      <xdr:nvSpPr>
        <xdr:cNvPr id="365" name="テキスト ボックス 364"/>
        <xdr:cNvSpPr txBox="1"/>
      </xdr:nvSpPr>
      <xdr:spPr>
        <a:xfrm>
          <a:off x="8450795" y="89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157572</xdr:rowOff>
    </xdr:from>
    <xdr:to>
      <xdr:col>41</xdr:col>
      <xdr:colOff>101600</xdr:colOff>
      <xdr:row>56</xdr:row>
      <xdr:rowOff>87722</xdr:rowOff>
    </xdr:to>
    <xdr:sp macro="" textlink="">
      <xdr:nvSpPr>
        <xdr:cNvPr id="366" name="楕円 365"/>
        <xdr:cNvSpPr/>
      </xdr:nvSpPr>
      <xdr:spPr>
        <a:xfrm>
          <a:off x="78105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104249</xdr:rowOff>
    </xdr:from>
    <xdr:ext cx="534377" cy="259045"/>
    <xdr:sp macro="" textlink="">
      <xdr:nvSpPr>
        <xdr:cNvPr id="367" name="テキスト ボックス 366"/>
        <xdr:cNvSpPr txBox="1"/>
      </xdr:nvSpPr>
      <xdr:spPr>
        <a:xfrm>
          <a:off x="7594111" y="93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169353</xdr:rowOff>
    </xdr:from>
    <xdr:to>
      <xdr:col>36</xdr:col>
      <xdr:colOff>165100</xdr:colOff>
      <xdr:row>51</xdr:row>
      <xdr:rowOff>99503</xdr:rowOff>
    </xdr:to>
    <xdr:sp macro="" textlink="">
      <xdr:nvSpPr>
        <xdr:cNvPr id="368" name="楕円 367"/>
        <xdr:cNvSpPr/>
      </xdr:nvSpPr>
      <xdr:spPr>
        <a:xfrm>
          <a:off x="6921500" y="87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116030</xdr:rowOff>
    </xdr:from>
    <xdr:ext cx="599010" cy="259045"/>
    <xdr:sp macro="" textlink="">
      <xdr:nvSpPr>
        <xdr:cNvPr id="369" name="テキスト ボックス 368"/>
        <xdr:cNvSpPr txBox="1"/>
      </xdr:nvSpPr>
      <xdr:spPr>
        <a:xfrm>
          <a:off x="6672795" y="851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3" name="直線コネクタ 392"/>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4" name="商工費最小値テキスト"/>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5" name="直線コネクタ 394"/>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6" name="商工費最大値テキスト"/>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7" name="直線コネクタ 396"/>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26291</xdr:rowOff>
    </xdr:from>
    <xdr:to>
      <xdr:col>55</xdr:col>
      <xdr:colOff>0</xdr:colOff>
      <xdr:row>78</xdr:row>
      <xdr:rowOff>72157</xdr:rowOff>
    </xdr:to>
    <xdr:cxnSp macro="">
      <xdr:nvCxnSpPr>
        <xdr:cNvPr id="398" name="直線コネクタ 397"/>
        <xdr:cNvCxnSpPr/>
      </xdr:nvCxnSpPr>
      <xdr:spPr>
        <a:xfrm flipV="1">
          <a:off x="9639300" y="13399391"/>
          <a:ext cx="838200" cy="4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132227</xdr:rowOff>
    </xdr:from>
    <xdr:ext cx="534377" cy="259045"/>
    <xdr:sp macro="" textlink="">
      <xdr:nvSpPr>
        <xdr:cNvPr id="399" name="商工費平均値テキスト"/>
        <xdr:cNvSpPr txBox="1"/>
      </xdr:nvSpPr>
      <xdr:spPr>
        <a:xfrm>
          <a:off x="10528300" y="13333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400" name="フローチャート: 判断 399"/>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72157</xdr:rowOff>
    </xdr:from>
    <xdr:to>
      <xdr:col>50</xdr:col>
      <xdr:colOff>114300</xdr:colOff>
      <xdr:row>78</xdr:row>
      <xdr:rowOff>117281</xdr:rowOff>
    </xdr:to>
    <xdr:cxnSp macro="">
      <xdr:nvCxnSpPr>
        <xdr:cNvPr id="401" name="直線コネクタ 400"/>
        <xdr:cNvCxnSpPr/>
      </xdr:nvCxnSpPr>
      <xdr:spPr>
        <a:xfrm flipV="1">
          <a:off x="8750300" y="13445257"/>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2" name="フローチャート: 判断 401"/>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3" name="テキスト ボックス 402"/>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102183</xdr:rowOff>
    </xdr:from>
    <xdr:to>
      <xdr:col>45</xdr:col>
      <xdr:colOff>177800</xdr:colOff>
      <xdr:row>78</xdr:row>
      <xdr:rowOff>117281</xdr:rowOff>
    </xdr:to>
    <xdr:cxnSp macro="">
      <xdr:nvCxnSpPr>
        <xdr:cNvPr id="404" name="直線コネクタ 403"/>
        <xdr:cNvCxnSpPr/>
      </xdr:nvCxnSpPr>
      <xdr:spPr>
        <a:xfrm>
          <a:off x="7861300" y="13475283"/>
          <a:ext cx="889000" cy="1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5" name="フローチャート: 判断 404"/>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6" name="テキスト ボックス 405"/>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69517</xdr:rowOff>
    </xdr:from>
    <xdr:to>
      <xdr:col>41</xdr:col>
      <xdr:colOff>50800</xdr:colOff>
      <xdr:row>78</xdr:row>
      <xdr:rowOff>102183</xdr:rowOff>
    </xdr:to>
    <xdr:cxnSp macro="">
      <xdr:nvCxnSpPr>
        <xdr:cNvPr id="407" name="直線コネクタ 406"/>
        <xdr:cNvCxnSpPr/>
      </xdr:nvCxnSpPr>
      <xdr:spPr>
        <a:xfrm>
          <a:off x="6972300" y="13442617"/>
          <a:ext cx="889000" cy="3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8" name="フローチャート: 判断 407"/>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9" name="テキスト ボックス 408"/>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10" name="フローチャート: 判断 409"/>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160227</xdr:rowOff>
    </xdr:from>
    <xdr:ext cx="534377" cy="259045"/>
    <xdr:sp macro="" textlink="">
      <xdr:nvSpPr>
        <xdr:cNvPr id="411" name="テキスト ボックス 410"/>
        <xdr:cNvSpPr txBox="1"/>
      </xdr:nvSpPr>
      <xdr:spPr>
        <a:xfrm>
          <a:off x="6705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146941</xdr:rowOff>
    </xdr:from>
    <xdr:to>
      <xdr:col>55</xdr:col>
      <xdr:colOff>50800</xdr:colOff>
      <xdr:row>78</xdr:row>
      <xdr:rowOff>77091</xdr:rowOff>
    </xdr:to>
    <xdr:sp macro="" textlink="">
      <xdr:nvSpPr>
        <xdr:cNvPr id="417" name="楕円 416"/>
        <xdr:cNvSpPr/>
      </xdr:nvSpPr>
      <xdr:spPr>
        <a:xfrm>
          <a:off x="10426700" y="133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169818</xdr:rowOff>
    </xdr:from>
    <xdr:ext cx="534377" cy="259045"/>
    <xdr:sp macro="" textlink="">
      <xdr:nvSpPr>
        <xdr:cNvPr id="418" name="商工費該当値テキスト"/>
        <xdr:cNvSpPr txBox="1"/>
      </xdr:nvSpPr>
      <xdr:spPr>
        <a:xfrm>
          <a:off x="10528300" y="132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21357</xdr:rowOff>
    </xdr:from>
    <xdr:to>
      <xdr:col>50</xdr:col>
      <xdr:colOff>165100</xdr:colOff>
      <xdr:row>78</xdr:row>
      <xdr:rowOff>122957</xdr:rowOff>
    </xdr:to>
    <xdr:sp macro="" textlink="">
      <xdr:nvSpPr>
        <xdr:cNvPr id="419" name="楕円 418"/>
        <xdr:cNvSpPr/>
      </xdr:nvSpPr>
      <xdr:spPr>
        <a:xfrm>
          <a:off x="9588500" y="133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114084</xdr:rowOff>
    </xdr:from>
    <xdr:ext cx="534377" cy="259045"/>
    <xdr:sp macro="" textlink="">
      <xdr:nvSpPr>
        <xdr:cNvPr id="420" name="テキスト ボックス 419"/>
        <xdr:cNvSpPr txBox="1"/>
      </xdr:nvSpPr>
      <xdr:spPr>
        <a:xfrm>
          <a:off x="9372111" y="134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66481</xdr:rowOff>
    </xdr:from>
    <xdr:to>
      <xdr:col>46</xdr:col>
      <xdr:colOff>38100</xdr:colOff>
      <xdr:row>78</xdr:row>
      <xdr:rowOff>168081</xdr:rowOff>
    </xdr:to>
    <xdr:sp macro="" textlink="">
      <xdr:nvSpPr>
        <xdr:cNvPr id="421" name="楕円 420"/>
        <xdr:cNvSpPr/>
      </xdr:nvSpPr>
      <xdr:spPr>
        <a:xfrm>
          <a:off x="8699500" y="134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159208</xdr:rowOff>
    </xdr:from>
    <xdr:ext cx="534377" cy="259045"/>
    <xdr:sp macro="" textlink="">
      <xdr:nvSpPr>
        <xdr:cNvPr id="422" name="テキスト ボックス 421"/>
        <xdr:cNvSpPr txBox="1"/>
      </xdr:nvSpPr>
      <xdr:spPr>
        <a:xfrm>
          <a:off x="8483111" y="135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51383</xdr:rowOff>
    </xdr:from>
    <xdr:to>
      <xdr:col>41</xdr:col>
      <xdr:colOff>101600</xdr:colOff>
      <xdr:row>78</xdr:row>
      <xdr:rowOff>152983</xdr:rowOff>
    </xdr:to>
    <xdr:sp macro="" textlink="">
      <xdr:nvSpPr>
        <xdr:cNvPr id="423" name="楕円 422"/>
        <xdr:cNvSpPr/>
      </xdr:nvSpPr>
      <xdr:spPr>
        <a:xfrm>
          <a:off x="78105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169510</xdr:rowOff>
    </xdr:from>
    <xdr:ext cx="534377" cy="259045"/>
    <xdr:sp macro="" textlink="">
      <xdr:nvSpPr>
        <xdr:cNvPr id="424" name="テキスト ボックス 423"/>
        <xdr:cNvSpPr txBox="1"/>
      </xdr:nvSpPr>
      <xdr:spPr>
        <a:xfrm>
          <a:off x="7594111" y="131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18717</xdr:rowOff>
    </xdr:from>
    <xdr:to>
      <xdr:col>36</xdr:col>
      <xdr:colOff>165100</xdr:colOff>
      <xdr:row>78</xdr:row>
      <xdr:rowOff>120317</xdr:rowOff>
    </xdr:to>
    <xdr:sp macro="" textlink="">
      <xdr:nvSpPr>
        <xdr:cNvPr id="425" name="楕円 424"/>
        <xdr:cNvSpPr/>
      </xdr:nvSpPr>
      <xdr:spPr>
        <a:xfrm>
          <a:off x="6921500" y="133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136844</xdr:rowOff>
    </xdr:from>
    <xdr:ext cx="534377" cy="259045"/>
    <xdr:sp macro="" textlink="">
      <xdr:nvSpPr>
        <xdr:cNvPr id="426" name="テキスト ボックス 425"/>
        <xdr:cNvSpPr txBox="1"/>
      </xdr:nvSpPr>
      <xdr:spPr>
        <a:xfrm>
          <a:off x="6705111" y="1316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89595</xdr:rowOff>
    </xdr:from>
    <xdr:to>
      <xdr:col>54</xdr:col>
      <xdr:colOff>189865</xdr:colOff>
      <xdr:row>98</xdr:row>
      <xdr:rowOff>146244</xdr:rowOff>
    </xdr:to>
    <xdr:cxnSp macro="">
      <xdr:nvCxnSpPr>
        <xdr:cNvPr id="450" name="直線コネクタ 449"/>
        <xdr:cNvCxnSpPr/>
      </xdr:nvCxnSpPr>
      <xdr:spPr>
        <a:xfrm flipV="1">
          <a:off x="10475595" y="16720245"/>
          <a:ext cx="1270" cy="22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150071</xdr:rowOff>
    </xdr:from>
    <xdr:ext cx="534377" cy="259045"/>
    <xdr:sp macro="" textlink="">
      <xdr:nvSpPr>
        <xdr:cNvPr id="451" name="土木費最小値テキスト"/>
        <xdr:cNvSpPr txBox="1"/>
      </xdr:nvSpPr>
      <xdr:spPr>
        <a:xfrm>
          <a:off x="10528300" y="169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146244</xdr:rowOff>
    </xdr:from>
    <xdr:to>
      <xdr:col>55</xdr:col>
      <xdr:colOff>88900</xdr:colOff>
      <xdr:row>98</xdr:row>
      <xdr:rowOff>146244</xdr:rowOff>
    </xdr:to>
    <xdr:cxnSp macro="">
      <xdr:nvCxnSpPr>
        <xdr:cNvPr id="452" name="直線コネクタ 451"/>
        <xdr:cNvCxnSpPr/>
      </xdr:nvCxnSpPr>
      <xdr:spPr>
        <a:xfrm>
          <a:off x="10388600" y="169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36272</xdr:rowOff>
    </xdr:from>
    <xdr:ext cx="599010" cy="259045"/>
    <xdr:sp macro="" textlink="">
      <xdr:nvSpPr>
        <xdr:cNvPr id="453" name="土木費最大値テキスト"/>
        <xdr:cNvSpPr txBox="1"/>
      </xdr:nvSpPr>
      <xdr:spPr>
        <a:xfrm>
          <a:off x="10528300" y="1649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97</xdr:row>
      <xdr:rowOff>89595</xdr:rowOff>
    </xdr:from>
    <xdr:to>
      <xdr:col>55</xdr:col>
      <xdr:colOff>88900</xdr:colOff>
      <xdr:row>97</xdr:row>
      <xdr:rowOff>89595</xdr:rowOff>
    </xdr:to>
    <xdr:cxnSp macro="">
      <xdr:nvCxnSpPr>
        <xdr:cNvPr id="454" name="直線コネクタ 453"/>
        <xdr:cNvCxnSpPr/>
      </xdr:nvCxnSpPr>
      <xdr:spPr>
        <a:xfrm>
          <a:off x="10388600" y="1672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85558</xdr:rowOff>
    </xdr:from>
    <xdr:to>
      <xdr:col>55</xdr:col>
      <xdr:colOff>0</xdr:colOff>
      <xdr:row>97</xdr:row>
      <xdr:rowOff>159110</xdr:rowOff>
    </xdr:to>
    <xdr:cxnSp macro="">
      <xdr:nvCxnSpPr>
        <xdr:cNvPr id="455" name="直線コネクタ 454"/>
        <xdr:cNvCxnSpPr/>
      </xdr:nvCxnSpPr>
      <xdr:spPr>
        <a:xfrm>
          <a:off x="9639300" y="16544758"/>
          <a:ext cx="838200" cy="2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158697</xdr:rowOff>
    </xdr:from>
    <xdr:ext cx="534377" cy="259045"/>
    <xdr:sp macro="" textlink="">
      <xdr:nvSpPr>
        <xdr:cNvPr id="456" name="土木費平均値テキスト"/>
        <xdr:cNvSpPr txBox="1"/>
      </xdr:nvSpPr>
      <xdr:spPr>
        <a:xfrm>
          <a:off x="10528300" y="16789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8820</xdr:rowOff>
    </xdr:from>
    <xdr:to>
      <xdr:col>55</xdr:col>
      <xdr:colOff>50800</xdr:colOff>
      <xdr:row>98</xdr:row>
      <xdr:rowOff>110420</xdr:rowOff>
    </xdr:to>
    <xdr:sp macro="" textlink="">
      <xdr:nvSpPr>
        <xdr:cNvPr id="457" name="フローチャート: 判断 456"/>
        <xdr:cNvSpPr/>
      </xdr:nvSpPr>
      <xdr:spPr>
        <a:xfrm>
          <a:off x="10426700" y="1681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121348</xdr:rowOff>
    </xdr:from>
    <xdr:to>
      <xdr:col>50</xdr:col>
      <xdr:colOff>114300</xdr:colOff>
      <xdr:row>96</xdr:row>
      <xdr:rowOff>85558</xdr:rowOff>
    </xdr:to>
    <xdr:cxnSp macro="">
      <xdr:nvCxnSpPr>
        <xdr:cNvPr id="458" name="直線コネクタ 457"/>
        <xdr:cNvCxnSpPr/>
      </xdr:nvCxnSpPr>
      <xdr:spPr>
        <a:xfrm>
          <a:off x="8750300" y="16409098"/>
          <a:ext cx="889000" cy="1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9080</xdr:rowOff>
    </xdr:from>
    <xdr:to>
      <xdr:col>50</xdr:col>
      <xdr:colOff>165100</xdr:colOff>
      <xdr:row>98</xdr:row>
      <xdr:rowOff>110680</xdr:rowOff>
    </xdr:to>
    <xdr:sp macro="" textlink="">
      <xdr:nvSpPr>
        <xdr:cNvPr id="459" name="フローチャート: 判断 458"/>
        <xdr:cNvSpPr/>
      </xdr:nvSpPr>
      <xdr:spPr>
        <a:xfrm>
          <a:off x="9588500" y="168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101807</xdr:rowOff>
    </xdr:from>
    <xdr:ext cx="534377" cy="259045"/>
    <xdr:sp macro="" textlink="">
      <xdr:nvSpPr>
        <xdr:cNvPr id="460" name="テキスト ボックス 459"/>
        <xdr:cNvSpPr txBox="1"/>
      </xdr:nvSpPr>
      <xdr:spPr>
        <a:xfrm>
          <a:off x="9372111"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57255</xdr:rowOff>
    </xdr:from>
    <xdr:to>
      <xdr:col>45</xdr:col>
      <xdr:colOff>177800</xdr:colOff>
      <xdr:row>95</xdr:row>
      <xdr:rowOff>121348</xdr:rowOff>
    </xdr:to>
    <xdr:cxnSp macro="">
      <xdr:nvCxnSpPr>
        <xdr:cNvPr id="461" name="直線コネクタ 460"/>
        <xdr:cNvCxnSpPr/>
      </xdr:nvCxnSpPr>
      <xdr:spPr>
        <a:xfrm>
          <a:off x="7861300" y="16002105"/>
          <a:ext cx="889000" cy="40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14874</xdr:rowOff>
    </xdr:from>
    <xdr:to>
      <xdr:col>46</xdr:col>
      <xdr:colOff>38100</xdr:colOff>
      <xdr:row>98</xdr:row>
      <xdr:rowOff>116474</xdr:rowOff>
    </xdr:to>
    <xdr:sp macro="" textlink="">
      <xdr:nvSpPr>
        <xdr:cNvPr id="462" name="フローチャート: 判断 461"/>
        <xdr:cNvSpPr/>
      </xdr:nvSpPr>
      <xdr:spPr>
        <a:xfrm>
          <a:off x="8699500" y="168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107601</xdr:rowOff>
    </xdr:from>
    <xdr:ext cx="534377" cy="259045"/>
    <xdr:sp macro="" textlink="">
      <xdr:nvSpPr>
        <xdr:cNvPr id="463" name="テキスト ボックス 462"/>
        <xdr:cNvSpPr txBox="1"/>
      </xdr:nvSpPr>
      <xdr:spPr>
        <a:xfrm>
          <a:off x="8483111" y="169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152105</xdr:rowOff>
    </xdr:from>
    <xdr:to>
      <xdr:col>41</xdr:col>
      <xdr:colOff>50800</xdr:colOff>
      <xdr:row>93</xdr:row>
      <xdr:rowOff>57255</xdr:rowOff>
    </xdr:to>
    <xdr:cxnSp macro="">
      <xdr:nvCxnSpPr>
        <xdr:cNvPr id="464" name="直線コネクタ 463"/>
        <xdr:cNvCxnSpPr/>
      </xdr:nvCxnSpPr>
      <xdr:spPr>
        <a:xfrm>
          <a:off x="6972300" y="15754055"/>
          <a:ext cx="889000" cy="2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23434</xdr:rowOff>
    </xdr:from>
    <xdr:to>
      <xdr:col>41</xdr:col>
      <xdr:colOff>101600</xdr:colOff>
      <xdr:row>98</xdr:row>
      <xdr:rowOff>125034</xdr:rowOff>
    </xdr:to>
    <xdr:sp macro="" textlink="">
      <xdr:nvSpPr>
        <xdr:cNvPr id="465" name="フローチャート: 判断 464"/>
        <xdr:cNvSpPr/>
      </xdr:nvSpPr>
      <xdr:spPr>
        <a:xfrm>
          <a:off x="7810500" y="168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116161</xdr:rowOff>
    </xdr:from>
    <xdr:ext cx="534377" cy="259045"/>
    <xdr:sp macro="" textlink="">
      <xdr:nvSpPr>
        <xdr:cNvPr id="466" name="テキスト ボックス 465"/>
        <xdr:cNvSpPr txBox="1"/>
      </xdr:nvSpPr>
      <xdr:spPr>
        <a:xfrm>
          <a:off x="7594111" y="169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20634</xdr:rowOff>
    </xdr:from>
    <xdr:to>
      <xdr:col>36</xdr:col>
      <xdr:colOff>165100</xdr:colOff>
      <xdr:row>98</xdr:row>
      <xdr:rowOff>122234</xdr:rowOff>
    </xdr:to>
    <xdr:sp macro="" textlink="">
      <xdr:nvSpPr>
        <xdr:cNvPr id="467" name="フローチャート: 判断 466"/>
        <xdr:cNvSpPr/>
      </xdr:nvSpPr>
      <xdr:spPr>
        <a:xfrm>
          <a:off x="69215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113361</xdr:rowOff>
    </xdr:from>
    <xdr:ext cx="534377" cy="259045"/>
    <xdr:sp macro="" textlink="">
      <xdr:nvSpPr>
        <xdr:cNvPr id="468" name="テキスト ボックス 467"/>
        <xdr:cNvSpPr txBox="1"/>
      </xdr:nvSpPr>
      <xdr:spPr>
        <a:xfrm>
          <a:off x="6705111" y="169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108310</xdr:rowOff>
    </xdr:from>
    <xdr:to>
      <xdr:col>55</xdr:col>
      <xdr:colOff>50800</xdr:colOff>
      <xdr:row>98</xdr:row>
      <xdr:rowOff>38460</xdr:rowOff>
    </xdr:to>
    <xdr:sp macro="" textlink="">
      <xdr:nvSpPr>
        <xdr:cNvPr id="474" name="楕円 473"/>
        <xdr:cNvSpPr/>
      </xdr:nvSpPr>
      <xdr:spPr>
        <a:xfrm>
          <a:off x="10426700" y="167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23237</xdr:rowOff>
    </xdr:from>
    <xdr:ext cx="599010" cy="259045"/>
    <xdr:sp macro="" textlink="">
      <xdr:nvSpPr>
        <xdr:cNvPr id="475" name="土木費該当値テキスト"/>
        <xdr:cNvSpPr txBox="1"/>
      </xdr:nvSpPr>
      <xdr:spPr>
        <a:xfrm>
          <a:off x="10528300" y="166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34758</xdr:rowOff>
    </xdr:from>
    <xdr:to>
      <xdr:col>50</xdr:col>
      <xdr:colOff>165100</xdr:colOff>
      <xdr:row>96</xdr:row>
      <xdr:rowOff>136358</xdr:rowOff>
    </xdr:to>
    <xdr:sp macro="" textlink="">
      <xdr:nvSpPr>
        <xdr:cNvPr id="476" name="楕円 475"/>
        <xdr:cNvSpPr/>
      </xdr:nvSpPr>
      <xdr:spPr>
        <a:xfrm>
          <a:off x="9588500" y="164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152885</xdr:rowOff>
    </xdr:from>
    <xdr:ext cx="599010" cy="259045"/>
    <xdr:sp macro="" textlink="">
      <xdr:nvSpPr>
        <xdr:cNvPr id="477" name="テキスト ボックス 476"/>
        <xdr:cNvSpPr txBox="1"/>
      </xdr:nvSpPr>
      <xdr:spPr>
        <a:xfrm>
          <a:off x="9339795" y="1626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70548</xdr:rowOff>
    </xdr:from>
    <xdr:to>
      <xdr:col>46</xdr:col>
      <xdr:colOff>38100</xdr:colOff>
      <xdr:row>96</xdr:row>
      <xdr:rowOff>698</xdr:rowOff>
    </xdr:to>
    <xdr:sp macro="" textlink="">
      <xdr:nvSpPr>
        <xdr:cNvPr id="478" name="楕円 477"/>
        <xdr:cNvSpPr/>
      </xdr:nvSpPr>
      <xdr:spPr>
        <a:xfrm>
          <a:off x="8699500" y="163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17225</xdr:rowOff>
    </xdr:from>
    <xdr:ext cx="599010" cy="259045"/>
    <xdr:sp macro="" textlink="">
      <xdr:nvSpPr>
        <xdr:cNvPr id="479" name="テキスト ボックス 478"/>
        <xdr:cNvSpPr txBox="1"/>
      </xdr:nvSpPr>
      <xdr:spPr>
        <a:xfrm>
          <a:off x="8450795" y="1613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6455</xdr:rowOff>
    </xdr:from>
    <xdr:to>
      <xdr:col>41</xdr:col>
      <xdr:colOff>101600</xdr:colOff>
      <xdr:row>93</xdr:row>
      <xdr:rowOff>108055</xdr:rowOff>
    </xdr:to>
    <xdr:sp macro="" textlink="">
      <xdr:nvSpPr>
        <xdr:cNvPr id="480" name="楕円 479"/>
        <xdr:cNvSpPr/>
      </xdr:nvSpPr>
      <xdr:spPr>
        <a:xfrm>
          <a:off x="7810500" y="159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124582</xdr:rowOff>
    </xdr:from>
    <xdr:ext cx="599010" cy="259045"/>
    <xdr:sp macro="" textlink="">
      <xdr:nvSpPr>
        <xdr:cNvPr id="481" name="テキスト ボックス 480"/>
        <xdr:cNvSpPr txBox="1"/>
      </xdr:nvSpPr>
      <xdr:spPr>
        <a:xfrm>
          <a:off x="7561795" y="1572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101305</xdr:rowOff>
    </xdr:from>
    <xdr:to>
      <xdr:col>36</xdr:col>
      <xdr:colOff>165100</xdr:colOff>
      <xdr:row>92</xdr:row>
      <xdr:rowOff>31455</xdr:rowOff>
    </xdr:to>
    <xdr:sp macro="" textlink="">
      <xdr:nvSpPr>
        <xdr:cNvPr id="482" name="楕円 481"/>
        <xdr:cNvSpPr/>
      </xdr:nvSpPr>
      <xdr:spPr>
        <a:xfrm>
          <a:off x="6921500" y="157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47982</xdr:rowOff>
    </xdr:from>
    <xdr:ext cx="599010" cy="259045"/>
    <xdr:sp macro="" textlink="">
      <xdr:nvSpPr>
        <xdr:cNvPr id="483" name="テキスト ボックス 482"/>
        <xdr:cNvSpPr txBox="1"/>
      </xdr:nvSpPr>
      <xdr:spPr>
        <a:xfrm>
          <a:off x="6672795" y="1547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6" name="直線コネクタ 505"/>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7" name="消防費最小値テキスト"/>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8" name="直線コネクタ 507"/>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9" name="消防費最大値テキスト"/>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10" name="直線コネクタ 509"/>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146215</xdr:rowOff>
    </xdr:from>
    <xdr:to>
      <xdr:col>85</xdr:col>
      <xdr:colOff>127000</xdr:colOff>
      <xdr:row>36</xdr:row>
      <xdr:rowOff>29766</xdr:rowOff>
    </xdr:to>
    <xdr:cxnSp macro="">
      <xdr:nvCxnSpPr>
        <xdr:cNvPr id="511" name="直線コネクタ 510"/>
        <xdr:cNvCxnSpPr/>
      </xdr:nvCxnSpPr>
      <xdr:spPr>
        <a:xfrm>
          <a:off x="15481300" y="5975515"/>
          <a:ext cx="838200" cy="2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79854</xdr:rowOff>
    </xdr:from>
    <xdr:ext cx="534377" cy="259045"/>
    <xdr:sp macro="" textlink="">
      <xdr:nvSpPr>
        <xdr:cNvPr id="512" name="消防費平均値テキスト"/>
        <xdr:cNvSpPr txBox="1"/>
      </xdr:nvSpPr>
      <xdr:spPr>
        <a:xfrm>
          <a:off x="16370300" y="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3" name="フローチャート: 判断 512"/>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93569</xdr:rowOff>
    </xdr:from>
    <xdr:to>
      <xdr:col>81</xdr:col>
      <xdr:colOff>50800</xdr:colOff>
      <xdr:row>34</xdr:row>
      <xdr:rowOff>146215</xdr:rowOff>
    </xdr:to>
    <xdr:cxnSp macro="">
      <xdr:nvCxnSpPr>
        <xdr:cNvPr id="514" name="直線コネクタ 513"/>
        <xdr:cNvCxnSpPr/>
      </xdr:nvCxnSpPr>
      <xdr:spPr>
        <a:xfrm>
          <a:off x="14592300" y="5922869"/>
          <a:ext cx="889000" cy="5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5" name="フローチャート: 判断 514"/>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83329</xdr:rowOff>
    </xdr:from>
    <xdr:ext cx="534377" cy="259045"/>
    <xdr:sp macro="" textlink="">
      <xdr:nvSpPr>
        <xdr:cNvPr id="516" name="テキスト ボックス 515"/>
        <xdr:cNvSpPr txBox="1"/>
      </xdr:nvSpPr>
      <xdr:spPr>
        <a:xfrm>
          <a:off x="15214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74800</xdr:rowOff>
    </xdr:from>
    <xdr:to>
      <xdr:col>76</xdr:col>
      <xdr:colOff>114300</xdr:colOff>
      <xdr:row>34</xdr:row>
      <xdr:rowOff>93569</xdr:rowOff>
    </xdr:to>
    <xdr:cxnSp macro="">
      <xdr:nvCxnSpPr>
        <xdr:cNvPr id="517" name="直線コネクタ 516"/>
        <xdr:cNvCxnSpPr/>
      </xdr:nvCxnSpPr>
      <xdr:spPr>
        <a:xfrm>
          <a:off x="13703300" y="5732650"/>
          <a:ext cx="889000" cy="19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8" name="フローチャート: 判断 517"/>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9" name="テキスト ボックス 518"/>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74800</xdr:rowOff>
    </xdr:from>
    <xdr:to>
      <xdr:col>71</xdr:col>
      <xdr:colOff>177800</xdr:colOff>
      <xdr:row>35</xdr:row>
      <xdr:rowOff>129390</xdr:rowOff>
    </xdr:to>
    <xdr:cxnSp macro="">
      <xdr:nvCxnSpPr>
        <xdr:cNvPr id="520" name="直線コネクタ 519"/>
        <xdr:cNvCxnSpPr/>
      </xdr:nvCxnSpPr>
      <xdr:spPr>
        <a:xfrm flipV="1">
          <a:off x="12814300" y="5732650"/>
          <a:ext cx="889000" cy="39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1" name="フローチャート: 判断 520"/>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91581</xdr:rowOff>
    </xdr:from>
    <xdr:ext cx="534377" cy="259045"/>
    <xdr:sp macro="" textlink="">
      <xdr:nvSpPr>
        <xdr:cNvPr id="522" name="テキスト ボックス 521"/>
        <xdr:cNvSpPr txBox="1"/>
      </xdr:nvSpPr>
      <xdr:spPr>
        <a:xfrm>
          <a:off x="13436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3" name="フローチャート: 判断 522"/>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168940</xdr:rowOff>
    </xdr:from>
    <xdr:ext cx="534377" cy="259045"/>
    <xdr:sp macro="" textlink="">
      <xdr:nvSpPr>
        <xdr:cNvPr id="524" name="テキスト ボックス 523"/>
        <xdr:cNvSpPr txBox="1"/>
      </xdr:nvSpPr>
      <xdr:spPr>
        <a:xfrm>
          <a:off x="12547111" y="63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150416</xdr:rowOff>
    </xdr:from>
    <xdr:to>
      <xdr:col>85</xdr:col>
      <xdr:colOff>177800</xdr:colOff>
      <xdr:row>36</xdr:row>
      <xdr:rowOff>80566</xdr:rowOff>
    </xdr:to>
    <xdr:sp macro="" textlink="">
      <xdr:nvSpPr>
        <xdr:cNvPr id="530" name="楕円 529"/>
        <xdr:cNvSpPr/>
      </xdr:nvSpPr>
      <xdr:spPr>
        <a:xfrm>
          <a:off x="16268700" y="61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1843</xdr:rowOff>
    </xdr:from>
    <xdr:ext cx="534377" cy="259045"/>
    <xdr:sp macro="" textlink="">
      <xdr:nvSpPr>
        <xdr:cNvPr id="531" name="消防費該当値テキスト"/>
        <xdr:cNvSpPr txBox="1"/>
      </xdr:nvSpPr>
      <xdr:spPr>
        <a:xfrm>
          <a:off x="16370300" y="60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95415</xdr:rowOff>
    </xdr:from>
    <xdr:to>
      <xdr:col>81</xdr:col>
      <xdr:colOff>101600</xdr:colOff>
      <xdr:row>35</xdr:row>
      <xdr:rowOff>25565</xdr:rowOff>
    </xdr:to>
    <xdr:sp macro="" textlink="">
      <xdr:nvSpPr>
        <xdr:cNvPr id="532" name="楕円 531"/>
        <xdr:cNvSpPr/>
      </xdr:nvSpPr>
      <xdr:spPr>
        <a:xfrm>
          <a:off x="15430500" y="59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42092</xdr:rowOff>
    </xdr:from>
    <xdr:ext cx="534377" cy="259045"/>
    <xdr:sp macro="" textlink="">
      <xdr:nvSpPr>
        <xdr:cNvPr id="533" name="テキスト ボックス 532"/>
        <xdr:cNvSpPr txBox="1"/>
      </xdr:nvSpPr>
      <xdr:spPr>
        <a:xfrm>
          <a:off x="15214111" y="56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42769</xdr:rowOff>
    </xdr:from>
    <xdr:to>
      <xdr:col>76</xdr:col>
      <xdr:colOff>165100</xdr:colOff>
      <xdr:row>34</xdr:row>
      <xdr:rowOff>144369</xdr:rowOff>
    </xdr:to>
    <xdr:sp macro="" textlink="">
      <xdr:nvSpPr>
        <xdr:cNvPr id="534" name="楕円 533"/>
        <xdr:cNvSpPr/>
      </xdr:nvSpPr>
      <xdr:spPr>
        <a:xfrm>
          <a:off x="14541500" y="58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160896</xdr:rowOff>
    </xdr:from>
    <xdr:ext cx="534377" cy="259045"/>
    <xdr:sp macro="" textlink="">
      <xdr:nvSpPr>
        <xdr:cNvPr id="535" name="テキスト ボックス 534"/>
        <xdr:cNvSpPr txBox="1"/>
      </xdr:nvSpPr>
      <xdr:spPr>
        <a:xfrm>
          <a:off x="14325111" y="564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24000</xdr:rowOff>
    </xdr:from>
    <xdr:to>
      <xdr:col>72</xdr:col>
      <xdr:colOff>38100</xdr:colOff>
      <xdr:row>33</xdr:row>
      <xdr:rowOff>125600</xdr:rowOff>
    </xdr:to>
    <xdr:sp macro="" textlink="">
      <xdr:nvSpPr>
        <xdr:cNvPr id="536" name="楕円 535"/>
        <xdr:cNvSpPr/>
      </xdr:nvSpPr>
      <xdr:spPr>
        <a:xfrm>
          <a:off x="13652500" y="56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142127</xdr:rowOff>
    </xdr:from>
    <xdr:ext cx="534377" cy="259045"/>
    <xdr:sp macro="" textlink="">
      <xdr:nvSpPr>
        <xdr:cNvPr id="537" name="テキスト ボックス 536"/>
        <xdr:cNvSpPr txBox="1"/>
      </xdr:nvSpPr>
      <xdr:spPr>
        <a:xfrm>
          <a:off x="13436111" y="54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78590</xdr:rowOff>
    </xdr:from>
    <xdr:to>
      <xdr:col>67</xdr:col>
      <xdr:colOff>101600</xdr:colOff>
      <xdr:row>36</xdr:row>
      <xdr:rowOff>8740</xdr:rowOff>
    </xdr:to>
    <xdr:sp macro="" textlink="">
      <xdr:nvSpPr>
        <xdr:cNvPr id="538" name="楕円 537"/>
        <xdr:cNvSpPr/>
      </xdr:nvSpPr>
      <xdr:spPr>
        <a:xfrm>
          <a:off x="12763500" y="60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25267</xdr:rowOff>
    </xdr:from>
    <xdr:ext cx="534377" cy="259045"/>
    <xdr:sp macro="" textlink="">
      <xdr:nvSpPr>
        <xdr:cNvPr id="539" name="テキスト ボックス 538"/>
        <xdr:cNvSpPr txBox="1"/>
      </xdr:nvSpPr>
      <xdr:spPr>
        <a:xfrm>
          <a:off x="12547111" y="58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1" name="直線コネクタ 560"/>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2" name="教育費最小値テキスト"/>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3" name="直線コネクタ 562"/>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4" name="教育費最大値テキスト"/>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5" name="直線コネクタ 564"/>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69561</xdr:rowOff>
    </xdr:from>
    <xdr:to>
      <xdr:col>85</xdr:col>
      <xdr:colOff>127000</xdr:colOff>
      <xdr:row>56</xdr:row>
      <xdr:rowOff>155085</xdr:rowOff>
    </xdr:to>
    <xdr:cxnSp macro="">
      <xdr:nvCxnSpPr>
        <xdr:cNvPr id="566" name="直線コネクタ 565"/>
        <xdr:cNvCxnSpPr/>
      </xdr:nvCxnSpPr>
      <xdr:spPr>
        <a:xfrm>
          <a:off x="15481300" y="9670761"/>
          <a:ext cx="838200" cy="8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7" name="教育費平均値テキスト"/>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8" name="フローチャート: 判断 567"/>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1781</xdr:rowOff>
    </xdr:from>
    <xdr:to>
      <xdr:col>81</xdr:col>
      <xdr:colOff>50800</xdr:colOff>
      <xdr:row>56</xdr:row>
      <xdr:rowOff>69561</xdr:rowOff>
    </xdr:to>
    <xdr:cxnSp macro="">
      <xdr:nvCxnSpPr>
        <xdr:cNvPr id="569" name="直線コネクタ 568"/>
        <xdr:cNvCxnSpPr/>
      </xdr:nvCxnSpPr>
      <xdr:spPr>
        <a:xfrm>
          <a:off x="14592300" y="9431531"/>
          <a:ext cx="889000" cy="2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0" name="フローチャート: 判断 569"/>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1" name="テキスト ボックス 570"/>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1781</xdr:rowOff>
    </xdr:from>
    <xdr:to>
      <xdr:col>76</xdr:col>
      <xdr:colOff>114300</xdr:colOff>
      <xdr:row>56</xdr:row>
      <xdr:rowOff>35875</xdr:rowOff>
    </xdr:to>
    <xdr:cxnSp macro="">
      <xdr:nvCxnSpPr>
        <xdr:cNvPr id="572" name="直線コネクタ 571"/>
        <xdr:cNvCxnSpPr/>
      </xdr:nvCxnSpPr>
      <xdr:spPr>
        <a:xfrm flipV="1">
          <a:off x="13703300" y="9431531"/>
          <a:ext cx="889000" cy="2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3" name="フローチャート: 判断 572"/>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4" name="テキスト ボックス 573"/>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157956</xdr:rowOff>
    </xdr:from>
    <xdr:to>
      <xdr:col>71</xdr:col>
      <xdr:colOff>177800</xdr:colOff>
      <xdr:row>56</xdr:row>
      <xdr:rowOff>35875</xdr:rowOff>
    </xdr:to>
    <xdr:cxnSp macro="">
      <xdr:nvCxnSpPr>
        <xdr:cNvPr id="575" name="直線コネクタ 574"/>
        <xdr:cNvCxnSpPr/>
      </xdr:nvCxnSpPr>
      <xdr:spPr>
        <a:xfrm>
          <a:off x="12814300" y="9587706"/>
          <a:ext cx="889000" cy="4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6" name="フローチャート: 判断 575"/>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7" name="テキスト ボックス 576"/>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8" name="フローチャート: 判断 577"/>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9" name="テキスト ボックス 578"/>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104285</xdr:rowOff>
    </xdr:from>
    <xdr:to>
      <xdr:col>85</xdr:col>
      <xdr:colOff>177800</xdr:colOff>
      <xdr:row>57</xdr:row>
      <xdr:rowOff>34435</xdr:rowOff>
    </xdr:to>
    <xdr:sp macro="" textlink="">
      <xdr:nvSpPr>
        <xdr:cNvPr id="585" name="楕円 584"/>
        <xdr:cNvSpPr/>
      </xdr:nvSpPr>
      <xdr:spPr>
        <a:xfrm>
          <a:off x="16268700" y="97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82712</xdr:rowOff>
    </xdr:from>
    <xdr:ext cx="534377" cy="259045"/>
    <xdr:sp macro="" textlink="">
      <xdr:nvSpPr>
        <xdr:cNvPr id="586" name="教育費該当値テキスト"/>
        <xdr:cNvSpPr txBox="1"/>
      </xdr:nvSpPr>
      <xdr:spPr>
        <a:xfrm>
          <a:off x="16370300" y="96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18761</xdr:rowOff>
    </xdr:from>
    <xdr:to>
      <xdr:col>81</xdr:col>
      <xdr:colOff>101600</xdr:colOff>
      <xdr:row>56</xdr:row>
      <xdr:rowOff>120361</xdr:rowOff>
    </xdr:to>
    <xdr:sp macro="" textlink="">
      <xdr:nvSpPr>
        <xdr:cNvPr id="587" name="楕円 586"/>
        <xdr:cNvSpPr/>
      </xdr:nvSpPr>
      <xdr:spPr>
        <a:xfrm>
          <a:off x="15430500" y="96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136888</xdr:rowOff>
    </xdr:from>
    <xdr:ext cx="534377" cy="259045"/>
    <xdr:sp macro="" textlink="">
      <xdr:nvSpPr>
        <xdr:cNvPr id="588" name="テキスト ボックス 587"/>
        <xdr:cNvSpPr txBox="1"/>
      </xdr:nvSpPr>
      <xdr:spPr>
        <a:xfrm>
          <a:off x="15214111" y="939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122431</xdr:rowOff>
    </xdr:from>
    <xdr:to>
      <xdr:col>76</xdr:col>
      <xdr:colOff>165100</xdr:colOff>
      <xdr:row>55</xdr:row>
      <xdr:rowOff>52581</xdr:rowOff>
    </xdr:to>
    <xdr:sp macro="" textlink="">
      <xdr:nvSpPr>
        <xdr:cNvPr id="589" name="楕円 588"/>
        <xdr:cNvSpPr/>
      </xdr:nvSpPr>
      <xdr:spPr>
        <a:xfrm>
          <a:off x="14541500" y="938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69108</xdr:rowOff>
    </xdr:from>
    <xdr:ext cx="599010" cy="259045"/>
    <xdr:sp macro="" textlink="">
      <xdr:nvSpPr>
        <xdr:cNvPr id="590" name="テキスト ボックス 589"/>
        <xdr:cNvSpPr txBox="1"/>
      </xdr:nvSpPr>
      <xdr:spPr>
        <a:xfrm>
          <a:off x="14292795" y="915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156525</xdr:rowOff>
    </xdr:from>
    <xdr:to>
      <xdr:col>72</xdr:col>
      <xdr:colOff>38100</xdr:colOff>
      <xdr:row>56</xdr:row>
      <xdr:rowOff>86675</xdr:rowOff>
    </xdr:to>
    <xdr:sp macro="" textlink="">
      <xdr:nvSpPr>
        <xdr:cNvPr id="591" name="楕円 590"/>
        <xdr:cNvSpPr/>
      </xdr:nvSpPr>
      <xdr:spPr>
        <a:xfrm>
          <a:off x="13652500" y="958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103202</xdr:rowOff>
    </xdr:from>
    <xdr:ext cx="534377" cy="259045"/>
    <xdr:sp macro="" textlink="">
      <xdr:nvSpPr>
        <xdr:cNvPr id="592" name="テキスト ボックス 591"/>
        <xdr:cNvSpPr txBox="1"/>
      </xdr:nvSpPr>
      <xdr:spPr>
        <a:xfrm>
          <a:off x="13436111" y="936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107156</xdr:rowOff>
    </xdr:from>
    <xdr:to>
      <xdr:col>67</xdr:col>
      <xdr:colOff>101600</xdr:colOff>
      <xdr:row>56</xdr:row>
      <xdr:rowOff>37306</xdr:rowOff>
    </xdr:to>
    <xdr:sp macro="" textlink="">
      <xdr:nvSpPr>
        <xdr:cNvPr id="593" name="楕円 592"/>
        <xdr:cNvSpPr/>
      </xdr:nvSpPr>
      <xdr:spPr>
        <a:xfrm>
          <a:off x="12763500" y="95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53833</xdr:rowOff>
    </xdr:from>
    <xdr:ext cx="599010" cy="259045"/>
    <xdr:sp macro="" textlink="">
      <xdr:nvSpPr>
        <xdr:cNvPr id="594" name="テキスト ボックス 593"/>
        <xdr:cNvSpPr txBox="1"/>
      </xdr:nvSpPr>
      <xdr:spPr>
        <a:xfrm>
          <a:off x="12514795" y="9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6" name="テキスト ボックス 61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29623</xdr:rowOff>
    </xdr:from>
    <xdr:to>
      <xdr:col>85</xdr:col>
      <xdr:colOff>126364</xdr:colOff>
      <xdr:row>79</xdr:row>
      <xdr:rowOff>44450</xdr:rowOff>
    </xdr:to>
    <xdr:cxnSp macro="">
      <xdr:nvCxnSpPr>
        <xdr:cNvPr id="618" name="直線コネクタ 617"/>
        <xdr:cNvCxnSpPr/>
      </xdr:nvCxnSpPr>
      <xdr:spPr>
        <a:xfrm flipV="1">
          <a:off x="16317595" y="12545473"/>
          <a:ext cx="1269" cy="1043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74133</xdr:rowOff>
    </xdr:from>
    <xdr:ext cx="249299" cy="259045"/>
    <xdr:sp macro="" textlink="">
      <xdr:nvSpPr>
        <xdr:cNvPr id="619" name="災害復旧費最小値テキスト"/>
        <xdr:cNvSpPr txBox="1"/>
      </xdr:nvSpPr>
      <xdr:spPr>
        <a:xfrm>
          <a:off x="16370300" y="13618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147750</xdr:rowOff>
    </xdr:from>
    <xdr:ext cx="599010" cy="259045"/>
    <xdr:sp macro="" textlink="">
      <xdr:nvSpPr>
        <xdr:cNvPr id="621" name="災害復旧費最大値テキスト"/>
        <xdr:cNvSpPr txBox="1"/>
      </xdr:nvSpPr>
      <xdr:spPr>
        <a:xfrm>
          <a:off x="16370300" y="12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29623</xdr:rowOff>
    </xdr:from>
    <xdr:to>
      <xdr:col>86</xdr:col>
      <xdr:colOff>25400</xdr:colOff>
      <xdr:row>73</xdr:row>
      <xdr:rowOff>29623</xdr:rowOff>
    </xdr:to>
    <xdr:cxnSp macro="">
      <xdr:nvCxnSpPr>
        <xdr:cNvPr id="622" name="直線コネクタ 621"/>
        <xdr:cNvCxnSpPr/>
      </xdr:nvCxnSpPr>
      <xdr:spPr>
        <a:xfrm>
          <a:off x="16230600" y="12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61426</xdr:rowOff>
    </xdr:from>
    <xdr:to>
      <xdr:col>85</xdr:col>
      <xdr:colOff>127000</xdr:colOff>
      <xdr:row>73</xdr:row>
      <xdr:rowOff>29623</xdr:rowOff>
    </xdr:to>
    <xdr:cxnSp macro="">
      <xdr:nvCxnSpPr>
        <xdr:cNvPr id="623" name="直線コネクタ 622"/>
        <xdr:cNvCxnSpPr/>
      </xdr:nvCxnSpPr>
      <xdr:spPr>
        <a:xfrm>
          <a:off x="15481300" y="12062926"/>
          <a:ext cx="838200" cy="4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118583</xdr:rowOff>
    </xdr:from>
    <xdr:ext cx="534377" cy="259045"/>
    <xdr:sp macro="" textlink="">
      <xdr:nvSpPr>
        <xdr:cNvPr id="624" name="災害復旧費平均値テキスト"/>
        <xdr:cNvSpPr txBox="1"/>
      </xdr:nvSpPr>
      <xdr:spPr>
        <a:xfrm>
          <a:off x="16370300" y="13491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140156</xdr:rowOff>
    </xdr:from>
    <xdr:to>
      <xdr:col>85</xdr:col>
      <xdr:colOff>177800</xdr:colOff>
      <xdr:row>79</xdr:row>
      <xdr:rowOff>70306</xdr:rowOff>
    </xdr:to>
    <xdr:sp macro="" textlink="">
      <xdr:nvSpPr>
        <xdr:cNvPr id="625" name="フローチャート: 判断 624"/>
        <xdr:cNvSpPr/>
      </xdr:nvSpPr>
      <xdr:spPr>
        <a:xfrm>
          <a:off x="16268700" y="1351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61426</xdr:rowOff>
    </xdr:from>
    <xdr:to>
      <xdr:col>81</xdr:col>
      <xdr:colOff>50800</xdr:colOff>
      <xdr:row>70</xdr:row>
      <xdr:rowOff>81418</xdr:rowOff>
    </xdr:to>
    <xdr:cxnSp macro="">
      <xdr:nvCxnSpPr>
        <xdr:cNvPr id="626" name="直線コネクタ 625"/>
        <xdr:cNvCxnSpPr/>
      </xdr:nvCxnSpPr>
      <xdr:spPr>
        <a:xfrm flipV="1">
          <a:off x="14592300" y="12062926"/>
          <a:ext cx="889000" cy="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138626</xdr:rowOff>
    </xdr:from>
    <xdr:to>
      <xdr:col>81</xdr:col>
      <xdr:colOff>101600</xdr:colOff>
      <xdr:row>79</xdr:row>
      <xdr:rowOff>68776</xdr:rowOff>
    </xdr:to>
    <xdr:sp macro="" textlink="">
      <xdr:nvSpPr>
        <xdr:cNvPr id="627" name="フローチャート: 判断 626"/>
        <xdr:cNvSpPr/>
      </xdr:nvSpPr>
      <xdr:spPr>
        <a:xfrm>
          <a:off x="154305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59903</xdr:rowOff>
    </xdr:from>
    <xdr:ext cx="534377" cy="259045"/>
    <xdr:sp macro="" textlink="">
      <xdr:nvSpPr>
        <xdr:cNvPr id="628" name="テキスト ボックス 627"/>
        <xdr:cNvSpPr txBox="1"/>
      </xdr:nvSpPr>
      <xdr:spPr>
        <a:xfrm>
          <a:off x="15214111" y="136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81418</xdr:rowOff>
    </xdr:from>
    <xdr:to>
      <xdr:col>76</xdr:col>
      <xdr:colOff>114300</xdr:colOff>
      <xdr:row>74</xdr:row>
      <xdr:rowOff>135610</xdr:rowOff>
    </xdr:to>
    <xdr:cxnSp macro="">
      <xdr:nvCxnSpPr>
        <xdr:cNvPr id="629" name="直線コネクタ 628"/>
        <xdr:cNvCxnSpPr/>
      </xdr:nvCxnSpPr>
      <xdr:spPr>
        <a:xfrm flipV="1">
          <a:off x="13703300" y="12082918"/>
          <a:ext cx="889000" cy="7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133897</xdr:rowOff>
    </xdr:from>
    <xdr:to>
      <xdr:col>76</xdr:col>
      <xdr:colOff>165100</xdr:colOff>
      <xdr:row>79</xdr:row>
      <xdr:rowOff>64047</xdr:rowOff>
    </xdr:to>
    <xdr:sp macro="" textlink="">
      <xdr:nvSpPr>
        <xdr:cNvPr id="630" name="フローチャート: 判断 629"/>
        <xdr:cNvSpPr/>
      </xdr:nvSpPr>
      <xdr:spPr>
        <a:xfrm>
          <a:off x="14541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55174</xdr:rowOff>
    </xdr:from>
    <xdr:ext cx="534377" cy="259045"/>
    <xdr:sp macro="" textlink="">
      <xdr:nvSpPr>
        <xdr:cNvPr id="631" name="テキスト ボックス 630"/>
        <xdr:cNvSpPr txBox="1"/>
      </xdr:nvSpPr>
      <xdr:spPr>
        <a:xfrm>
          <a:off x="14325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165221</xdr:rowOff>
    </xdr:from>
    <xdr:to>
      <xdr:col>71</xdr:col>
      <xdr:colOff>177800</xdr:colOff>
      <xdr:row>74</xdr:row>
      <xdr:rowOff>135610</xdr:rowOff>
    </xdr:to>
    <xdr:cxnSp macro="">
      <xdr:nvCxnSpPr>
        <xdr:cNvPr id="632" name="直線コネクタ 631"/>
        <xdr:cNvCxnSpPr/>
      </xdr:nvCxnSpPr>
      <xdr:spPr>
        <a:xfrm>
          <a:off x="12814300" y="12681071"/>
          <a:ext cx="889000" cy="1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145901</xdr:rowOff>
    </xdr:from>
    <xdr:to>
      <xdr:col>72</xdr:col>
      <xdr:colOff>38100</xdr:colOff>
      <xdr:row>79</xdr:row>
      <xdr:rowOff>76051</xdr:rowOff>
    </xdr:to>
    <xdr:sp macro="" textlink="">
      <xdr:nvSpPr>
        <xdr:cNvPr id="633" name="フローチャート: 判断 632"/>
        <xdr:cNvSpPr/>
      </xdr:nvSpPr>
      <xdr:spPr>
        <a:xfrm>
          <a:off x="13652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67178</xdr:rowOff>
    </xdr:from>
    <xdr:ext cx="534377" cy="259045"/>
    <xdr:sp macro="" textlink="">
      <xdr:nvSpPr>
        <xdr:cNvPr id="634" name="テキスト ボックス 633"/>
        <xdr:cNvSpPr txBox="1"/>
      </xdr:nvSpPr>
      <xdr:spPr>
        <a:xfrm>
          <a:off x="13436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135756</xdr:rowOff>
    </xdr:from>
    <xdr:to>
      <xdr:col>67</xdr:col>
      <xdr:colOff>101600</xdr:colOff>
      <xdr:row>79</xdr:row>
      <xdr:rowOff>65906</xdr:rowOff>
    </xdr:to>
    <xdr:sp macro="" textlink="">
      <xdr:nvSpPr>
        <xdr:cNvPr id="635" name="フローチャート: 判断 634"/>
        <xdr:cNvSpPr/>
      </xdr:nvSpPr>
      <xdr:spPr>
        <a:xfrm>
          <a:off x="12763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57033</xdr:rowOff>
    </xdr:from>
    <xdr:ext cx="534377" cy="259045"/>
    <xdr:sp macro="" textlink="">
      <xdr:nvSpPr>
        <xdr:cNvPr id="636" name="テキスト ボックス 635"/>
        <xdr:cNvSpPr txBox="1"/>
      </xdr:nvSpPr>
      <xdr:spPr>
        <a:xfrm>
          <a:off x="12547111" y="1360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150273</xdr:rowOff>
    </xdr:from>
    <xdr:to>
      <xdr:col>85</xdr:col>
      <xdr:colOff>177800</xdr:colOff>
      <xdr:row>73</xdr:row>
      <xdr:rowOff>80423</xdr:rowOff>
    </xdr:to>
    <xdr:sp macro="" textlink="">
      <xdr:nvSpPr>
        <xdr:cNvPr id="642" name="楕円 641"/>
        <xdr:cNvSpPr/>
      </xdr:nvSpPr>
      <xdr:spPr>
        <a:xfrm>
          <a:off x="16268700" y="124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103300</xdr:rowOff>
    </xdr:from>
    <xdr:ext cx="599010" cy="259045"/>
    <xdr:sp macro="" textlink="">
      <xdr:nvSpPr>
        <xdr:cNvPr id="643" name="災害復旧費該当値テキスト"/>
        <xdr:cNvSpPr txBox="1"/>
      </xdr:nvSpPr>
      <xdr:spPr>
        <a:xfrm>
          <a:off x="16370300" y="1244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10626</xdr:rowOff>
    </xdr:from>
    <xdr:to>
      <xdr:col>81</xdr:col>
      <xdr:colOff>101600</xdr:colOff>
      <xdr:row>70</xdr:row>
      <xdr:rowOff>112226</xdr:rowOff>
    </xdr:to>
    <xdr:sp macro="" textlink="">
      <xdr:nvSpPr>
        <xdr:cNvPr id="644" name="楕円 643"/>
        <xdr:cNvSpPr/>
      </xdr:nvSpPr>
      <xdr:spPr>
        <a:xfrm>
          <a:off x="15430500" y="120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128753</xdr:rowOff>
    </xdr:from>
    <xdr:ext cx="599010" cy="259045"/>
    <xdr:sp macro="" textlink="">
      <xdr:nvSpPr>
        <xdr:cNvPr id="645" name="テキスト ボックス 644"/>
        <xdr:cNvSpPr txBox="1"/>
      </xdr:nvSpPr>
      <xdr:spPr>
        <a:xfrm>
          <a:off x="15181795" y="117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30618</xdr:rowOff>
    </xdr:from>
    <xdr:to>
      <xdr:col>76</xdr:col>
      <xdr:colOff>165100</xdr:colOff>
      <xdr:row>70</xdr:row>
      <xdr:rowOff>132218</xdr:rowOff>
    </xdr:to>
    <xdr:sp macro="" textlink="">
      <xdr:nvSpPr>
        <xdr:cNvPr id="646" name="楕円 645"/>
        <xdr:cNvSpPr/>
      </xdr:nvSpPr>
      <xdr:spPr>
        <a:xfrm>
          <a:off x="14541500" y="12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148745</xdr:rowOff>
    </xdr:from>
    <xdr:ext cx="599010" cy="259045"/>
    <xdr:sp macro="" textlink="">
      <xdr:nvSpPr>
        <xdr:cNvPr id="647" name="テキスト ボックス 646"/>
        <xdr:cNvSpPr txBox="1"/>
      </xdr:nvSpPr>
      <xdr:spPr>
        <a:xfrm>
          <a:off x="14292795" y="1180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84810</xdr:rowOff>
    </xdr:from>
    <xdr:to>
      <xdr:col>72</xdr:col>
      <xdr:colOff>38100</xdr:colOff>
      <xdr:row>75</xdr:row>
      <xdr:rowOff>14960</xdr:rowOff>
    </xdr:to>
    <xdr:sp macro="" textlink="">
      <xdr:nvSpPr>
        <xdr:cNvPr id="648" name="楕円 647"/>
        <xdr:cNvSpPr/>
      </xdr:nvSpPr>
      <xdr:spPr>
        <a:xfrm>
          <a:off x="13652500" y="127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31487</xdr:rowOff>
    </xdr:from>
    <xdr:ext cx="599010" cy="259045"/>
    <xdr:sp macro="" textlink="">
      <xdr:nvSpPr>
        <xdr:cNvPr id="649" name="テキスト ボックス 648"/>
        <xdr:cNvSpPr txBox="1"/>
      </xdr:nvSpPr>
      <xdr:spPr>
        <a:xfrm>
          <a:off x="13403795" y="125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114421</xdr:rowOff>
    </xdr:from>
    <xdr:to>
      <xdr:col>67</xdr:col>
      <xdr:colOff>101600</xdr:colOff>
      <xdr:row>74</xdr:row>
      <xdr:rowOff>44571</xdr:rowOff>
    </xdr:to>
    <xdr:sp macro="" textlink="">
      <xdr:nvSpPr>
        <xdr:cNvPr id="650" name="楕円 649"/>
        <xdr:cNvSpPr/>
      </xdr:nvSpPr>
      <xdr:spPr>
        <a:xfrm>
          <a:off x="12763500" y="126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61098</xdr:rowOff>
    </xdr:from>
    <xdr:ext cx="599010" cy="259045"/>
    <xdr:sp macro="" textlink="">
      <xdr:nvSpPr>
        <xdr:cNvPr id="651" name="テキスト ボックス 650"/>
        <xdr:cNvSpPr txBox="1"/>
      </xdr:nvSpPr>
      <xdr:spPr>
        <a:xfrm>
          <a:off x="12514795" y="124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2" name="テキスト ボックス 66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4" name="テキスト ボックス 66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6" name="直線コネクタ 675"/>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7" name="公債費最小値テキスト"/>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8" name="直線コネクタ 677"/>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9" name="公債費最大値テキスト"/>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80" name="直線コネクタ 679"/>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23216</xdr:rowOff>
    </xdr:from>
    <xdr:to>
      <xdr:col>85</xdr:col>
      <xdr:colOff>127000</xdr:colOff>
      <xdr:row>94</xdr:row>
      <xdr:rowOff>100419</xdr:rowOff>
    </xdr:to>
    <xdr:cxnSp macro="">
      <xdr:nvCxnSpPr>
        <xdr:cNvPr id="681" name="直線コネクタ 680"/>
        <xdr:cNvCxnSpPr/>
      </xdr:nvCxnSpPr>
      <xdr:spPr>
        <a:xfrm flipV="1">
          <a:off x="15481300" y="16139516"/>
          <a:ext cx="8382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82" name="公債費平均値テキスト"/>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3" name="フローチャート: 判断 682"/>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100419</xdr:rowOff>
    </xdr:from>
    <xdr:to>
      <xdr:col>81</xdr:col>
      <xdr:colOff>50800</xdr:colOff>
      <xdr:row>95</xdr:row>
      <xdr:rowOff>100571</xdr:rowOff>
    </xdr:to>
    <xdr:cxnSp macro="">
      <xdr:nvCxnSpPr>
        <xdr:cNvPr id="684" name="直線コネクタ 683"/>
        <xdr:cNvCxnSpPr/>
      </xdr:nvCxnSpPr>
      <xdr:spPr>
        <a:xfrm flipV="1">
          <a:off x="14592300" y="16216719"/>
          <a:ext cx="889000" cy="1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5" name="フローチャート: 判断 684"/>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6" name="テキスト ボックス 685"/>
        <xdr:cNvSpPr txBox="1"/>
      </xdr:nvSpPr>
      <xdr:spPr>
        <a:xfrm>
          <a:off x="15214111" y="16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100571</xdr:rowOff>
    </xdr:from>
    <xdr:to>
      <xdr:col>76</xdr:col>
      <xdr:colOff>114300</xdr:colOff>
      <xdr:row>96</xdr:row>
      <xdr:rowOff>85382</xdr:rowOff>
    </xdr:to>
    <xdr:cxnSp macro="">
      <xdr:nvCxnSpPr>
        <xdr:cNvPr id="687" name="直線コネクタ 686"/>
        <xdr:cNvCxnSpPr/>
      </xdr:nvCxnSpPr>
      <xdr:spPr>
        <a:xfrm flipV="1">
          <a:off x="13703300" y="16388321"/>
          <a:ext cx="889000" cy="1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8" name="フローチャート: 判断 687"/>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9" name="テキスト ボックス 688"/>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85382</xdr:rowOff>
    </xdr:from>
    <xdr:to>
      <xdr:col>71</xdr:col>
      <xdr:colOff>177800</xdr:colOff>
      <xdr:row>96</xdr:row>
      <xdr:rowOff>163385</xdr:rowOff>
    </xdr:to>
    <xdr:cxnSp macro="">
      <xdr:nvCxnSpPr>
        <xdr:cNvPr id="690" name="直線コネクタ 689"/>
        <xdr:cNvCxnSpPr/>
      </xdr:nvCxnSpPr>
      <xdr:spPr>
        <a:xfrm flipV="1">
          <a:off x="12814300" y="16544582"/>
          <a:ext cx="889000" cy="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91" name="フローチャート: 判断 690"/>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92" name="テキスト ボックス 691"/>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3" name="フローチャート: 判断 692"/>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4" name="テキスト ボックス 693"/>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143866</xdr:rowOff>
    </xdr:from>
    <xdr:to>
      <xdr:col>85</xdr:col>
      <xdr:colOff>177800</xdr:colOff>
      <xdr:row>94</xdr:row>
      <xdr:rowOff>74016</xdr:rowOff>
    </xdr:to>
    <xdr:sp macro="" textlink="">
      <xdr:nvSpPr>
        <xdr:cNvPr id="700" name="楕円 699"/>
        <xdr:cNvSpPr/>
      </xdr:nvSpPr>
      <xdr:spPr>
        <a:xfrm>
          <a:off x="16268700" y="160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166743</xdr:rowOff>
    </xdr:from>
    <xdr:ext cx="534377" cy="259045"/>
    <xdr:sp macro="" textlink="">
      <xdr:nvSpPr>
        <xdr:cNvPr id="701" name="公債費該当値テキスト"/>
        <xdr:cNvSpPr txBox="1"/>
      </xdr:nvSpPr>
      <xdr:spPr>
        <a:xfrm>
          <a:off x="16370300" y="159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49619</xdr:rowOff>
    </xdr:from>
    <xdr:to>
      <xdr:col>81</xdr:col>
      <xdr:colOff>101600</xdr:colOff>
      <xdr:row>94</xdr:row>
      <xdr:rowOff>151219</xdr:rowOff>
    </xdr:to>
    <xdr:sp macro="" textlink="">
      <xdr:nvSpPr>
        <xdr:cNvPr id="702" name="楕円 701"/>
        <xdr:cNvSpPr/>
      </xdr:nvSpPr>
      <xdr:spPr>
        <a:xfrm>
          <a:off x="15430500" y="161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167746</xdr:rowOff>
    </xdr:from>
    <xdr:ext cx="534377" cy="259045"/>
    <xdr:sp macro="" textlink="">
      <xdr:nvSpPr>
        <xdr:cNvPr id="703" name="テキスト ボックス 702"/>
        <xdr:cNvSpPr txBox="1"/>
      </xdr:nvSpPr>
      <xdr:spPr>
        <a:xfrm>
          <a:off x="15214111" y="159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49771</xdr:rowOff>
    </xdr:from>
    <xdr:to>
      <xdr:col>76</xdr:col>
      <xdr:colOff>165100</xdr:colOff>
      <xdr:row>95</xdr:row>
      <xdr:rowOff>151371</xdr:rowOff>
    </xdr:to>
    <xdr:sp macro="" textlink="">
      <xdr:nvSpPr>
        <xdr:cNvPr id="704" name="楕円 703"/>
        <xdr:cNvSpPr/>
      </xdr:nvSpPr>
      <xdr:spPr>
        <a:xfrm>
          <a:off x="14541500" y="163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142498</xdr:rowOff>
    </xdr:from>
    <xdr:ext cx="534377" cy="259045"/>
    <xdr:sp macro="" textlink="">
      <xdr:nvSpPr>
        <xdr:cNvPr id="705" name="テキスト ボックス 704"/>
        <xdr:cNvSpPr txBox="1"/>
      </xdr:nvSpPr>
      <xdr:spPr>
        <a:xfrm>
          <a:off x="14325111" y="164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34582</xdr:rowOff>
    </xdr:from>
    <xdr:to>
      <xdr:col>72</xdr:col>
      <xdr:colOff>38100</xdr:colOff>
      <xdr:row>96</xdr:row>
      <xdr:rowOff>136182</xdr:rowOff>
    </xdr:to>
    <xdr:sp macro="" textlink="">
      <xdr:nvSpPr>
        <xdr:cNvPr id="706" name="楕円 705"/>
        <xdr:cNvSpPr/>
      </xdr:nvSpPr>
      <xdr:spPr>
        <a:xfrm>
          <a:off x="13652500" y="164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127309</xdr:rowOff>
    </xdr:from>
    <xdr:ext cx="534377" cy="259045"/>
    <xdr:sp macro="" textlink="">
      <xdr:nvSpPr>
        <xdr:cNvPr id="707" name="テキスト ボックス 706"/>
        <xdr:cNvSpPr txBox="1"/>
      </xdr:nvSpPr>
      <xdr:spPr>
        <a:xfrm>
          <a:off x="13436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112585</xdr:rowOff>
    </xdr:from>
    <xdr:to>
      <xdr:col>67</xdr:col>
      <xdr:colOff>101600</xdr:colOff>
      <xdr:row>97</xdr:row>
      <xdr:rowOff>42735</xdr:rowOff>
    </xdr:to>
    <xdr:sp macro="" textlink="">
      <xdr:nvSpPr>
        <xdr:cNvPr id="708" name="楕円 707"/>
        <xdr:cNvSpPr/>
      </xdr:nvSpPr>
      <xdr:spPr>
        <a:xfrm>
          <a:off x="12763500" y="165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33862</xdr:rowOff>
    </xdr:from>
    <xdr:ext cx="534377" cy="259045"/>
    <xdr:sp macro="" textlink="">
      <xdr:nvSpPr>
        <xdr:cNvPr id="709" name="テキスト ボックス 708"/>
        <xdr:cNvSpPr txBox="1"/>
      </xdr:nvSpPr>
      <xdr:spPr>
        <a:xfrm>
          <a:off x="12547111" y="166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3" name="テキスト ボックス 72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3" name="直線コネクタ 732"/>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6" name="諸支出金最大値テキスト"/>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7" name="直線コネクタ 736"/>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9" name="諸支出金平均値テキスト"/>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40" name="フローチャート: 判断 739"/>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42" name="フローチャート: 判断 741"/>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3" name="テキスト ボックス 742"/>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5" name="フローチャート: 判断 744"/>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6" name="テキスト ボックス 745"/>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8" name="フローチャート: 判断 747"/>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9" name="テキスト ボックス 748"/>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50" name="フローチャート: 判断 749"/>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51" name="テキスト ボックス 750"/>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主に東日本大震災に係る復旧・復興事業の影響で、多くの項目で類似団体平均と比較し高い水準となっている。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コストが特に大きくなっているのが、総務費と災害復旧費である。総務費については、復興交付金の国への返還によるものであり、災害復旧費については、漁港や道路の災害復旧事業によるものである。また、総務費が前年度と比較して大きく減少しているのは、復興交付金の返還額が大きく減額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今後は、復旧・復興事業の進捗に伴い、多くの項目で減少していくことが見込まれる。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実質単年度収支が前年度に比べ</a:t>
          </a:r>
          <a:r>
            <a:rPr kumimoji="1" lang="en-US" altLang="ja-JP" sz="1400">
              <a:latin typeface="ＭＳ ゴシック" pitchFamily="49" charset="-128"/>
              <a:ea typeface="ＭＳ ゴシック" pitchFamily="49" charset="-128"/>
            </a:rPr>
            <a:t>29.6</a:t>
          </a:r>
          <a:r>
            <a:rPr kumimoji="1" lang="ja-JP" altLang="en-US" sz="1400">
              <a:latin typeface="ＭＳ ゴシック" pitchFamily="49" charset="-128"/>
              <a:ea typeface="ＭＳ ゴシック" pitchFamily="49" charset="-128"/>
            </a:rPr>
            <a:t>ポイント増加している。復旧・復興事業の清算のため財政調整基金への積み立てを行ったことが主な要因である。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復旧・復興事業の完了等により、いずれの数値も減少していくことが予想されるが、健全な財政状況を維持し、より良く向上させるためにも、必要な事業を峻別し、歳出の徹底的な見直しと、歳入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％を維持しており、健全な財政状況となっている。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各会計毎に見てみると、一般会計では、</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ポイント減少しているものの復旧・復興事業の影響により</a:t>
          </a:r>
          <a:r>
            <a:rPr kumimoji="1" lang="en-US" altLang="ja-JP" sz="1400">
              <a:latin typeface="ＭＳ ゴシック" pitchFamily="49" charset="-128"/>
              <a:ea typeface="ＭＳ ゴシック" pitchFamily="49" charset="-128"/>
            </a:rPr>
            <a:t>24.17</a:t>
          </a:r>
          <a:r>
            <a:rPr kumimoji="1" lang="ja-JP" altLang="en-US" sz="1400">
              <a:latin typeface="ＭＳ ゴシック" pitchFamily="49" charset="-128"/>
              <a:ea typeface="ＭＳ ゴシック" pitchFamily="49" charset="-128"/>
            </a:rPr>
            <a:t>％と多額になっている。各特別会計においては、ほぼ同等値を維持している。しかし、水道事業会計は東日本大震災の影響による給水人口の減少、病院事業会計においては、収束の見えない新型コロナウイルス感染症への対応など、様々な問題が山積みの状態である。可能な限り企業債に頼ることのない事業の実施が必要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78</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79</v>
      </c>
      <c r="C2" s="179"/>
      <c r="D2" s="180"/>
    </row>
    <row r="3" spans="1:119" ht="18.75" customHeight="1" thickBot="1" x14ac:dyDescent="0.2">
      <c r="A3" s="178"/>
      <c r="B3" s="632" t="s">
        <v>80</v>
      </c>
      <c r="C3" s="633"/>
      <c r="D3" s="633"/>
      <c r="E3" s="634"/>
      <c r="F3" s="634"/>
      <c r="G3" s="634"/>
      <c r="H3" s="634"/>
      <c r="I3" s="634"/>
      <c r="J3" s="634"/>
      <c r="K3" s="634"/>
      <c r="L3" s="634" t="s">
        <v>81</v>
      </c>
      <c r="M3" s="634"/>
      <c r="N3" s="634"/>
      <c r="O3" s="634"/>
      <c r="P3" s="634"/>
      <c r="Q3" s="634"/>
      <c r="R3" s="637"/>
      <c r="S3" s="637"/>
      <c r="T3" s="637"/>
      <c r="U3" s="637"/>
      <c r="V3" s="638"/>
      <c r="W3" s="528" t="s">
        <v>82</v>
      </c>
      <c r="X3" s="529"/>
      <c r="Y3" s="529"/>
      <c r="Z3" s="529"/>
      <c r="AA3" s="529"/>
      <c r="AB3" s="633"/>
      <c r="AC3" s="637" t="s">
        <v>83</v>
      </c>
      <c r="AD3" s="529"/>
      <c r="AE3" s="529"/>
      <c r="AF3" s="529"/>
      <c r="AG3" s="529"/>
      <c r="AH3" s="529"/>
      <c r="AI3" s="529"/>
      <c r="AJ3" s="529"/>
      <c r="AK3" s="529"/>
      <c r="AL3" s="599"/>
      <c r="AM3" s="528" t="s">
        <v>84</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85</v>
      </c>
      <c r="BO3" s="529"/>
      <c r="BP3" s="529"/>
      <c r="BQ3" s="529"/>
      <c r="BR3" s="529"/>
      <c r="BS3" s="529"/>
      <c r="BT3" s="529"/>
      <c r="BU3" s="599"/>
      <c r="BV3" s="528" t="s">
        <v>86</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87</v>
      </c>
      <c r="CU3" s="529"/>
      <c r="CV3" s="529"/>
      <c r="CW3" s="529"/>
      <c r="CX3" s="529"/>
      <c r="CY3" s="529"/>
      <c r="CZ3" s="529"/>
      <c r="DA3" s="599"/>
      <c r="DB3" s="528" t="s">
        <v>88</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89</v>
      </c>
      <c r="AZ4" s="486"/>
      <c r="BA4" s="486"/>
      <c r="BB4" s="486"/>
      <c r="BC4" s="486"/>
      <c r="BD4" s="486"/>
      <c r="BE4" s="486"/>
      <c r="BF4" s="486"/>
      <c r="BG4" s="486"/>
      <c r="BH4" s="486"/>
      <c r="BI4" s="486"/>
      <c r="BJ4" s="486"/>
      <c r="BK4" s="486"/>
      <c r="BL4" s="486"/>
      <c r="BM4" s="487"/>
      <c r="BN4" s="488">
        <v>22995988</v>
      </c>
      <c r="BO4" s="489"/>
      <c r="BP4" s="489"/>
      <c r="BQ4" s="489"/>
      <c r="BR4" s="489"/>
      <c r="BS4" s="489"/>
      <c r="BT4" s="489"/>
      <c r="BU4" s="490"/>
      <c r="BV4" s="488">
        <v>36693518</v>
      </c>
      <c r="BW4" s="489"/>
      <c r="BX4" s="489"/>
      <c r="BY4" s="489"/>
      <c r="BZ4" s="489"/>
      <c r="CA4" s="489"/>
      <c r="CB4" s="489"/>
      <c r="CC4" s="490"/>
      <c r="CD4" s="625" t="s">
        <v>90</v>
      </c>
      <c r="CE4" s="626"/>
      <c r="CF4" s="626"/>
      <c r="CG4" s="626"/>
      <c r="CH4" s="626"/>
      <c r="CI4" s="626"/>
      <c r="CJ4" s="626"/>
      <c r="CK4" s="626"/>
      <c r="CL4" s="626"/>
      <c r="CM4" s="626"/>
      <c r="CN4" s="626"/>
      <c r="CO4" s="626"/>
      <c r="CP4" s="626"/>
      <c r="CQ4" s="626"/>
      <c r="CR4" s="626"/>
      <c r="CS4" s="627"/>
      <c r="CT4" s="628">
        <v>24.2</v>
      </c>
      <c r="CU4" s="629"/>
      <c r="CV4" s="629"/>
      <c r="CW4" s="629"/>
      <c r="CX4" s="629"/>
      <c r="CY4" s="629"/>
      <c r="CZ4" s="629"/>
      <c r="DA4" s="630"/>
      <c r="DB4" s="628">
        <v>27.8</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91</v>
      </c>
      <c r="AN5" s="416"/>
      <c r="AO5" s="416"/>
      <c r="AP5" s="416"/>
      <c r="AQ5" s="416"/>
      <c r="AR5" s="416"/>
      <c r="AS5" s="416"/>
      <c r="AT5" s="417"/>
      <c r="AU5" s="517" t="s">
        <v>92</v>
      </c>
      <c r="AV5" s="518"/>
      <c r="AW5" s="518"/>
      <c r="AX5" s="518"/>
      <c r="AY5" s="473" t="s">
        <v>93</v>
      </c>
      <c r="AZ5" s="474"/>
      <c r="BA5" s="474"/>
      <c r="BB5" s="474"/>
      <c r="BC5" s="474"/>
      <c r="BD5" s="474"/>
      <c r="BE5" s="474"/>
      <c r="BF5" s="474"/>
      <c r="BG5" s="474"/>
      <c r="BH5" s="474"/>
      <c r="BI5" s="474"/>
      <c r="BJ5" s="474"/>
      <c r="BK5" s="474"/>
      <c r="BL5" s="474"/>
      <c r="BM5" s="475"/>
      <c r="BN5" s="459">
        <v>20394924</v>
      </c>
      <c r="BO5" s="460"/>
      <c r="BP5" s="460"/>
      <c r="BQ5" s="460"/>
      <c r="BR5" s="460"/>
      <c r="BS5" s="460"/>
      <c r="BT5" s="460"/>
      <c r="BU5" s="461"/>
      <c r="BV5" s="459">
        <v>32473427</v>
      </c>
      <c r="BW5" s="460"/>
      <c r="BX5" s="460"/>
      <c r="BY5" s="460"/>
      <c r="BZ5" s="460"/>
      <c r="CA5" s="460"/>
      <c r="CB5" s="460"/>
      <c r="CC5" s="461"/>
      <c r="CD5" s="499" t="s">
        <v>94</v>
      </c>
      <c r="CE5" s="419"/>
      <c r="CF5" s="419"/>
      <c r="CG5" s="419"/>
      <c r="CH5" s="419"/>
      <c r="CI5" s="419"/>
      <c r="CJ5" s="419"/>
      <c r="CK5" s="419"/>
      <c r="CL5" s="419"/>
      <c r="CM5" s="419"/>
      <c r="CN5" s="419"/>
      <c r="CO5" s="419"/>
      <c r="CP5" s="419"/>
      <c r="CQ5" s="419"/>
      <c r="CR5" s="419"/>
      <c r="CS5" s="500"/>
      <c r="CT5" s="456">
        <v>93.8</v>
      </c>
      <c r="CU5" s="457"/>
      <c r="CV5" s="457"/>
      <c r="CW5" s="457"/>
      <c r="CX5" s="457"/>
      <c r="CY5" s="457"/>
      <c r="CZ5" s="457"/>
      <c r="DA5" s="458"/>
      <c r="DB5" s="456">
        <v>97.2</v>
      </c>
      <c r="DC5" s="457"/>
      <c r="DD5" s="457"/>
      <c r="DE5" s="457"/>
      <c r="DF5" s="457"/>
      <c r="DG5" s="457"/>
      <c r="DH5" s="457"/>
      <c r="DI5" s="458"/>
    </row>
    <row r="6" spans="1:119" ht="18.75" customHeight="1" x14ac:dyDescent="0.15">
      <c r="A6" s="178"/>
      <c r="B6" s="605" t="s">
        <v>95</v>
      </c>
      <c r="C6" s="446"/>
      <c r="D6" s="446"/>
      <c r="E6" s="606"/>
      <c r="F6" s="606"/>
      <c r="G6" s="606"/>
      <c r="H6" s="606"/>
      <c r="I6" s="606"/>
      <c r="J6" s="606"/>
      <c r="K6" s="606"/>
      <c r="L6" s="606" t="s">
        <v>96</v>
      </c>
      <c r="M6" s="606"/>
      <c r="N6" s="606"/>
      <c r="O6" s="606"/>
      <c r="P6" s="606"/>
      <c r="Q6" s="606"/>
      <c r="R6" s="444"/>
      <c r="S6" s="444"/>
      <c r="T6" s="444"/>
      <c r="U6" s="444"/>
      <c r="V6" s="612"/>
      <c r="W6" s="549" t="s">
        <v>97</v>
      </c>
      <c r="X6" s="445"/>
      <c r="Y6" s="445"/>
      <c r="Z6" s="445"/>
      <c r="AA6" s="445"/>
      <c r="AB6" s="446"/>
      <c r="AC6" s="617" t="s">
        <v>98</v>
      </c>
      <c r="AD6" s="618"/>
      <c r="AE6" s="618"/>
      <c r="AF6" s="618"/>
      <c r="AG6" s="618"/>
      <c r="AH6" s="618"/>
      <c r="AI6" s="618"/>
      <c r="AJ6" s="618"/>
      <c r="AK6" s="618"/>
      <c r="AL6" s="619"/>
      <c r="AM6" s="516" t="s">
        <v>99</v>
      </c>
      <c r="AN6" s="416"/>
      <c r="AO6" s="416"/>
      <c r="AP6" s="416"/>
      <c r="AQ6" s="416"/>
      <c r="AR6" s="416"/>
      <c r="AS6" s="416"/>
      <c r="AT6" s="417"/>
      <c r="AU6" s="517" t="s">
        <v>92</v>
      </c>
      <c r="AV6" s="518"/>
      <c r="AW6" s="518"/>
      <c r="AX6" s="518"/>
      <c r="AY6" s="473" t="s">
        <v>100</v>
      </c>
      <c r="AZ6" s="474"/>
      <c r="BA6" s="474"/>
      <c r="BB6" s="474"/>
      <c r="BC6" s="474"/>
      <c r="BD6" s="474"/>
      <c r="BE6" s="474"/>
      <c r="BF6" s="474"/>
      <c r="BG6" s="474"/>
      <c r="BH6" s="474"/>
      <c r="BI6" s="474"/>
      <c r="BJ6" s="474"/>
      <c r="BK6" s="474"/>
      <c r="BL6" s="474"/>
      <c r="BM6" s="475"/>
      <c r="BN6" s="459">
        <v>2601064</v>
      </c>
      <c r="BO6" s="460"/>
      <c r="BP6" s="460"/>
      <c r="BQ6" s="460"/>
      <c r="BR6" s="460"/>
      <c r="BS6" s="460"/>
      <c r="BT6" s="460"/>
      <c r="BU6" s="461"/>
      <c r="BV6" s="459">
        <v>4220091</v>
      </c>
      <c r="BW6" s="460"/>
      <c r="BX6" s="460"/>
      <c r="BY6" s="460"/>
      <c r="BZ6" s="460"/>
      <c r="CA6" s="460"/>
      <c r="CB6" s="460"/>
      <c r="CC6" s="461"/>
      <c r="CD6" s="499" t="s">
        <v>101</v>
      </c>
      <c r="CE6" s="419"/>
      <c r="CF6" s="419"/>
      <c r="CG6" s="419"/>
      <c r="CH6" s="419"/>
      <c r="CI6" s="419"/>
      <c r="CJ6" s="419"/>
      <c r="CK6" s="419"/>
      <c r="CL6" s="419"/>
      <c r="CM6" s="419"/>
      <c r="CN6" s="419"/>
      <c r="CO6" s="419"/>
      <c r="CP6" s="419"/>
      <c r="CQ6" s="419"/>
      <c r="CR6" s="419"/>
      <c r="CS6" s="500"/>
      <c r="CT6" s="602">
        <v>96.5</v>
      </c>
      <c r="CU6" s="603"/>
      <c r="CV6" s="603"/>
      <c r="CW6" s="603"/>
      <c r="CX6" s="603"/>
      <c r="CY6" s="603"/>
      <c r="CZ6" s="603"/>
      <c r="DA6" s="604"/>
      <c r="DB6" s="602">
        <v>100.3</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102</v>
      </c>
      <c r="AN7" s="416"/>
      <c r="AO7" s="416"/>
      <c r="AP7" s="416"/>
      <c r="AQ7" s="416"/>
      <c r="AR7" s="416"/>
      <c r="AS7" s="416"/>
      <c r="AT7" s="417"/>
      <c r="AU7" s="517" t="s">
        <v>92</v>
      </c>
      <c r="AV7" s="518"/>
      <c r="AW7" s="518"/>
      <c r="AX7" s="518"/>
      <c r="AY7" s="473" t="s">
        <v>103</v>
      </c>
      <c r="AZ7" s="474"/>
      <c r="BA7" s="474"/>
      <c r="BB7" s="474"/>
      <c r="BC7" s="474"/>
      <c r="BD7" s="474"/>
      <c r="BE7" s="474"/>
      <c r="BF7" s="474"/>
      <c r="BG7" s="474"/>
      <c r="BH7" s="474"/>
      <c r="BI7" s="474"/>
      <c r="BJ7" s="474"/>
      <c r="BK7" s="474"/>
      <c r="BL7" s="474"/>
      <c r="BM7" s="475"/>
      <c r="BN7" s="459">
        <v>1236928</v>
      </c>
      <c r="BO7" s="460"/>
      <c r="BP7" s="460"/>
      <c r="BQ7" s="460"/>
      <c r="BR7" s="460"/>
      <c r="BS7" s="460"/>
      <c r="BT7" s="460"/>
      <c r="BU7" s="461"/>
      <c r="BV7" s="459">
        <v>2733965</v>
      </c>
      <c r="BW7" s="460"/>
      <c r="BX7" s="460"/>
      <c r="BY7" s="460"/>
      <c r="BZ7" s="460"/>
      <c r="CA7" s="460"/>
      <c r="CB7" s="460"/>
      <c r="CC7" s="461"/>
      <c r="CD7" s="499" t="s">
        <v>104</v>
      </c>
      <c r="CE7" s="419"/>
      <c r="CF7" s="419"/>
      <c r="CG7" s="419"/>
      <c r="CH7" s="419"/>
      <c r="CI7" s="419"/>
      <c r="CJ7" s="419"/>
      <c r="CK7" s="419"/>
      <c r="CL7" s="419"/>
      <c r="CM7" s="419"/>
      <c r="CN7" s="419"/>
      <c r="CO7" s="419"/>
      <c r="CP7" s="419"/>
      <c r="CQ7" s="419"/>
      <c r="CR7" s="419"/>
      <c r="CS7" s="500"/>
      <c r="CT7" s="459">
        <v>5641853</v>
      </c>
      <c r="CU7" s="460"/>
      <c r="CV7" s="460"/>
      <c r="CW7" s="460"/>
      <c r="CX7" s="460"/>
      <c r="CY7" s="460"/>
      <c r="CZ7" s="460"/>
      <c r="DA7" s="461"/>
      <c r="DB7" s="459">
        <v>5351219</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105</v>
      </c>
      <c r="AN8" s="416"/>
      <c r="AO8" s="416"/>
      <c r="AP8" s="416"/>
      <c r="AQ8" s="416"/>
      <c r="AR8" s="416"/>
      <c r="AS8" s="416"/>
      <c r="AT8" s="417"/>
      <c r="AU8" s="517" t="s">
        <v>92</v>
      </c>
      <c r="AV8" s="518"/>
      <c r="AW8" s="518"/>
      <c r="AX8" s="518"/>
      <c r="AY8" s="473" t="s">
        <v>106</v>
      </c>
      <c r="AZ8" s="474"/>
      <c r="BA8" s="474"/>
      <c r="BB8" s="474"/>
      <c r="BC8" s="474"/>
      <c r="BD8" s="474"/>
      <c r="BE8" s="474"/>
      <c r="BF8" s="474"/>
      <c r="BG8" s="474"/>
      <c r="BH8" s="474"/>
      <c r="BI8" s="474"/>
      <c r="BJ8" s="474"/>
      <c r="BK8" s="474"/>
      <c r="BL8" s="474"/>
      <c r="BM8" s="475"/>
      <c r="BN8" s="459">
        <v>1364136</v>
      </c>
      <c r="BO8" s="460"/>
      <c r="BP8" s="460"/>
      <c r="BQ8" s="460"/>
      <c r="BR8" s="460"/>
      <c r="BS8" s="460"/>
      <c r="BT8" s="460"/>
      <c r="BU8" s="461"/>
      <c r="BV8" s="459">
        <v>1486126</v>
      </c>
      <c r="BW8" s="460"/>
      <c r="BX8" s="460"/>
      <c r="BY8" s="460"/>
      <c r="BZ8" s="460"/>
      <c r="CA8" s="460"/>
      <c r="CB8" s="460"/>
      <c r="CC8" s="461"/>
      <c r="CD8" s="499" t="s">
        <v>107</v>
      </c>
      <c r="CE8" s="419"/>
      <c r="CF8" s="419"/>
      <c r="CG8" s="419"/>
      <c r="CH8" s="419"/>
      <c r="CI8" s="419"/>
      <c r="CJ8" s="419"/>
      <c r="CK8" s="419"/>
      <c r="CL8" s="419"/>
      <c r="CM8" s="419"/>
      <c r="CN8" s="419"/>
      <c r="CO8" s="419"/>
      <c r="CP8" s="419"/>
      <c r="CQ8" s="419"/>
      <c r="CR8" s="419"/>
      <c r="CS8" s="500"/>
      <c r="CT8" s="562">
        <v>0.31</v>
      </c>
      <c r="CU8" s="563"/>
      <c r="CV8" s="563"/>
      <c r="CW8" s="563"/>
      <c r="CX8" s="563"/>
      <c r="CY8" s="563"/>
      <c r="CZ8" s="563"/>
      <c r="DA8" s="564"/>
      <c r="DB8" s="562">
        <v>0.32</v>
      </c>
      <c r="DC8" s="563"/>
      <c r="DD8" s="563"/>
      <c r="DE8" s="563"/>
      <c r="DF8" s="563"/>
      <c r="DG8" s="563"/>
      <c r="DH8" s="563"/>
      <c r="DI8" s="564"/>
    </row>
    <row r="9" spans="1:119" ht="18.75" customHeight="1" thickBot="1" x14ac:dyDescent="0.2">
      <c r="A9" s="178"/>
      <c r="B9" s="591" t="s">
        <v>108</v>
      </c>
      <c r="C9" s="592"/>
      <c r="D9" s="592"/>
      <c r="E9" s="592"/>
      <c r="F9" s="592"/>
      <c r="G9" s="592"/>
      <c r="H9" s="592"/>
      <c r="I9" s="592"/>
      <c r="J9" s="592"/>
      <c r="K9" s="510"/>
      <c r="L9" s="593" t="s">
        <v>109</v>
      </c>
      <c r="M9" s="594"/>
      <c r="N9" s="594"/>
      <c r="O9" s="594"/>
      <c r="P9" s="594"/>
      <c r="Q9" s="595"/>
      <c r="R9" s="596">
        <v>12225</v>
      </c>
      <c r="S9" s="597"/>
      <c r="T9" s="597"/>
      <c r="U9" s="597"/>
      <c r="V9" s="598"/>
      <c r="W9" s="528" t="s">
        <v>110</v>
      </c>
      <c r="X9" s="529"/>
      <c r="Y9" s="529"/>
      <c r="Z9" s="529"/>
      <c r="AA9" s="529"/>
      <c r="AB9" s="529"/>
      <c r="AC9" s="529"/>
      <c r="AD9" s="529"/>
      <c r="AE9" s="529"/>
      <c r="AF9" s="529"/>
      <c r="AG9" s="529"/>
      <c r="AH9" s="529"/>
      <c r="AI9" s="529"/>
      <c r="AJ9" s="529"/>
      <c r="AK9" s="529"/>
      <c r="AL9" s="599"/>
      <c r="AM9" s="516" t="s">
        <v>111</v>
      </c>
      <c r="AN9" s="416"/>
      <c r="AO9" s="416"/>
      <c r="AP9" s="416"/>
      <c r="AQ9" s="416"/>
      <c r="AR9" s="416"/>
      <c r="AS9" s="416"/>
      <c r="AT9" s="417"/>
      <c r="AU9" s="517" t="s">
        <v>112</v>
      </c>
      <c r="AV9" s="518"/>
      <c r="AW9" s="518"/>
      <c r="AX9" s="518"/>
      <c r="AY9" s="473" t="s">
        <v>113</v>
      </c>
      <c r="AZ9" s="474"/>
      <c r="BA9" s="474"/>
      <c r="BB9" s="474"/>
      <c r="BC9" s="474"/>
      <c r="BD9" s="474"/>
      <c r="BE9" s="474"/>
      <c r="BF9" s="474"/>
      <c r="BG9" s="474"/>
      <c r="BH9" s="474"/>
      <c r="BI9" s="474"/>
      <c r="BJ9" s="474"/>
      <c r="BK9" s="474"/>
      <c r="BL9" s="474"/>
      <c r="BM9" s="475"/>
      <c r="BN9" s="459">
        <v>-121987</v>
      </c>
      <c r="BO9" s="460"/>
      <c r="BP9" s="460"/>
      <c r="BQ9" s="460"/>
      <c r="BR9" s="460"/>
      <c r="BS9" s="460"/>
      <c r="BT9" s="460"/>
      <c r="BU9" s="461"/>
      <c r="BV9" s="459">
        <v>-51030</v>
      </c>
      <c r="BW9" s="460"/>
      <c r="BX9" s="460"/>
      <c r="BY9" s="460"/>
      <c r="BZ9" s="460"/>
      <c r="CA9" s="460"/>
      <c r="CB9" s="460"/>
      <c r="CC9" s="461"/>
      <c r="CD9" s="499" t="s">
        <v>114</v>
      </c>
      <c r="CE9" s="419"/>
      <c r="CF9" s="419"/>
      <c r="CG9" s="419"/>
      <c r="CH9" s="419"/>
      <c r="CI9" s="419"/>
      <c r="CJ9" s="419"/>
      <c r="CK9" s="419"/>
      <c r="CL9" s="419"/>
      <c r="CM9" s="419"/>
      <c r="CN9" s="419"/>
      <c r="CO9" s="419"/>
      <c r="CP9" s="419"/>
      <c r="CQ9" s="419"/>
      <c r="CR9" s="419"/>
      <c r="CS9" s="500"/>
      <c r="CT9" s="456">
        <v>10.199999999999999</v>
      </c>
      <c r="CU9" s="457"/>
      <c r="CV9" s="457"/>
      <c r="CW9" s="457"/>
      <c r="CX9" s="457"/>
      <c r="CY9" s="457"/>
      <c r="CZ9" s="457"/>
      <c r="DA9" s="458"/>
      <c r="DB9" s="456">
        <v>5.0999999999999996</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115</v>
      </c>
      <c r="M10" s="416"/>
      <c r="N10" s="416"/>
      <c r="O10" s="416"/>
      <c r="P10" s="416"/>
      <c r="Q10" s="417"/>
      <c r="R10" s="412">
        <v>12370</v>
      </c>
      <c r="S10" s="413"/>
      <c r="T10" s="413"/>
      <c r="U10" s="413"/>
      <c r="V10" s="472"/>
      <c r="W10" s="600"/>
      <c r="X10" s="410"/>
      <c r="Y10" s="410"/>
      <c r="Z10" s="410"/>
      <c r="AA10" s="410"/>
      <c r="AB10" s="410"/>
      <c r="AC10" s="410"/>
      <c r="AD10" s="410"/>
      <c r="AE10" s="410"/>
      <c r="AF10" s="410"/>
      <c r="AG10" s="410"/>
      <c r="AH10" s="410"/>
      <c r="AI10" s="410"/>
      <c r="AJ10" s="410"/>
      <c r="AK10" s="410"/>
      <c r="AL10" s="601"/>
      <c r="AM10" s="516" t="s">
        <v>116</v>
      </c>
      <c r="AN10" s="416"/>
      <c r="AO10" s="416"/>
      <c r="AP10" s="416"/>
      <c r="AQ10" s="416"/>
      <c r="AR10" s="416"/>
      <c r="AS10" s="416"/>
      <c r="AT10" s="417"/>
      <c r="AU10" s="517" t="s">
        <v>117</v>
      </c>
      <c r="AV10" s="518"/>
      <c r="AW10" s="518"/>
      <c r="AX10" s="518"/>
      <c r="AY10" s="473" t="s">
        <v>118</v>
      </c>
      <c r="AZ10" s="474"/>
      <c r="BA10" s="474"/>
      <c r="BB10" s="474"/>
      <c r="BC10" s="474"/>
      <c r="BD10" s="474"/>
      <c r="BE10" s="474"/>
      <c r="BF10" s="474"/>
      <c r="BG10" s="474"/>
      <c r="BH10" s="474"/>
      <c r="BI10" s="474"/>
      <c r="BJ10" s="474"/>
      <c r="BK10" s="474"/>
      <c r="BL10" s="474"/>
      <c r="BM10" s="475"/>
      <c r="BN10" s="459">
        <v>580060</v>
      </c>
      <c r="BO10" s="460"/>
      <c r="BP10" s="460"/>
      <c r="BQ10" s="460"/>
      <c r="BR10" s="460"/>
      <c r="BS10" s="460"/>
      <c r="BT10" s="460"/>
      <c r="BU10" s="461"/>
      <c r="BV10" s="459">
        <v>370</v>
      </c>
      <c r="BW10" s="460"/>
      <c r="BX10" s="460"/>
      <c r="BY10" s="460"/>
      <c r="BZ10" s="460"/>
      <c r="CA10" s="460"/>
      <c r="CB10" s="460"/>
      <c r="CC10" s="461"/>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120</v>
      </c>
      <c r="M11" s="421"/>
      <c r="N11" s="421"/>
      <c r="O11" s="421"/>
      <c r="P11" s="421"/>
      <c r="Q11" s="422"/>
      <c r="R11" s="588" t="s">
        <v>121</v>
      </c>
      <c r="S11" s="589"/>
      <c r="T11" s="589"/>
      <c r="U11" s="589"/>
      <c r="V11" s="590"/>
      <c r="W11" s="600"/>
      <c r="X11" s="410"/>
      <c r="Y11" s="410"/>
      <c r="Z11" s="410"/>
      <c r="AA11" s="410"/>
      <c r="AB11" s="410"/>
      <c r="AC11" s="410"/>
      <c r="AD11" s="410"/>
      <c r="AE11" s="410"/>
      <c r="AF11" s="410"/>
      <c r="AG11" s="410"/>
      <c r="AH11" s="410"/>
      <c r="AI11" s="410"/>
      <c r="AJ11" s="410"/>
      <c r="AK11" s="410"/>
      <c r="AL11" s="601"/>
      <c r="AM11" s="516" t="s">
        <v>122</v>
      </c>
      <c r="AN11" s="416"/>
      <c r="AO11" s="416"/>
      <c r="AP11" s="416"/>
      <c r="AQ11" s="416"/>
      <c r="AR11" s="416"/>
      <c r="AS11" s="416"/>
      <c r="AT11" s="417"/>
      <c r="AU11" s="517" t="s">
        <v>123</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12218</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92</v>
      </c>
      <c r="AV12" s="518"/>
      <c r="AW12" s="518"/>
      <c r="AX12" s="518"/>
      <c r="AY12" s="473" t="s">
        <v>133</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1099000</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135</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136</v>
      </c>
      <c r="N13" s="544"/>
      <c r="O13" s="544"/>
      <c r="P13" s="544"/>
      <c r="Q13" s="545"/>
      <c r="R13" s="546">
        <v>12066</v>
      </c>
      <c r="S13" s="547"/>
      <c r="T13" s="547"/>
      <c r="U13" s="547"/>
      <c r="V13" s="548"/>
      <c r="W13" s="549" t="s">
        <v>137</v>
      </c>
      <c r="X13" s="445"/>
      <c r="Y13" s="445"/>
      <c r="Z13" s="445"/>
      <c r="AA13" s="445"/>
      <c r="AB13" s="446"/>
      <c r="AC13" s="412">
        <v>1321</v>
      </c>
      <c r="AD13" s="413"/>
      <c r="AE13" s="413"/>
      <c r="AF13" s="413"/>
      <c r="AG13" s="414"/>
      <c r="AH13" s="412">
        <v>1317</v>
      </c>
      <c r="AI13" s="413"/>
      <c r="AJ13" s="413"/>
      <c r="AK13" s="413"/>
      <c r="AL13" s="472"/>
      <c r="AM13" s="516" t="s">
        <v>138</v>
      </c>
      <c r="AN13" s="416"/>
      <c r="AO13" s="416"/>
      <c r="AP13" s="416"/>
      <c r="AQ13" s="416"/>
      <c r="AR13" s="416"/>
      <c r="AS13" s="416"/>
      <c r="AT13" s="417"/>
      <c r="AU13" s="517" t="s">
        <v>112</v>
      </c>
      <c r="AV13" s="518"/>
      <c r="AW13" s="518"/>
      <c r="AX13" s="518"/>
      <c r="AY13" s="473" t="s">
        <v>139</v>
      </c>
      <c r="AZ13" s="474"/>
      <c r="BA13" s="474"/>
      <c r="BB13" s="474"/>
      <c r="BC13" s="474"/>
      <c r="BD13" s="474"/>
      <c r="BE13" s="474"/>
      <c r="BF13" s="474"/>
      <c r="BG13" s="474"/>
      <c r="BH13" s="474"/>
      <c r="BI13" s="474"/>
      <c r="BJ13" s="474"/>
      <c r="BK13" s="474"/>
      <c r="BL13" s="474"/>
      <c r="BM13" s="475"/>
      <c r="BN13" s="459">
        <v>458073</v>
      </c>
      <c r="BO13" s="460"/>
      <c r="BP13" s="460"/>
      <c r="BQ13" s="460"/>
      <c r="BR13" s="460"/>
      <c r="BS13" s="460"/>
      <c r="BT13" s="460"/>
      <c r="BU13" s="461"/>
      <c r="BV13" s="459">
        <v>-1149660</v>
      </c>
      <c r="BW13" s="460"/>
      <c r="BX13" s="460"/>
      <c r="BY13" s="460"/>
      <c r="BZ13" s="460"/>
      <c r="CA13" s="460"/>
      <c r="CB13" s="460"/>
      <c r="CC13" s="461"/>
      <c r="CD13" s="499" t="s">
        <v>140</v>
      </c>
      <c r="CE13" s="419"/>
      <c r="CF13" s="419"/>
      <c r="CG13" s="419"/>
      <c r="CH13" s="419"/>
      <c r="CI13" s="419"/>
      <c r="CJ13" s="419"/>
      <c r="CK13" s="419"/>
      <c r="CL13" s="419"/>
      <c r="CM13" s="419"/>
      <c r="CN13" s="419"/>
      <c r="CO13" s="419"/>
      <c r="CP13" s="419"/>
      <c r="CQ13" s="419"/>
      <c r="CR13" s="419"/>
      <c r="CS13" s="500"/>
      <c r="CT13" s="456">
        <v>9.6</v>
      </c>
      <c r="CU13" s="457"/>
      <c r="CV13" s="457"/>
      <c r="CW13" s="457"/>
      <c r="CX13" s="457"/>
      <c r="CY13" s="457"/>
      <c r="CZ13" s="457"/>
      <c r="DA13" s="458"/>
      <c r="DB13" s="456">
        <v>8.1</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141</v>
      </c>
      <c r="M14" s="586"/>
      <c r="N14" s="586"/>
      <c r="O14" s="586"/>
      <c r="P14" s="586"/>
      <c r="Q14" s="587"/>
      <c r="R14" s="546">
        <v>12426</v>
      </c>
      <c r="S14" s="547"/>
      <c r="T14" s="547"/>
      <c r="U14" s="547"/>
      <c r="V14" s="548"/>
      <c r="W14" s="550"/>
      <c r="X14" s="448"/>
      <c r="Y14" s="448"/>
      <c r="Z14" s="448"/>
      <c r="AA14" s="448"/>
      <c r="AB14" s="449"/>
      <c r="AC14" s="539">
        <v>21.7</v>
      </c>
      <c r="AD14" s="540"/>
      <c r="AE14" s="540"/>
      <c r="AF14" s="540"/>
      <c r="AG14" s="541"/>
      <c r="AH14" s="539">
        <v>22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142</v>
      </c>
      <c r="CE14" s="497"/>
      <c r="CF14" s="497"/>
      <c r="CG14" s="497"/>
      <c r="CH14" s="497"/>
      <c r="CI14" s="497"/>
      <c r="CJ14" s="497"/>
      <c r="CK14" s="497"/>
      <c r="CL14" s="497"/>
      <c r="CM14" s="497"/>
      <c r="CN14" s="497"/>
      <c r="CO14" s="497"/>
      <c r="CP14" s="497"/>
      <c r="CQ14" s="497"/>
      <c r="CR14" s="497"/>
      <c r="CS14" s="498"/>
      <c r="CT14" s="556" t="s">
        <v>143</v>
      </c>
      <c r="CU14" s="557"/>
      <c r="CV14" s="557"/>
      <c r="CW14" s="557"/>
      <c r="CX14" s="557"/>
      <c r="CY14" s="557"/>
      <c r="CZ14" s="557"/>
      <c r="DA14" s="558"/>
      <c r="DB14" s="556" t="s">
        <v>143</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144</v>
      </c>
      <c r="N15" s="544"/>
      <c r="O15" s="544"/>
      <c r="P15" s="544"/>
      <c r="Q15" s="545"/>
      <c r="R15" s="546">
        <v>12257</v>
      </c>
      <c r="S15" s="547"/>
      <c r="T15" s="547"/>
      <c r="U15" s="547"/>
      <c r="V15" s="548"/>
      <c r="W15" s="549" t="s">
        <v>145</v>
      </c>
      <c r="X15" s="445"/>
      <c r="Y15" s="445"/>
      <c r="Z15" s="445"/>
      <c r="AA15" s="445"/>
      <c r="AB15" s="446"/>
      <c r="AC15" s="412">
        <v>1852</v>
      </c>
      <c r="AD15" s="413"/>
      <c r="AE15" s="413"/>
      <c r="AF15" s="413"/>
      <c r="AG15" s="414"/>
      <c r="AH15" s="412">
        <v>1954</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1464099</v>
      </c>
      <c r="BO15" s="489"/>
      <c r="BP15" s="489"/>
      <c r="BQ15" s="489"/>
      <c r="BR15" s="489"/>
      <c r="BS15" s="489"/>
      <c r="BT15" s="489"/>
      <c r="BU15" s="490"/>
      <c r="BV15" s="488">
        <v>1488621</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30.4</v>
      </c>
      <c r="AD16" s="540"/>
      <c r="AE16" s="540"/>
      <c r="AF16" s="540"/>
      <c r="AG16" s="541"/>
      <c r="AH16" s="539">
        <v>32.6</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5052796</v>
      </c>
      <c r="BO16" s="460"/>
      <c r="BP16" s="460"/>
      <c r="BQ16" s="460"/>
      <c r="BR16" s="460"/>
      <c r="BS16" s="460"/>
      <c r="BT16" s="460"/>
      <c r="BU16" s="461"/>
      <c r="BV16" s="459">
        <v>4767669</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2910</v>
      </c>
      <c r="AD17" s="413"/>
      <c r="AE17" s="413"/>
      <c r="AF17" s="413"/>
      <c r="AG17" s="414"/>
      <c r="AH17" s="412">
        <v>2720</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1835224</v>
      </c>
      <c r="BO17" s="460"/>
      <c r="BP17" s="460"/>
      <c r="BQ17" s="460"/>
      <c r="BR17" s="460"/>
      <c r="BS17" s="460"/>
      <c r="BT17" s="460"/>
      <c r="BU17" s="461"/>
      <c r="BV17" s="459">
        <v>1864829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155</v>
      </c>
      <c r="C18" s="510"/>
      <c r="D18" s="510"/>
      <c r="E18" s="511"/>
      <c r="F18" s="511"/>
      <c r="G18" s="511"/>
      <c r="H18" s="511"/>
      <c r="I18" s="511"/>
      <c r="J18" s="511"/>
      <c r="K18" s="511"/>
      <c r="L18" s="512">
        <v>163.4</v>
      </c>
      <c r="M18" s="512"/>
      <c r="N18" s="512"/>
      <c r="O18" s="512"/>
      <c r="P18" s="512"/>
      <c r="Q18" s="512"/>
      <c r="R18" s="513"/>
      <c r="S18" s="513"/>
      <c r="T18" s="513"/>
      <c r="U18" s="513"/>
      <c r="V18" s="514"/>
      <c r="W18" s="530"/>
      <c r="X18" s="531"/>
      <c r="Y18" s="531"/>
      <c r="Z18" s="531"/>
      <c r="AA18" s="531"/>
      <c r="AB18" s="555"/>
      <c r="AC18" s="429">
        <v>47.8</v>
      </c>
      <c r="AD18" s="430"/>
      <c r="AE18" s="430"/>
      <c r="AF18" s="430"/>
      <c r="AG18" s="515"/>
      <c r="AH18" s="429">
        <v>45.4</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5286201</v>
      </c>
      <c r="BO18" s="460"/>
      <c r="BP18" s="460"/>
      <c r="BQ18" s="460"/>
      <c r="BR18" s="460"/>
      <c r="BS18" s="460"/>
      <c r="BT18" s="460"/>
      <c r="BU18" s="461"/>
      <c r="BV18" s="459">
        <v>5169158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157</v>
      </c>
      <c r="C19" s="510"/>
      <c r="D19" s="510"/>
      <c r="E19" s="511"/>
      <c r="F19" s="511"/>
      <c r="G19" s="511"/>
      <c r="H19" s="511"/>
      <c r="I19" s="511"/>
      <c r="J19" s="511"/>
      <c r="K19" s="511"/>
      <c r="L19" s="519">
        <v>75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11051839</v>
      </c>
      <c r="BO19" s="460"/>
      <c r="BP19" s="460"/>
      <c r="BQ19" s="460"/>
      <c r="BR19" s="460"/>
      <c r="BS19" s="460"/>
      <c r="BT19" s="460"/>
      <c r="BU19" s="461"/>
      <c r="BV19" s="459">
        <v>20843277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159</v>
      </c>
      <c r="C20" s="510"/>
      <c r="D20" s="510"/>
      <c r="E20" s="511"/>
      <c r="F20" s="511"/>
      <c r="G20" s="511"/>
      <c r="H20" s="511"/>
      <c r="I20" s="511"/>
      <c r="J20" s="511"/>
      <c r="K20" s="511"/>
      <c r="L20" s="519">
        <v>4282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12639321</v>
      </c>
      <c r="BO22" s="489"/>
      <c r="BP22" s="489"/>
      <c r="BQ22" s="489"/>
      <c r="BR22" s="489"/>
      <c r="BS22" s="489"/>
      <c r="BT22" s="489"/>
      <c r="BU22" s="490"/>
      <c r="BV22" s="488">
        <v>12958913</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8348763</v>
      </c>
      <c r="BO23" s="460"/>
      <c r="BP23" s="460"/>
      <c r="BQ23" s="460"/>
      <c r="BR23" s="460"/>
      <c r="BS23" s="460"/>
      <c r="BT23" s="460"/>
      <c r="BU23" s="461"/>
      <c r="BV23" s="459">
        <v>8480812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169</v>
      </c>
      <c r="F24" s="416"/>
      <c r="G24" s="416"/>
      <c r="H24" s="416"/>
      <c r="I24" s="416"/>
      <c r="J24" s="416"/>
      <c r="K24" s="417"/>
      <c r="L24" s="412">
        <v>1</v>
      </c>
      <c r="M24" s="413"/>
      <c r="N24" s="413"/>
      <c r="O24" s="413"/>
      <c r="P24" s="414"/>
      <c r="Q24" s="412">
        <v>8110</v>
      </c>
      <c r="R24" s="413"/>
      <c r="S24" s="413"/>
      <c r="T24" s="413"/>
      <c r="U24" s="413"/>
      <c r="V24" s="414"/>
      <c r="W24" s="502"/>
      <c r="X24" s="439"/>
      <c r="Y24" s="440"/>
      <c r="Z24" s="415" t="s">
        <v>170</v>
      </c>
      <c r="AA24" s="416"/>
      <c r="AB24" s="416"/>
      <c r="AC24" s="416"/>
      <c r="AD24" s="416"/>
      <c r="AE24" s="416"/>
      <c r="AF24" s="416"/>
      <c r="AG24" s="417"/>
      <c r="AH24" s="412">
        <v>172</v>
      </c>
      <c r="AI24" s="413"/>
      <c r="AJ24" s="413"/>
      <c r="AK24" s="413"/>
      <c r="AL24" s="414"/>
      <c r="AM24" s="412">
        <v>494844</v>
      </c>
      <c r="AN24" s="413"/>
      <c r="AO24" s="413"/>
      <c r="AP24" s="413"/>
      <c r="AQ24" s="413"/>
      <c r="AR24" s="414"/>
      <c r="AS24" s="412">
        <v>2877</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9468130</v>
      </c>
      <c r="BO24" s="460"/>
      <c r="BP24" s="460"/>
      <c r="BQ24" s="460"/>
      <c r="BR24" s="460"/>
      <c r="BS24" s="460"/>
      <c r="BT24" s="460"/>
      <c r="BU24" s="461"/>
      <c r="BV24" s="459">
        <v>9614141</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172</v>
      </c>
      <c r="F25" s="416"/>
      <c r="G25" s="416"/>
      <c r="H25" s="416"/>
      <c r="I25" s="416"/>
      <c r="J25" s="416"/>
      <c r="K25" s="417"/>
      <c r="L25" s="412">
        <v>1</v>
      </c>
      <c r="M25" s="413"/>
      <c r="N25" s="413"/>
      <c r="O25" s="413"/>
      <c r="P25" s="414"/>
      <c r="Q25" s="412">
        <v>6200</v>
      </c>
      <c r="R25" s="413"/>
      <c r="S25" s="413"/>
      <c r="T25" s="413"/>
      <c r="U25" s="413"/>
      <c r="V25" s="414"/>
      <c r="W25" s="502"/>
      <c r="X25" s="439"/>
      <c r="Y25" s="440"/>
      <c r="Z25" s="415" t="s">
        <v>173</v>
      </c>
      <c r="AA25" s="416"/>
      <c r="AB25" s="416"/>
      <c r="AC25" s="416"/>
      <c r="AD25" s="416"/>
      <c r="AE25" s="416"/>
      <c r="AF25" s="416"/>
      <c r="AG25" s="417"/>
      <c r="AH25" s="412" t="s">
        <v>174</v>
      </c>
      <c r="AI25" s="413"/>
      <c r="AJ25" s="413"/>
      <c r="AK25" s="413"/>
      <c r="AL25" s="414"/>
      <c r="AM25" s="412" t="s">
        <v>174</v>
      </c>
      <c r="AN25" s="413"/>
      <c r="AO25" s="413"/>
      <c r="AP25" s="413"/>
      <c r="AQ25" s="413"/>
      <c r="AR25" s="414"/>
      <c r="AS25" s="412" t="s">
        <v>135</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776366</v>
      </c>
      <c r="BO25" s="489"/>
      <c r="BP25" s="489"/>
      <c r="BQ25" s="489"/>
      <c r="BR25" s="489"/>
      <c r="BS25" s="489"/>
      <c r="BT25" s="489"/>
      <c r="BU25" s="490"/>
      <c r="BV25" s="488">
        <v>1568665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5400</v>
      </c>
      <c r="R26" s="413"/>
      <c r="S26" s="413"/>
      <c r="T26" s="413"/>
      <c r="U26" s="413"/>
      <c r="V26" s="414"/>
      <c r="W26" s="502"/>
      <c r="X26" s="439"/>
      <c r="Y26" s="440"/>
      <c r="Z26" s="415" t="s">
        <v>177</v>
      </c>
      <c r="AA26" s="470"/>
      <c r="AB26" s="470"/>
      <c r="AC26" s="470"/>
      <c r="AD26" s="470"/>
      <c r="AE26" s="470"/>
      <c r="AF26" s="470"/>
      <c r="AG26" s="471"/>
      <c r="AH26" s="412">
        <v>10</v>
      </c>
      <c r="AI26" s="413"/>
      <c r="AJ26" s="413"/>
      <c r="AK26" s="413"/>
      <c r="AL26" s="414"/>
      <c r="AM26" s="412">
        <v>23810</v>
      </c>
      <c r="AN26" s="413"/>
      <c r="AO26" s="413"/>
      <c r="AP26" s="413"/>
      <c r="AQ26" s="413"/>
      <c r="AR26" s="414"/>
      <c r="AS26" s="412">
        <v>2381</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135</v>
      </c>
      <c r="BO26" s="460"/>
      <c r="BP26" s="460"/>
      <c r="BQ26" s="460"/>
      <c r="BR26" s="460"/>
      <c r="BS26" s="460"/>
      <c r="BT26" s="460"/>
      <c r="BU26" s="461"/>
      <c r="BV26" s="459" t="s">
        <v>135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3000</v>
      </c>
      <c r="R27" s="413"/>
      <c r="S27" s="413"/>
      <c r="T27" s="413"/>
      <c r="U27" s="413"/>
      <c r="V27" s="414"/>
      <c r="W27" s="502"/>
      <c r="X27" s="439"/>
      <c r="Y27" s="440"/>
      <c r="Z27" s="415" t="s">
        <v>180</v>
      </c>
      <c r="AA27" s="416"/>
      <c r="AB27" s="416"/>
      <c r="AC27" s="416"/>
      <c r="AD27" s="416"/>
      <c r="AE27" s="416"/>
      <c r="AF27" s="416"/>
      <c r="AG27" s="417"/>
      <c r="AH27" s="412">
        <v>2</v>
      </c>
      <c r="AI27" s="413"/>
      <c r="AJ27" s="413"/>
      <c r="AK27" s="413"/>
      <c r="AL27" s="414"/>
      <c r="AM27" s="412" t="s">
        <v>181</v>
      </c>
      <c r="AN27" s="413"/>
      <c r="AO27" s="413"/>
      <c r="AP27" s="413"/>
      <c r="AQ27" s="413"/>
      <c r="AR27" s="414"/>
      <c r="AS27" s="412" t="s">
        <v>181</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v>160197</v>
      </c>
      <c r="BO27" s="494"/>
      <c r="BP27" s="494"/>
      <c r="BQ27" s="494"/>
      <c r="BR27" s="494"/>
      <c r="BS27" s="494"/>
      <c r="BT27" s="494"/>
      <c r="BU27" s="495"/>
      <c r="BV27" s="493">
        <v>160194</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183</v>
      </c>
      <c r="F28" s="416"/>
      <c r="G28" s="416"/>
      <c r="H28" s="416"/>
      <c r="I28" s="416"/>
      <c r="J28" s="416"/>
      <c r="K28" s="417"/>
      <c r="L28" s="412">
        <v>1</v>
      </c>
      <c r="M28" s="413"/>
      <c r="N28" s="413"/>
      <c r="O28" s="413"/>
      <c r="P28" s="414"/>
      <c r="Q28" s="412">
        <v>2480</v>
      </c>
      <c r="R28" s="413"/>
      <c r="S28" s="413"/>
      <c r="T28" s="413"/>
      <c r="U28" s="413"/>
      <c r="V28" s="414"/>
      <c r="W28" s="502"/>
      <c r="X28" s="439"/>
      <c r="Y28" s="440"/>
      <c r="Z28" s="415" t="s">
        <v>184</v>
      </c>
      <c r="AA28" s="416"/>
      <c r="AB28" s="416"/>
      <c r="AC28" s="416"/>
      <c r="AD28" s="416"/>
      <c r="AE28" s="416"/>
      <c r="AF28" s="416"/>
      <c r="AG28" s="417"/>
      <c r="AH28" s="412" t="s">
        <v>135</v>
      </c>
      <c r="AI28" s="413"/>
      <c r="AJ28" s="413"/>
      <c r="AK28" s="413"/>
      <c r="AL28" s="414"/>
      <c r="AM28" s="412" t="s">
        <v>127</v>
      </c>
      <c r="AN28" s="413"/>
      <c r="AO28" s="413"/>
      <c r="AP28" s="413"/>
      <c r="AQ28" s="413"/>
      <c r="AR28" s="414"/>
      <c r="AS28" s="412" t="s">
        <v>127</v>
      </c>
      <c r="AT28" s="413"/>
      <c r="AU28" s="413"/>
      <c r="AV28" s="413"/>
      <c r="AW28" s="413"/>
      <c r="AX28" s="472"/>
      <c r="AY28" s="476" t="s">
        <v>185</v>
      </c>
      <c r="AZ28" s="477"/>
      <c r="BA28" s="477"/>
      <c r="BB28" s="478"/>
      <c r="BC28" s="485" t="s">
        <v>47</v>
      </c>
      <c r="BD28" s="486"/>
      <c r="BE28" s="486"/>
      <c r="BF28" s="486"/>
      <c r="BG28" s="486"/>
      <c r="BH28" s="486"/>
      <c r="BI28" s="486"/>
      <c r="BJ28" s="486"/>
      <c r="BK28" s="486"/>
      <c r="BL28" s="486"/>
      <c r="BM28" s="487"/>
      <c r="BN28" s="488">
        <v>5603808</v>
      </c>
      <c r="BO28" s="489"/>
      <c r="BP28" s="489"/>
      <c r="BQ28" s="489"/>
      <c r="BR28" s="489"/>
      <c r="BS28" s="489"/>
      <c r="BT28" s="489"/>
      <c r="BU28" s="490"/>
      <c r="BV28" s="488">
        <v>4273748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14</v>
      </c>
      <c r="M29" s="413"/>
      <c r="N29" s="413"/>
      <c r="O29" s="413"/>
      <c r="P29" s="414"/>
      <c r="Q29" s="412">
        <v>2300</v>
      </c>
      <c r="R29" s="413"/>
      <c r="S29" s="413"/>
      <c r="T29" s="413"/>
      <c r="U29" s="413"/>
      <c r="V29" s="414"/>
      <c r="W29" s="503"/>
      <c r="X29" s="504"/>
      <c r="Y29" s="505"/>
      <c r="Z29" s="415" t="s">
        <v>187</v>
      </c>
      <c r="AA29" s="416"/>
      <c r="AB29" s="416"/>
      <c r="AC29" s="416"/>
      <c r="AD29" s="416"/>
      <c r="AE29" s="416"/>
      <c r="AF29" s="416"/>
      <c r="AG29" s="417"/>
      <c r="AH29" s="412">
        <v>174</v>
      </c>
      <c r="AI29" s="413"/>
      <c r="AJ29" s="413"/>
      <c r="AK29" s="413"/>
      <c r="AL29" s="414"/>
      <c r="AM29" s="412">
        <v>502130</v>
      </c>
      <c r="AN29" s="413"/>
      <c r="AO29" s="413"/>
      <c r="AP29" s="413"/>
      <c r="AQ29" s="413"/>
      <c r="AR29" s="414"/>
      <c r="AS29" s="412">
        <v>2886</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9411</v>
      </c>
      <c r="BO29" s="460"/>
      <c r="BP29" s="460"/>
      <c r="BQ29" s="460"/>
      <c r="BR29" s="460"/>
      <c r="BS29" s="460"/>
      <c r="BT29" s="460"/>
      <c r="BU29" s="461"/>
      <c r="BV29" s="459">
        <v>9414</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91.1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6537355</v>
      </c>
      <c r="BO30" s="494"/>
      <c r="BP30" s="494"/>
      <c r="BQ30" s="494"/>
      <c r="BR30" s="494"/>
      <c r="BS30" s="494"/>
      <c r="BT30" s="494"/>
      <c r="BU30" s="495"/>
      <c r="BV30" s="493">
        <v>6206689</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198</v>
      </c>
      <c r="AN33" s="411"/>
      <c r="AO33" s="410" t="s">
        <v>197</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196</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IF('各会計、関係団体の財政状況及び健全化判断比率'!B34="","",'各会計、関係団体の財政状況及び健全化判断比率'!B34)</f>
        <v>市場事業特別会計</v>
      </c>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気仙沼・本吉地域広域行政事務組合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病院事業会計</v>
      </c>
      <c r="AP35" s="408"/>
      <c r="AQ35" s="408"/>
      <c r="AR35" s="408"/>
      <c r="AS35" s="408"/>
      <c r="AT35" s="408"/>
      <c r="AU35" s="408"/>
      <c r="AV35" s="408"/>
      <c r="AW35" s="408"/>
      <c r="AX35" s="408"/>
      <c r="AY35" s="408"/>
      <c r="AZ35" s="408"/>
      <c r="BA35" s="408"/>
      <c r="BB35" s="408"/>
      <c r="BC35" s="408"/>
      <c r="BD35" s="178"/>
      <c r="BE35" s="407">
        <f t="shared" ref="BE35:BE43" si="1">IF(BG35="","",BE34+1)</f>
        <v>9</v>
      </c>
      <c r="BF35" s="407"/>
      <c r="BG35" s="408" t="str">
        <f>IF('各会計、関係団体の財政状況及び健全化判断比率'!B35="","",'各会計、関係団体の財政状況及び健全化判断比率'!B35)</f>
        <v>漁業集落排水事業特別会計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宮城県市町村職員退職手当組合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訪問看護ステーション事業会計</v>
      </c>
      <c r="AP36" s="408"/>
      <c r="AQ36" s="408"/>
      <c r="AR36" s="408"/>
      <c r="AS36" s="408"/>
      <c r="AT36" s="408"/>
      <c r="AU36" s="408"/>
      <c r="AV36" s="408"/>
      <c r="AW36" s="408"/>
      <c r="AX36" s="408"/>
      <c r="AY36" s="408"/>
      <c r="AZ36" s="408"/>
      <c r="BA36" s="408"/>
      <c r="BB36" s="408"/>
      <c r="BC36" s="408"/>
      <c r="BD36" s="178"/>
      <c r="BE36" s="407">
        <f t="shared" si="1"/>
        <v>10</v>
      </c>
      <c r="BF36" s="407"/>
      <c r="BG36" s="408" t="str">
        <f>IF('各会計、関係団体の財政状況及び健全化判断比率'!B36="","",'各会計、関係団体の財政状況及び健全化判断比率'!B36)</f>
        <v>公共下水道事業特別会計</v>
      </c>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宮城県市町村非常勤消防団員補償報償組合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宮城県市町村自治振興センター</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15</v>
      </c>
      <c r="BX38" s="407"/>
      <c r="BY38" s="408" t="str">
        <f>IF('各会計、関係団体の財政状況及び健全化判断比率'!B72="","",'各会計、関係団体の財政状況及び健全化判断比率'!B72)</f>
        <v>宮城県後期高齢者医療広域連合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16</v>
      </c>
      <c r="BX39" s="407"/>
      <c r="BY39" s="408" t="str">
        <f>IF('各会計、関係団体の財政状況及び健全化判断比率'!B73="","",'各会計、関係団体の財政状況及び健全化判断比率'!B73)</f>
        <v>宮城県後期高齢者医療事業会計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600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6" t="s">
        <v>572</v>
      </c>
      <c r="D34" s="1216"/>
      <c r="E34" s="1217"/>
      <c r="F34" s="32">
        <v>23.71</v>
      </c>
      <c r="G34" s="33">
        <v>30.49</v>
      </c>
      <c r="H34" s="33">
        <v>29.63</v>
      </c>
      <c r="I34" s="33">
        <v>27.77</v>
      </c>
      <c r="J34" s="34">
        <v>24.17</v>
      </c>
      <c r="K34" s="22"/>
      <c r="L34" s="22"/>
      <c r="M34" s="22"/>
      <c r="N34" s="22"/>
      <c r="O34" s="22"/>
      <c r="P34" s="22"/>
    </row>
    <row r="35" spans="1:16" ht="39" customHeight="1" x14ac:dyDescent="0.15">
      <c r="A35" s="22"/>
      <c r="B35" s="35"/>
      <c r="C35" s="1210" t="s">
        <v>573</v>
      </c>
      <c r="D35" s="1211"/>
      <c r="E35" s="1212"/>
      <c r="F35" s="36">
        <v>0</v>
      </c>
      <c r="G35" s="37">
        <v>0</v>
      </c>
      <c r="H35" s="37">
        <v>0</v>
      </c>
      <c r="I35" s="37">
        <v>2.37</v>
      </c>
      <c r="J35" s="38">
        <v>3.92</v>
      </c>
      <c r="K35" s="22"/>
      <c r="L35" s="22"/>
      <c r="M35" s="22"/>
      <c r="N35" s="22"/>
      <c r="O35" s="22"/>
      <c r="P35" s="22"/>
    </row>
    <row r="36" spans="1:16" ht="39" customHeight="1" x14ac:dyDescent="0.15">
      <c r="A36" s="22"/>
      <c r="B36" s="35"/>
      <c r="C36" s="1210" t="s">
        <v>574</v>
      </c>
      <c r="D36" s="1211"/>
      <c r="E36" s="1212"/>
      <c r="F36" s="36">
        <v>6.61</v>
      </c>
      <c r="G36" s="37">
        <v>4.5999999999999996</v>
      </c>
      <c r="H36" s="37">
        <v>2.2799999999999998</v>
      </c>
      <c r="I36" s="37">
        <v>2.82</v>
      </c>
      <c r="J36" s="38">
        <v>2.73</v>
      </c>
      <c r="K36" s="22"/>
      <c r="L36" s="22"/>
      <c r="M36" s="22"/>
      <c r="N36" s="22"/>
      <c r="O36" s="22"/>
      <c r="P36" s="22"/>
    </row>
    <row r="37" spans="1:16" ht="39" customHeight="1" x14ac:dyDescent="0.15">
      <c r="A37" s="22"/>
      <c r="B37" s="35"/>
      <c r="C37" s="1210" t="s">
        <v>575</v>
      </c>
      <c r="D37" s="1211"/>
      <c r="E37" s="1212"/>
      <c r="F37" s="36">
        <v>1.76</v>
      </c>
      <c r="G37" s="37">
        <v>1.71</v>
      </c>
      <c r="H37" s="37">
        <v>1.8</v>
      </c>
      <c r="I37" s="37">
        <v>0.91</v>
      </c>
      <c r="J37" s="38">
        <v>0.91</v>
      </c>
      <c r="K37" s="22"/>
      <c r="L37" s="22"/>
      <c r="M37" s="22"/>
      <c r="N37" s="22"/>
      <c r="O37" s="22"/>
      <c r="P37" s="22"/>
    </row>
    <row r="38" spans="1:16" ht="39" customHeight="1" x14ac:dyDescent="0.15">
      <c r="A38" s="22"/>
      <c r="B38" s="35"/>
      <c r="C38" s="1210" t="s">
        <v>576</v>
      </c>
      <c r="D38" s="1211"/>
      <c r="E38" s="1212"/>
      <c r="F38" s="36">
        <v>0.32</v>
      </c>
      <c r="G38" s="37">
        <v>0.39</v>
      </c>
      <c r="H38" s="37">
        <v>0.49</v>
      </c>
      <c r="I38" s="37">
        <v>0.61</v>
      </c>
      <c r="J38" s="38">
        <v>0.56999999999999995</v>
      </c>
      <c r="K38" s="22"/>
      <c r="L38" s="22"/>
      <c r="M38" s="22"/>
      <c r="N38" s="22"/>
      <c r="O38" s="22"/>
      <c r="P38" s="22"/>
    </row>
    <row r="39" spans="1:16" ht="39" customHeight="1" x14ac:dyDescent="0.15">
      <c r="A39" s="22"/>
      <c r="B39" s="35"/>
      <c r="C39" s="1210" t="s">
        <v>577</v>
      </c>
      <c r="D39" s="1211"/>
      <c r="E39" s="1212"/>
      <c r="F39" s="36">
        <v>0.16</v>
      </c>
      <c r="G39" s="37">
        <v>7.0000000000000007E-2</v>
      </c>
      <c r="H39" s="37">
        <v>0</v>
      </c>
      <c r="I39" s="37">
        <v>0.03</v>
      </c>
      <c r="J39" s="38">
        <v>0.05</v>
      </c>
      <c r="K39" s="22"/>
      <c r="L39" s="22"/>
      <c r="M39" s="22"/>
      <c r="N39" s="22"/>
      <c r="O39" s="22"/>
      <c r="P39" s="22"/>
    </row>
    <row r="40" spans="1:16" ht="39" customHeight="1" x14ac:dyDescent="0.15">
      <c r="A40" s="22"/>
      <c r="B40" s="35"/>
      <c r="C40" s="1210" t="s">
        <v>578</v>
      </c>
      <c r="D40" s="1211"/>
      <c r="E40" s="1212"/>
      <c r="F40" s="36">
        <v>0.06</v>
      </c>
      <c r="G40" s="37">
        <v>0.11</v>
      </c>
      <c r="H40" s="37">
        <v>0.09</v>
      </c>
      <c r="I40" s="37">
        <v>0.12</v>
      </c>
      <c r="J40" s="38">
        <v>0.05</v>
      </c>
      <c r="K40" s="22"/>
      <c r="L40" s="22"/>
      <c r="M40" s="22"/>
      <c r="N40" s="22"/>
      <c r="O40" s="22"/>
      <c r="P40" s="22"/>
    </row>
    <row r="41" spans="1:16" ht="39" customHeight="1" x14ac:dyDescent="0.15">
      <c r="A41" s="22"/>
      <c r="B41" s="35"/>
      <c r="C41" s="1210" t="s">
        <v>579</v>
      </c>
      <c r="D41" s="1211"/>
      <c r="E41" s="1212"/>
      <c r="F41" s="36">
        <v>0</v>
      </c>
      <c r="G41" s="37">
        <v>7.0000000000000007E-2</v>
      </c>
      <c r="H41" s="37">
        <v>0.2</v>
      </c>
      <c r="I41" s="37">
        <v>0.77</v>
      </c>
      <c r="J41" s="38">
        <v>0.05</v>
      </c>
      <c r="K41" s="22"/>
      <c r="L41" s="22"/>
      <c r="M41" s="22"/>
      <c r="N41" s="22"/>
      <c r="O41" s="22"/>
      <c r="P41" s="22"/>
    </row>
    <row r="42" spans="1:16" ht="39" customHeight="1" x14ac:dyDescent="0.15">
      <c r="A42" s="22"/>
      <c r="B42" s="39"/>
      <c r="C42" s="1210" t="s">
        <v>580</v>
      </c>
      <c r="D42" s="1211"/>
      <c r="E42" s="1212"/>
      <c r="F42" s="36" t="s">
        <v>522</v>
      </c>
      <c r="G42" s="37" t="s">
        <v>522</v>
      </c>
      <c r="H42" s="37" t="s">
        <v>522</v>
      </c>
      <c r="I42" s="37" t="s">
        <v>522</v>
      </c>
      <c r="J42" s="38" t="s">
        <v>522</v>
      </c>
      <c r="K42" s="22"/>
      <c r="L42" s="22"/>
      <c r="M42" s="22"/>
      <c r="N42" s="22"/>
      <c r="O42" s="22"/>
      <c r="P42" s="22"/>
    </row>
    <row r="43" spans="1:16" ht="39" customHeight="1" thickBot="1" x14ac:dyDescent="0.2">
      <c r="A43" s="22"/>
      <c r="B43" s="40"/>
      <c r="C43" s="1213" t="s">
        <v>581</v>
      </c>
      <c r="D43" s="1214"/>
      <c r="E43" s="1215"/>
      <c r="F43" s="41">
        <v>5.66</v>
      </c>
      <c r="G43" s="42">
        <v>2.91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YvraYKTFObViW5ONKVpoyCbxbfP4rCoNLlMYtZXlRHwPodgTKioIHcYntlmH6zKk2RySfaJPZpAYot5ML+KlA==" saltValue="VsoLXTz8+4D/Z2j2bMF5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808</v>
      </c>
      <c r="L45" s="60">
        <v>874</v>
      </c>
      <c r="M45" s="60">
        <v>1010</v>
      </c>
      <c r="N45" s="60">
        <v>1231</v>
      </c>
      <c r="O45" s="61">
        <v>1286</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38"/>
      <c r="C48" s="1239"/>
      <c r="D48" s="62"/>
      <c r="E48" s="1220" t="s">
        <v>14</v>
      </c>
      <c r="F48" s="1220"/>
      <c r="G48" s="1220"/>
      <c r="H48" s="1220"/>
      <c r="I48" s="1220"/>
      <c r="J48" s="1221"/>
      <c r="K48" s="63">
        <v>171</v>
      </c>
      <c r="L48" s="64">
        <v>175</v>
      </c>
      <c r="M48" s="64">
        <v>176</v>
      </c>
      <c r="N48" s="64">
        <v>94</v>
      </c>
      <c r="O48" s="65">
        <v>82</v>
      </c>
      <c r="P48" s="48"/>
      <c r="Q48" s="48"/>
      <c r="R48" s="48"/>
      <c r="S48" s="48"/>
      <c r="T48" s="48"/>
      <c r="U48" s="48"/>
    </row>
    <row r="49" spans="1:21" ht="30.75" customHeight="1" x14ac:dyDescent="0.15">
      <c r="A49" s="48"/>
      <c r="B49" s="1238"/>
      <c r="C49" s="1239"/>
      <c r="D49" s="62"/>
      <c r="E49" s="1220" t="s">
        <v>15</v>
      </c>
      <c r="F49" s="1220"/>
      <c r="G49" s="1220"/>
      <c r="H49" s="1220"/>
      <c r="I49" s="1220"/>
      <c r="J49" s="1221"/>
      <c r="K49" s="63">
        <v>9</v>
      </c>
      <c r="L49" s="64">
        <v>11</v>
      </c>
      <c r="M49" s="64">
        <v>10</v>
      </c>
      <c r="N49" s="64">
        <v>9</v>
      </c>
      <c r="O49" s="65">
        <v>9</v>
      </c>
      <c r="P49" s="48"/>
      <c r="Q49" s="48"/>
      <c r="R49" s="48"/>
      <c r="S49" s="48"/>
      <c r="T49" s="48"/>
      <c r="U49" s="48"/>
    </row>
    <row r="50" spans="1:21" ht="30.75" customHeight="1" x14ac:dyDescent="0.15">
      <c r="A50" s="48"/>
      <c r="B50" s="1238"/>
      <c r="C50" s="1239"/>
      <c r="D50" s="62"/>
      <c r="E50" s="1220" t="s">
        <v>16</v>
      </c>
      <c r="F50" s="1220"/>
      <c r="G50" s="1220"/>
      <c r="H50" s="1220"/>
      <c r="I50" s="1220"/>
      <c r="J50" s="1221"/>
      <c r="K50" s="63">
        <v>2</v>
      </c>
      <c r="L50" s="64">
        <v>1</v>
      </c>
      <c r="M50" s="64">
        <v>0</v>
      </c>
      <c r="N50" s="64">
        <v>0</v>
      </c>
      <c r="O50" s="65">
        <v>0</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522</v>
      </c>
      <c r="L51" s="64" t="s">
        <v>522</v>
      </c>
      <c r="M51" s="64" t="s">
        <v>522</v>
      </c>
      <c r="N51" s="64" t="s">
        <v>522</v>
      </c>
      <c r="O51" s="65" t="s">
        <v>522</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737</v>
      </c>
      <c r="L52" s="64">
        <v>787</v>
      </c>
      <c r="M52" s="64">
        <v>845</v>
      </c>
      <c r="N52" s="64">
        <v>859</v>
      </c>
      <c r="O52" s="65">
        <v>856</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253</v>
      </c>
      <c r="L53" s="69">
        <v>274</v>
      </c>
      <c r="M53" s="69">
        <v>351</v>
      </c>
      <c r="N53" s="69">
        <v>475</v>
      </c>
      <c r="O53" s="70">
        <v>521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6EQaTCifLeT40c3Crp/zLlW1SaAkgoxVgPKSXF5A8t2NLdmebeaBfVNhrzfQcmFL6J2c6BPPXfXhzfvZdi5Qg==" saltValue="4aiCQu8j8fIC9hUxKqnO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56" t="s">
        <v>29</v>
      </c>
      <c r="C41" s="1257"/>
      <c r="D41" s="102"/>
      <c r="E41" s="1258" t="s">
        <v>30</v>
      </c>
      <c r="F41" s="1258"/>
      <c r="G41" s="1258"/>
      <c r="H41" s="1259"/>
      <c r="I41" s="351">
        <v>12627</v>
      </c>
      <c r="J41" s="352">
        <v>12742</v>
      </c>
      <c r="K41" s="352">
        <v>13228</v>
      </c>
      <c r="L41" s="352">
        <v>13711</v>
      </c>
      <c r="M41" s="353">
        <v>13329</v>
      </c>
    </row>
    <row r="42" spans="2:13" ht="27.75" customHeight="1" x14ac:dyDescent="0.15">
      <c r="B42" s="1246"/>
      <c r="C42" s="1247"/>
      <c r="D42" s="103"/>
      <c r="E42" s="1250" t="s">
        <v>31</v>
      </c>
      <c r="F42" s="1250"/>
      <c r="G42" s="1250"/>
      <c r="H42" s="1251"/>
      <c r="I42" s="354" t="s">
        <v>522</v>
      </c>
      <c r="J42" s="355" t="s">
        <v>522</v>
      </c>
      <c r="K42" s="355" t="s">
        <v>522</v>
      </c>
      <c r="L42" s="355" t="s">
        <v>522</v>
      </c>
      <c r="M42" s="356" t="s">
        <v>522</v>
      </c>
    </row>
    <row r="43" spans="2:13" ht="27.75" customHeight="1" x14ac:dyDescent="0.15">
      <c r="B43" s="1246"/>
      <c r="C43" s="1247"/>
      <c r="D43" s="103"/>
      <c r="E43" s="1250" t="s">
        <v>32</v>
      </c>
      <c r="F43" s="1250"/>
      <c r="G43" s="1250"/>
      <c r="H43" s="1251"/>
      <c r="I43" s="354">
        <v>1845</v>
      </c>
      <c r="J43" s="355">
        <v>1728</v>
      </c>
      <c r="K43" s="355">
        <v>1589</v>
      </c>
      <c r="L43" s="355">
        <v>699</v>
      </c>
      <c r="M43" s="356">
        <v>666</v>
      </c>
    </row>
    <row r="44" spans="2:13" ht="27.75" customHeight="1" x14ac:dyDescent="0.15">
      <c r="B44" s="1246"/>
      <c r="C44" s="1247"/>
      <c r="D44" s="103"/>
      <c r="E44" s="1250" t="s">
        <v>33</v>
      </c>
      <c r="F44" s="1250"/>
      <c r="G44" s="1250"/>
      <c r="H44" s="1251"/>
      <c r="I44" s="354">
        <v>59</v>
      </c>
      <c r="J44" s="355">
        <v>49</v>
      </c>
      <c r="K44" s="355">
        <v>40</v>
      </c>
      <c r="L44" s="355">
        <v>32</v>
      </c>
      <c r="M44" s="356">
        <v>23</v>
      </c>
    </row>
    <row r="45" spans="2:13" ht="27.75" customHeight="1" x14ac:dyDescent="0.15">
      <c r="B45" s="1246"/>
      <c r="C45" s="1247"/>
      <c r="D45" s="103"/>
      <c r="E45" s="1250" t="s">
        <v>34</v>
      </c>
      <c r="F45" s="1250"/>
      <c r="G45" s="1250"/>
      <c r="H45" s="1251"/>
      <c r="I45" s="354">
        <v>730</v>
      </c>
      <c r="J45" s="355">
        <v>797</v>
      </c>
      <c r="K45" s="355">
        <v>703</v>
      </c>
      <c r="L45" s="355">
        <v>709</v>
      </c>
      <c r="M45" s="356">
        <v>708</v>
      </c>
    </row>
    <row r="46" spans="2:13" ht="27.75" customHeight="1" x14ac:dyDescent="0.15">
      <c r="B46" s="1246"/>
      <c r="C46" s="1247"/>
      <c r="D46" s="104"/>
      <c r="E46" s="1250" t="s">
        <v>35</v>
      </c>
      <c r="F46" s="1250"/>
      <c r="G46" s="1250"/>
      <c r="H46" s="1251"/>
      <c r="I46" s="354" t="s">
        <v>522</v>
      </c>
      <c r="J46" s="355" t="s">
        <v>522</v>
      </c>
      <c r="K46" s="355">
        <v>9</v>
      </c>
      <c r="L46" s="355" t="s">
        <v>522</v>
      </c>
      <c r="M46" s="356" t="s">
        <v>522</v>
      </c>
    </row>
    <row r="47" spans="2:13" ht="27.75" customHeight="1" x14ac:dyDescent="0.15">
      <c r="B47" s="1246"/>
      <c r="C47" s="1247"/>
      <c r="D47" s="105"/>
      <c r="E47" s="1260" t="s">
        <v>36</v>
      </c>
      <c r="F47" s="1261"/>
      <c r="G47" s="1261"/>
      <c r="H47" s="1262"/>
      <c r="I47" s="354" t="s">
        <v>522</v>
      </c>
      <c r="J47" s="355" t="s">
        <v>522</v>
      </c>
      <c r="K47" s="355" t="s">
        <v>522</v>
      </c>
      <c r="L47" s="355" t="s">
        <v>522</v>
      </c>
      <c r="M47" s="356" t="s">
        <v>522</v>
      </c>
    </row>
    <row r="48" spans="2:13" ht="27.75" customHeight="1" x14ac:dyDescent="0.15">
      <c r="B48" s="1246"/>
      <c r="C48" s="1247"/>
      <c r="D48" s="103"/>
      <c r="E48" s="1250" t="s">
        <v>37</v>
      </c>
      <c r="F48" s="1250"/>
      <c r="G48" s="1250"/>
      <c r="H48" s="1251"/>
      <c r="I48" s="354" t="s">
        <v>522</v>
      </c>
      <c r="J48" s="355" t="s">
        <v>522</v>
      </c>
      <c r="K48" s="355" t="s">
        <v>522</v>
      </c>
      <c r="L48" s="355" t="s">
        <v>522</v>
      </c>
      <c r="M48" s="356" t="s">
        <v>522</v>
      </c>
    </row>
    <row r="49" spans="2:13" ht="27.75" customHeight="1" x14ac:dyDescent="0.15">
      <c r="B49" s="1248"/>
      <c r="C49" s="1249"/>
      <c r="D49" s="103"/>
      <c r="E49" s="1250" t="s">
        <v>38</v>
      </c>
      <c r="F49" s="1250"/>
      <c r="G49" s="1250"/>
      <c r="H49" s="1251"/>
      <c r="I49" s="354" t="s">
        <v>522</v>
      </c>
      <c r="J49" s="355" t="s">
        <v>522</v>
      </c>
      <c r="K49" s="355" t="s">
        <v>522</v>
      </c>
      <c r="L49" s="355" t="s">
        <v>522</v>
      </c>
      <c r="M49" s="356" t="s">
        <v>522</v>
      </c>
    </row>
    <row r="50" spans="2:13" ht="27.75" customHeight="1" x14ac:dyDescent="0.15">
      <c r="B50" s="1244" t="s">
        <v>39</v>
      </c>
      <c r="C50" s="1245"/>
      <c r="D50" s="106"/>
      <c r="E50" s="1250" t="s">
        <v>40</v>
      </c>
      <c r="F50" s="1250"/>
      <c r="G50" s="1250"/>
      <c r="H50" s="1251"/>
      <c r="I50" s="354">
        <v>10048</v>
      </c>
      <c r="J50" s="355">
        <v>7957</v>
      </c>
      <c r="K50" s="355">
        <v>9351</v>
      </c>
      <c r="L50" s="355">
        <v>10184</v>
      </c>
      <c r="M50" s="356">
        <v>11835</v>
      </c>
    </row>
    <row r="51" spans="2:13" ht="27.75" customHeight="1" x14ac:dyDescent="0.15">
      <c r="B51" s="1246"/>
      <c r="C51" s="1247"/>
      <c r="D51" s="103"/>
      <c r="E51" s="1250" t="s">
        <v>41</v>
      </c>
      <c r="F51" s="1250"/>
      <c r="G51" s="1250"/>
      <c r="H51" s="1251"/>
      <c r="I51" s="354">
        <v>1303</v>
      </c>
      <c r="J51" s="355">
        <v>2210</v>
      </c>
      <c r="K51" s="355">
        <v>2680</v>
      </c>
      <c r="L51" s="355">
        <v>1899</v>
      </c>
      <c r="M51" s="356">
        <v>1127</v>
      </c>
    </row>
    <row r="52" spans="2:13" ht="27.75" customHeight="1" x14ac:dyDescent="0.15">
      <c r="B52" s="1248"/>
      <c r="C52" s="1249"/>
      <c r="D52" s="103"/>
      <c r="E52" s="1250" t="s">
        <v>42</v>
      </c>
      <c r="F52" s="1250"/>
      <c r="G52" s="1250"/>
      <c r="H52" s="1251"/>
      <c r="I52" s="354">
        <v>7930</v>
      </c>
      <c r="J52" s="355">
        <v>7974</v>
      </c>
      <c r="K52" s="355">
        <v>7904</v>
      </c>
      <c r="L52" s="355">
        <v>8128</v>
      </c>
      <c r="M52" s="356">
        <v>7829</v>
      </c>
    </row>
    <row r="53" spans="2:13" ht="27.75" customHeight="1" thickBot="1" x14ac:dyDescent="0.2">
      <c r="B53" s="1252" t="s">
        <v>43</v>
      </c>
      <c r="C53" s="1253"/>
      <c r="D53" s="107"/>
      <c r="E53" s="1254" t="s">
        <v>44</v>
      </c>
      <c r="F53" s="1254"/>
      <c r="G53" s="1254"/>
      <c r="H53" s="1255"/>
      <c r="I53" s="357">
        <v>-4020</v>
      </c>
      <c r="J53" s="358">
        <v>-2824</v>
      </c>
      <c r="K53" s="358">
        <v>-4367</v>
      </c>
      <c r="L53" s="358">
        <v>-5060</v>
      </c>
      <c r="M53" s="359">
        <v>-6065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066lpVym2yZajWdSXESLEny5u1Sc1lNd8p3s/QmRF+t5pmq1IPTx8tUK0rlW1he3rhJS9obv9+Y3zihnZmvPhg==" saltValue="HbLaH8/9d+l0r+pYjNfY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1" t="s">
        <v>47</v>
      </c>
      <c r="D55" s="1271"/>
      <c r="E55" s="1272"/>
      <c r="F55" s="119">
        <v>4572</v>
      </c>
      <c r="G55" s="119">
        <v>4274</v>
      </c>
      <c r="H55" s="120">
        <v>5604</v>
      </c>
    </row>
    <row r="56" spans="2:8" ht="52.5" customHeight="1" x14ac:dyDescent="0.15">
      <c r="B56" s="121"/>
      <c r="C56" s="1273" t="s">
        <v>48</v>
      </c>
      <c r="D56" s="1273"/>
      <c r="E56" s="1274"/>
      <c r="F56" s="122">
        <v>9</v>
      </c>
      <c r="G56" s="122">
        <v>9</v>
      </c>
      <c r="H56" s="123">
        <v>9</v>
      </c>
    </row>
    <row r="57" spans="2:8" ht="53.25" customHeight="1" x14ac:dyDescent="0.15">
      <c r="B57" s="121"/>
      <c r="C57" s="1275" t="s">
        <v>49</v>
      </c>
      <c r="D57" s="1275"/>
      <c r="E57" s="1276"/>
      <c r="F57" s="124">
        <v>13543</v>
      </c>
      <c r="G57" s="124">
        <v>6207</v>
      </c>
      <c r="H57" s="125">
        <v>6537</v>
      </c>
    </row>
    <row r="58" spans="2:8" ht="45.75" customHeight="1" x14ac:dyDescent="0.15">
      <c r="B58" s="126"/>
      <c r="C58" s="1263" t="s">
        <v>595</v>
      </c>
      <c r="D58" s="1264"/>
      <c r="E58" s="1265"/>
      <c r="F58" s="127">
        <v>2201</v>
      </c>
      <c r="G58" s="127">
        <v>3503</v>
      </c>
      <c r="H58" s="128">
        <v>4323</v>
      </c>
    </row>
    <row r="59" spans="2:8" ht="45.75" customHeight="1" x14ac:dyDescent="0.15">
      <c r="B59" s="126"/>
      <c r="C59" s="1263" t="s">
        <v>596</v>
      </c>
      <c r="D59" s="1264"/>
      <c r="E59" s="1265"/>
      <c r="F59" s="127">
        <v>1152</v>
      </c>
      <c r="G59" s="127">
        <v>1152</v>
      </c>
      <c r="H59" s="128">
        <v>1158</v>
      </c>
    </row>
    <row r="60" spans="2:8" ht="45.75" customHeight="1" x14ac:dyDescent="0.15">
      <c r="B60" s="126"/>
      <c r="C60" s="1263" t="s">
        <v>597</v>
      </c>
      <c r="D60" s="1264"/>
      <c r="E60" s="1265"/>
      <c r="F60" s="127">
        <v>1030</v>
      </c>
      <c r="G60" s="127">
        <v>985</v>
      </c>
      <c r="H60" s="128">
        <v>683</v>
      </c>
    </row>
    <row r="61" spans="2:8" ht="45.75" customHeight="1" x14ac:dyDescent="0.15">
      <c r="B61" s="126"/>
      <c r="C61" s="1263" t="s">
        <v>598</v>
      </c>
      <c r="D61" s="1264"/>
      <c r="E61" s="1265"/>
      <c r="F61" s="127">
        <v>126</v>
      </c>
      <c r="G61" s="127">
        <v>114</v>
      </c>
      <c r="H61" s="128">
        <v>132</v>
      </c>
    </row>
    <row r="62" spans="2:8" ht="45.75" customHeight="1" thickBot="1" x14ac:dyDescent="0.2">
      <c r="B62" s="129"/>
      <c r="C62" s="1266" t="s">
        <v>599</v>
      </c>
      <c r="D62" s="1267"/>
      <c r="E62" s="1268"/>
      <c r="F62" s="130">
        <v>56</v>
      </c>
      <c r="G62" s="130">
        <v>55</v>
      </c>
      <c r="H62" s="131">
        <v>57</v>
      </c>
    </row>
    <row r="63" spans="2:8" ht="52.5" customHeight="1" thickBot="1" x14ac:dyDescent="0.2">
      <c r="B63" s="132"/>
      <c r="C63" s="1269" t="s">
        <v>50</v>
      </c>
      <c r="D63" s="1269"/>
      <c r="E63" s="1270"/>
      <c r="F63" s="133">
        <v>18125</v>
      </c>
      <c r="G63" s="133">
        <v>10490</v>
      </c>
      <c r="H63" s="134">
        <v>12151</v>
      </c>
    </row>
    <row r="64" spans="2:8" x14ac:dyDescent="0.15"/>
  </sheetData>
  <sheetProtection algorithmName="SHA-512" hashValue="Bx4zg2KAgUqgYS7D323U6qzdFuzYZSmWqO2LX94lJPGRf1Ajxwv/jFXkF8ogLg79/yHWGGcfo0oT3ptn+il3vw==" saltValue="4ZiCK/L40MrWMQSU1yij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0" t="s">
        <v>603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604</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x14ac:dyDescent="0.15">
      <c r="B51" s="376"/>
      <c r="G51" s="1285"/>
      <c r="H51" s="1285"/>
      <c r="I51" s="1299"/>
      <c r="J51" s="1299"/>
      <c r="K51" s="1284"/>
      <c r="L51" s="1284"/>
      <c r="M51" s="1284"/>
      <c r="N51" s="1284"/>
      <c r="AM51" s="385"/>
      <c r="AN51" s="1280" t="s">
        <v>605</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89"/>
      <c r="CW51" s="1277"/>
      <c r="CX51" s="1277"/>
      <c r="CY51" s="1277"/>
      <c r="CZ51" s="1277"/>
      <c r="DA51" s="1277"/>
      <c r="DB51" s="1277"/>
      <c r="DC51" s="1277"/>
    </row>
    <row r="52" spans="1:109" x14ac:dyDescent="0.15">
      <c r="B52" s="376"/>
      <c r="G52" s="1285"/>
      <c r="H52" s="1285"/>
      <c r="I52" s="1299"/>
      <c r="J52" s="1299"/>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7">
        <v>33.5</v>
      </c>
      <c r="BQ53" s="1277"/>
      <c r="BR53" s="1277"/>
      <c r="BS53" s="1277"/>
      <c r="BT53" s="1277"/>
      <c r="BU53" s="1277"/>
      <c r="BV53" s="1277"/>
      <c r="BW53" s="1277"/>
      <c r="BX53" s="1277">
        <v>36.5</v>
      </c>
      <c r="BY53" s="1277"/>
      <c r="BZ53" s="1277"/>
      <c r="CA53" s="1277"/>
      <c r="CB53" s="1277"/>
      <c r="CC53" s="1277"/>
      <c r="CD53" s="1277"/>
      <c r="CE53" s="1277"/>
      <c r="CF53" s="1277">
        <v>36.799999999999997</v>
      </c>
      <c r="CG53" s="1277"/>
      <c r="CH53" s="1277"/>
      <c r="CI53" s="1277"/>
      <c r="CJ53" s="1277"/>
      <c r="CK53" s="1277"/>
      <c r="CL53" s="1277"/>
      <c r="CM53" s="1277"/>
      <c r="CN53" s="1277">
        <v>38.9</v>
      </c>
      <c r="CO53" s="1277"/>
      <c r="CP53" s="1277"/>
      <c r="CQ53" s="1277"/>
      <c r="CR53" s="1277"/>
      <c r="CS53" s="1277"/>
      <c r="CT53" s="1277"/>
      <c r="CU53" s="1277"/>
      <c r="CV53" s="1289"/>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608</v>
      </c>
      <c r="AO55" s="1282"/>
      <c r="AP55" s="1282"/>
      <c r="AQ55" s="1282"/>
      <c r="AR55" s="1282"/>
      <c r="AS55" s="1282"/>
      <c r="AT55" s="1282"/>
      <c r="AU55" s="1282"/>
      <c r="AV55" s="1282"/>
      <c r="AW55" s="1282"/>
      <c r="AX55" s="1282"/>
      <c r="AY55" s="1282"/>
      <c r="AZ55" s="1282"/>
      <c r="BA55" s="1282"/>
      <c r="BB55" s="1280" t="s">
        <v>606</v>
      </c>
      <c r="BC55" s="1280"/>
      <c r="BD55" s="1280"/>
      <c r="BE55" s="1280"/>
      <c r="BF55" s="1280"/>
      <c r="BG55" s="1280"/>
      <c r="BH55" s="1280"/>
      <c r="BI55" s="1280"/>
      <c r="BJ55" s="1280"/>
      <c r="BK55" s="1280"/>
      <c r="BL55" s="1280"/>
      <c r="BM55" s="1280"/>
      <c r="BN55" s="1280"/>
      <c r="BO55" s="1280"/>
      <c r="BP55" s="1277">
        <v>46.8</v>
      </c>
      <c r="BQ55" s="1277"/>
      <c r="BR55" s="1277"/>
      <c r="BS55" s="1277"/>
      <c r="BT55" s="1277"/>
      <c r="BU55" s="1277"/>
      <c r="BV55" s="1277"/>
      <c r="BW55" s="1277"/>
      <c r="BX55" s="1277">
        <v>48.4</v>
      </c>
      <c r="BY55" s="1277"/>
      <c r="BZ55" s="1277"/>
      <c r="CA55" s="1277"/>
      <c r="CB55" s="1277"/>
      <c r="CC55" s="1277"/>
      <c r="CD55" s="1277"/>
      <c r="CE55" s="1277"/>
      <c r="CF55" s="1277">
        <v>43</v>
      </c>
      <c r="CG55" s="1277"/>
      <c r="CH55" s="1277"/>
      <c r="CI55" s="1277"/>
      <c r="CJ55" s="1277"/>
      <c r="CK55" s="1277"/>
      <c r="CL55" s="1277"/>
      <c r="CM55" s="1277"/>
      <c r="CN55" s="1277">
        <v>32.4</v>
      </c>
      <c r="CO55" s="1277"/>
      <c r="CP55" s="1277"/>
      <c r="CQ55" s="1277"/>
      <c r="CR55" s="1277"/>
      <c r="CS55" s="1277"/>
      <c r="CT55" s="1277"/>
      <c r="CU55" s="1277"/>
      <c r="CV55" s="1289"/>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607</v>
      </c>
      <c r="BC57" s="1280"/>
      <c r="BD57" s="1280"/>
      <c r="BE57" s="1280"/>
      <c r="BF57" s="1280"/>
      <c r="BG57" s="1280"/>
      <c r="BH57" s="1280"/>
      <c r="BI57" s="1280"/>
      <c r="BJ57" s="1280"/>
      <c r="BK57" s="1280"/>
      <c r="BL57" s="1280"/>
      <c r="BM57" s="1280"/>
      <c r="BN57" s="1280"/>
      <c r="BO57" s="1280"/>
      <c r="BP57" s="1277">
        <v>61.7</v>
      </c>
      <c r="BQ57" s="1277"/>
      <c r="BR57" s="1277"/>
      <c r="BS57" s="1277"/>
      <c r="BT57" s="1277"/>
      <c r="BU57" s="1277"/>
      <c r="BV57" s="1277"/>
      <c r="BW57" s="1277"/>
      <c r="BX57" s="1277">
        <v>61.8</v>
      </c>
      <c r="BY57" s="1277"/>
      <c r="BZ57" s="1277"/>
      <c r="CA57" s="1277"/>
      <c r="CB57" s="1277"/>
      <c r="CC57" s="1277"/>
      <c r="CD57" s="1277"/>
      <c r="CE57" s="1277"/>
      <c r="CF57" s="1277">
        <v>62.8</v>
      </c>
      <c r="CG57" s="1277"/>
      <c r="CH57" s="1277"/>
      <c r="CI57" s="1277"/>
      <c r="CJ57" s="1277"/>
      <c r="CK57" s="1277"/>
      <c r="CL57" s="1277"/>
      <c r="CM57" s="1277"/>
      <c r="CN57" s="1277">
        <v>64.2</v>
      </c>
      <c r="CO57" s="1277"/>
      <c r="CP57" s="1277"/>
      <c r="CQ57" s="1277"/>
      <c r="CR57" s="1277"/>
      <c r="CS57" s="1277"/>
      <c r="CT57" s="1277"/>
      <c r="CU57" s="1277"/>
      <c r="CV57" s="1289"/>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609</v>
      </c>
    </row>
    <row r="64" spans="1:109" x14ac:dyDescent="0.15">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610</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604</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605</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611</v>
      </c>
      <c r="BC75" s="1280"/>
      <c r="BD75" s="1280"/>
      <c r="BE75" s="1280"/>
      <c r="BF75" s="1280"/>
      <c r="BG75" s="1280"/>
      <c r="BH75" s="1280"/>
      <c r="BI75" s="1280"/>
      <c r="BJ75" s="1280"/>
      <c r="BK75" s="1280"/>
      <c r="BL75" s="1280"/>
      <c r="BM75" s="1280"/>
      <c r="BN75" s="1280"/>
      <c r="BO75" s="1280"/>
      <c r="BP75" s="1277">
        <v>7.8</v>
      </c>
      <c r="BQ75" s="1277"/>
      <c r="BR75" s="1277"/>
      <c r="BS75" s="1277"/>
      <c r="BT75" s="1277"/>
      <c r="BU75" s="1277"/>
      <c r="BV75" s="1277"/>
      <c r="BW75" s="1277"/>
      <c r="BX75" s="1277">
        <v>6.9</v>
      </c>
      <c r="BY75" s="1277"/>
      <c r="BZ75" s="1277"/>
      <c r="CA75" s="1277"/>
      <c r="CB75" s="1277"/>
      <c r="CC75" s="1277"/>
      <c r="CD75" s="1277"/>
      <c r="CE75" s="1277"/>
      <c r="CF75" s="1277">
        <v>6.5</v>
      </c>
      <c r="CG75" s="1277"/>
      <c r="CH75" s="1277"/>
      <c r="CI75" s="1277"/>
      <c r="CJ75" s="1277"/>
      <c r="CK75" s="1277"/>
      <c r="CL75" s="1277"/>
      <c r="CM75" s="1277"/>
      <c r="CN75" s="1277">
        <v>8.1</v>
      </c>
      <c r="CO75" s="1277"/>
      <c r="CP75" s="1277"/>
      <c r="CQ75" s="1277"/>
      <c r="CR75" s="1277"/>
      <c r="CS75" s="1277"/>
      <c r="CT75" s="1277"/>
      <c r="CU75" s="1277"/>
      <c r="CV75" s="1277">
        <v>9.6</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608</v>
      </c>
      <c r="AO77" s="1282"/>
      <c r="AP77" s="1282"/>
      <c r="AQ77" s="1282"/>
      <c r="AR77" s="1282"/>
      <c r="AS77" s="1282"/>
      <c r="AT77" s="1282"/>
      <c r="AU77" s="1282"/>
      <c r="AV77" s="1282"/>
      <c r="AW77" s="1282"/>
      <c r="AX77" s="1282"/>
      <c r="AY77" s="1282"/>
      <c r="AZ77" s="1282"/>
      <c r="BA77" s="1282"/>
      <c r="BB77" s="1280" t="s">
        <v>606</v>
      </c>
      <c r="BC77" s="1280"/>
      <c r="BD77" s="1280"/>
      <c r="BE77" s="1280"/>
      <c r="BF77" s="1280"/>
      <c r="BG77" s="1280"/>
      <c r="BH77" s="1280"/>
      <c r="BI77" s="1280"/>
      <c r="BJ77" s="1280"/>
      <c r="BK77" s="1280"/>
      <c r="BL77" s="1280"/>
      <c r="BM77" s="1280"/>
      <c r="BN77" s="1280"/>
      <c r="BO77" s="1280"/>
      <c r="BP77" s="1277">
        <v>46.8</v>
      </c>
      <c r="BQ77" s="1277"/>
      <c r="BR77" s="1277"/>
      <c r="BS77" s="1277"/>
      <c r="BT77" s="1277"/>
      <c r="BU77" s="1277"/>
      <c r="BV77" s="1277"/>
      <c r="BW77" s="1277"/>
      <c r="BX77" s="1277">
        <v>48.4</v>
      </c>
      <c r="BY77" s="1277"/>
      <c r="BZ77" s="1277"/>
      <c r="CA77" s="1277"/>
      <c r="CB77" s="1277"/>
      <c r="CC77" s="1277"/>
      <c r="CD77" s="1277"/>
      <c r="CE77" s="1277"/>
      <c r="CF77" s="1277">
        <v>43</v>
      </c>
      <c r="CG77" s="1277"/>
      <c r="CH77" s="1277"/>
      <c r="CI77" s="1277"/>
      <c r="CJ77" s="1277"/>
      <c r="CK77" s="1277"/>
      <c r="CL77" s="1277"/>
      <c r="CM77" s="1277"/>
      <c r="CN77" s="1277">
        <v>32.4</v>
      </c>
      <c r="CO77" s="1277"/>
      <c r="CP77" s="1277"/>
      <c r="CQ77" s="1277"/>
      <c r="CR77" s="1277"/>
      <c r="CS77" s="1277"/>
      <c r="CT77" s="1277"/>
      <c r="CU77" s="1277"/>
      <c r="CV77" s="1277">
        <v>20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611</v>
      </c>
      <c r="BC79" s="1280"/>
      <c r="BD79" s="1280"/>
      <c r="BE79" s="1280"/>
      <c r="BF79" s="1280"/>
      <c r="BG79" s="1280"/>
      <c r="BH79" s="1280"/>
      <c r="BI79" s="1280"/>
      <c r="BJ79" s="1280"/>
      <c r="BK79" s="1280"/>
      <c r="BL79" s="1280"/>
      <c r="BM79" s="1280"/>
      <c r="BN79" s="1280"/>
      <c r="BO79" s="1280"/>
      <c r="BP79" s="1277">
        <v>9.9</v>
      </c>
      <c r="BQ79" s="1277"/>
      <c r="BR79" s="1277"/>
      <c r="BS79" s="1277"/>
      <c r="BT79" s="1277"/>
      <c r="BU79" s="1277"/>
      <c r="BV79" s="1277"/>
      <c r="BW79" s="1277"/>
      <c r="BX79" s="1277">
        <v>9.9</v>
      </c>
      <c r="BY79" s="1277"/>
      <c r="BZ79" s="1277"/>
      <c r="CA79" s="1277"/>
      <c r="CB79" s="1277"/>
      <c r="CC79" s="1277"/>
      <c r="CD79" s="1277"/>
      <c r="CE79" s="1277"/>
      <c r="CF79" s="1277">
        <v>9.9</v>
      </c>
      <c r="CG79" s="1277"/>
      <c r="CH79" s="1277"/>
      <c r="CI79" s="1277"/>
      <c r="CJ79" s="1277"/>
      <c r="CK79" s="1277"/>
      <c r="CL79" s="1277"/>
      <c r="CM79" s="1277"/>
      <c r="CN79" s="1277">
        <v>9.5</v>
      </c>
      <c r="CO79" s="1277"/>
      <c r="CP79" s="1277"/>
      <c r="CQ79" s="1277"/>
      <c r="CR79" s="1277"/>
      <c r="CS79" s="1277"/>
      <c r="CT79" s="1277"/>
      <c r="CU79" s="1277"/>
      <c r="CV79" s="1277">
        <v>9.5</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O/PfsMYibo6I5ugcPWwFJKnGyhQvvqR80rd3h3yfocnt72hs+CCT0A8vpQB2kYYuaEK2JdkALSBT9NtM5c3zaA==" saltValue="ot7/4j8Bwe0J/v0b/YkU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P2zcMmuh9Zmto8R4OovSeJKQZ/KtjcMknQ2v+c/GGeATSgpdog4szOQvczmnkTdFjXCiyuwFOUYuoEgme4c/5w==" saltValue="4BFIOuWs+TPWAUJ3ATG0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KdiCl5wqEObVW1IeL5NEdILo91d8lyjff26c94PQRv+v0H8hfdfQYghT6n6mmfMJItFgQu/rA8EqIp23W7r4fg==" saltValue="/xyxPeIbY7YKVCSSESdz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560</v>
      </c>
      <c r="G2" s="148"/>
      <c r="H2" s="149"/>
    </row>
    <row r="3" spans="1:8" x14ac:dyDescent="0.15">
      <c r="A3" s="145" t="s">
        <v>553</v>
      </c>
      <c r="B3" s="150"/>
      <c r="C3" s="151"/>
      <c r="D3" s="152">
        <v>892296</v>
      </c>
      <c r="E3" s="153"/>
      <c r="F3" s="154">
        <v>113913</v>
      </c>
      <c r="G3" s="155"/>
      <c r="H3" s="156"/>
    </row>
    <row r="4" spans="1:8" x14ac:dyDescent="0.15">
      <c r="A4" s="157"/>
      <c r="B4" s="158"/>
      <c r="C4" s="159"/>
      <c r="D4" s="160">
        <v>145109</v>
      </c>
      <c r="E4" s="161"/>
      <c r="F4" s="162">
        <v>53160</v>
      </c>
      <c r="G4" s="163"/>
      <c r="H4" s="164"/>
    </row>
    <row r="5" spans="1:8" x14ac:dyDescent="0.15">
      <c r="A5" s="145" t="s">
        <v>555</v>
      </c>
      <c r="B5" s="150"/>
      <c r="C5" s="151"/>
      <c r="D5" s="152">
        <v>535267</v>
      </c>
      <c r="E5" s="153"/>
      <c r="F5" s="154">
        <v>115050</v>
      </c>
      <c r="G5" s="155"/>
      <c r="H5" s="156"/>
    </row>
    <row r="6" spans="1:8" x14ac:dyDescent="0.15">
      <c r="A6" s="157"/>
      <c r="B6" s="158"/>
      <c r="C6" s="159"/>
      <c r="D6" s="160">
        <v>58549</v>
      </c>
      <c r="E6" s="161"/>
      <c r="F6" s="162">
        <v>53792</v>
      </c>
      <c r="G6" s="163"/>
      <c r="H6" s="164"/>
    </row>
    <row r="7" spans="1:8" x14ac:dyDescent="0.15">
      <c r="A7" s="145" t="s">
        <v>556</v>
      </c>
      <c r="B7" s="150"/>
      <c r="C7" s="151"/>
      <c r="D7" s="152">
        <v>467697</v>
      </c>
      <c r="E7" s="153"/>
      <c r="F7" s="154">
        <v>118252</v>
      </c>
      <c r="G7" s="155"/>
      <c r="H7" s="156"/>
    </row>
    <row r="8" spans="1:8" x14ac:dyDescent="0.15">
      <c r="A8" s="157"/>
      <c r="B8" s="158"/>
      <c r="C8" s="159"/>
      <c r="D8" s="160">
        <v>110111</v>
      </c>
      <c r="E8" s="161"/>
      <c r="F8" s="162">
        <v>49994</v>
      </c>
      <c r="G8" s="163"/>
      <c r="H8" s="164"/>
    </row>
    <row r="9" spans="1:8" x14ac:dyDescent="0.15">
      <c r="A9" s="145" t="s">
        <v>557</v>
      </c>
      <c r="B9" s="150"/>
      <c r="C9" s="151"/>
      <c r="D9" s="152">
        <v>427310</v>
      </c>
      <c r="E9" s="153"/>
      <c r="F9" s="154">
        <v>120302</v>
      </c>
      <c r="G9" s="155"/>
      <c r="H9" s="156"/>
    </row>
    <row r="10" spans="1:8" x14ac:dyDescent="0.15">
      <c r="A10" s="157"/>
      <c r="B10" s="158"/>
      <c r="C10" s="159"/>
      <c r="D10" s="160">
        <v>76554</v>
      </c>
      <c r="E10" s="161"/>
      <c r="F10" s="162">
        <v>59328</v>
      </c>
      <c r="G10" s="163"/>
      <c r="H10" s="164"/>
    </row>
    <row r="11" spans="1:8" x14ac:dyDescent="0.15">
      <c r="A11" s="145" t="s">
        <v>558</v>
      </c>
      <c r="B11" s="150"/>
      <c r="C11" s="151"/>
      <c r="D11" s="152">
        <v>208653</v>
      </c>
      <c r="E11" s="153"/>
      <c r="F11" s="154">
        <v>114841</v>
      </c>
      <c r="G11" s="155"/>
      <c r="H11" s="156"/>
    </row>
    <row r="12" spans="1:8" x14ac:dyDescent="0.15">
      <c r="A12" s="157"/>
      <c r="B12" s="158"/>
      <c r="C12" s="165"/>
      <c r="D12" s="160">
        <v>36882</v>
      </c>
      <c r="E12" s="161"/>
      <c r="F12" s="162">
        <v>51589</v>
      </c>
      <c r="G12" s="163"/>
      <c r="H12" s="164"/>
    </row>
    <row r="13" spans="1:8" x14ac:dyDescent="0.15">
      <c r="A13" s="145"/>
      <c r="B13" s="150"/>
      <c r="C13" s="166"/>
      <c r="D13" s="167">
        <v>506245</v>
      </c>
      <c r="E13" s="168"/>
      <c r="F13" s="169">
        <v>116472</v>
      </c>
      <c r="G13" s="170"/>
      <c r="H13" s="156"/>
    </row>
    <row r="14" spans="1:8" x14ac:dyDescent="0.15">
      <c r="A14" s="157"/>
      <c r="B14" s="158"/>
      <c r="C14" s="159"/>
      <c r="D14" s="160">
        <v>85441</v>
      </c>
      <c r="E14" s="161"/>
      <c r="F14" s="162">
        <v>53573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23.71</v>
      </c>
      <c r="C19" s="171">
        <f>ROUND(VALUE(SUBSTITUTE(実質収支比率等に係る経年分析!G$48,"▲","-")),2)</f>
        <v>30.49</v>
      </c>
      <c r="D19" s="171">
        <f>ROUND(VALUE(SUBSTITUTE(実質収支比率等に係る経年分析!H$48,"▲","-")),2)</f>
        <v>29.64</v>
      </c>
      <c r="E19" s="171">
        <f>ROUND(VALUE(SUBSTITUTE(実質収支比率等に係る経年分析!I$48,"▲","-")),2)</f>
        <v>27.77</v>
      </c>
      <c r="F19" s="171">
        <f>ROUND(VALUE(SUBSTITUTE(実質収支比率等に係る経年分析!J$48,"▲","-")),2)</f>
        <v>24.18</v>
      </c>
    </row>
    <row r="20" spans="1:11" x14ac:dyDescent="0.15">
      <c r="A20" s="171" t="s">
        <v>54</v>
      </c>
      <c r="B20" s="171">
        <f>ROUND(VALUE(SUBSTITUTE(実質収支比率等に係る経年分析!F$47,"▲","-")),2)</f>
        <v>130.47</v>
      </c>
      <c r="C20" s="171">
        <f>ROUND(VALUE(SUBSTITUTE(実質収支比率等に係る経年分析!G$47,"▲","-")),2)</f>
        <v>75.709999999999994</v>
      </c>
      <c r="D20" s="171">
        <f>ROUND(VALUE(SUBSTITUTE(実質収支比率等に係る経年分析!H$47,"▲","-")),2)</f>
        <v>88.16</v>
      </c>
      <c r="E20" s="171">
        <f>ROUND(VALUE(SUBSTITUTE(実質収支比率等に係る経年分析!I$47,"▲","-")),2)</f>
        <v>79.86</v>
      </c>
      <c r="F20" s="171">
        <f>ROUND(VALUE(SUBSTITUTE(実質収支比率等に係る経年分析!J$47,"▲","-")),2)</f>
        <v>99.33</v>
      </c>
    </row>
    <row r="21" spans="1:11" x14ac:dyDescent="0.15">
      <c r="A21" s="171" t="s">
        <v>55</v>
      </c>
      <c r="B21" s="171">
        <f>IF(ISNUMBER(VALUE(SUBSTITUTE(実質収支比率等に係る経年分析!F$49,"▲","-"))),ROUND(VALUE(SUBSTITUTE(実質収支比率等に係る経年分析!F$49,"▲","-")),2),NA())</f>
        <v>-63.64</v>
      </c>
      <c r="C21" s="171">
        <f>IF(ISNUMBER(VALUE(SUBSTITUTE(実質収支比率等に係る経年分析!G$49,"▲","-"))),ROUND(VALUE(SUBSTITUTE(実質収支比率等に係る経年分析!G$49,"▲","-")),2),NA())</f>
        <v>-61.61</v>
      </c>
      <c r="D21" s="171">
        <f>IF(ISNUMBER(VALUE(SUBSTITUTE(実質収支比率等に係る経年分析!H$49,"▲","-"))),ROUND(VALUE(SUBSTITUTE(実質収支比率等に係る経年分析!H$49,"▲","-")),2),NA())</f>
        <v>-3.57</v>
      </c>
      <c r="E21" s="171">
        <f>IF(ISNUMBER(VALUE(SUBSTITUTE(実質収支比率等に係る経年分析!I$49,"▲","-"))),ROUND(VALUE(SUBSTITUTE(実質収支比率等に係る経年分析!I$49,"▲","-")),2),NA())</f>
        <v>-21.48</v>
      </c>
      <c r="F21" s="171">
        <f>IF(ISNUMBER(VALUE(SUBSTITUTE(実質収支比率等に係る経年分析!J$49,"▲","-"))),ROUND(VALUE(SUBSTITUTE(実質収支比率等に係る経年分析!J$49,"▲","-")),2),NA())</f>
        <v>8.1199999999999992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5.66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2.91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0.77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市場事業特別会計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訪問看護ステーション事業会計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0.56999999999999995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0.91</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6.61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4.5999999999999996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2.2799999999999998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2.73</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30.49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27.77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24.17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737</v>
      </c>
      <c r="E42" s="173"/>
      <c r="F42" s="173"/>
      <c r="G42" s="173">
        <f>'実質公債費比率（分子）の構造'!L$52</f>
        <v>787</v>
      </c>
      <c r="H42" s="173"/>
      <c r="I42" s="173"/>
      <c r="J42" s="173">
        <f>'実質公債費比率（分子）の構造'!M$52</f>
        <v>845</v>
      </c>
      <c r="K42" s="173"/>
      <c r="L42" s="173"/>
      <c r="M42" s="173">
        <f>'実質公債費比率（分子）の構造'!N$52</f>
        <v>859</v>
      </c>
      <c r="N42" s="173"/>
      <c r="O42" s="173"/>
      <c r="P42" s="173">
        <f>'実質公債費比率（分子）の構造'!O$52</f>
        <v>856</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f>'実質公債費比率（分子）の構造'!K$50</f>
        <v>2</v>
      </c>
      <c r="C44" s="173"/>
      <c r="D44" s="173"/>
      <c r="E44" s="173">
        <f>'実質公債費比率（分子）の構造'!L$50</f>
        <v>1</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64</v>
      </c>
      <c r="B45" s="173">
        <f>'実質公債費比率（分子）の構造'!K$49</f>
        <v>9</v>
      </c>
      <c r="C45" s="173"/>
      <c r="D45" s="173"/>
      <c r="E45" s="173">
        <f>'実質公債費比率（分子）の構造'!L$49</f>
        <v>11</v>
      </c>
      <c r="F45" s="173"/>
      <c r="G45" s="173"/>
      <c r="H45" s="173">
        <f>'実質公債費比率（分子）の構造'!M$49</f>
        <v>10</v>
      </c>
      <c r="I45" s="173"/>
      <c r="J45" s="173"/>
      <c r="K45" s="173">
        <f>'実質公債費比率（分子）の構造'!N$49</f>
        <v>9</v>
      </c>
      <c r="L45" s="173"/>
      <c r="M45" s="173"/>
      <c r="N45" s="173">
        <f>'実質公債費比率（分子）の構造'!O$49</f>
        <v>9</v>
      </c>
      <c r="O45" s="173"/>
      <c r="P45" s="173"/>
    </row>
    <row r="46" spans="1:16" x14ac:dyDescent="0.15">
      <c r="A46" s="173" t="s">
        <v>65</v>
      </c>
      <c r="B46" s="173">
        <f>'実質公債費比率（分子）の構造'!K$48</f>
        <v>171</v>
      </c>
      <c r="C46" s="173"/>
      <c r="D46" s="173"/>
      <c r="E46" s="173">
        <f>'実質公債費比率（分子）の構造'!L$48</f>
        <v>175</v>
      </c>
      <c r="F46" s="173"/>
      <c r="G46" s="173"/>
      <c r="H46" s="173">
        <f>'実質公債費比率（分子）の構造'!M$48</f>
        <v>176</v>
      </c>
      <c r="I46" s="173"/>
      <c r="J46" s="173"/>
      <c r="K46" s="173">
        <f>'実質公債費比率（分子）の構造'!N$48</f>
        <v>94</v>
      </c>
      <c r="L46" s="173"/>
      <c r="M46" s="173"/>
      <c r="N46" s="173">
        <f>'実質公債費比率（分子）の構造'!O$48</f>
        <v>82</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808</v>
      </c>
      <c r="C49" s="173"/>
      <c r="D49" s="173"/>
      <c r="E49" s="173">
        <f>'実質公債費比率（分子）の構造'!L$45</f>
        <v>874</v>
      </c>
      <c r="F49" s="173"/>
      <c r="G49" s="173"/>
      <c r="H49" s="173">
        <f>'実質公債費比率（分子）の構造'!M$45</f>
        <v>1010</v>
      </c>
      <c r="I49" s="173"/>
      <c r="J49" s="173"/>
      <c r="K49" s="173">
        <f>'実質公債費比率（分子）の構造'!N$45</f>
        <v>1231</v>
      </c>
      <c r="L49" s="173"/>
      <c r="M49" s="173"/>
      <c r="N49" s="173">
        <f>'実質公債費比率（分子）の構造'!O$45</f>
        <v>1286</v>
      </c>
      <c r="O49" s="173"/>
      <c r="P49" s="173"/>
    </row>
    <row r="50" spans="1:16" x14ac:dyDescent="0.15">
      <c r="A50" s="173" t="s">
        <v>69</v>
      </c>
      <c r="B50" s="173" t="e">
        <f>NA()</f>
        <v>#N/A</v>
      </c>
      <c r="C50" s="173">
        <f>IF(ISNUMBER('実質公債費比率（分子）の構造'!K$53),'実質公債費比率（分子）の構造'!K$53,NA())</f>
        <v>253</v>
      </c>
      <c r="D50" s="173" t="e">
        <f>NA()</f>
        <v>#N/A</v>
      </c>
      <c r="E50" s="173" t="e">
        <f>NA()</f>
        <v>#N/A</v>
      </c>
      <c r="F50" s="173">
        <f>IF(ISNUMBER('実質公債費比率（分子）の構造'!L$53),'実質公債費比率（分子）の構造'!L$53,NA())</f>
        <v>274</v>
      </c>
      <c r="G50" s="173" t="e">
        <f>NA()</f>
        <v>#N/A</v>
      </c>
      <c r="H50" s="173" t="e">
        <f>NA()</f>
        <v>#N/A</v>
      </c>
      <c r="I50" s="173">
        <f>IF(ISNUMBER('実質公債費比率（分子）の構造'!M$53),'実質公債費比率（分子）の構造'!M$53,NA())</f>
        <v>351</v>
      </c>
      <c r="J50" s="173" t="e">
        <f>NA()</f>
        <v>#N/A</v>
      </c>
      <c r="K50" s="173" t="e">
        <f>NA()</f>
        <v>#N/A</v>
      </c>
      <c r="L50" s="173">
        <f>IF(ISNUMBER('実質公債費比率（分子）の構造'!N$53),'実質公債費比率（分子）の構造'!N$53,NA())</f>
        <v>475</v>
      </c>
      <c r="M50" s="173" t="e">
        <f>NA()</f>
        <v>#N/A</v>
      </c>
      <c r="N50" s="173" t="e">
        <f>NA()</f>
        <v>#N/A</v>
      </c>
      <c r="O50" s="173">
        <f>IF(ISNUMBER('実質公債費比率（分子）の構造'!O$53),'実質公債費比率（分子）の構造'!O$53,NA())</f>
        <v>521</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7930</v>
      </c>
      <c r="E56" s="172"/>
      <c r="F56" s="172"/>
      <c r="G56" s="172">
        <f>'将来負担比率（分子）の構造'!J$52</f>
        <v>7974</v>
      </c>
      <c r="H56" s="172"/>
      <c r="I56" s="172"/>
      <c r="J56" s="172">
        <f>'将来負担比率（分子）の構造'!K$52</f>
        <v>7904</v>
      </c>
      <c r="K56" s="172"/>
      <c r="L56" s="172"/>
      <c r="M56" s="172">
        <f>'将来負担比率（分子）の構造'!L$52</f>
        <v>8128</v>
      </c>
      <c r="N56" s="172"/>
      <c r="O56" s="172"/>
      <c r="P56" s="172">
        <f>'将来負担比率（分子）の構造'!M$52</f>
        <v>7829</v>
      </c>
    </row>
    <row r="57" spans="1:16" x14ac:dyDescent="0.15">
      <c r="A57" s="172" t="s">
        <v>41</v>
      </c>
      <c r="B57" s="172"/>
      <c r="C57" s="172"/>
      <c r="D57" s="172">
        <f>'将来負担比率（分子）の構造'!I$51</f>
        <v>1303</v>
      </c>
      <c r="E57" s="172"/>
      <c r="F57" s="172"/>
      <c r="G57" s="172">
        <f>'将来負担比率（分子）の構造'!J$51</f>
        <v>2210</v>
      </c>
      <c r="H57" s="172"/>
      <c r="I57" s="172"/>
      <c r="J57" s="172">
        <f>'将来負担比率（分子）の構造'!K$51</f>
        <v>2680</v>
      </c>
      <c r="K57" s="172"/>
      <c r="L57" s="172"/>
      <c r="M57" s="172">
        <f>'将来負担比率（分子）の構造'!L$51</f>
        <v>1899</v>
      </c>
      <c r="N57" s="172"/>
      <c r="O57" s="172"/>
      <c r="P57" s="172">
        <f>'将来負担比率（分子）の構造'!M$51</f>
        <v>1127</v>
      </c>
    </row>
    <row r="58" spans="1:16" x14ac:dyDescent="0.15">
      <c r="A58" s="172" t="s">
        <v>40</v>
      </c>
      <c r="B58" s="172"/>
      <c r="C58" s="172"/>
      <c r="D58" s="172">
        <f>'将来負担比率（分子）の構造'!I$50</f>
        <v>10048</v>
      </c>
      <c r="E58" s="172"/>
      <c r="F58" s="172"/>
      <c r="G58" s="172">
        <f>'将来負担比率（分子）の構造'!J$50</f>
        <v>7957</v>
      </c>
      <c r="H58" s="172"/>
      <c r="I58" s="172"/>
      <c r="J58" s="172">
        <f>'将来負担比率（分子）の構造'!K$50</f>
        <v>9351</v>
      </c>
      <c r="K58" s="172"/>
      <c r="L58" s="172"/>
      <c r="M58" s="172">
        <f>'将来負担比率（分子）の構造'!L$50</f>
        <v>10184</v>
      </c>
      <c r="N58" s="172"/>
      <c r="O58" s="172"/>
      <c r="P58" s="172">
        <f>'将来負担比率（分子）の構造'!M$50</f>
        <v>11835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f>'将来負担比率（分子）の構造'!K$46</f>
        <v>9</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730</v>
      </c>
      <c r="C62" s="172"/>
      <c r="D62" s="172"/>
      <c r="E62" s="172">
        <f>'将来負担比率（分子）の構造'!J$45</f>
        <v>797</v>
      </c>
      <c r="F62" s="172"/>
      <c r="G62" s="172"/>
      <c r="H62" s="172">
        <f>'将来負担比率（分子）の構造'!K$45</f>
        <v>703</v>
      </c>
      <c r="I62" s="172"/>
      <c r="J62" s="172"/>
      <c r="K62" s="172">
        <f>'将来負担比率（分子）の構造'!L$45</f>
        <v>709</v>
      </c>
      <c r="L62" s="172"/>
      <c r="M62" s="172"/>
      <c r="N62" s="172">
        <f>'将来負担比率（分子）の構造'!M$45</f>
        <v>708</v>
      </c>
      <c r="O62" s="172"/>
      <c r="P62" s="172"/>
    </row>
    <row r="63" spans="1:16" x14ac:dyDescent="0.15">
      <c r="A63" s="172" t="s">
        <v>33</v>
      </c>
      <c r="B63" s="172">
        <f>'将来負担比率（分子）の構造'!I$44</f>
        <v>59</v>
      </c>
      <c r="C63" s="172"/>
      <c r="D63" s="172"/>
      <c r="E63" s="172">
        <f>'将来負担比率（分子）の構造'!J$44</f>
        <v>49</v>
      </c>
      <c r="F63" s="172"/>
      <c r="G63" s="172"/>
      <c r="H63" s="172">
        <f>'将来負担比率（分子）の構造'!K$44</f>
        <v>40</v>
      </c>
      <c r="I63" s="172"/>
      <c r="J63" s="172"/>
      <c r="K63" s="172">
        <f>'将来負担比率（分子）の構造'!L$44</f>
        <v>32</v>
      </c>
      <c r="L63" s="172"/>
      <c r="M63" s="172"/>
      <c r="N63" s="172">
        <f>'将来負担比率（分子）の構造'!M$44</f>
        <v>23</v>
      </c>
      <c r="O63" s="172"/>
      <c r="P63" s="172"/>
    </row>
    <row r="64" spans="1:16" x14ac:dyDescent="0.15">
      <c r="A64" s="172" t="s">
        <v>32</v>
      </c>
      <c r="B64" s="172">
        <f>'将来負担比率（分子）の構造'!I$43</f>
        <v>1845</v>
      </c>
      <c r="C64" s="172"/>
      <c r="D64" s="172"/>
      <c r="E64" s="172">
        <f>'将来負担比率（分子）の構造'!J$43</f>
        <v>1728</v>
      </c>
      <c r="F64" s="172"/>
      <c r="G64" s="172"/>
      <c r="H64" s="172">
        <f>'将来負担比率（分子）の構造'!K$43</f>
        <v>1589</v>
      </c>
      <c r="I64" s="172"/>
      <c r="J64" s="172"/>
      <c r="K64" s="172">
        <f>'将来負担比率（分子）の構造'!L$43</f>
        <v>699</v>
      </c>
      <c r="L64" s="172"/>
      <c r="M64" s="172"/>
      <c r="N64" s="172">
        <f>'将来負担比率（分子）の構造'!M$43</f>
        <v>666</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12627</v>
      </c>
      <c r="C66" s="172"/>
      <c r="D66" s="172"/>
      <c r="E66" s="172">
        <f>'将来負担比率（分子）の構造'!J$41</f>
        <v>12742</v>
      </c>
      <c r="F66" s="172"/>
      <c r="G66" s="172"/>
      <c r="H66" s="172">
        <f>'将来負担比率（分子）の構造'!K$41</f>
        <v>13228</v>
      </c>
      <c r="I66" s="172"/>
      <c r="J66" s="172"/>
      <c r="K66" s="172">
        <f>'将来負担比率（分子）の構造'!L$41</f>
        <v>13711</v>
      </c>
      <c r="L66" s="172"/>
      <c r="M66" s="172"/>
      <c r="N66" s="172">
        <f>'将来負担比率（分子）の構造'!M$41</f>
        <v>13329</v>
      </c>
      <c r="O66" s="172"/>
      <c r="P66" s="172"/>
    </row>
    <row r="67" spans="1:16" x14ac:dyDescent="0.15">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4572</v>
      </c>
      <c r="C72" s="176">
        <f>基金残高に係る経年分析!G55</f>
        <v>4274</v>
      </c>
      <c r="D72" s="176">
        <f>基金残高に係る経年分析!H55</f>
        <v>5604</v>
      </c>
    </row>
    <row r="73" spans="1:16" x14ac:dyDescent="0.15">
      <c r="A73" s="175" t="s">
        <v>76</v>
      </c>
      <c r="B73" s="176">
        <f>基金残高に係る経年分析!F56</f>
        <v>9</v>
      </c>
      <c r="C73" s="176">
        <f>基金残高に係る経年分析!G56</f>
        <v>9</v>
      </c>
      <c r="D73" s="176">
        <f>基金残高に係る経年分析!H56</f>
        <v>9</v>
      </c>
    </row>
    <row r="74" spans="1:16" x14ac:dyDescent="0.15">
      <c r="A74" s="175" t="s">
        <v>77</v>
      </c>
      <c r="B74" s="176">
        <f>基金残高に係る経年分析!F57</f>
        <v>13543</v>
      </c>
      <c r="C74" s="176">
        <f>基金残高に係る経年分析!G57</f>
        <v>6207</v>
      </c>
      <c r="D74" s="176">
        <f>基金残高に係る経年分析!H57</f>
        <v>6537</v>
      </c>
    </row>
  </sheetData>
  <sheetProtection algorithmName="SHA-512" hashValue="nswvxMWPdG4YoHASgSJWmRCysww7Ri1r2EA+l8kcFfLNf3r1UfrqF+c+umCa0ZnBHihCg0QcW6EgwL++CBqBCQ==" saltValue="0crCze3ZOGa4ht7ldLDg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219</v>
      </c>
      <c r="S4" s="725"/>
      <c r="T4" s="725"/>
      <c r="U4" s="725"/>
      <c r="V4" s="725"/>
      <c r="W4" s="725"/>
      <c r="X4" s="725"/>
      <c r="Y4" s="726"/>
      <c r="Z4" s="724" t="s">
        <v>220</v>
      </c>
      <c r="AA4" s="725"/>
      <c r="AB4" s="725"/>
      <c r="AC4" s="726"/>
      <c r="AD4" s="724" t="s">
        <v>221</v>
      </c>
      <c r="AE4" s="725"/>
      <c r="AF4" s="725"/>
      <c r="AG4" s="725"/>
      <c r="AH4" s="725"/>
      <c r="AI4" s="725"/>
      <c r="AJ4" s="725"/>
      <c r="AK4" s="726"/>
      <c r="AL4" s="724" t="s">
        <v>220</v>
      </c>
      <c r="AM4" s="725"/>
      <c r="AN4" s="725"/>
      <c r="AO4" s="726"/>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3" t="s">
        <v>226</v>
      </c>
      <c r="C5" s="734"/>
      <c r="D5" s="734"/>
      <c r="E5" s="734"/>
      <c r="F5" s="734"/>
      <c r="G5" s="734"/>
      <c r="H5" s="734"/>
      <c r="I5" s="734"/>
      <c r="J5" s="734"/>
      <c r="K5" s="734"/>
      <c r="L5" s="734"/>
      <c r="M5" s="734"/>
      <c r="N5" s="734"/>
      <c r="O5" s="734"/>
      <c r="P5" s="734"/>
      <c r="Q5" s="735"/>
      <c r="R5" s="718">
        <v>1363202</v>
      </c>
      <c r="S5" s="719"/>
      <c r="T5" s="719"/>
      <c r="U5" s="719"/>
      <c r="V5" s="719"/>
      <c r="W5" s="719"/>
      <c r="X5" s="719"/>
      <c r="Y5" s="762"/>
      <c r="Z5" s="780">
        <v>5.9</v>
      </c>
      <c r="AA5" s="780"/>
      <c r="AB5" s="780"/>
      <c r="AC5" s="780"/>
      <c r="AD5" s="781">
        <v>1363202</v>
      </c>
      <c r="AE5" s="781"/>
      <c r="AF5" s="781"/>
      <c r="AG5" s="781"/>
      <c r="AH5" s="781"/>
      <c r="AI5" s="781"/>
      <c r="AJ5" s="781"/>
      <c r="AK5" s="781"/>
      <c r="AL5" s="763">
        <v>24.9</v>
      </c>
      <c r="AM5" s="738"/>
      <c r="AN5" s="738"/>
      <c r="AO5" s="764"/>
      <c r="AP5" s="733" t="s">
        <v>227</v>
      </c>
      <c r="AQ5" s="734"/>
      <c r="AR5" s="734"/>
      <c r="AS5" s="734"/>
      <c r="AT5" s="734"/>
      <c r="AU5" s="734"/>
      <c r="AV5" s="734"/>
      <c r="AW5" s="734"/>
      <c r="AX5" s="734"/>
      <c r="AY5" s="734"/>
      <c r="AZ5" s="734"/>
      <c r="BA5" s="734"/>
      <c r="BB5" s="734"/>
      <c r="BC5" s="734"/>
      <c r="BD5" s="734"/>
      <c r="BE5" s="734"/>
      <c r="BF5" s="735"/>
      <c r="BG5" s="665">
        <v>1360517</v>
      </c>
      <c r="BH5" s="666"/>
      <c r="BI5" s="666"/>
      <c r="BJ5" s="666"/>
      <c r="BK5" s="666"/>
      <c r="BL5" s="666"/>
      <c r="BM5" s="666"/>
      <c r="BN5" s="667"/>
      <c r="BO5" s="692">
        <v>99.8</v>
      </c>
      <c r="BP5" s="692"/>
      <c r="BQ5" s="692"/>
      <c r="BR5" s="692"/>
      <c r="BS5" s="693" t="s">
        <v>126</v>
      </c>
      <c r="BT5" s="693"/>
      <c r="BU5" s="693"/>
      <c r="BV5" s="693"/>
      <c r="BW5" s="693"/>
      <c r="BX5" s="693"/>
      <c r="BY5" s="693"/>
      <c r="BZ5" s="693"/>
      <c r="CA5" s="693"/>
      <c r="CB5" s="751"/>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x14ac:dyDescent="0.15">
      <c r="B6" s="662" t="s">
        <v>231</v>
      </c>
      <c r="C6" s="663"/>
      <c r="D6" s="663"/>
      <c r="E6" s="663"/>
      <c r="F6" s="663"/>
      <c r="G6" s="663"/>
      <c r="H6" s="663"/>
      <c r="I6" s="663"/>
      <c r="J6" s="663"/>
      <c r="K6" s="663"/>
      <c r="L6" s="663"/>
      <c r="M6" s="663"/>
      <c r="N6" s="663"/>
      <c r="O6" s="663"/>
      <c r="P6" s="663"/>
      <c r="Q6" s="664"/>
      <c r="R6" s="665">
        <v>92808</v>
      </c>
      <c r="S6" s="666"/>
      <c r="T6" s="666"/>
      <c r="U6" s="666"/>
      <c r="V6" s="666"/>
      <c r="W6" s="666"/>
      <c r="X6" s="666"/>
      <c r="Y6" s="667"/>
      <c r="Z6" s="692">
        <v>0.4</v>
      </c>
      <c r="AA6" s="692"/>
      <c r="AB6" s="692"/>
      <c r="AC6" s="692"/>
      <c r="AD6" s="693">
        <v>92808</v>
      </c>
      <c r="AE6" s="693"/>
      <c r="AF6" s="693"/>
      <c r="AG6" s="693"/>
      <c r="AH6" s="693"/>
      <c r="AI6" s="693"/>
      <c r="AJ6" s="693"/>
      <c r="AK6" s="693"/>
      <c r="AL6" s="668">
        <v>1.7</v>
      </c>
      <c r="AM6" s="669"/>
      <c r="AN6" s="669"/>
      <c r="AO6" s="694"/>
      <c r="AP6" s="662" t="s">
        <v>232</v>
      </c>
      <c r="AQ6" s="663"/>
      <c r="AR6" s="663"/>
      <c r="AS6" s="663"/>
      <c r="AT6" s="663"/>
      <c r="AU6" s="663"/>
      <c r="AV6" s="663"/>
      <c r="AW6" s="663"/>
      <c r="AX6" s="663"/>
      <c r="AY6" s="663"/>
      <c r="AZ6" s="663"/>
      <c r="BA6" s="663"/>
      <c r="BB6" s="663"/>
      <c r="BC6" s="663"/>
      <c r="BD6" s="663"/>
      <c r="BE6" s="663"/>
      <c r="BF6" s="664"/>
      <c r="BG6" s="665">
        <v>1360517</v>
      </c>
      <c r="BH6" s="666"/>
      <c r="BI6" s="666"/>
      <c r="BJ6" s="666"/>
      <c r="BK6" s="666"/>
      <c r="BL6" s="666"/>
      <c r="BM6" s="666"/>
      <c r="BN6" s="667"/>
      <c r="BO6" s="692">
        <v>99.8</v>
      </c>
      <c r="BP6" s="692"/>
      <c r="BQ6" s="692"/>
      <c r="BR6" s="692"/>
      <c r="BS6" s="693" t="s">
        <v>126</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102672</v>
      </c>
      <c r="CS6" s="666"/>
      <c r="CT6" s="666"/>
      <c r="CU6" s="666"/>
      <c r="CV6" s="666"/>
      <c r="CW6" s="666"/>
      <c r="CX6" s="666"/>
      <c r="CY6" s="667"/>
      <c r="CZ6" s="763">
        <v>0.5</v>
      </c>
      <c r="DA6" s="738"/>
      <c r="DB6" s="738"/>
      <c r="DC6" s="766"/>
      <c r="DD6" s="671" t="s">
        <v>126</v>
      </c>
      <c r="DE6" s="666"/>
      <c r="DF6" s="666"/>
      <c r="DG6" s="666"/>
      <c r="DH6" s="666"/>
      <c r="DI6" s="666"/>
      <c r="DJ6" s="666"/>
      <c r="DK6" s="666"/>
      <c r="DL6" s="666"/>
      <c r="DM6" s="666"/>
      <c r="DN6" s="666"/>
      <c r="DO6" s="666"/>
      <c r="DP6" s="667"/>
      <c r="DQ6" s="671">
        <v>100655</v>
      </c>
      <c r="DR6" s="666"/>
      <c r="DS6" s="666"/>
      <c r="DT6" s="666"/>
      <c r="DU6" s="666"/>
      <c r="DV6" s="666"/>
      <c r="DW6" s="666"/>
      <c r="DX6" s="666"/>
      <c r="DY6" s="666"/>
      <c r="DZ6" s="666"/>
      <c r="EA6" s="666"/>
      <c r="EB6" s="666"/>
      <c r="EC6" s="709"/>
    </row>
    <row r="7" spans="2:143" ht="11.25" customHeight="1" x14ac:dyDescent="0.15">
      <c r="B7" s="662" t="s">
        <v>234</v>
      </c>
      <c r="C7" s="663"/>
      <c r="D7" s="663"/>
      <c r="E7" s="663"/>
      <c r="F7" s="663"/>
      <c r="G7" s="663"/>
      <c r="H7" s="663"/>
      <c r="I7" s="663"/>
      <c r="J7" s="663"/>
      <c r="K7" s="663"/>
      <c r="L7" s="663"/>
      <c r="M7" s="663"/>
      <c r="N7" s="663"/>
      <c r="O7" s="663"/>
      <c r="P7" s="663"/>
      <c r="Q7" s="664"/>
      <c r="R7" s="665">
        <v>501</v>
      </c>
      <c r="S7" s="666"/>
      <c r="T7" s="666"/>
      <c r="U7" s="666"/>
      <c r="V7" s="666"/>
      <c r="W7" s="666"/>
      <c r="X7" s="666"/>
      <c r="Y7" s="667"/>
      <c r="Z7" s="692">
        <v>0</v>
      </c>
      <c r="AA7" s="692"/>
      <c r="AB7" s="692"/>
      <c r="AC7" s="692"/>
      <c r="AD7" s="693">
        <v>501</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500781</v>
      </c>
      <c r="BH7" s="666"/>
      <c r="BI7" s="666"/>
      <c r="BJ7" s="666"/>
      <c r="BK7" s="666"/>
      <c r="BL7" s="666"/>
      <c r="BM7" s="666"/>
      <c r="BN7" s="667"/>
      <c r="BO7" s="692">
        <v>36.700000000000003</v>
      </c>
      <c r="BP7" s="692"/>
      <c r="BQ7" s="692"/>
      <c r="BR7" s="692"/>
      <c r="BS7" s="693" t="s">
        <v>126</v>
      </c>
      <c r="BT7" s="693"/>
      <c r="BU7" s="693"/>
      <c r="BV7" s="693"/>
      <c r="BW7" s="693"/>
      <c r="BX7" s="693"/>
      <c r="BY7" s="693"/>
      <c r="BZ7" s="693"/>
      <c r="CA7" s="693"/>
      <c r="CB7" s="751"/>
      <c r="CD7" s="699" t="s">
        <v>236</v>
      </c>
      <c r="CE7" s="700"/>
      <c r="CF7" s="700"/>
      <c r="CG7" s="700"/>
      <c r="CH7" s="700"/>
      <c r="CI7" s="700"/>
      <c r="CJ7" s="700"/>
      <c r="CK7" s="700"/>
      <c r="CL7" s="700"/>
      <c r="CM7" s="700"/>
      <c r="CN7" s="700"/>
      <c r="CO7" s="700"/>
      <c r="CP7" s="700"/>
      <c r="CQ7" s="701"/>
      <c r="CR7" s="665">
        <v>3517993</v>
      </c>
      <c r="CS7" s="666"/>
      <c r="CT7" s="666"/>
      <c r="CU7" s="666"/>
      <c r="CV7" s="666"/>
      <c r="CW7" s="666"/>
      <c r="CX7" s="666"/>
      <c r="CY7" s="667"/>
      <c r="CZ7" s="692">
        <v>17.2</v>
      </c>
      <c r="DA7" s="692"/>
      <c r="DB7" s="692"/>
      <c r="DC7" s="692"/>
      <c r="DD7" s="671">
        <v>102160</v>
      </c>
      <c r="DE7" s="666"/>
      <c r="DF7" s="666"/>
      <c r="DG7" s="666"/>
      <c r="DH7" s="666"/>
      <c r="DI7" s="666"/>
      <c r="DJ7" s="666"/>
      <c r="DK7" s="666"/>
      <c r="DL7" s="666"/>
      <c r="DM7" s="666"/>
      <c r="DN7" s="666"/>
      <c r="DO7" s="666"/>
      <c r="DP7" s="667"/>
      <c r="DQ7" s="671">
        <v>2466132</v>
      </c>
      <c r="DR7" s="666"/>
      <c r="DS7" s="666"/>
      <c r="DT7" s="666"/>
      <c r="DU7" s="666"/>
      <c r="DV7" s="666"/>
      <c r="DW7" s="666"/>
      <c r="DX7" s="666"/>
      <c r="DY7" s="666"/>
      <c r="DZ7" s="666"/>
      <c r="EA7" s="666"/>
      <c r="EB7" s="666"/>
      <c r="EC7" s="709"/>
    </row>
    <row r="8" spans="2:143" ht="11.25" customHeight="1" x14ac:dyDescent="0.15">
      <c r="B8" s="662" t="s">
        <v>237</v>
      </c>
      <c r="C8" s="663"/>
      <c r="D8" s="663"/>
      <c r="E8" s="663"/>
      <c r="F8" s="663"/>
      <c r="G8" s="663"/>
      <c r="H8" s="663"/>
      <c r="I8" s="663"/>
      <c r="J8" s="663"/>
      <c r="K8" s="663"/>
      <c r="L8" s="663"/>
      <c r="M8" s="663"/>
      <c r="N8" s="663"/>
      <c r="O8" s="663"/>
      <c r="P8" s="663"/>
      <c r="Q8" s="664"/>
      <c r="R8" s="665">
        <v>4496</v>
      </c>
      <c r="S8" s="666"/>
      <c r="T8" s="666"/>
      <c r="U8" s="666"/>
      <c r="V8" s="666"/>
      <c r="W8" s="666"/>
      <c r="X8" s="666"/>
      <c r="Y8" s="667"/>
      <c r="Z8" s="692">
        <v>0</v>
      </c>
      <c r="AA8" s="692"/>
      <c r="AB8" s="692"/>
      <c r="AC8" s="692"/>
      <c r="AD8" s="693">
        <v>4496</v>
      </c>
      <c r="AE8" s="693"/>
      <c r="AF8" s="693"/>
      <c r="AG8" s="693"/>
      <c r="AH8" s="693"/>
      <c r="AI8" s="693"/>
      <c r="AJ8" s="693"/>
      <c r="AK8" s="693"/>
      <c r="AL8" s="668">
        <v>0.1</v>
      </c>
      <c r="AM8" s="669"/>
      <c r="AN8" s="669"/>
      <c r="AO8" s="694"/>
      <c r="AP8" s="662" t="s">
        <v>238</v>
      </c>
      <c r="AQ8" s="663"/>
      <c r="AR8" s="663"/>
      <c r="AS8" s="663"/>
      <c r="AT8" s="663"/>
      <c r="AU8" s="663"/>
      <c r="AV8" s="663"/>
      <c r="AW8" s="663"/>
      <c r="AX8" s="663"/>
      <c r="AY8" s="663"/>
      <c r="AZ8" s="663"/>
      <c r="BA8" s="663"/>
      <c r="BB8" s="663"/>
      <c r="BC8" s="663"/>
      <c r="BD8" s="663"/>
      <c r="BE8" s="663"/>
      <c r="BF8" s="664"/>
      <c r="BG8" s="665">
        <v>22431</v>
      </c>
      <c r="BH8" s="666"/>
      <c r="BI8" s="666"/>
      <c r="BJ8" s="666"/>
      <c r="BK8" s="666"/>
      <c r="BL8" s="666"/>
      <c r="BM8" s="666"/>
      <c r="BN8" s="667"/>
      <c r="BO8" s="692">
        <v>1.6</v>
      </c>
      <c r="BP8" s="692"/>
      <c r="BQ8" s="692"/>
      <c r="BR8" s="692"/>
      <c r="BS8" s="693" t="s">
        <v>126</v>
      </c>
      <c r="BT8" s="693"/>
      <c r="BU8" s="693"/>
      <c r="BV8" s="693"/>
      <c r="BW8" s="693"/>
      <c r="BX8" s="693"/>
      <c r="BY8" s="693"/>
      <c r="BZ8" s="693"/>
      <c r="CA8" s="693"/>
      <c r="CB8" s="751"/>
      <c r="CD8" s="699" t="s">
        <v>239</v>
      </c>
      <c r="CE8" s="700"/>
      <c r="CF8" s="700"/>
      <c r="CG8" s="700"/>
      <c r="CH8" s="700"/>
      <c r="CI8" s="700"/>
      <c r="CJ8" s="700"/>
      <c r="CK8" s="700"/>
      <c r="CL8" s="700"/>
      <c r="CM8" s="700"/>
      <c r="CN8" s="700"/>
      <c r="CO8" s="700"/>
      <c r="CP8" s="700"/>
      <c r="CQ8" s="701"/>
      <c r="CR8" s="665">
        <v>2024694</v>
      </c>
      <c r="CS8" s="666"/>
      <c r="CT8" s="666"/>
      <c r="CU8" s="666"/>
      <c r="CV8" s="666"/>
      <c r="CW8" s="666"/>
      <c r="CX8" s="666"/>
      <c r="CY8" s="667"/>
      <c r="CZ8" s="692">
        <v>9.9</v>
      </c>
      <c r="DA8" s="692"/>
      <c r="DB8" s="692"/>
      <c r="DC8" s="692"/>
      <c r="DD8" s="671">
        <v>3039</v>
      </c>
      <c r="DE8" s="666"/>
      <c r="DF8" s="666"/>
      <c r="DG8" s="666"/>
      <c r="DH8" s="666"/>
      <c r="DI8" s="666"/>
      <c r="DJ8" s="666"/>
      <c r="DK8" s="666"/>
      <c r="DL8" s="666"/>
      <c r="DM8" s="666"/>
      <c r="DN8" s="666"/>
      <c r="DO8" s="666"/>
      <c r="DP8" s="667"/>
      <c r="DQ8" s="671">
        <v>1148770</v>
      </c>
      <c r="DR8" s="666"/>
      <c r="DS8" s="666"/>
      <c r="DT8" s="666"/>
      <c r="DU8" s="666"/>
      <c r="DV8" s="666"/>
      <c r="DW8" s="666"/>
      <c r="DX8" s="666"/>
      <c r="DY8" s="666"/>
      <c r="DZ8" s="666"/>
      <c r="EA8" s="666"/>
      <c r="EB8" s="666"/>
      <c r="EC8" s="709"/>
    </row>
    <row r="9" spans="2:143" ht="11.25" customHeight="1" x14ac:dyDescent="0.15">
      <c r="B9" s="662" t="s">
        <v>240</v>
      </c>
      <c r="C9" s="663"/>
      <c r="D9" s="663"/>
      <c r="E9" s="663"/>
      <c r="F9" s="663"/>
      <c r="G9" s="663"/>
      <c r="H9" s="663"/>
      <c r="I9" s="663"/>
      <c r="J9" s="663"/>
      <c r="K9" s="663"/>
      <c r="L9" s="663"/>
      <c r="M9" s="663"/>
      <c r="N9" s="663"/>
      <c r="O9" s="663"/>
      <c r="P9" s="663"/>
      <c r="Q9" s="664"/>
      <c r="R9" s="665">
        <v>5131</v>
      </c>
      <c r="S9" s="666"/>
      <c r="T9" s="666"/>
      <c r="U9" s="666"/>
      <c r="V9" s="666"/>
      <c r="W9" s="666"/>
      <c r="X9" s="666"/>
      <c r="Y9" s="667"/>
      <c r="Z9" s="692">
        <v>0</v>
      </c>
      <c r="AA9" s="692"/>
      <c r="AB9" s="692"/>
      <c r="AC9" s="692"/>
      <c r="AD9" s="693">
        <v>5131</v>
      </c>
      <c r="AE9" s="693"/>
      <c r="AF9" s="693"/>
      <c r="AG9" s="693"/>
      <c r="AH9" s="693"/>
      <c r="AI9" s="693"/>
      <c r="AJ9" s="693"/>
      <c r="AK9" s="693"/>
      <c r="AL9" s="668">
        <v>0.1</v>
      </c>
      <c r="AM9" s="669"/>
      <c r="AN9" s="669"/>
      <c r="AO9" s="694"/>
      <c r="AP9" s="662" t="s">
        <v>241</v>
      </c>
      <c r="AQ9" s="663"/>
      <c r="AR9" s="663"/>
      <c r="AS9" s="663"/>
      <c r="AT9" s="663"/>
      <c r="AU9" s="663"/>
      <c r="AV9" s="663"/>
      <c r="AW9" s="663"/>
      <c r="AX9" s="663"/>
      <c r="AY9" s="663"/>
      <c r="AZ9" s="663"/>
      <c r="BA9" s="663"/>
      <c r="BB9" s="663"/>
      <c r="BC9" s="663"/>
      <c r="BD9" s="663"/>
      <c r="BE9" s="663"/>
      <c r="BF9" s="664"/>
      <c r="BG9" s="665">
        <v>414083</v>
      </c>
      <c r="BH9" s="666"/>
      <c r="BI9" s="666"/>
      <c r="BJ9" s="666"/>
      <c r="BK9" s="666"/>
      <c r="BL9" s="666"/>
      <c r="BM9" s="666"/>
      <c r="BN9" s="667"/>
      <c r="BO9" s="692">
        <v>30.4</v>
      </c>
      <c r="BP9" s="692"/>
      <c r="BQ9" s="692"/>
      <c r="BR9" s="692"/>
      <c r="BS9" s="693" t="s">
        <v>126</v>
      </c>
      <c r="BT9" s="693"/>
      <c r="BU9" s="693"/>
      <c r="BV9" s="693"/>
      <c r="BW9" s="693"/>
      <c r="BX9" s="693"/>
      <c r="BY9" s="693"/>
      <c r="BZ9" s="693"/>
      <c r="CA9" s="693"/>
      <c r="CB9" s="751"/>
      <c r="CD9" s="699" t="s">
        <v>242</v>
      </c>
      <c r="CE9" s="700"/>
      <c r="CF9" s="700"/>
      <c r="CG9" s="700"/>
      <c r="CH9" s="700"/>
      <c r="CI9" s="700"/>
      <c r="CJ9" s="700"/>
      <c r="CK9" s="700"/>
      <c r="CL9" s="700"/>
      <c r="CM9" s="700"/>
      <c r="CN9" s="700"/>
      <c r="CO9" s="700"/>
      <c r="CP9" s="700"/>
      <c r="CQ9" s="701"/>
      <c r="CR9" s="665">
        <v>1424991</v>
      </c>
      <c r="CS9" s="666"/>
      <c r="CT9" s="666"/>
      <c r="CU9" s="666"/>
      <c r="CV9" s="666"/>
      <c r="CW9" s="666"/>
      <c r="CX9" s="666"/>
      <c r="CY9" s="667"/>
      <c r="CZ9" s="692">
        <v>7</v>
      </c>
      <c r="DA9" s="692"/>
      <c r="DB9" s="692"/>
      <c r="DC9" s="692"/>
      <c r="DD9" s="671">
        <v>60788</v>
      </c>
      <c r="DE9" s="666"/>
      <c r="DF9" s="666"/>
      <c r="DG9" s="666"/>
      <c r="DH9" s="666"/>
      <c r="DI9" s="666"/>
      <c r="DJ9" s="666"/>
      <c r="DK9" s="666"/>
      <c r="DL9" s="666"/>
      <c r="DM9" s="666"/>
      <c r="DN9" s="666"/>
      <c r="DO9" s="666"/>
      <c r="DP9" s="667"/>
      <c r="DQ9" s="671">
        <v>1080180</v>
      </c>
      <c r="DR9" s="666"/>
      <c r="DS9" s="666"/>
      <c r="DT9" s="666"/>
      <c r="DU9" s="666"/>
      <c r="DV9" s="666"/>
      <c r="DW9" s="666"/>
      <c r="DX9" s="666"/>
      <c r="DY9" s="666"/>
      <c r="DZ9" s="666"/>
      <c r="EA9" s="666"/>
      <c r="EB9" s="666"/>
      <c r="EC9" s="709"/>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92" t="s">
        <v>126</v>
      </c>
      <c r="AA10" s="692"/>
      <c r="AB10" s="692"/>
      <c r="AC10" s="692"/>
      <c r="AD10" s="693" t="s">
        <v>126</v>
      </c>
      <c r="AE10" s="693"/>
      <c r="AF10" s="693"/>
      <c r="AG10" s="693"/>
      <c r="AH10" s="693"/>
      <c r="AI10" s="693"/>
      <c r="AJ10" s="693"/>
      <c r="AK10" s="693"/>
      <c r="AL10" s="668" t="s">
        <v>126</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32445</v>
      </c>
      <c r="BH10" s="666"/>
      <c r="BI10" s="666"/>
      <c r="BJ10" s="666"/>
      <c r="BK10" s="666"/>
      <c r="BL10" s="666"/>
      <c r="BM10" s="666"/>
      <c r="BN10" s="667"/>
      <c r="BO10" s="692">
        <v>2.4</v>
      </c>
      <c r="BP10" s="692"/>
      <c r="BQ10" s="692"/>
      <c r="BR10" s="692"/>
      <c r="BS10" s="693" t="s">
        <v>126</v>
      </c>
      <c r="BT10" s="693"/>
      <c r="BU10" s="693"/>
      <c r="BV10" s="693"/>
      <c r="BW10" s="693"/>
      <c r="BX10" s="693"/>
      <c r="BY10" s="693"/>
      <c r="BZ10" s="693"/>
      <c r="CA10" s="693"/>
      <c r="CB10" s="751"/>
      <c r="CD10" s="699" t="s">
        <v>245</v>
      </c>
      <c r="CE10" s="700"/>
      <c r="CF10" s="700"/>
      <c r="CG10" s="700"/>
      <c r="CH10" s="700"/>
      <c r="CI10" s="700"/>
      <c r="CJ10" s="700"/>
      <c r="CK10" s="700"/>
      <c r="CL10" s="700"/>
      <c r="CM10" s="700"/>
      <c r="CN10" s="700"/>
      <c r="CO10" s="700"/>
      <c r="CP10" s="700"/>
      <c r="CQ10" s="701"/>
      <c r="CR10" s="665">
        <v>9631</v>
      </c>
      <c r="CS10" s="666"/>
      <c r="CT10" s="666"/>
      <c r="CU10" s="666"/>
      <c r="CV10" s="666"/>
      <c r="CW10" s="666"/>
      <c r="CX10" s="666"/>
      <c r="CY10" s="667"/>
      <c r="CZ10" s="692">
        <v>0</v>
      </c>
      <c r="DA10" s="692"/>
      <c r="DB10" s="692"/>
      <c r="DC10" s="692"/>
      <c r="DD10" s="671" t="s">
        <v>126</v>
      </c>
      <c r="DE10" s="666"/>
      <c r="DF10" s="666"/>
      <c r="DG10" s="666"/>
      <c r="DH10" s="666"/>
      <c r="DI10" s="666"/>
      <c r="DJ10" s="666"/>
      <c r="DK10" s="666"/>
      <c r="DL10" s="666"/>
      <c r="DM10" s="666"/>
      <c r="DN10" s="666"/>
      <c r="DO10" s="666"/>
      <c r="DP10" s="667"/>
      <c r="DQ10" s="671">
        <v>9631</v>
      </c>
      <c r="DR10" s="666"/>
      <c r="DS10" s="666"/>
      <c r="DT10" s="666"/>
      <c r="DU10" s="666"/>
      <c r="DV10" s="666"/>
      <c r="DW10" s="666"/>
      <c r="DX10" s="666"/>
      <c r="DY10" s="666"/>
      <c r="DZ10" s="666"/>
      <c r="EA10" s="666"/>
      <c r="EB10" s="666"/>
      <c r="EC10" s="709"/>
    </row>
    <row r="11" spans="2:143" ht="11.25" customHeight="1" x14ac:dyDescent="0.15">
      <c r="B11" s="662" t="s">
        <v>246</v>
      </c>
      <c r="C11" s="663"/>
      <c r="D11" s="663"/>
      <c r="E11" s="663"/>
      <c r="F11" s="663"/>
      <c r="G11" s="663"/>
      <c r="H11" s="663"/>
      <c r="I11" s="663"/>
      <c r="J11" s="663"/>
      <c r="K11" s="663"/>
      <c r="L11" s="663"/>
      <c r="M11" s="663"/>
      <c r="N11" s="663"/>
      <c r="O11" s="663"/>
      <c r="P11" s="663"/>
      <c r="Q11" s="664"/>
      <c r="R11" s="665">
        <v>276202</v>
      </c>
      <c r="S11" s="666"/>
      <c r="T11" s="666"/>
      <c r="U11" s="666"/>
      <c r="V11" s="666"/>
      <c r="W11" s="666"/>
      <c r="X11" s="666"/>
      <c r="Y11" s="667"/>
      <c r="Z11" s="668">
        <v>1.2</v>
      </c>
      <c r="AA11" s="669"/>
      <c r="AB11" s="669"/>
      <c r="AC11" s="670"/>
      <c r="AD11" s="671">
        <v>276202</v>
      </c>
      <c r="AE11" s="666"/>
      <c r="AF11" s="666"/>
      <c r="AG11" s="666"/>
      <c r="AH11" s="666"/>
      <c r="AI11" s="666"/>
      <c r="AJ11" s="666"/>
      <c r="AK11" s="667"/>
      <c r="AL11" s="668">
        <v>5</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31822</v>
      </c>
      <c r="BH11" s="666"/>
      <c r="BI11" s="666"/>
      <c r="BJ11" s="666"/>
      <c r="BK11" s="666"/>
      <c r="BL11" s="666"/>
      <c r="BM11" s="666"/>
      <c r="BN11" s="667"/>
      <c r="BO11" s="692">
        <v>2.2999999999999998</v>
      </c>
      <c r="BP11" s="692"/>
      <c r="BQ11" s="692"/>
      <c r="BR11" s="692"/>
      <c r="BS11" s="693" t="s">
        <v>126</v>
      </c>
      <c r="BT11" s="693"/>
      <c r="BU11" s="693"/>
      <c r="BV11" s="693"/>
      <c r="BW11" s="693"/>
      <c r="BX11" s="693"/>
      <c r="BY11" s="693"/>
      <c r="BZ11" s="693"/>
      <c r="CA11" s="693"/>
      <c r="CB11" s="751"/>
      <c r="CD11" s="699" t="s">
        <v>248</v>
      </c>
      <c r="CE11" s="700"/>
      <c r="CF11" s="700"/>
      <c r="CG11" s="700"/>
      <c r="CH11" s="700"/>
      <c r="CI11" s="700"/>
      <c r="CJ11" s="700"/>
      <c r="CK11" s="700"/>
      <c r="CL11" s="700"/>
      <c r="CM11" s="700"/>
      <c r="CN11" s="700"/>
      <c r="CO11" s="700"/>
      <c r="CP11" s="700"/>
      <c r="CQ11" s="701"/>
      <c r="CR11" s="665">
        <v>1976911</v>
      </c>
      <c r="CS11" s="666"/>
      <c r="CT11" s="666"/>
      <c r="CU11" s="666"/>
      <c r="CV11" s="666"/>
      <c r="CW11" s="666"/>
      <c r="CX11" s="666"/>
      <c r="CY11" s="667"/>
      <c r="CZ11" s="692">
        <v>9.6999999999999993</v>
      </c>
      <c r="DA11" s="692"/>
      <c r="DB11" s="692"/>
      <c r="DC11" s="692"/>
      <c r="DD11" s="671">
        <v>1254128</v>
      </c>
      <c r="DE11" s="666"/>
      <c r="DF11" s="666"/>
      <c r="DG11" s="666"/>
      <c r="DH11" s="666"/>
      <c r="DI11" s="666"/>
      <c r="DJ11" s="666"/>
      <c r="DK11" s="666"/>
      <c r="DL11" s="666"/>
      <c r="DM11" s="666"/>
      <c r="DN11" s="666"/>
      <c r="DO11" s="666"/>
      <c r="DP11" s="667"/>
      <c r="DQ11" s="671">
        <v>378332</v>
      </c>
      <c r="DR11" s="666"/>
      <c r="DS11" s="666"/>
      <c r="DT11" s="666"/>
      <c r="DU11" s="666"/>
      <c r="DV11" s="666"/>
      <c r="DW11" s="666"/>
      <c r="DX11" s="666"/>
      <c r="DY11" s="666"/>
      <c r="DZ11" s="666"/>
      <c r="EA11" s="666"/>
      <c r="EB11" s="666"/>
      <c r="EC11" s="709"/>
    </row>
    <row r="12" spans="2:143" ht="11.25" customHeight="1" x14ac:dyDescent="0.15">
      <c r="B12" s="662" t="s">
        <v>249</v>
      </c>
      <c r="C12" s="663"/>
      <c r="D12" s="663"/>
      <c r="E12" s="663"/>
      <c r="F12" s="663"/>
      <c r="G12" s="663"/>
      <c r="H12" s="663"/>
      <c r="I12" s="663"/>
      <c r="J12" s="663"/>
      <c r="K12" s="663"/>
      <c r="L12" s="663"/>
      <c r="M12" s="663"/>
      <c r="N12" s="663"/>
      <c r="O12" s="663"/>
      <c r="P12" s="663"/>
      <c r="Q12" s="664"/>
      <c r="R12" s="665" t="s">
        <v>126</v>
      </c>
      <c r="S12" s="666"/>
      <c r="T12" s="666"/>
      <c r="U12" s="666"/>
      <c r="V12" s="666"/>
      <c r="W12" s="666"/>
      <c r="X12" s="666"/>
      <c r="Y12" s="667"/>
      <c r="Z12" s="692" t="s">
        <v>126</v>
      </c>
      <c r="AA12" s="692"/>
      <c r="AB12" s="692"/>
      <c r="AC12" s="692"/>
      <c r="AD12" s="693" t="s">
        <v>126</v>
      </c>
      <c r="AE12" s="693"/>
      <c r="AF12" s="693"/>
      <c r="AG12" s="693"/>
      <c r="AH12" s="693"/>
      <c r="AI12" s="693"/>
      <c r="AJ12" s="693"/>
      <c r="AK12" s="693"/>
      <c r="AL12" s="668" t="s">
        <v>126</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714067</v>
      </c>
      <c r="BH12" s="666"/>
      <c r="BI12" s="666"/>
      <c r="BJ12" s="666"/>
      <c r="BK12" s="666"/>
      <c r="BL12" s="666"/>
      <c r="BM12" s="666"/>
      <c r="BN12" s="667"/>
      <c r="BO12" s="692">
        <v>52.4</v>
      </c>
      <c r="BP12" s="692"/>
      <c r="BQ12" s="692"/>
      <c r="BR12" s="692"/>
      <c r="BS12" s="693" t="s">
        <v>126</v>
      </c>
      <c r="BT12" s="693"/>
      <c r="BU12" s="693"/>
      <c r="BV12" s="693"/>
      <c r="BW12" s="693"/>
      <c r="BX12" s="693"/>
      <c r="BY12" s="693"/>
      <c r="BZ12" s="693"/>
      <c r="CA12" s="693"/>
      <c r="CB12" s="751"/>
      <c r="CD12" s="699" t="s">
        <v>251</v>
      </c>
      <c r="CE12" s="700"/>
      <c r="CF12" s="700"/>
      <c r="CG12" s="700"/>
      <c r="CH12" s="700"/>
      <c r="CI12" s="700"/>
      <c r="CJ12" s="700"/>
      <c r="CK12" s="700"/>
      <c r="CL12" s="700"/>
      <c r="CM12" s="700"/>
      <c r="CN12" s="700"/>
      <c r="CO12" s="700"/>
      <c r="CP12" s="700"/>
      <c r="CQ12" s="701"/>
      <c r="CR12" s="665">
        <v>608042</v>
      </c>
      <c r="CS12" s="666"/>
      <c r="CT12" s="666"/>
      <c r="CU12" s="666"/>
      <c r="CV12" s="666"/>
      <c r="CW12" s="666"/>
      <c r="CX12" s="666"/>
      <c r="CY12" s="667"/>
      <c r="CZ12" s="692">
        <v>3</v>
      </c>
      <c r="DA12" s="692"/>
      <c r="DB12" s="692"/>
      <c r="DC12" s="692"/>
      <c r="DD12" s="671">
        <v>52783</v>
      </c>
      <c r="DE12" s="666"/>
      <c r="DF12" s="666"/>
      <c r="DG12" s="666"/>
      <c r="DH12" s="666"/>
      <c r="DI12" s="666"/>
      <c r="DJ12" s="666"/>
      <c r="DK12" s="666"/>
      <c r="DL12" s="666"/>
      <c r="DM12" s="666"/>
      <c r="DN12" s="666"/>
      <c r="DO12" s="666"/>
      <c r="DP12" s="667"/>
      <c r="DQ12" s="671">
        <v>358942</v>
      </c>
      <c r="DR12" s="666"/>
      <c r="DS12" s="666"/>
      <c r="DT12" s="666"/>
      <c r="DU12" s="666"/>
      <c r="DV12" s="666"/>
      <c r="DW12" s="666"/>
      <c r="DX12" s="666"/>
      <c r="DY12" s="666"/>
      <c r="DZ12" s="666"/>
      <c r="EA12" s="666"/>
      <c r="EB12" s="666"/>
      <c r="EC12" s="709"/>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92" t="s">
        <v>126</v>
      </c>
      <c r="AA13" s="692"/>
      <c r="AB13" s="692"/>
      <c r="AC13" s="692"/>
      <c r="AD13" s="693" t="s">
        <v>126</v>
      </c>
      <c r="AE13" s="693"/>
      <c r="AF13" s="693"/>
      <c r="AG13" s="693"/>
      <c r="AH13" s="693"/>
      <c r="AI13" s="693"/>
      <c r="AJ13" s="693"/>
      <c r="AK13" s="693"/>
      <c r="AL13" s="668" t="s">
        <v>126</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709123</v>
      </c>
      <c r="BH13" s="666"/>
      <c r="BI13" s="666"/>
      <c r="BJ13" s="666"/>
      <c r="BK13" s="666"/>
      <c r="BL13" s="666"/>
      <c r="BM13" s="666"/>
      <c r="BN13" s="667"/>
      <c r="BO13" s="692">
        <v>52</v>
      </c>
      <c r="BP13" s="692"/>
      <c r="BQ13" s="692"/>
      <c r="BR13" s="692"/>
      <c r="BS13" s="693" t="s">
        <v>126</v>
      </c>
      <c r="BT13" s="693"/>
      <c r="BU13" s="693"/>
      <c r="BV13" s="693"/>
      <c r="BW13" s="693"/>
      <c r="BX13" s="693"/>
      <c r="BY13" s="693"/>
      <c r="BZ13" s="693"/>
      <c r="CA13" s="693"/>
      <c r="CB13" s="751"/>
      <c r="CD13" s="699" t="s">
        <v>254</v>
      </c>
      <c r="CE13" s="700"/>
      <c r="CF13" s="700"/>
      <c r="CG13" s="700"/>
      <c r="CH13" s="700"/>
      <c r="CI13" s="700"/>
      <c r="CJ13" s="700"/>
      <c r="CK13" s="700"/>
      <c r="CL13" s="700"/>
      <c r="CM13" s="700"/>
      <c r="CN13" s="700"/>
      <c r="CO13" s="700"/>
      <c r="CP13" s="700"/>
      <c r="CQ13" s="701"/>
      <c r="CR13" s="665">
        <v>1463851</v>
      </c>
      <c r="CS13" s="666"/>
      <c r="CT13" s="666"/>
      <c r="CU13" s="666"/>
      <c r="CV13" s="666"/>
      <c r="CW13" s="666"/>
      <c r="CX13" s="666"/>
      <c r="CY13" s="667"/>
      <c r="CZ13" s="692">
        <v>7.2</v>
      </c>
      <c r="DA13" s="692"/>
      <c r="DB13" s="692"/>
      <c r="DC13" s="692"/>
      <c r="DD13" s="671">
        <v>987495</v>
      </c>
      <c r="DE13" s="666"/>
      <c r="DF13" s="666"/>
      <c r="DG13" s="666"/>
      <c r="DH13" s="666"/>
      <c r="DI13" s="666"/>
      <c r="DJ13" s="666"/>
      <c r="DK13" s="666"/>
      <c r="DL13" s="666"/>
      <c r="DM13" s="666"/>
      <c r="DN13" s="666"/>
      <c r="DO13" s="666"/>
      <c r="DP13" s="667"/>
      <c r="DQ13" s="671">
        <v>716297</v>
      </c>
      <c r="DR13" s="666"/>
      <c r="DS13" s="666"/>
      <c r="DT13" s="666"/>
      <c r="DU13" s="666"/>
      <c r="DV13" s="666"/>
      <c r="DW13" s="666"/>
      <c r="DX13" s="666"/>
      <c r="DY13" s="666"/>
      <c r="DZ13" s="666"/>
      <c r="EA13" s="666"/>
      <c r="EB13" s="666"/>
      <c r="EC13" s="709"/>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92" t="s">
        <v>126</v>
      </c>
      <c r="AA14" s="692"/>
      <c r="AB14" s="692"/>
      <c r="AC14" s="692"/>
      <c r="AD14" s="693" t="s">
        <v>126</v>
      </c>
      <c r="AE14" s="693"/>
      <c r="AF14" s="693"/>
      <c r="AG14" s="693"/>
      <c r="AH14" s="693"/>
      <c r="AI14" s="693"/>
      <c r="AJ14" s="693"/>
      <c r="AK14" s="693"/>
      <c r="AL14" s="668" t="s">
        <v>126</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48459</v>
      </c>
      <c r="BH14" s="666"/>
      <c r="BI14" s="666"/>
      <c r="BJ14" s="666"/>
      <c r="BK14" s="666"/>
      <c r="BL14" s="666"/>
      <c r="BM14" s="666"/>
      <c r="BN14" s="667"/>
      <c r="BO14" s="692">
        <v>3.6</v>
      </c>
      <c r="BP14" s="692"/>
      <c r="BQ14" s="692"/>
      <c r="BR14" s="692"/>
      <c r="BS14" s="693" t="s">
        <v>126</v>
      </c>
      <c r="BT14" s="693"/>
      <c r="BU14" s="693"/>
      <c r="BV14" s="693"/>
      <c r="BW14" s="693"/>
      <c r="BX14" s="693"/>
      <c r="BY14" s="693"/>
      <c r="BZ14" s="693"/>
      <c r="CA14" s="693"/>
      <c r="CB14" s="751"/>
      <c r="CD14" s="699" t="s">
        <v>257</v>
      </c>
      <c r="CE14" s="700"/>
      <c r="CF14" s="700"/>
      <c r="CG14" s="700"/>
      <c r="CH14" s="700"/>
      <c r="CI14" s="700"/>
      <c r="CJ14" s="700"/>
      <c r="CK14" s="700"/>
      <c r="CL14" s="700"/>
      <c r="CM14" s="700"/>
      <c r="CN14" s="700"/>
      <c r="CO14" s="700"/>
      <c r="CP14" s="700"/>
      <c r="CQ14" s="701"/>
      <c r="CR14" s="665">
        <v>486392</v>
      </c>
      <c r="CS14" s="666"/>
      <c r="CT14" s="666"/>
      <c r="CU14" s="666"/>
      <c r="CV14" s="666"/>
      <c r="CW14" s="666"/>
      <c r="CX14" s="666"/>
      <c r="CY14" s="667"/>
      <c r="CZ14" s="692">
        <v>2.4</v>
      </c>
      <c r="DA14" s="692"/>
      <c r="DB14" s="692"/>
      <c r="DC14" s="692"/>
      <c r="DD14" s="671">
        <v>40046</v>
      </c>
      <c r="DE14" s="666"/>
      <c r="DF14" s="666"/>
      <c r="DG14" s="666"/>
      <c r="DH14" s="666"/>
      <c r="DI14" s="666"/>
      <c r="DJ14" s="666"/>
      <c r="DK14" s="666"/>
      <c r="DL14" s="666"/>
      <c r="DM14" s="666"/>
      <c r="DN14" s="666"/>
      <c r="DO14" s="666"/>
      <c r="DP14" s="667"/>
      <c r="DQ14" s="671">
        <v>449637</v>
      </c>
      <c r="DR14" s="666"/>
      <c r="DS14" s="666"/>
      <c r="DT14" s="666"/>
      <c r="DU14" s="666"/>
      <c r="DV14" s="666"/>
      <c r="DW14" s="666"/>
      <c r="DX14" s="666"/>
      <c r="DY14" s="666"/>
      <c r="DZ14" s="666"/>
      <c r="EA14" s="666"/>
      <c r="EB14" s="666"/>
      <c r="EC14" s="709"/>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92" t="s">
        <v>126</v>
      </c>
      <c r="AA15" s="692"/>
      <c r="AB15" s="692"/>
      <c r="AC15" s="692"/>
      <c r="AD15" s="693" t="s">
        <v>126</v>
      </c>
      <c r="AE15" s="693"/>
      <c r="AF15" s="693"/>
      <c r="AG15" s="693"/>
      <c r="AH15" s="693"/>
      <c r="AI15" s="693"/>
      <c r="AJ15" s="693"/>
      <c r="AK15" s="693"/>
      <c r="AL15" s="668" t="s">
        <v>126</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97210</v>
      </c>
      <c r="BH15" s="666"/>
      <c r="BI15" s="666"/>
      <c r="BJ15" s="666"/>
      <c r="BK15" s="666"/>
      <c r="BL15" s="666"/>
      <c r="BM15" s="666"/>
      <c r="BN15" s="667"/>
      <c r="BO15" s="692">
        <v>7.1</v>
      </c>
      <c r="BP15" s="692"/>
      <c r="BQ15" s="692"/>
      <c r="BR15" s="692"/>
      <c r="BS15" s="693" t="s">
        <v>126</v>
      </c>
      <c r="BT15" s="693"/>
      <c r="BU15" s="693"/>
      <c r="BV15" s="693"/>
      <c r="BW15" s="693"/>
      <c r="BX15" s="693"/>
      <c r="BY15" s="693"/>
      <c r="BZ15" s="693"/>
      <c r="CA15" s="693"/>
      <c r="CB15" s="751"/>
      <c r="CD15" s="699" t="s">
        <v>260</v>
      </c>
      <c r="CE15" s="700"/>
      <c r="CF15" s="700"/>
      <c r="CG15" s="700"/>
      <c r="CH15" s="700"/>
      <c r="CI15" s="700"/>
      <c r="CJ15" s="700"/>
      <c r="CK15" s="700"/>
      <c r="CL15" s="700"/>
      <c r="CM15" s="700"/>
      <c r="CN15" s="700"/>
      <c r="CO15" s="700"/>
      <c r="CP15" s="700"/>
      <c r="CQ15" s="701"/>
      <c r="CR15" s="665">
        <v>875242</v>
      </c>
      <c r="CS15" s="666"/>
      <c r="CT15" s="666"/>
      <c r="CU15" s="666"/>
      <c r="CV15" s="666"/>
      <c r="CW15" s="666"/>
      <c r="CX15" s="666"/>
      <c r="CY15" s="667"/>
      <c r="CZ15" s="692">
        <v>4.3</v>
      </c>
      <c r="DA15" s="692"/>
      <c r="DB15" s="692"/>
      <c r="DC15" s="692"/>
      <c r="DD15" s="671">
        <v>48887</v>
      </c>
      <c r="DE15" s="666"/>
      <c r="DF15" s="666"/>
      <c r="DG15" s="666"/>
      <c r="DH15" s="666"/>
      <c r="DI15" s="666"/>
      <c r="DJ15" s="666"/>
      <c r="DK15" s="666"/>
      <c r="DL15" s="666"/>
      <c r="DM15" s="666"/>
      <c r="DN15" s="666"/>
      <c r="DO15" s="666"/>
      <c r="DP15" s="667"/>
      <c r="DQ15" s="671">
        <v>751974</v>
      </c>
      <c r="DR15" s="666"/>
      <c r="DS15" s="666"/>
      <c r="DT15" s="666"/>
      <c r="DU15" s="666"/>
      <c r="DV15" s="666"/>
      <c r="DW15" s="666"/>
      <c r="DX15" s="666"/>
      <c r="DY15" s="666"/>
      <c r="DZ15" s="666"/>
      <c r="EA15" s="666"/>
      <c r="EB15" s="666"/>
      <c r="EC15" s="709"/>
    </row>
    <row r="16" spans="2:143" ht="11.25" customHeight="1" x14ac:dyDescent="0.15">
      <c r="B16" s="662" t="s">
        <v>261</v>
      </c>
      <c r="C16" s="663"/>
      <c r="D16" s="663"/>
      <c r="E16" s="663"/>
      <c r="F16" s="663"/>
      <c r="G16" s="663"/>
      <c r="H16" s="663"/>
      <c r="I16" s="663"/>
      <c r="J16" s="663"/>
      <c r="K16" s="663"/>
      <c r="L16" s="663"/>
      <c r="M16" s="663"/>
      <c r="N16" s="663"/>
      <c r="O16" s="663"/>
      <c r="P16" s="663"/>
      <c r="Q16" s="664"/>
      <c r="R16" s="665">
        <v>7118</v>
      </c>
      <c r="S16" s="666"/>
      <c r="T16" s="666"/>
      <c r="U16" s="666"/>
      <c r="V16" s="666"/>
      <c r="W16" s="666"/>
      <c r="X16" s="666"/>
      <c r="Y16" s="667"/>
      <c r="Z16" s="692">
        <v>0</v>
      </c>
      <c r="AA16" s="692"/>
      <c r="AB16" s="692"/>
      <c r="AC16" s="692"/>
      <c r="AD16" s="693">
        <v>7118</v>
      </c>
      <c r="AE16" s="693"/>
      <c r="AF16" s="693"/>
      <c r="AG16" s="693"/>
      <c r="AH16" s="693"/>
      <c r="AI16" s="693"/>
      <c r="AJ16" s="693"/>
      <c r="AK16" s="693"/>
      <c r="AL16" s="668">
        <v>0.1</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92" t="s">
        <v>126</v>
      </c>
      <c r="BP16" s="692"/>
      <c r="BQ16" s="692"/>
      <c r="BR16" s="692"/>
      <c r="BS16" s="693" t="s">
        <v>126</v>
      </c>
      <c r="BT16" s="693"/>
      <c r="BU16" s="693"/>
      <c r="BV16" s="693"/>
      <c r="BW16" s="693"/>
      <c r="BX16" s="693"/>
      <c r="BY16" s="693"/>
      <c r="BZ16" s="693"/>
      <c r="CA16" s="693"/>
      <c r="CB16" s="751"/>
      <c r="CD16" s="699" t="s">
        <v>263</v>
      </c>
      <c r="CE16" s="700"/>
      <c r="CF16" s="700"/>
      <c r="CG16" s="700"/>
      <c r="CH16" s="700"/>
      <c r="CI16" s="700"/>
      <c r="CJ16" s="700"/>
      <c r="CK16" s="700"/>
      <c r="CL16" s="700"/>
      <c r="CM16" s="700"/>
      <c r="CN16" s="700"/>
      <c r="CO16" s="700"/>
      <c r="CP16" s="700"/>
      <c r="CQ16" s="701"/>
      <c r="CR16" s="665">
        <v>6692817</v>
      </c>
      <c r="CS16" s="666"/>
      <c r="CT16" s="666"/>
      <c r="CU16" s="666"/>
      <c r="CV16" s="666"/>
      <c r="CW16" s="666"/>
      <c r="CX16" s="666"/>
      <c r="CY16" s="667"/>
      <c r="CZ16" s="692">
        <v>32.799999999999997</v>
      </c>
      <c r="DA16" s="692"/>
      <c r="DB16" s="692"/>
      <c r="DC16" s="692"/>
      <c r="DD16" s="671" t="s">
        <v>126</v>
      </c>
      <c r="DE16" s="666"/>
      <c r="DF16" s="666"/>
      <c r="DG16" s="666"/>
      <c r="DH16" s="666"/>
      <c r="DI16" s="666"/>
      <c r="DJ16" s="666"/>
      <c r="DK16" s="666"/>
      <c r="DL16" s="666"/>
      <c r="DM16" s="666"/>
      <c r="DN16" s="666"/>
      <c r="DO16" s="666"/>
      <c r="DP16" s="667"/>
      <c r="DQ16" s="671">
        <v>228983</v>
      </c>
      <c r="DR16" s="666"/>
      <c r="DS16" s="666"/>
      <c r="DT16" s="666"/>
      <c r="DU16" s="666"/>
      <c r="DV16" s="666"/>
      <c r="DW16" s="666"/>
      <c r="DX16" s="666"/>
      <c r="DY16" s="666"/>
      <c r="DZ16" s="666"/>
      <c r="EA16" s="666"/>
      <c r="EB16" s="666"/>
      <c r="EC16" s="709"/>
    </row>
    <row r="17" spans="2:133" ht="11.25" customHeight="1" x14ac:dyDescent="0.15">
      <c r="B17" s="662" t="s">
        <v>264</v>
      </c>
      <c r="C17" s="663"/>
      <c r="D17" s="663"/>
      <c r="E17" s="663"/>
      <c r="F17" s="663"/>
      <c r="G17" s="663"/>
      <c r="H17" s="663"/>
      <c r="I17" s="663"/>
      <c r="J17" s="663"/>
      <c r="K17" s="663"/>
      <c r="L17" s="663"/>
      <c r="M17" s="663"/>
      <c r="N17" s="663"/>
      <c r="O17" s="663"/>
      <c r="P17" s="663"/>
      <c r="Q17" s="664"/>
      <c r="R17" s="665">
        <v>18347</v>
      </c>
      <c r="S17" s="666"/>
      <c r="T17" s="666"/>
      <c r="U17" s="666"/>
      <c r="V17" s="666"/>
      <c r="W17" s="666"/>
      <c r="X17" s="666"/>
      <c r="Y17" s="667"/>
      <c r="Z17" s="692">
        <v>0.1</v>
      </c>
      <c r="AA17" s="692"/>
      <c r="AB17" s="692"/>
      <c r="AC17" s="692"/>
      <c r="AD17" s="693">
        <v>18347</v>
      </c>
      <c r="AE17" s="693"/>
      <c r="AF17" s="693"/>
      <c r="AG17" s="693"/>
      <c r="AH17" s="693"/>
      <c r="AI17" s="693"/>
      <c r="AJ17" s="693"/>
      <c r="AK17" s="693"/>
      <c r="AL17" s="668">
        <v>0.3</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92" t="s">
        <v>126</v>
      </c>
      <c r="BP17" s="692"/>
      <c r="BQ17" s="692"/>
      <c r="BR17" s="692"/>
      <c r="BS17" s="693" t="s">
        <v>126</v>
      </c>
      <c r="BT17" s="693"/>
      <c r="BU17" s="693"/>
      <c r="BV17" s="693"/>
      <c r="BW17" s="693"/>
      <c r="BX17" s="693"/>
      <c r="BY17" s="693"/>
      <c r="BZ17" s="693"/>
      <c r="CA17" s="693"/>
      <c r="CB17" s="751"/>
      <c r="CD17" s="699" t="s">
        <v>266</v>
      </c>
      <c r="CE17" s="700"/>
      <c r="CF17" s="700"/>
      <c r="CG17" s="700"/>
      <c r="CH17" s="700"/>
      <c r="CI17" s="700"/>
      <c r="CJ17" s="700"/>
      <c r="CK17" s="700"/>
      <c r="CL17" s="700"/>
      <c r="CM17" s="700"/>
      <c r="CN17" s="700"/>
      <c r="CO17" s="700"/>
      <c r="CP17" s="700"/>
      <c r="CQ17" s="701"/>
      <c r="CR17" s="665">
        <v>1211688</v>
      </c>
      <c r="CS17" s="666"/>
      <c r="CT17" s="666"/>
      <c r="CU17" s="666"/>
      <c r="CV17" s="666"/>
      <c r="CW17" s="666"/>
      <c r="CX17" s="666"/>
      <c r="CY17" s="667"/>
      <c r="CZ17" s="692">
        <v>5.9</v>
      </c>
      <c r="DA17" s="692"/>
      <c r="DB17" s="692"/>
      <c r="DC17" s="692"/>
      <c r="DD17" s="671" t="s">
        <v>126</v>
      </c>
      <c r="DE17" s="666"/>
      <c r="DF17" s="666"/>
      <c r="DG17" s="666"/>
      <c r="DH17" s="666"/>
      <c r="DI17" s="666"/>
      <c r="DJ17" s="666"/>
      <c r="DK17" s="666"/>
      <c r="DL17" s="666"/>
      <c r="DM17" s="666"/>
      <c r="DN17" s="666"/>
      <c r="DO17" s="666"/>
      <c r="DP17" s="667"/>
      <c r="DQ17" s="671">
        <v>1121935</v>
      </c>
      <c r="DR17" s="666"/>
      <c r="DS17" s="666"/>
      <c r="DT17" s="666"/>
      <c r="DU17" s="666"/>
      <c r="DV17" s="666"/>
      <c r="DW17" s="666"/>
      <c r="DX17" s="666"/>
      <c r="DY17" s="666"/>
      <c r="DZ17" s="666"/>
      <c r="EA17" s="666"/>
      <c r="EB17" s="666"/>
      <c r="EC17" s="709"/>
    </row>
    <row r="18" spans="2:133" ht="11.25" customHeight="1" x14ac:dyDescent="0.15">
      <c r="B18" s="662" t="s">
        <v>267</v>
      </c>
      <c r="C18" s="663"/>
      <c r="D18" s="663"/>
      <c r="E18" s="663"/>
      <c r="F18" s="663"/>
      <c r="G18" s="663"/>
      <c r="H18" s="663"/>
      <c r="I18" s="663"/>
      <c r="J18" s="663"/>
      <c r="K18" s="663"/>
      <c r="L18" s="663"/>
      <c r="M18" s="663"/>
      <c r="N18" s="663"/>
      <c r="O18" s="663"/>
      <c r="P18" s="663"/>
      <c r="Q18" s="664"/>
      <c r="R18" s="665">
        <v>51552</v>
      </c>
      <c r="S18" s="666"/>
      <c r="T18" s="666"/>
      <c r="U18" s="666"/>
      <c r="V18" s="666"/>
      <c r="W18" s="666"/>
      <c r="X18" s="666"/>
      <c r="Y18" s="667"/>
      <c r="Z18" s="692">
        <v>0.2</v>
      </c>
      <c r="AA18" s="692"/>
      <c r="AB18" s="692"/>
      <c r="AC18" s="692"/>
      <c r="AD18" s="693">
        <v>51552</v>
      </c>
      <c r="AE18" s="693"/>
      <c r="AF18" s="693"/>
      <c r="AG18" s="693"/>
      <c r="AH18" s="693"/>
      <c r="AI18" s="693"/>
      <c r="AJ18" s="693"/>
      <c r="AK18" s="693"/>
      <c r="AL18" s="668">
        <v>0.89999997615814209</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92" t="s">
        <v>126</v>
      </c>
      <c r="BP18" s="692"/>
      <c r="BQ18" s="692"/>
      <c r="BR18" s="692"/>
      <c r="BS18" s="693" t="s">
        <v>126</v>
      </c>
      <c r="BT18" s="693"/>
      <c r="BU18" s="693"/>
      <c r="BV18" s="693"/>
      <c r="BW18" s="693"/>
      <c r="BX18" s="693"/>
      <c r="BY18" s="693"/>
      <c r="BZ18" s="693"/>
      <c r="CA18" s="693"/>
      <c r="CB18" s="751"/>
      <c r="CD18" s="699" t="s">
        <v>269</v>
      </c>
      <c r="CE18" s="700"/>
      <c r="CF18" s="700"/>
      <c r="CG18" s="700"/>
      <c r="CH18" s="700"/>
      <c r="CI18" s="700"/>
      <c r="CJ18" s="700"/>
      <c r="CK18" s="700"/>
      <c r="CL18" s="700"/>
      <c r="CM18" s="700"/>
      <c r="CN18" s="700"/>
      <c r="CO18" s="700"/>
      <c r="CP18" s="700"/>
      <c r="CQ18" s="701"/>
      <c r="CR18" s="665" t="s">
        <v>126</v>
      </c>
      <c r="CS18" s="666"/>
      <c r="CT18" s="666"/>
      <c r="CU18" s="666"/>
      <c r="CV18" s="666"/>
      <c r="CW18" s="666"/>
      <c r="CX18" s="666"/>
      <c r="CY18" s="667"/>
      <c r="CZ18" s="692" t="s">
        <v>126</v>
      </c>
      <c r="DA18" s="692"/>
      <c r="DB18" s="692"/>
      <c r="DC18" s="692"/>
      <c r="DD18" s="671" t="s">
        <v>126</v>
      </c>
      <c r="DE18" s="666"/>
      <c r="DF18" s="666"/>
      <c r="DG18" s="666"/>
      <c r="DH18" s="666"/>
      <c r="DI18" s="666"/>
      <c r="DJ18" s="666"/>
      <c r="DK18" s="666"/>
      <c r="DL18" s="666"/>
      <c r="DM18" s="666"/>
      <c r="DN18" s="666"/>
      <c r="DO18" s="666"/>
      <c r="DP18" s="667"/>
      <c r="DQ18" s="671" t="s">
        <v>126</v>
      </c>
      <c r="DR18" s="666"/>
      <c r="DS18" s="666"/>
      <c r="DT18" s="666"/>
      <c r="DU18" s="666"/>
      <c r="DV18" s="666"/>
      <c r="DW18" s="666"/>
      <c r="DX18" s="666"/>
      <c r="DY18" s="666"/>
      <c r="DZ18" s="666"/>
      <c r="EA18" s="666"/>
      <c r="EB18" s="666"/>
      <c r="EC18" s="709"/>
    </row>
    <row r="19" spans="2:133" ht="11.25" customHeight="1" x14ac:dyDescent="0.15">
      <c r="B19" s="662" t="s">
        <v>270</v>
      </c>
      <c r="C19" s="663"/>
      <c r="D19" s="663"/>
      <c r="E19" s="663"/>
      <c r="F19" s="663"/>
      <c r="G19" s="663"/>
      <c r="H19" s="663"/>
      <c r="I19" s="663"/>
      <c r="J19" s="663"/>
      <c r="K19" s="663"/>
      <c r="L19" s="663"/>
      <c r="M19" s="663"/>
      <c r="N19" s="663"/>
      <c r="O19" s="663"/>
      <c r="P19" s="663"/>
      <c r="Q19" s="664"/>
      <c r="R19" s="665">
        <v>14737</v>
      </c>
      <c r="S19" s="666"/>
      <c r="T19" s="666"/>
      <c r="U19" s="666"/>
      <c r="V19" s="666"/>
      <c r="W19" s="666"/>
      <c r="X19" s="666"/>
      <c r="Y19" s="667"/>
      <c r="Z19" s="692">
        <v>0.1</v>
      </c>
      <c r="AA19" s="692"/>
      <c r="AB19" s="692"/>
      <c r="AC19" s="692"/>
      <c r="AD19" s="693">
        <v>14737</v>
      </c>
      <c r="AE19" s="693"/>
      <c r="AF19" s="693"/>
      <c r="AG19" s="693"/>
      <c r="AH19" s="693"/>
      <c r="AI19" s="693"/>
      <c r="AJ19" s="693"/>
      <c r="AK19" s="693"/>
      <c r="AL19" s="668">
        <v>0.3</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v>2685</v>
      </c>
      <c r="BH19" s="666"/>
      <c r="BI19" s="666"/>
      <c r="BJ19" s="666"/>
      <c r="BK19" s="666"/>
      <c r="BL19" s="666"/>
      <c r="BM19" s="666"/>
      <c r="BN19" s="667"/>
      <c r="BO19" s="692">
        <v>0.2</v>
      </c>
      <c r="BP19" s="692"/>
      <c r="BQ19" s="692"/>
      <c r="BR19" s="692"/>
      <c r="BS19" s="693" t="s">
        <v>126</v>
      </c>
      <c r="BT19" s="693"/>
      <c r="BU19" s="693"/>
      <c r="BV19" s="693"/>
      <c r="BW19" s="693"/>
      <c r="BX19" s="693"/>
      <c r="BY19" s="693"/>
      <c r="BZ19" s="693"/>
      <c r="CA19" s="693"/>
      <c r="CB19" s="751"/>
      <c r="CD19" s="699" t="s">
        <v>272</v>
      </c>
      <c r="CE19" s="700"/>
      <c r="CF19" s="700"/>
      <c r="CG19" s="700"/>
      <c r="CH19" s="700"/>
      <c r="CI19" s="700"/>
      <c r="CJ19" s="700"/>
      <c r="CK19" s="700"/>
      <c r="CL19" s="700"/>
      <c r="CM19" s="700"/>
      <c r="CN19" s="700"/>
      <c r="CO19" s="700"/>
      <c r="CP19" s="700"/>
      <c r="CQ19" s="701"/>
      <c r="CR19" s="665" t="s">
        <v>126</v>
      </c>
      <c r="CS19" s="666"/>
      <c r="CT19" s="666"/>
      <c r="CU19" s="666"/>
      <c r="CV19" s="666"/>
      <c r="CW19" s="666"/>
      <c r="CX19" s="666"/>
      <c r="CY19" s="667"/>
      <c r="CZ19" s="692" t="s">
        <v>126</v>
      </c>
      <c r="DA19" s="692"/>
      <c r="DB19" s="692"/>
      <c r="DC19" s="692"/>
      <c r="DD19" s="671" t="s">
        <v>126</v>
      </c>
      <c r="DE19" s="666"/>
      <c r="DF19" s="666"/>
      <c r="DG19" s="666"/>
      <c r="DH19" s="666"/>
      <c r="DI19" s="666"/>
      <c r="DJ19" s="666"/>
      <c r="DK19" s="666"/>
      <c r="DL19" s="666"/>
      <c r="DM19" s="666"/>
      <c r="DN19" s="666"/>
      <c r="DO19" s="666"/>
      <c r="DP19" s="667"/>
      <c r="DQ19" s="671" t="s">
        <v>126</v>
      </c>
      <c r="DR19" s="666"/>
      <c r="DS19" s="666"/>
      <c r="DT19" s="666"/>
      <c r="DU19" s="666"/>
      <c r="DV19" s="666"/>
      <c r="DW19" s="666"/>
      <c r="DX19" s="666"/>
      <c r="DY19" s="666"/>
      <c r="DZ19" s="666"/>
      <c r="EA19" s="666"/>
      <c r="EB19" s="666"/>
      <c r="EC19" s="709"/>
    </row>
    <row r="20" spans="2:133" ht="11.25" customHeight="1" x14ac:dyDescent="0.15">
      <c r="B20" s="662" t="s">
        <v>273</v>
      </c>
      <c r="C20" s="663"/>
      <c r="D20" s="663"/>
      <c r="E20" s="663"/>
      <c r="F20" s="663"/>
      <c r="G20" s="663"/>
      <c r="H20" s="663"/>
      <c r="I20" s="663"/>
      <c r="J20" s="663"/>
      <c r="K20" s="663"/>
      <c r="L20" s="663"/>
      <c r="M20" s="663"/>
      <c r="N20" s="663"/>
      <c r="O20" s="663"/>
      <c r="P20" s="663"/>
      <c r="Q20" s="664"/>
      <c r="R20" s="665">
        <v>1993</v>
      </c>
      <c r="S20" s="666"/>
      <c r="T20" s="666"/>
      <c r="U20" s="666"/>
      <c r="V20" s="666"/>
      <c r="W20" s="666"/>
      <c r="X20" s="666"/>
      <c r="Y20" s="667"/>
      <c r="Z20" s="692">
        <v>0</v>
      </c>
      <c r="AA20" s="692"/>
      <c r="AB20" s="692"/>
      <c r="AC20" s="692"/>
      <c r="AD20" s="693">
        <v>1993</v>
      </c>
      <c r="AE20" s="693"/>
      <c r="AF20" s="693"/>
      <c r="AG20" s="693"/>
      <c r="AH20" s="693"/>
      <c r="AI20" s="693"/>
      <c r="AJ20" s="693"/>
      <c r="AK20" s="693"/>
      <c r="AL20" s="668">
        <v>0</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v>2685</v>
      </c>
      <c r="BH20" s="666"/>
      <c r="BI20" s="666"/>
      <c r="BJ20" s="666"/>
      <c r="BK20" s="666"/>
      <c r="BL20" s="666"/>
      <c r="BM20" s="666"/>
      <c r="BN20" s="667"/>
      <c r="BO20" s="692">
        <v>0.2</v>
      </c>
      <c r="BP20" s="692"/>
      <c r="BQ20" s="692"/>
      <c r="BR20" s="692"/>
      <c r="BS20" s="693" t="s">
        <v>126</v>
      </c>
      <c r="BT20" s="693"/>
      <c r="BU20" s="693"/>
      <c r="BV20" s="693"/>
      <c r="BW20" s="693"/>
      <c r="BX20" s="693"/>
      <c r="BY20" s="693"/>
      <c r="BZ20" s="693"/>
      <c r="CA20" s="693"/>
      <c r="CB20" s="751"/>
      <c r="CD20" s="699" t="s">
        <v>275</v>
      </c>
      <c r="CE20" s="700"/>
      <c r="CF20" s="700"/>
      <c r="CG20" s="700"/>
      <c r="CH20" s="700"/>
      <c r="CI20" s="700"/>
      <c r="CJ20" s="700"/>
      <c r="CK20" s="700"/>
      <c r="CL20" s="700"/>
      <c r="CM20" s="700"/>
      <c r="CN20" s="700"/>
      <c r="CO20" s="700"/>
      <c r="CP20" s="700"/>
      <c r="CQ20" s="701"/>
      <c r="CR20" s="665">
        <v>20394924</v>
      </c>
      <c r="CS20" s="666"/>
      <c r="CT20" s="666"/>
      <c r="CU20" s="666"/>
      <c r="CV20" s="666"/>
      <c r="CW20" s="666"/>
      <c r="CX20" s="666"/>
      <c r="CY20" s="667"/>
      <c r="CZ20" s="692">
        <v>100</v>
      </c>
      <c r="DA20" s="692"/>
      <c r="DB20" s="692"/>
      <c r="DC20" s="692"/>
      <c r="DD20" s="671">
        <v>2549326</v>
      </c>
      <c r="DE20" s="666"/>
      <c r="DF20" s="666"/>
      <c r="DG20" s="666"/>
      <c r="DH20" s="666"/>
      <c r="DI20" s="666"/>
      <c r="DJ20" s="666"/>
      <c r="DK20" s="666"/>
      <c r="DL20" s="666"/>
      <c r="DM20" s="666"/>
      <c r="DN20" s="666"/>
      <c r="DO20" s="666"/>
      <c r="DP20" s="667"/>
      <c r="DQ20" s="671">
        <v>8811468</v>
      </c>
      <c r="DR20" s="666"/>
      <c r="DS20" s="666"/>
      <c r="DT20" s="666"/>
      <c r="DU20" s="666"/>
      <c r="DV20" s="666"/>
      <c r="DW20" s="666"/>
      <c r="DX20" s="666"/>
      <c r="DY20" s="666"/>
      <c r="DZ20" s="666"/>
      <c r="EA20" s="666"/>
      <c r="EB20" s="666"/>
      <c r="EC20" s="709"/>
    </row>
    <row r="21" spans="2:133" ht="11.25" customHeight="1" x14ac:dyDescent="0.15">
      <c r="B21" s="662" t="s">
        <v>276</v>
      </c>
      <c r="C21" s="663"/>
      <c r="D21" s="663"/>
      <c r="E21" s="663"/>
      <c r="F21" s="663"/>
      <c r="G21" s="663"/>
      <c r="H21" s="663"/>
      <c r="I21" s="663"/>
      <c r="J21" s="663"/>
      <c r="K21" s="663"/>
      <c r="L21" s="663"/>
      <c r="M21" s="663"/>
      <c r="N21" s="663"/>
      <c r="O21" s="663"/>
      <c r="P21" s="663"/>
      <c r="Q21" s="664"/>
      <c r="R21" s="665">
        <v>610</v>
      </c>
      <c r="S21" s="666"/>
      <c r="T21" s="666"/>
      <c r="U21" s="666"/>
      <c r="V21" s="666"/>
      <c r="W21" s="666"/>
      <c r="X21" s="666"/>
      <c r="Y21" s="667"/>
      <c r="Z21" s="692">
        <v>0</v>
      </c>
      <c r="AA21" s="692"/>
      <c r="AB21" s="692"/>
      <c r="AC21" s="692"/>
      <c r="AD21" s="693">
        <v>610</v>
      </c>
      <c r="AE21" s="693"/>
      <c r="AF21" s="693"/>
      <c r="AG21" s="693"/>
      <c r="AH21" s="693"/>
      <c r="AI21" s="693"/>
      <c r="AJ21" s="693"/>
      <c r="AK21" s="693"/>
      <c r="AL21" s="668">
        <v>0</v>
      </c>
      <c r="AM21" s="669"/>
      <c r="AN21" s="669"/>
      <c r="AO21" s="694"/>
      <c r="AP21" s="758" t="s">
        <v>277</v>
      </c>
      <c r="AQ21" s="765"/>
      <c r="AR21" s="765"/>
      <c r="AS21" s="765"/>
      <c r="AT21" s="765"/>
      <c r="AU21" s="765"/>
      <c r="AV21" s="765"/>
      <c r="AW21" s="765"/>
      <c r="AX21" s="765"/>
      <c r="AY21" s="765"/>
      <c r="AZ21" s="765"/>
      <c r="BA21" s="765"/>
      <c r="BB21" s="765"/>
      <c r="BC21" s="765"/>
      <c r="BD21" s="765"/>
      <c r="BE21" s="765"/>
      <c r="BF21" s="760"/>
      <c r="BG21" s="665">
        <v>2685</v>
      </c>
      <c r="BH21" s="666"/>
      <c r="BI21" s="666"/>
      <c r="BJ21" s="666"/>
      <c r="BK21" s="666"/>
      <c r="BL21" s="666"/>
      <c r="BM21" s="666"/>
      <c r="BN21" s="667"/>
      <c r="BO21" s="692">
        <v>0.2</v>
      </c>
      <c r="BP21" s="692"/>
      <c r="BQ21" s="692"/>
      <c r="BR21" s="692"/>
      <c r="BS21" s="693" t="s">
        <v>126</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278</v>
      </c>
      <c r="C22" s="729"/>
      <c r="D22" s="729"/>
      <c r="E22" s="729"/>
      <c r="F22" s="729"/>
      <c r="G22" s="729"/>
      <c r="H22" s="729"/>
      <c r="I22" s="729"/>
      <c r="J22" s="729"/>
      <c r="K22" s="729"/>
      <c r="L22" s="729"/>
      <c r="M22" s="729"/>
      <c r="N22" s="729"/>
      <c r="O22" s="729"/>
      <c r="P22" s="729"/>
      <c r="Q22" s="730"/>
      <c r="R22" s="665">
        <v>34212</v>
      </c>
      <c r="S22" s="666"/>
      <c r="T22" s="666"/>
      <c r="U22" s="666"/>
      <c r="V22" s="666"/>
      <c r="W22" s="666"/>
      <c r="X22" s="666"/>
      <c r="Y22" s="667"/>
      <c r="Z22" s="692">
        <v>0.1</v>
      </c>
      <c r="AA22" s="692"/>
      <c r="AB22" s="692"/>
      <c r="AC22" s="692"/>
      <c r="AD22" s="693">
        <v>34212</v>
      </c>
      <c r="AE22" s="693"/>
      <c r="AF22" s="693"/>
      <c r="AG22" s="693"/>
      <c r="AH22" s="693"/>
      <c r="AI22" s="693"/>
      <c r="AJ22" s="693"/>
      <c r="AK22" s="693"/>
      <c r="AL22" s="668">
        <v>0.60000002384185791</v>
      </c>
      <c r="AM22" s="669"/>
      <c r="AN22" s="669"/>
      <c r="AO22" s="694"/>
      <c r="AP22" s="758" t="s">
        <v>279</v>
      </c>
      <c r="AQ22" s="765"/>
      <c r="AR22" s="765"/>
      <c r="AS22" s="765"/>
      <c r="AT22" s="765"/>
      <c r="AU22" s="765"/>
      <c r="AV22" s="765"/>
      <c r="AW22" s="765"/>
      <c r="AX22" s="765"/>
      <c r="AY22" s="765"/>
      <c r="AZ22" s="765"/>
      <c r="BA22" s="765"/>
      <c r="BB22" s="765"/>
      <c r="BC22" s="765"/>
      <c r="BD22" s="765"/>
      <c r="BE22" s="765"/>
      <c r="BF22" s="760"/>
      <c r="BG22" s="665" t="s">
        <v>126</v>
      </c>
      <c r="BH22" s="666"/>
      <c r="BI22" s="666"/>
      <c r="BJ22" s="666"/>
      <c r="BK22" s="666"/>
      <c r="BL22" s="666"/>
      <c r="BM22" s="666"/>
      <c r="BN22" s="667"/>
      <c r="BO22" s="692" t="s">
        <v>126</v>
      </c>
      <c r="BP22" s="692"/>
      <c r="BQ22" s="692"/>
      <c r="BR22" s="692"/>
      <c r="BS22" s="693" t="s">
        <v>126</v>
      </c>
      <c r="BT22" s="693"/>
      <c r="BU22" s="693"/>
      <c r="BV22" s="693"/>
      <c r="BW22" s="693"/>
      <c r="BX22" s="693"/>
      <c r="BY22" s="693"/>
      <c r="BZ22" s="693"/>
      <c r="CA22" s="693"/>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281</v>
      </c>
      <c r="C23" s="663"/>
      <c r="D23" s="663"/>
      <c r="E23" s="663"/>
      <c r="F23" s="663"/>
      <c r="G23" s="663"/>
      <c r="H23" s="663"/>
      <c r="I23" s="663"/>
      <c r="J23" s="663"/>
      <c r="K23" s="663"/>
      <c r="L23" s="663"/>
      <c r="M23" s="663"/>
      <c r="N23" s="663"/>
      <c r="O23" s="663"/>
      <c r="P23" s="663"/>
      <c r="Q23" s="664"/>
      <c r="R23" s="665">
        <v>4565421</v>
      </c>
      <c r="S23" s="666"/>
      <c r="T23" s="666"/>
      <c r="U23" s="666"/>
      <c r="V23" s="666"/>
      <c r="W23" s="666"/>
      <c r="X23" s="666"/>
      <c r="Y23" s="667"/>
      <c r="Z23" s="692">
        <v>19.899999999999999</v>
      </c>
      <c r="AA23" s="692"/>
      <c r="AB23" s="692"/>
      <c r="AC23" s="692"/>
      <c r="AD23" s="693">
        <v>3588697</v>
      </c>
      <c r="AE23" s="693"/>
      <c r="AF23" s="693"/>
      <c r="AG23" s="693"/>
      <c r="AH23" s="693"/>
      <c r="AI23" s="693"/>
      <c r="AJ23" s="693"/>
      <c r="AK23" s="693"/>
      <c r="AL23" s="668">
        <v>65.5</v>
      </c>
      <c r="AM23" s="669"/>
      <c r="AN23" s="669"/>
      <c r="AO23" s="694"/>
      <c r="AP23" s="758" t="s">
        <v>282</v>
      </c>
      <c r="AQ23" s="765"/>
      <c r="AR23" s="765"/>
      <c r="AS23" s="765"/>
      <c r="AT23" s="765"/>
      <c r="AU23" s="765"/>
      <c r="AV23" s="765"/>
      <c r="AW23" s="765"/>
      <c r="AX23" s="765"/>
      <c r="AY23" s="765"/>
      <c r="AZ23" s="765"/>
      <c r="BA23" s="765"/>
      <c r="BB23" s="765"/>
      <c r="BC23" s="765"/>
      <c r="BD23" s="765"/>
      <c r="BE23" s="765"/>
      <c r="BF23" s="760"/>
      <c r="BG23" s="665" t="s">
        <v>126</v>
      </c>
      <c r="BH23" s="666"/>
      <c r="BI23" s="666"/>
      <c r="BJ23" s="666"/>
      <c r="BK23" s="666"/>
      <c r="BL23" s="666"/>
      <c r="BM23" s="666"/>
      <c r="BN23" s="667"/>
      <c r="BO23" s="692" t="s">
        <v>126</v>
      </c>
      <c r="BP23" s="692"/>
      <c r="BQ23" s="692"/>
      <c r="BR23" s="692"/>
      <c r="BS23" s="693" t="s">
        <v>126</v>
      </c>
      <c r="BT23" s="693"/>
      <c r="BU23" s="693"/>
      <c r="BV23" s="693"/>
      <c r="BW23" s="693"/>
      <c r="BX23" s="693"/>
      <c r="BY23" s="693"/>
      <c r="BZ23" s="693"/>
      <c r="CA23" s="693"/>
      <c r="CB23" s="751"/>
      <c r="CD23" s="767" t="s">
        <v>222</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x14ac:dyDescent="0.15">
      <c r="B24" s="662" t="s">
        <v>288</v>
      </c>
      <c r="C24" s="663"/>
      <c r="D24" s="663"/>
      <c r="E24" s="663"/>
      <c r="F24" s="663"/>
      <c r="G24" s="663"/>
      <c r="H24" s="663"/>
      <c r="I24" s="663"/>
      <c r="J24" s="663"/>
      <c r="K24" s="663"/>
      <c r="L24" s="663"/>
      <c r="M24" s="663"/>
      <c r="N24" s="663"/>
      <c r="O24" s="663"/>
      <c r="P24" s="663"/>
      <c r="Q24" s="664"/>
      <c r="R24" s="665">
        <v>3588697</v>
      </c>
      <c r="S24" s="666"/>
      <c r="T24" s="666"/>
      <c r="U24" s="666"/>
      <c r="V24" s="666"/>
      <c r="W24" s="666"/>
      <c r="X24" s="666"/>
      <c r="Y24" s="667"/>
      <c r="Z24" s="692">
        <v>15.6</v>
      </c>
      <c r="AA24" s="692"/>
      <c r="AB24" s="692"/>
      <c r="AC24" s="692"/>
      <c r="AD24" s="693">
        <v>3588697</v>
      </c>
      <c r="AE24" s="693"/>
      <c r="AF24" s="693"/>
      <c r="AG24" s="693"/>
      <c r="AH24" s="693"/>
      <c r="AI24" s="693"/>
      <c r="AJ24" s="693"/>
      <c r="AK24" s="693"/>
      <c r="AL24" s="668">
        <v>65.5</v>
      </c>
      <c r="AM24" s="669"/>
      <c r="AN24" s="669"/>
      <c r="AO24" s="694"/>
      <c r="AP24" s="758" t="s">
        <v>289</v>
      </c>
      <c r="AQ24" s="765"/>
      <c r="AR24" s="765"/>
      <c r="AS24" s="765"/>
      <c r="AT24" s="765"/>
      <c r="AU24" s="765"/>
      <c r="AV24" s="765"/>
      <c r="AW24" s="765"/>
      <c r="AX24" s="765"/>
      <c r="AY24" s="765"/>
      <c r="AZ24" s="765"/>
      <c r="BA24" s="765"/>
      <c r="BB24" s="765"/>
      <c r="BC24" s="765"/>
      <c r="BD24" s="765"/>
      <c r="BE24" s="765"/>
      <c r="BF24" s="760"/>
      <c r="BG24" s="665" t="s">
        <v>126</v>
      </c>
      <c r="BH24" s="666"/>
      <c r="BI24" s="666"/>
      <c r="BJ24" s="666"/>
      <c r="BK24" s="666"/>
      <c r="BL24" s="666"/>
      <c r="BM24" s="666"/>
      <c r="BN24" s="667"/>
      <c r="BO24" s="692" t="s">
        <v>126</v>
      </c>
      <c r="BP24" s="692"/>
      <c r="BQ24" s="692"/>
      <c r="BR24" s="692"/>
      <c r="BS24" s="693" t="s">
        <v>126</v>
      </c>
      <c r="BT24" s="693"/>
      <c r="BU24" s="693"/>
      <c r="BV24" s="693"/>
      <c r="BW24" s="693"/>
      <c r="BX24" s="693"/>
      <c r="BY24" s="693"/>
      <c r="BZ24" s="693"/>
      <c r="CA24" s="693"/>
      <c r="CB24" s="751"/>
      <c r="CD24" s="721" t="s">
        <v>290</v>
      </c>
      <c r="CE24" s="722"/>
      <c r="CF24" s="722"/>
      <c r="CG24" s="722"/>
      <c r="CH24" s="722"/>
      <c r="CI24" s="722"/>
      <c r="CJ24" s="722"/>
      <c r="CK24" s="722"/>
      <c r="CL24" s="722"/>
      <c r="CM24" s="722"/>
      <c r="CN24" s="722"/>
      <c r="CO24" s="722"/>
      <c r="CP24" s="722"/>
      <c r="CQ24" s="723"/>
      <c r="CR24" s="718">
        <v>3739363</v>
      </c>
      <c r="CS24" s="719"/>
      <c r="CT24" s="719"/>
      <c r="CU24" s="719"/>
      <c r="CV24" s="719"/>
      <c r="CW24" s="719"/>
      <c r="CX24" s="719"/>
      <c r="CY24" s="762"/>
      <c r="CZ24" s="763">
        <v>18.3</v>
      </c>
      <c r="DA24" s="738"/>
      <c r="DB24" s="738"/>
      <c r="DC24" s="766"/>
      <c r="DD24" s="761">
        <v>2859624</v>
      </c>
      <c r="DE24" s="719"/>
      <c r="DF24" s="719"/>
      <c r="DG24" s="719"/>
      <c r="DH24" s="719"/>
      <c r="DI24" s="719"/>
      <c r="DJ24" s="719"/>
      <c r="DK24" s="762"/>
      <c r="DL24" s="761">
        <v>2749363</v>
      </c>
      <c r="DM24" s="719"/>
      <c r="DN24" s="719"/>
      <c r="DO24" s="719"/>
      <c r="DP24" s="719"/>
      <c r="DQ24" s="719"/>
      <c r="DR24" s="719"/>
      <c r="DS24" s="719"/>
      <c r="DT24" s="719"/>
      <c r="DU24" s="719"/>
      <c r="DV24" s="762"/>
      <c r="DW24" s="763">
        <v>48.8</v>
      </c>
      <c r="DX24" s="738"/>
      <c r="DY24" s="738"/>
      <c r="DZ24" s="738"/>
      <c r="EA24" s="738"/>
      <c r="EB24" s="738"/>
      <c r="EC24" s="764"/>
    </row>
    <row r="25" spans="2:133" ht="11.25" customHeight="1" x14ac:dyDescent="0.15">
      <c r="B25" s="662" t="s">
        <v>291</v>
      </c>
      <c r="C25" s="663"/>
      <c r="D25" s="663"/>
      <c r="E25" s="663"/>
      <c r="F25" s="663"/>
      <c r="G25" s="663"/>
      <c r="H25" s="663"/>
      <c r="I25" s="663"/>
      <c r="J25" s="663"/>
      <c r="K25" s="663"/>
      <c r="L25" s="663"/>
      <c r="M25" s="663"/>
      <c r="N25" s="663"/>
      <c r="O25" s="663"/>
      <c r="P25" s="663"/>
      <c r="Q25" s="664"/>
      <c r="R25" s="665">
        <v>430262</v>
      </c>
      <c r="S25" s="666"/>
      <c r="T25" s="666"/>
      <c r="U25" s="666"/>
      <c r="V25" s="666"/>
      <c r="W25" s="666"/>
      <c r="X25" s="666"/>
      <c r="Y25" s="667"/>
      <c r="Z25" s="692">
        <v>1.9</v>
      </c>
      <c r="AA25" s="692"/>
      <c r="AB25" s="692"/>
      <c r="AC25" s="692"/>
      <c r="AD25" s="693" t="s">
        <v>126</v>
      </c>
      <c r="AE25" s="693"/>
      <c r="AF25" s="693"/>
      <c r="AG25" s="693"/>
      <c r="AH25" s="693"/>
      <c r="AI25" s="693"/>
      <c r="AJ25" s="693"/>
      <c r="AK25" s="693"/>
      <c r="AL25" s="668" t="s">
        <v>126</v>
      </c>
      <c r="AM25" s="669"/>
      <c r="AN25" s="669"/>
      <c r="AO25" s="694"/>
      <c r="AP25" s="758" t="s">
        <v>292</v>
      </c>
      <c r="AQ25" s="765"/>
      <c r="AR25" s="765"/>
      <c r="AS25" s="765"/>
      <c r="AT25" s="765"/>
      <c r="AU25" s="765"/>
      <c r="AV25" s="765"/>
      <c r="AW25" s="765"/>
      <c r="AX25" s="765"/>
      <c r="AY25" s="765"/>
      <c r="AZ25" s="765"/>
      <c r="BA25" s="765"/>
      <c r="BB25" s="765"/>
      <c r="BC25" s="765"/>
      <c r="BD25" s="765"/>
      <c r="BE25" s="765"/>
      <c r="BF25" s="760"/>
      <c r="BG25" s="665" t="s">
        <v>126</v>
      </c>
      <c r="BH25" s="666"/>
      <c r="BI25" s="666"/>
      <c r="BJ25" s="666"/>
      <c r="BK25" s="666"/>
      <c r="BL25" s="666"/>
      <c r="BM25" s="666"/>
      <c r="BN25" s="667"/>
      <c r="BO25" s="692" t="s">
        <v>126</v>
      </c>
      <c r="BP25" s="692"/>
      <c r="BQ25" s="692"/>
      <c r="BR25" s="692"/>
      <c r="BS25" s="693" t="s">
        <v>126</v>
      </c>
      <c r="BT25" s="693"/>
      <c r="BU25" s="693"/>
      <c r="BV25" s="693"/>
      <c r="BW25" s="693"/>
      <c r="BX25" s="693"/>
      <c r="BY25" s="693"/>
      <c r="BZ25" s="693"/>
      <c r="CA25" s="693"/>
      <c r="CB25" s="751"/>
      <c r="CD25" s="699" t="s">
        <v>293</v>
      </c>
      <c r="CE25" s="700"/>
      <c r="CF25" s="700"/>
      <c r="CG25" s="700"/>
      <c r="CH25" s="700"/>
      <c r="CI25" s="700"/>
      <c r="CJ25" s="700"/>
      <c r="CK25" s="700"/>
      <c r="CL25" s="700"/>
      <c r="CM25" s="700"/>
      <c r="CN25" s="700"/>
      <c r="CO25" s="700"/>
      <c r="CP25" s="700"/>
      <c r="CQ25" s="701"/>
      <c r="CR25" s="665">
        <v>1584133</v>
      </c>
      <c r="CS25" s="676"/>
      <c r="CT25" s="676"/>
      <c r="CU25" s="676"/>
      <c r="CV25" s="676"/>
      <c r="CW25" s="676"/>
      <c r="CX25" s="676"/>
      <c r="CY25" s="677"/>
      <c r="CZ25" s="668">
        <v>7.8</v>
      </c>
      <c r="DA25" s="678"/>
      <c r="DB25" s="678"/>
      <c r="DC25" s="679"/>
      <c r="DD25" s="671">
        <v>1502315</v>
      </c>
      <c r="DE25" s="676"/>
      <c r="DF25" s="676"/>
      <c r="DG25" s="676"/>
      <c r="DH25" s="676"/>
      <c r="DI25" s="676"/>
      <c r="DJ25" s="676"/>
      <c r="DK25" s="677"/>
      <c r="DL25" s="671">
        <v>1406816</v>
      </c>
      <c r="DM25" s="676"/>
      <c r="DN25" s="676"/>
      <c r="DO25" s="676"/>
      <c r="DP25" s="676"/>
      <c r="DQ25" s="676"/>
      <c r="DR25" s="676"/>
      <c r="DS25" s="676"/>
      <c r="DT25" s="676"/>
      <c r="DU25" s="676"/>
      <c r="DV25" s="677"/>
      <c r="DW25" s="668">
        <v>25</v>
      </c>
      <c r="DX25" s="678"/>
      <c r="DY25" s="678"/>
      <c r="DZ25" s="678"/>
      <c r="EA25" s="678"/>
      <c r="EB25" s="678"/>
      <c r="EC25" s="710"/>
    </row>
    <row r="26" spans="2:133" ht="11.25" customHeight="1" x14ac:dyDescent="0.15">
      <c r="B26" s="662" t="s">
        <v>294</v>
      </c>
      <c r="C26" s="663"/>
      <c r="D26" s="663"/>
      <c r="E26" s="663"/>
      <c r="F26" s="663"/>
      <c r="G26" s="663"/>
      <c r="H26" s="663"/>
      <c r="I26" s="663"/>
      <c r="J26" s="663"/>
      <c r="K26" s="663"/>
      <c r="L26" s="663"/>
      <c r="M26" s="663"/>
      <c r="N26" s="663"/>
      <c r="O26" s="663"/>
      <c r="P26" s="663"/>
      <c r="Q26" s="664"/>
      <c r="R26" s="665">
        <v>546462</v>
      </c>
      <c r="S26" s="666"/>
      <c r="T26" s="666"/>
      <c r="U26" s="666"/>
      <c r="V26" s="666"/>
      <c r="W26" s="666"/>
      <c r="X26" s="666"/>
      <c r="Y26" s="667"/>
      <c r="Z26" s="692">
        <v>2.4</v>
      </c>
      <c r="AA26" s="692"/>
      <c r="AB26" s="692"/>
      <c r="AC26" s="692"/>
      <c r="AD26" s="693" t="s">
        <v>126</v>
      </c>
      <c r="AE26" s="693"/>
      <c r="AF26" s="693"/>
      <c r="AG26" s="693"/>
      <c r="AH26" s="693"/>
      <c r="AI26" s="693"/>
      <c r="AJ26" s="693"/>
      <c r="AK26" s="693"/>
      <c r="AL26" s="668" t="s">
        <v>126</v>
      </c>
      <c r="AM26" s="669"/>
      <c r="AN26" s="669"/>
      <c r="AO26" s="694"/>
      <c r="AP26" s="758" t="s">
        <v>295</v>
      </c>
      <c r="AQ26" s="759"/>
      <c r="AR26" s="759"/>
      <c r="AS26" s="759"/>
      <c r="AT26" s="759"/>
      <c r="AU26" s="759"/>
      <c r="AV26" s="759"/>
      <c r="AW26" s="759"/>
      <c r="AX26" s="759"/>
      <c r="AY26" s="759"/>
      <c r="AZ26" s="759"/>
      <c r="BA26" s="759"/>
      <c r="BB26" s="759"/>
      <c r="BC26" s="759"/>
      <c r="BD26" s="759"/>
      <c r="BE26" s="759"/>
      <c r="BF26" s="760"/>
      <c r="BG26" s="665" t="s">
        <v>126</v>
      </c>
      <c r="BH26" s="666"/>
      <c r="BI26" s="666"/>
      <c r="BJ26" s="666"/>
      <c r="BK26" s="666"/>
      <c r="BL26" s="666"/>
      <c r="BM26" s="666"/>
      <c r="BN26" s="667"/>
      <c r="BO26" s="692" t="s">
        <v>126</v>
      </c>
      <c r="BP26" s="692"/>
      <c r="BQ26" s="692"/>
      <c r="BR26" s="692"/>
      <c r="BS26" s="693" t="s">
        <v>126</v>
      </c>
      <c r="BT26" s="693"/>
      <c r="BU26" s="693"/>
      <c r="BV26" s="693"/>
      <c r="BW26" s="693"/>
      <c r="BX26" s="693"/>
      <c r="BY26" s="693"/>
      <c r="BZ26" s="693"/>
      <c r="CA26" s="693"/>
      <c r="CB26" s="751"/>
      <c r="CD26" s="699" t="s">
        <v>296</v>
      </c>
      <c r="CE26" s="700"/>
      <c r="CF26" s="700"/>
      <c r="CG26" s="700"/>
      <c r="CH26" s="700"/>
      <c r="CI26" s="700"/>
      <c r="CJ26" s="700"/>
      <c r="CK26" s="700"/>
      <c r="CL26" s="700"/>
      <c r="CM26" s="700"/>
      <c r="CN26" s="700"/>
      <c r="CO26" s="700"/>
      <c r="CP26" s="700"/>
      <c r="CQ26" s="701"/>
      <c r="CR26" s="665">
        <v>917318</v>
      </c>
      <c r="CS26" s="666"/>
      <c r="CT26" s="666"/>
      <c r="CU26" s="666"/>
      <c r="CV26" s="666"/>
      <c r="CW26" s="666"/>
      <c r="CX26" s="666"/>
      <c r="CY26" s="667"/>
      <c r="CZ26" s="668">
        <v>4.5</v>
      </c>
      <c r="DA26" s="678"/>
      <c r="DB26" s="678"/>
      <c r="DC26" s="679"/>
      <c r="DD26" s="671">
        <v>855132</v>
      </c>
      <c r="DE26" s="666"/>
      <c r="DF26" s="666"/>
      <c r="DG26" s="666"/>
      <c r="DH26" s="666"/>
      <c r="DI26" s="666"/>
      <c r="DJ26" s="666"/>
      <c r="DK26" s="667"/>
      <c r="DL26" s="671" t="s">
        <v>126</v>
      </c>
      <c r="DM26" s="666"/>
      <c r="DN26" s="666"/>
      <c r="DO26" s="666"/>
      <c r="DP26" s="666"/>
      <c r="DQ26" s="666"/>
      <c r="DR26" s="666"/>
      <c r="DS26" s="666"/>
      <c r="DT26" s="666"/>
      <c r="DU26" s="666"/>
      <c r="DV26" s="667"/>
      <c r="DW26" s="668" t="s">
        <v>126</v>
      </c>
      <c r="DX26" s="678"/>
      <c r="DY26" s="678"/>
      <c r="DZ26" s="678"/>
      <c r="EA26" s="678"/>
      <c r="EB26" s="678"/>
      <c r="EC26" s="710"/>
    </row>
    <row r="27" spans="2:133" ht="11.25" customHeight="1" x14ac:dyDescent="0.15">
      <c r="B27" s="662" t="s">
        <v>297</v>
      </c>
      <c r="C27" s="663"/>
      <c r="D27" s="663"/>
      <c r="E27" s="663"/>
      <c r="F27" s="663"/>
      <c r="G27" s="663"/>
      <c r="H27" s="663"/>
      <c r="I27" s="663"/>
      <c r="J27" s="663"/>
      <c r="K27" s="663"/>
      <c r="L27" s="663"/>
      <c r="M27" s="663"/>
      <c r="N27" s="663"/>
      <c r="O27" s="663"/>
      <c r="P27" s="663"/>
      <c r="Q27" s="664"/>
      <c r="R27" s="665">
        <v>6384778</v>
      </c>
      <c r="S27" s="666"/>
      <c r="T27" s="666"/>
      <c r="U27" s="666"/>
      <c r="V27" s="666"/>
      <c r="W27" s="666"/>
      <c r="X27" s="666"/>
      <c r="Y27" s="667"/>
      <c r="Z27" s="692">
        <v>27.8</v>
      </c>
      <c r="AA27" s="692"/>
      <c r="AB27" s="692"/>
      <c r="AC27" s="692"/>
      <c r="AD27" s="693">
        <v>5408054</v>
      </c>
      <c r="AE27" s="693"/>
      <c r="AF27" s="693"/>
      <c r="AG27" s="693"/>
      <c r="AH27" s="693"/>
      <c r="AI27" s="693"/>
      <c r="AJ27" s="693"/>
      <c r="AK27" s="693"/>
      <c r="AL27" s="668">
        <v>98.699996948242188</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1363202</v>
      </c>
      <c r="BH27" s="666"/>
      <c r="BI27" s="666"/>
      <c r="BJ27" s="666"/>
      <c r="BK27" s="666"/>
      <c r="BL27" s="666"/>
      <c r="BM27" s="666"/>
      <c r="BN27" s="667"/>
      <c r="BO27" s="692">
        <v>100</v>
      </c>
      <c r="BP27" s="692"/>
      <c r="BQ27" s="692"/>
      <c r="BR27" s="692"/>
      <c r="BS27" s="693" t="s">
        <v>126</v>
      </c>
      <c r="BT27" s="693"/>
      <c r="BU27" s="693"/>
      <c r="BV27" s="693"/>
      <c r="BW27" s="693"/>
      <c r="BX27" s="693"/>
      <c r="BY27" s="693"/>
      <c r="BZ27" s="693"/>
      <c r="CA27" s="693"/>
      <c r="CB27" s="751"/>
      <c r="CD27" s="699" t="s">
        <v>299</v>
      </c>
      <c r="CE27" s="700"/>
      <c r="CF27" s="700"/>
      <c r="CG27" s="700"/>
      <c r="CH27" s="700"/>
      <c r="CI27" s="700"/>
      <c r="CJ27" s="700"/>
      <c r="CK27" s="700"/>
      <c r="CL27" s="700"/>
      <c r="CM27" s="700"/>
      <c r="CN27" s="700"/>
      <c r="CO27" s="700"/>
      <c r="CP27" s="700"/>
      <c r="CQ27" s="701"/>
      <c r="CR27" s="665">
        <v>943542</v>
      </c>
      <c r="CS27" s="676"/>
      <c r="CT27" s="676"/>
      <c r="CU27" s="676"/>
      <c r="CV27" s="676"/>
      <c r="CW27" s="676"/>
      <c r="CX27" s="676"/>
      <c r="CY27" s="677"/>
      <c r="CZ27" s="668">
        <v>4.5999999999999996</v>
      </c>
      <c r="DA27" s="678"/>
      <c r="DB27" s="678"/>
      <c r="DC27" s="679"/>
      <c r="DD27" s="671">
        <v>235374</v>
      </c>
      <c r="DE27" s="676"/>
      <c r="DF27" s="676"/>
      <c r="DG27" s="676"/>
      <c r="DH27" s="676"/>
      <c r="DI27" s="676"/>
      <c r="DJ27" s="676"/>
      <c r="DK27" s="677"/>
      <c r="DL27" s="671">
        <v>231139</v>
      </c>
      <c r="DM27" s="676"/>
      <c r="DN27" s="676"/>
      <c r="DO27" s="676"/>
      <c r="DP27" s="676"/>
      <c r="DQ27" s="676"/>
      <c r="DR27" s="676"/>
      <c r="DS27" s="676"/>
      <c r="DT27" s="676"/>
      <c r="DU27" s="676"/>
      <c r="DV27" s="677"/>
      <c r="DW27" s="668">
        <v>4.0999999999999996</v>
      </c>
      <c r="DX27" s="678"/>
      <c r="DY27" s="678"/>
      <c r="DZ27" s="678"/>
      <c r="EA27" s="678"/>
      <c r="EB27" s="678"/>
      <c r="EC27" s="710"/>
    </row>
    <row r="28" spans="2:133" ht="11.25" customHeight="1" x14ac:dyDescent="0.15">
      <c r="B28" s="662" t="s">
        <v>300</v>
      </c>
      <c r="C28" s="663"/>
      <c r="D28" s="663"/>
      <c r="E28" s="663"/>
      <c r="F28" s="663"/>
      <c r="G28" s="663"/>
      <c r="H28" s="663"/>
      <c r="I28" s="663"/>
      <c r="J28" s="663"/>
      <c r="K28" s="663"/>
      <c r="L28" s="663"/>
      <c r="M28" s="663"/>
      <c r="N28" s="663"/>
      <c r="O28" s="663"/>
      <c r="P28" s="663"/>
      <c r="Q28" s="664"/>
      <c r="R28" s="665">
        <v>832</v>
      </c>
      <c r="S28" s="666"/>
      <c r="T28" s="666"/>
      <c r="U28" s="666"/>
      <c r="V28" s="666"/>
      <c r="W28" s="666"/>
      <c r="X28" s="666"/>
      <c r="Y28" s="667"/>
      <c r="Z28" s="692">
        <v>0</v>
      </c>
      <c r="AA28" s="692"/>
      <c r="AB28" s="692"/>
      <c r="AC28" s="692"/>
      <c r="AD28" s="693">
        <v>832</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301</v>
      </c>
      <c r="CE28" s="700"/>
      <c r="CF28" s="700"/>
      <c r="CG28" s="700"/>
      <c r="CH28" s="700"/>
      <c r="CI28" s="700"/>
      <c r="CJ28" s="700"/>
      <c r="CK28" s="700"/>
      <c r="CL28" s="700"/>
      <c r="CM28" s="700"/>
      <c r="CN28" s="700"/>
      <c r="CO28" s="700"/>
      <c r="CP28" s="700"/>
      <c r="CQ28" s="701"/>
      <c r="CR28" s="665">
        <v>1211688</v>
      </c>
      <c r="CS28" s="666"/>
      <c r="CT28" s="666"/>
      <c r="CU28" s="666"/>
      <c r="CV28" s="666"/>
      <c r="CW28" s="666"/>
      <c r="CX28" s="666"/>
      <c r="CY28" s="667"/>
      <c r="CZ28" s="668">
        <v>5.9</v>
      </c>
      <c r="DA28" s="678"/>
      <c r="DB28" s="678"/>
      <c r="DC28" s="679"/>
      <c r="DD28" s="671">
        <v>1121935</v>
      </c>
      <c r="DE28" s="666"/>
      <c r="DF28" s="666"/>
      <c r="DG28" s="666"/>
      <c r="DH28" s="666"/>
      <c r="DI28" s="666"/>
      <c r="DJ28" s="666"/>
      <c r="DK28" s="667"/>
      <c r="DL28" s="671">
        <v>1111408</v>
      </c>
      <c r="DM28" s="666"/>
      <c r="DN28" s="666"/>
      <c r="DO28" s="666"/>
      <c r="DP28" s="666"/>
      <c r="DQ28" s="666"/>
      <c r="DR28" s="666"/>
      <c r="DS28" s="666"/>
      <c r="DT28" s="666"/>
      <c r="DU28" s="666"/>
      <c r="DV28" s="667"/>
      <c r="DW28" s="668">
        <v>19.7</v>
      </c>
      <c r="DX28" s="678"/>
      <c r="DY28" s="678"/>
      <c r="DZ28" s="678"/>
      <c r="EA28" s="678"/>
      <c r="EB28" s="678"/>
      <c r="EC28" s="710"/>
    </row>
    <row r="29" spans="2:133" ht="11.25" customHeight="1" x14ac:dyDescent="0.15">
      <c r="B29" s="662" t="s">
        <v>302</v>
      </c>
      <c r="C29" s="663"/>
      <c r="D29" s="663"/>
      <c r="E29" s="663"/>
      <c r="F29" s="663"/>
      <c r="G29" s="663"/>
      <c r="H29" s="663"/>
      <c r="I29" s="663"/>
      <c r="J29" s="663"/>
      <c r="K29" s="663"/>
      <c r="L29" s="663"/>
      <c r="M29" s="663"/>
      <c r="N29" s="663"/>
      <c r="O29" s="663"/>
      <c r="P29" s="663"/>
      <c r="Q29" s="664"/>
      <c r="R29" s="665">
        <v>6775</v>
      </c>
      <c r="S29" s="666"/>
      <c r="T29" s="666"/>
      <c r="U29" s="666"/>
      <c r="V29" s="666"/>
      <c r="W29" s="666"/>
      <c r="X29" s="666"/>
      <c r="Y29" s="667"/>
      <c r="Z29" s="692">
        <v>0</v>
      </c>
      <c r="AA29" s="692"/>
      <c r="AB29" s="692"/>
      <c r="AC29" s="692"/>
      <c r="AD29" s="693" t="s">
        <v>126</v>
      </c>
      <c r="AE29" s="693"/>
      <c r="AF29" s="693"/>
      <c r="AG29" s="693"/>
      <c r="AH29" s="693"/>
      <c r="AI29" s="693"/>
      <c r="AJ29" s="693"/>
      <c r="AK29" s="693"/>
      <c r="AL29" s="668" t="s">
        <v>126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303</v>
      </c>
      <c r="CE29" s="753"/>
      <c r="CF29" s="699" t="s">
        <v>68</v>
      </c>
      <c r="CG29" s="700"/>
      <c r="CH29" s="700"/>
      <c r="CI29" s="700"/>
      <c r="CJ29" s="700"/>
      <c r="CK29" s="700"/>
      <c r="CL29" s="700"/>
      <c r="CM29" s="700"/>
      <c r="CN29" s="700"/>
      <c r="CO29" s="700"/>
      <c r="CP29" s="700"/>
      <c r="CQ29" s="701"/>
      <c r="CR29" s="665">
        <v>1211688</v>
      </c>
      <c r="CS29" s="676"/>
      <c r="CT29" s="676"/>
      <c r="CU29" s="676"/>
      <c r="CV29" s="676"/>
      <c r="CW29" s="676"/>
      <c r="CX29" s="676"/>
      <c r="CY29" s="677"/>
      <c r="CZ29" s="668">
        <v>5.9</v>
      </c>
      <c r="DA29" s="678"/>
      <c r="DB29" s="678"/>
      <c r="DC29" s="679"/>
      <c r="DD29" s="671">
        <v>1121935</v>
      </c>
      <c r="DE29" s="676"/>
      <c r="DF29" s="676"/>
      <c r="DG29" s="676"/>
      <c r="DH29" s="676"/>
      <c r="DI29" s="676"/>
      <c r="DJ29" s="676"/>
      <c r="DK29" s="677"/>
      <c r="DL29" s="671">
        <v>1111408</v>
      </c>
      <c r="DM29" s="676"/>
      <c r="DN29" s="676"/>
      <c r="DO29" s="676"/>
      <c r="DP29" s="676"/>
      <c r="DQ29" s="676"/>
      <c r="DR29" s="676"/>
      <c r="DS29" s="676"/>
      <c r="DT29" s="676"/>
      <c r="DU29" s="676"/>
      <c r="DV29" s="677"/>
      <c r="DW29" s="668">
        <v>19.7</v>
      </c>
      <c r="DX29" s="678"/>
      <c r="DY29" s="678"/>
      <c r="DZ29" s="678"/>
      <c r="EA29" s="678"/>
      <c r="EB29" s="678"/>
      <c r="EC29" s="710"/>
    </row>
    <row r="30" spans="2:133" ht="11.25" customHeight="1" x14ac:dyDescent="0.15">
      <c r="B30" s="662" t="s">
        <v>304</v>
      </c>
      <c r="C30" s="663"/>
      <c r="D30" s="663"/>
      <c r="E30" s="663"/>
      <c r="F30" s="663"/>
      <c r="G30" s="663"/>
      <c r="H30" s="663"/>
      <c r="I30" s="663"/>
      <c r="J30" s="663"/>
      <c r="K30" s="663"/>
      <c r="L30" s="663"/>
      <c r="M30" s="663"/>
      <c r="N30" s="663"/>
      <c r="O30" s="663"/>
      <c r="P30" s="663"/>
      <c r="Q30" s="664"/>
      <c r="R30" s="665">
        <v>161031</v>
      </c>
      <c r="S30" s="666"/>
      <c r="T30" s="666"/>
      <c r="U30" s="666"/>
      <c r="V30" s="666"/>
      <c r="W30" s="666"/>
      <c r="X30" s="666"/>
      <c r="Y30" s="667"/>
      <c r="Z30" s="692">
        <v>0.7</v>
      </c>
      <c r="AA30" s="692"/>
      <c r="AB30" s="692"/>
      <c r="AC30" s="692"/>
      <c r="AD30" s="693">
        <v>7506</v>
      </c>
      <c r="AE30" s="693"/>
      <c r="AF30" s="693"/>
      <c r="AG30" s="693"/>
      <c r="AH30" s="693"/>
      <c r="AI30" s="693"/>
      <c r="AJ30" s="693"/>
      <c r="AK30" s="693"/>
      <c r="AL30" s="668">
        <v>0.1</v>
      </c>
      <c r="AM30" s="669"/>
      <c r="AN30" s="669"/>
      <c r="AO30" s="694"/>
      <c r="AP30" s="724" t="s">
        <v>222</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699" t="s">
        <v>307</v>
      </c>
      <c r="CG30" s="700"/>
      <c r="CH30" s="700"/>
      <c r="CI30" s="700"/>
      <c r="CJ30" s="700"/>
      <c r="CK30" s="700"/>
      <c r="CL30" s="700"/>
      <c r="CM30" s="700"/>
      <c r="CN30" s="700"/>
      <c r="CO30" s="700"/>
      <c r="CP30" s="700"/>
      <c r="CQ30" s="701"/>
      <c r="CR30" s="665">
        <v>1160692</v>
      </c>
      <c r="CS30" s="666"/>
      <c r="CT30" s="666"/>
      <c r="CU30" s="666"/>
      <c r="CV30" s="666"/>
      <c r="CW30" s="666"/>
      <c r="CX30" s="666"/>
      <c r="CY30" s="667"/>
      <c r="CZ30" s="668">
        <v>5.7</v>
      </c>
      <c r="DA30" s="678"/>
      <c r="DB30" s="678"/>
      <c r="DC30" s="679"/>
      <c r="DD30" s="671">
        <v>1070939</v>
      </c>
      <c r="DE30" s="666"/>
      <c r="DF30" s="666"/>
      <c r="DG30" s="666"/>
      <c r="DH30" s="666"/>
      <c r="DI30" s="666"/>
      <c r="DJ30" s="666"/>
      <c r="DK30" s="667"/>
      <c r="DL30" s="671">
        <v>1060412</v>
      </c>
      <c r="DM30" s="666"/>
      <c r="DN30" s="666"/>
      <c r="DO30" s="666"/>
      <c r="DP30" s="666"/>
      <c r="DQ30" s="666"/>
      <c r="DR30" s="666"/>
      <c r="DS30" s="666"/>
      <c r="DT30" s="666"/>
      <c r="DU30" s="666"/>
      <c r="DV30" s="667"/>
      <c r="DW30" s="668">
        <v>18.8</v>
      </c>
      <c r="DX30" s="678"/>
      <c r="DY30" s="678"/>
      <c r="DZ30" s="678"/>
      <c r="EA30" s="678"/>
      <c r="EB30" s="678"/>
      <c r="EC30" s="710"/>
    </row>
    <row r="31" spans="2:133" ht="11.25" customHeight="1" x14ac:dyDescent="0.15">
      <c r="B31" s="662" t="s">
        <v>308</v>
      </c>
      <c r="C31" s="663"/>
      <c r="D31" s="663"/>
      <c r="E31" s="663"/>
      <c r="F31" s="663"/>
      <c r="G31" s="663"/>
      <c r="H31" s="663"/>
      <c r="I31" s="663"/>
      <c r="J31" s="663"/>
      <c r="K31" s="663"/>
      <c r="L31" s="663"/>
      <c r="M31" s="663"/>
      <c r="N31" s="663"/>
      <c r="O31" s="663"/>
      <c r="P31" s="663"/>
      <c r="Q31" s="664"/>
      <c r="R31" s="665">
        <v>61300</v>
      </c>
      <c r="S31" s="666"/>
      <c r="T31" s="666"/>
      <c r="U31" s="666"/>
      <c r="V31" s="666"/>
      <c r="W31" s="666"/>
      <c r="X31" s="666"/>
      <c r="Y31" s="667"/>
      <c r="Z31" s="692">
        <v>0.3</v>
      </c>
      <c r="AA31" s="692"/>
      <c r="AB31" s="692"/>
      <c r="AC31" s="692"/>
      <c r="AD31" s="693" t="s">
        <v>126</v>
      </c>
      <c r="AE31" s="693"/>
      <c r="AF31" s="693"/>
      <c r="AG31" s="693"/>
      <c r="AH31" s="693"/>
      <c r="AI31" s="693"/>
      <c r="AJ31" s="693"/>
      <c r="AK31" s="693"/>
      <c r="AL31" s="668" t="s">
        <v>126</v>
      </c>
      <c r="AM31" s="669"/>
      <c r="AN31" s="669"/>
      <c r="AO31" s="694"/>
      <c r="AP31" s="740" t="s">
        <v>309</v>
      </c>
      <c r="AQ31" s="741"/>
      <c r="AR31" s="741"/>
      <c r="AS31" s="741"/>
      <c r="AT31" s="746" t="s">
        <v>310</v>
      </c>
      <c r="AU31" s="367"/>
      <c r="AV31" s="367"/>
      <c r="AW31" s="367"/>
      <c r="AX31" s="733" t="s">
        <v>187</v>
      </c>
      <c r="AY31" s="734"/>
      <c r="AZ31" s="734"/>
      <c r="BA31" s="734"/>
      <c r="BB31" s="734"/>
      <c r="BC31" s="734"/>
      <c r="BD31" s="734"/>
      <c r="BE31" s="734"/>
      <c r="BF31" s="735"/>
      <c r="BG31" s="736">
        <v>99.5</v>
      </c>
      <c r="BH31" s="737"/>
      <c r="BI31" s="737"/>
      <c r="BJ31" s="737"/>
      <c r="BK31" s="737"/>
      <c r="BL31" s="737"/>
      <c r="BM31" s="738">
        <v>99.2</v>
      </c>
      <c r="BN31" s="737"/>
      <c r="BO31" s="737"/>
      <c r="BP31" s="737"/>
      <c r="BQ31" s="739"/>
      <c r="BR31" s="736">
        <v>99.5</v>
      </c>
      <c r="BS31" s="737"/>
      <c r="BT31" s="737"/>
      <c r="BU31" s="737"/>
      <c r="BV31" s="737"/>
      <c r="BW31" s="737"/>
      <c r="BX31" s="738">
        <v>99.4</v>
      </c>
      <c r="BY31" s="737"/>
      <c r="BZ31" s="737"/>
      <c r="CA31" s="737"/>
      <c r="CB31" s="739"/>
      <c r="CD31" s="754"/>
      <c r="CE31" s="755"/>
      <c r="CF31" s="699" t="s">
        <v>311</v>
      </c>
      <c r="CG31" s="700"/>
      <c r="CH31" s="700"/>
      <c r="CI31" s="700"/>
      <c r="CJ31" s="700"/>
      <c r="CK31" s="700"/>
      <c r="CL31" s="700"/>
      <c r="CM31" s="700"/>
      <c r="CN31" s="700"/>
      <c r="CO31" s="700"/>
      <c r="CP31" s="700"/>
      <c r="CQ31" s="701"/>
      <c r="CR31" s="665">
        <v>50996</v>
      </c>
      <c r="CS31" s="676"/>
      <c r="CT31" s="676"/>
      <c r="CU31" s="676"/>
      <c r="CV31" s="676"/>
      <c r="CW31" s="676"/>
      <c r="CX31" s="676"/>
      <c r="CY31" s="677"/>
      <c r="CZ31" s="668">
        <v>0.3</v>
      </c>
      <c r="DA31" s="678"/>
      <c r="DB31" s="678"/>
      <c r="DC31" s="679"/>
      <c r="DD31" s="671">
        <v>50996</v>
      </c>
      <c r="DE31" s="676"/>
      <c r="DF31" s="676"/>
      <c r="DG31" s="676"/>
      <c r="DH31" s="676"/>
      <c r="DI31" s="676"/>
      <c r="DJ31" s="676"/>
      <c r="DK31" s="677"/>
      <c r="DL31" s="671">
        <v>50996</v>
      </c>
      <c r="DM31" s="676"/>
      <c r="DN31" s="676"/>
      <c r="DO31" s="676"/>
      <c r="DP31" s="676"/>
      <c r="DQ31" s="676"/>
      <c r="DR31" s="676"/>
      <c r="DS31" s="676"/>
      <c r="DT31" s="676"/>
      <c r="DU31" s="676"/>
      <c r="DV31" s="677"/>
      <c r="DW31" s="668">
        <v>0.9</v>
      </c>
      <c r="DX31" s="678"/>
      <c r="DY31" s="678"/>
      <c r="DZ31" s="678"/>
      <c r="EA31" s="678"/>
      <c r="EB31" s="678"/>
      <c r="EC31" s="710"/>
    </row>
    <row r="32" spans="2:133" ht="11.25" customHeight="1" x14ac:dyDescent="0.15">
      <c r="B32" s="662" t="s">
        <v>312</v>
      </c>
      <c r="C32" s="663"/>
      <c r="D32" s="663"/>
      <c r="E32" s="663"/>
      <c r="F32" s="663"/>
      <c r="G32" s="663"/>
      <c r="H32" s="663"/>
      <c r="I32" s="663"/>
      <c r="J32" s="663"/>
      <c r="K32" s="663"/>
      <c r="L32" s="663"/>
      <c r="M32" s="663"/>
      <c r="N32" s="663"/>
      <c r="O32" s="663"/>
      <c r="P32" s="663"/>
      <c r="Q32" s="664"/>
      <c r="R32" s="665">
        <v>9909705</v>
      </c>
      <c r="S32" s="666"/>
      <c r="T32" s="666"/>
      <c r="U32" s="666"/>
      <c r="V32" s="666"/>
      <c r="W32" s="666"/>
      <c r="X32" s="666"/>
      <c r="Y32" s="667"/>
      <c r="Z32" s="692">
        <v>43.1</v>
      </c>
      <c r="AA32" s="692"/>
      <c r="AB32" s="692"/>
      <c r="AC32" s="692"/>
      <c r="AD32" s="693" t="s">
        <v>126</v>
      </c>
      <c r="AE32" s="693"/>
      <c r="AF32" s="693"/>
      <c r="AG32" s="693"/>
      <c r="AH32" s="693"/>
      <c r="AI32" s="693"/>
      <c r="AJ32" s="693"/>
      <c r="AK32" s="693"/>
      <c r="AL32" s="668" t="s">
        <v>126</v>
      </c>
      <c r="AM32" s="669"/>
      <c r="AN32" s="669"/>
      <c r="AO32" s="694"/>
      <c r="AP32" s="742"/>
      <c r="AQ32" s="743"/>
      <c r="AR32" s="743"/>
      <c r="AS32" s="743"/>
      <c r="AT32" s="747"/>
      <c r="AU32" s="363" t="s">
        <v>313</v>
      </c>
      <c r="AV32" s="363"/>
      <c r="AW32" s="363"/>
      <c r="AX32" s="662" t="s">
        <v>314</v>
      </c>
      <c r="AY32" s="663"/>
      <c r="AZ32" s="663"/>
      <c r="BA32" s="663"/>
      <c r="BB32" s="663"/>
      <c r="BC32" s="663"/>
      <c r="BD32" s="663"/>
      <c r="BE32" s="663"/>
      <c r="BF32" s="664"/>
      <c r="BG32" s="731">
        <v>99.4</v>
      </c>
      <c r="BH32" s="676"/>
      <c r="BI32" s="676"/>
      <c r="BJ32" s="676"/>
      <c r="BK32" s="676"/>
      <c r="BL32" s="676"/>
      <c r="BM32" s="669">
        <v>98.9</v>
      </c>
      <c r="BN32" s="732"/>
      <c r="BO32" s="732"/>
      <c r="BP32" s="732"/>
      <c r="BQ32" s="708"/>
      <c r="BR32" s="731">
        <v>99.5</v>
      </c>
      <c r="BS32" s="676"/>
      <c r="BT32" s="676"/>
      <c r="BU32" s="676"/>
      <c r="BV32" s="676"/>
      <c r="BW32" s="676"/>
      <c r="BX32" s="669">
        <v>99.2</v>
      </c>
      <c r="BY32" s="732"/>
      <c r="BZ32" s="732"/>
      <c r="CA32" s="732"/>
      <c r="CB32" s="708"/>
      <c r="CD32" s="756"/>
      <c r="CE32" s="757"/>
      <c r="CF32" s="699" t="s">
        <v>315</v>
      </c>
      <c r="CG32" s="700"/>
      <c r="CH32" s="700"/>
      <c r="CI32" s="700"/>
      <c r="CJ32" s="700"/>
      <c r="CK32" s="700"/>
      <c r="CL32" s="700"/>
      <c r="CM32" s="700"/>
      <c r="CN32" s="700"/>
      <c r="CO32" s="700"/>
      <c r="CP32" s="700"/>
      <c r="CQ32" s="701"/>
      <c r="CR32" s="665" t="s">
        <v>126</v>
      </c>
      <c r="CS32" s="666"/>
      <c r="CT32" s="666"/>
      <c r="CU32" s="666"/>
      <c r="CV32" s="666"/>
      <c r="CW32" s="666"/>
      <c r="CX32" s="666"/>
      <c r="CY32" s="667"/>
      <c r="CZ32" s="668" t="s">
        <v>126</v>
      </c>
      <c r="DA32" s="678"/>
      <c r="DB32" s="678"/>
      <c r="DC32" s="679"/>
      <c r="DD32" s="671" t="s">
        <v>126</v>
      </c>
      <c r="DE32" s="666"/>
      <c r="DF32" s="666"/>
      <c r="DG32" s="666"/>
      <c r="DH32" s="666"/>
      <c r="DI32" s="666"/>
      <c r="DJ32" s="666"/>
      <c r="DK32" s="667"/>
      <c r="DL32" s="671" t="s">
        <v>126</v>
      </c>
      <c r="DM32" s="666"/>
      <c r="DN32" s="666"/>
      <c r="DO32" s="666"/>
      <c r="DP32" s="666"/>
      <c r="DQ32" s="666"/>
      <c r="DR32" s="666"/>
      <c r="DS32" s="666"/>
      <c r="DT32" s="666"/>
      <c r="DU32" s="666"/>
      <c r="DV32" s="667"/>
      <c r="DW32" s="668" t="s">
        <v>126</v>
      </c>
      <c r="DX32" s="678"/>
      <c r="DY32" s="678"/>
      <c r="DZ32" s="678"/>
      <c r="EA32" s="678"/>
      <c r="EB32" s="678"/>
      <c r="EC32" s="710"/>
    </row>
    <row r="33" spans="2:133" ht="11.25" customHeight="1" x14ac:dyDescent="0.15">
      <c r="B33" s="728" t="s">
        <v>316</v>
      </c>
      <c r="C33" s="729"/>
      <c r="D33" s="729"/>
      <c r="E33" s="729"/>
      <c r="F33" s="729"/>
      <c r="G33" s="729"/>
      <c r="H33" s="729"/>
      <c r="I33" s="729"/>
      <c r="J33" s="729"/>
      <c r="K33" s="729"/>
      <c r="L33" s="729"/>
      <c r="M33" s="729"/>
      <c r="N33" s="729"/>
      <c r="O33" s="729"/>
      <c r="P33" s="729"/>
      <c r="Q33" s="730"/>
      <c r="R33" s="665" t="s">
        <v>126</v>
      </c>
      <c r="S33" s="666"/>
      <c r="T33" s="666"/>
      <c r="U33" s="666"/>
      <c r="V33" s="666"/>
      <c r="W33" s="666"/>
      <c r="X33" s="666"/>
      <c r="Y33" s="667"/>
      <c r="Z33" s="692" t="s">
        <v>126</v>
      </c>
      <c r="AA33" s="692"/>
      <c r="AB33" s="692"/>
      <c r="AC33" s="692"/>
      <c r="AD33" s="693" t="s">
        <v>126</v>
      </c>
      <c r="AE33" s="693"/>
      <c r="AF33" s="693"/>
      <c r="AG33" s="693"/>
      <c r="AH33" s="693"/>
      <c r="AI33" s="693"/>
      <c r="AJ33" s="693"/>
      <c r="AK33" s="693"/>
      <c r="AL33" s="668" t="s">
        <v>126</v>
      </c>
      <c r="AM33" s="669"/>
      <c r="AN33" s="669"/>
      <c r="AO33" s="694"/>
      <c r="AP33" s="744"/>
      <c r="AQ33" s="745"/>
      <c r="AR33" s="745"/>
      <c r="AS33" s="745"/>
      <c r="AT33" s="748"/>
      <c r="AU33" s="361"/>
      <c r="AV33" s="361"/>
      <c r="AW33" s="361"/>
      <c r="AX33" s="642" t="s">
        <v>317</v>
      </c>
      <c r="AY33" s="643"/>
      <c r="AZ33" s="643"/>
      <c r="BA33" s="643"/>
      <c r="BB33" s="643"/>
      <c r="BC33" s="643"/>
      <c r="BD33" s="643"/>
      <c r="BE33" s="643"/>
      <c r="BF33" s="644"/>
      <c r="BG33" s="727">
        <v>99.6</v>
      </c>
      <c r="BH33" s="646"/>
      <c r="BI33" s="646"/>
      <c r="BJ33" s="646"/>
      <c r="BK33" s="646"/>
      <c r="BL33" s="646"/>
      <c r="BM33" s="684">
        <v>99.3</v>
      </c>
      <c r="BN33" s="646"/>
      <c r="BO33" s="646"/>
      <c r="BP33" s="646"/>
      <c r="BQ33" s="695"/>
      <c r="BR33" s="727">
        <v>99.5</v>
      </c>
      <c r="BS33" s="646"/>
      <c r="BT33" s="646"/>
      <c r="BU33" s="646"/>
      <c r="BV33" s="646"/>
      <c r="BW33" s="646"/>
      <c r="BX33" s="684">
        <v>99.4</v>
      </c>
      <c r="BY33" s="646"/>
      <c r="BZ33" s="646"/>
      <c r="CA33" s="646"/>
      <c r="CB33" s="695"/>
      <c r="CD33" s="699" t="s">
        <v>318</v>
      </c>
      <c r="CE33" s="700"/>
      <c r="CF33" s="700"/>
      <c r="CG33" s="700"/>
      <c r="CH33" s="700"/>
      <c r="CI33" s="700"/>
      <c r="CJ33" s="700"/>
      <c r="CK33" s="700"/>
      <c r="CL33" s="700"/>
      <c r="CM33" s="700"/>
      <c r="CN33" s="700"/>
      <c r="CO33" s="700"/>
      <c r="CP33" s="700"/>
      <c r="CQ33" s="701"/>
      <c r="CR33" s="665">
        <v>7413418</v>
      </c>
      <c r="CS33" s="676"/>
      <c r="CT33" s="676"/>
      <c r="CU33" s="676"/>
      <c r="CV33" s="676"/>
      <c r="CW33" s="676"/>
      <c r="CX33" s="676"/>
      <c r="CY33" s="677"/>
      <c r="CZ33" s="668">
        <v>36.299999999999997</v>
      </c>
      <c r="DA33" s="678"/>
      <c r="DB33" s="678"/>
      <c r="DC33" s="679"/>
      <c r="DD33" s="671">
        <v>5229655</v>
      </c>
      <c r="DE33" s="676"/>
      <c r="DF33" s="676"/>
      <c r="DG33" s="676"/>
      <c r="DH33" s="676"/>
      <c r="DI33" s="676"/>
      <c r="DJ33" s="676"/>
      <c r="DK33" s="677"/>
      <c r="DL33" s="671">
        <v>2536838</v>
      </c>
      <c r="DM33" s="676"/>
      <c r="DN33" s="676"/>
      <c r="DO33" s="676"/>
      <c r="DP33" s="676"/>
      <c r="DQ33" s="676"/>
      <c r="DR33" s="676"/>
      <c r="DS33" s="676"/>
      <c r="DT33" s="676"/>
      <c r="DU33" s="676"/>
      <c r="DV33" s="677"/>
      <c r="DW33" s="668">
        <v>45</v>
      </c>
      <c r="DX33" s="678"/>
      <c r="DY33" s="678"/>
      <c r="DZ33" s="678"/>
      <c r="EA33" s="678"/>
      <c r="EB33" s="678"/>
      <c r="EC33" s="710"/>
    </row>
    <row r="34" spans="2:133" ht="11.25" customHeight="1" x14ac:dyDescent="0.15">
      <c r="B34" s="662" t="s">
        <v>319</v>
      </c>
      <c r="C34" s="663"/>
      <c r="D34" s="663"/>
      <c r="E34" s="663"/>
      <c r="F34" s="663"/>
      <c r="G34" s="663"/>
      <c r="H34" s="663"/>
      <c r="I34" s="663"/>
      <c r="J34" s="663"/>
      <c r="K34" s="663"/>
      <c r="L34" s="663"/>
      <c r="M34" s="663"/>
      <c r="N34" s="663"/>
      <c r="O34" s="663"/>
      <c r="P34" s="663"/>
      <c r="Q34" s="664"/>
      <c r="R34" s="665">
        <v>908415</v>
      </c>
      <c r="S34" s="666"/>
      <c r="T34" s="666"/>
      <c r="U34" s="666"/>
      <c r="V34" s="666"/>
      <c r="W34" s="666"/>
      <c r="X34" s="666"/>
      <c r="Y34" s="667"/>
      <c r="Z34" s="692">
        <v>4</v>
      </c>
      <c r="AA34" s="692"/>
      <c r="AB34" s="692"/>
      <c r="AC34" s="692"/>
      <c r="AD34" s="693" t="s">
        <v>126</v>
      </c>
      <c r="AE34" s="693"/>
      <c r="AF34" s="693"/>
      <c r="AG34" s="693"/>
      <c r="AH34" s="693"/>
      <c r="AI34" s="693"/>
      <c r="AJ34" s="693"/>
      <c r="AK34" s="693"/>
      <c r="AL34" s="668" t="s">
        <v>126</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320</v>
      </c>
      <c r="CE34" s="700"/>
      <c r="CF34" s="700"/>
      <c r="CG34" s="700"/>
      <c r="CH34" s="700"/>
      <c r="CI34" s="700"/>
      <c r="CJ34" s="700"/>
      <c r="CK34" s="700"/>
      <c r="CL34" s="700"/>
      <c r="CM34" s="700"/>
      <c r="CN34" s="700"/>
      <c r="CO34" s="700"/>
      <c r="CP34" s="700"/>
      <c r="CQ34" s="701"/>
      <c r="CR34" s="665">
        <v>2352326</v>
      </c>
      <c r="CS34" s="666"/>
      <c r="CT34" s="666"/>
      <c r="CU34" s="666"/>
      <c r="CV34" s="666"/>
      <c r="CW34" s="666"/>
      <c r="CX34" s="666"/>
      <c r="CY34" s="667"/>
      <c r="CZ34" s="668">
        <v>11.5</v>
      </c>
      <c r="DA34" s="678"/>
      <c r="DB34" s="678"/>
      <c r="DC34" s="679"/>
      <c r="DD34" s="671">
        <v>1419368</v>
      </c>
      <c r="DE34" s="666"/>
      <c r="DF34" s="666"/>
      <c r="DG34" s="666"/>
      <c r="DH34" s="666"/>
      <c r="DI34" s="666"/>
      <c r="DJ34" s="666"/>
      <c r="DK34" s="667"/>
      <c r="DL34" s="671">
        <v>1014112</v>
      </c>
      <c r="DM34" s="666"/>
      <c r="DN34" s="666"/>
      <c r="DO34" s="666"/>
      <c r="DP34" s="666"/>
      <c r="DQ34" s="666"/>
      <c r="DR34" s="666"/>
      <c r="DS34" s="666"/>
      <c r="DT34" s="666"/>
      <c r="DU34" s="666"/>
      <c r="DV34" s="667"/>
      <c r="DW34" s="668">
        <v>18</v>
      </c>
      <c r="DX34" s="678"/>
      <c r="DY34" s="678"/>
      <c r="DZ34" s="678"/>
      <c r="EA34" s="678"/>
      <c r="EB34" s="678"/>
      <c r="EC34" s="710"/>
    </row>
    <row r="35" spans="2:133" ht="11.25" customHeight="1" x14ac:dyDescent="0.15">
      <c r="B35" s="662" t="s">
        <v>321</v>
      </c>
      <c r="C35" s="663"/>
      <c r="D35" s="663"/>
      <c r="E35" s="663"/>
      <c r="F35" s="663"/>
      <c r="G35" s="663"/>
      <c r="H35" s="663"/>
      <c r="I35" s="663"/>
      <c r="J35" s="663"/>
      <c r="K35" s="663"/>
      <c r="L35" s="663"/>
      <c r="M35" s="663"/>
      <c r="N35" s="663"/>
      <c r="O35" s="663"/>
      <c r="P35" s="663"/>
      <c r="Q35" s="664"/>
      <c r="R35" s="665">
        <v>304710</v>
      </c>
      <c r="S35" s="666"/>
      <c r="T35" s="666"/>
      <c r="U35" s="666"/>
      <c r="V35" s="666"/>
      <c r="W35" s="666"/>
      <c r="X35" s="666"/>
      <c r="Y35" s="667"/>
      <c r="Z35" s="692">
        <v>1.3</v>
      </c>
      <c r="AA35" s="692"/>
      <c r="AB35" s="692"/>
      <c r="AC35" s="692"/>
      <c r="AD35" s="693">
        <v>51033</v>
      </c>
      <c r="AE35" s="693"/>
      <c r="AF35" s="693"/>
      <c r="AG35" s="693"/>
      <c r="AH35" s="693"/>
      <c r="AI35" s="693"/>
      <c r="AJ35" s="693"/>
      <c r="AK35" s="693"/>
      <c r="AL35" s="668">
        <v>0.9</v>
      </c>
      <c r="AM35" s="669"/>
      <c r="AN35" s="669"/>
      <c r="AO35" s="694"/>
      <c r="AP35" s="218"/>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324</v>
      </c>
      <c r="CE35" s="700"/>
      <c r="CF35" s="700"/>
      <c r="CG35" s="700"/>
      <c r="CH35" s="700"/>
      <c r="CI35" s="700"/>
      <c r="CJ35" s="700"/>
      <c r="CK35" s="700"/>
      <c r="CL35" s="700"/>
      <c r="CM35" s="700"/>
      <c r="CN35" s="700"/>
      <c r="CO35" s="700"/>
      <c r="CP35" s="700"/>
      <c r="CQ35" s="701"/>
      <c r="CR35" s="665">
        <v>82539</v>
      </c>
      <c r="CS35" s="676"/>
      <c r="CT35" s="676"/>
      <c r="CU35" s="676"/>
      <c r="CV35" s="676"/>
      <c r="CW35" s="676"/>
      <c r="CX35" s="676"/>
      <c r="CY35" s="677"/>
      <c r="CZ35" s="668">
        <v>0.4</v>
      </c>
      <c r="DA35" s="678"/>
      <c r="DB35" s="678"/>
      <c r="DC35" s="679"/>
      <c r="DD35" s="671">
        <v>80039</v>
      </c>
      <c r="DE35" s="676"/>
      <c r="DF35" s="676"/>
      <c r="DG35" s="676"/>
      <c r="DH35" s="676"/>
      <c r="DI35" s="676"/>
      <c r="DJ35" s="676"/>
      <c r="DK35" s="677"/>
      <c r="DL35" s="671">
        <v>68009</v>
      </c>
      <c r="DM35" s="676"/>
      <c r="DN35" s="676"/>
      <c r="DO35" s="676"/>
      <c r="DP35" s="676"/>
      <c r="DQ35" s="676"/>
      <c r="DR35" s="676"/>
      <c r="DS35" s="676"/>
      <c r="DT35" s="676"/>
      <c r="DU35" s="676"/>
      <c r="DV35" s="677"/>
      <c r="DW35" s="668">
        <v>1.2</v>
      </c>
      <c r="DX35" s="678"/>
      <c r="DY35" s="678"/>
      <c r="DZ35" s="678"/>
      <c r="EA35" s="678"/>
      <c r="EB35" s="678"/>
      <c r="EC35" s="710"/>
    </row>
    <row r="36" spans="2:133" ht="11.25" customHeight="1" x14ac:dyDescent="0.15">
      <c r="B36" s="662" t="s">
        <v>325</v>
      </c>
      <c r="C36" s="663"/>
      <c r="D36" s="663"/>
      <c r="E36" s="663"/>
      <c r="F36" s="663"/>
      <c r="G36" s="663"/>
      <c r="H36" s="663"/>
      <c r="I36" s="663"/>
      <c r="J36" s="663"/>
      <c r="K36" s="663"/>
      <c r="L36" s="663"/>
      <c r="M36" s="663"/>
      <c r="N36" s="663"/>
      <c r="O36" s="663"/>
      <c r="P36" s="663"/>
      <c r="Q36" s="664"/>
      <c r="R36" s="665">
        <v>75410</v>
      </c>
      <c r="S36" s="666"/>
      <c r="T36" s="666"/>
      <c r="U36" s="666"/>
      <c r="V36" s="666"/>
      <c r="W36" s="666"/>
      <c r="X36" s="666"/>
      <c r="Y36" s="667"/>
      <c r="Z36" s="692">
        <v>0.3</v>
      </c>
      <c r="AA36" s="692"/>
      <c r="AB36" s="692"/>
      <c r="AC36" s="692"/>
      <c r="AD36" s="693" t="s">
        <v>126</v>
      </c>
      <c r="AE36" s="693"/>
      <c r="AF36" s="693"/>
      <c r="AG36" s="693"/>
      <c r="AH36" s="693"/>
      <c r="AI36" s="693"/>
      <c r="AJ36" s="693"/>
      <c r="AK36" s="693"/>
      <c r="AL36" s="668" t="s">
        <v>126</v>
      </c>
      <c r="AM36" s="669"/>
      <c r="AN36" s="669"/>
      <c r="AO36" s="694"/>
      <c r="AP36" s="218"/>
      <c r="AQ36" s="715" t="s">
        <v>326</v>
      </c>
      <c r="AR36" s="716"/>
      <c r="AS36" s="716"/>
      <c r="AT36" s="716"/>
      <c r="AU36" s="716"/>
      <c r="AV36" s="716"/>
      <c r="AW36" s="716"/>
      <c r="AX36" s="716"/>
      <c r="AY36" s="717"/>
      <c r="AZ36" s="718">
        <v>1349838</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154169</v>
      </c>
      <c r="BW36" s="719"/>
      <c r="BX36" s="719"/>
      <c r="BY36" s="719"/>
      <c r="BZ36" s="719"/>
      <c r="CA36" s="719"/>
      <c r="CB36" s="720"/>
      <c r="CD36" s="699" t="s">
        <v>328</v>
      </c>
      <c r="CE36" s="700"/>
      <c r="CF36" s="700"/>
      <c r="CG36" s="700"/>
      <c r="CH36" s="700"/>
      <c r="CI36" s="700"/>
      <c r="CJ36" s="700"/>
      <c r="CK36" s="700"/>
      <c r="CL36" s="700"/>
      <c r="CM36" s="700"/>
      <c r="CN36" s="700"/>
      <c r="CO36" s="700"/>
      <c r="CP36" s="700"/>
      <c r="CQ36" s="701"/>
      <c r="CR36" s="665">
        <v>2682077</v>
      </c>
      <c r="CS36" s="666"/>
      <c r="CT36" s="666"/>
      <c r="CU36" s="666"/>
      <c r="CV36" s="666"/>
      <c r="CW36" s="666"/>
      <c r="CX36" s="666"/>
      <c r="CY36" s="667"/>
      <c r="CZ36" s="668">
        <v>13.2</v>
      </c>
      <c r="DA36" s="678"/>
      <c r="DB36" s="678"/>
      <c r="DC36" s="679"/>
      <c r="DD36" s="671">
        <v>2374291</v>
      </c>
      <c r="DE36" s="666"/>
      <c r="DF36" s="666"/>
      <c r="DG36" s="666"/>
      <c r="DH36" s="666"/>
      <c r="DI36" s="666"/>
      <c r="DJ36" s="666"/>
      <c r="DK36" s="667"/>
      <c r="DL36" s="671">
        <v>943460</v>
      </c>
      <c r="DM36" s="666"/>
      <c r="DN36" s="666"/>
      <c r="DO36" s="666"/>
      <c r="DP36" s="666"/>
      <c r="DQ36" s="666"/>
      <c r="DR36" s="666"/>
      <c r="DS36" s="666"/>
      <c r="DT36" s="666"/>
      <c r="DU36" s="666"/>
      <c r="DV36" s="667"/>
      <c r="DW36" s="668">
        <v>16.7</v>
      </c>
      <c r="DX36" s="678"/>
      <c r="DY36" s="678"/>
      <c r="DZ36" s="678"/>
      <c r="EA36" s="678"/>
      <c r="EB36" s="678"/>
      <c r="EC36" s="710"/>
    </row>
    <row r="37" spans="2:133" ht="11.25" customHeight="1" x14ac:dyDescent="0.15">
      <c r="B37" s="662" t="s">
        <v>329</v>
      </c>
      <c r="C37" s="663"/>
      <c r="D37" s="663"/>
      <c r="E37" s="663"/>
      <c r="F37" s="663"/>
      <c r="G37" s="663"/>
      <c r="H37" s="663"/>
      <c r="I37" s="663"/>
      <c r="J37" s="663"/>
      <c r="K37" s="663"/>
      <c r="L37" s="663"/>
      <c r="M37" s="663"/>
      <c r="N37" s="663"/>
      <c r="O37" s="663"/>
      <c r="P37" s="663"/>
      <c r="Q37" s="664"/>
      <c r="R37" s="665">
        <v>650783</v>
      </c>
      <c r="S37" s="666"/>
      <c r="T37" s="666"/>
      <c r="U37" s="666"/>
      <c r="V37" s="666"/>
      <c r="W37" s="666"/>
      <c r="X37" s="666"/>
      <c r="Y37" s="667"/>
      <c r="Z37" s="692">
        <v>2.8</v>
      </c>
      <c r="AA37" s="692"/>
      <c r="AB37" s="692"/>
      <c r="AC37" s="692"/>
      <c r="AD37" s="693" t="s">
        <v>126</v>
      </c>
      <c r="AE37" s="693"/>
      <c r="AF37" s="693"/>
      <c r="AG37" s="693"/>
      <c r="AH37" s="693"/>
      <c r="AI37" s="693"/>
      <c r="AJ37" s="693"/>
      <c r="AK37" s="693"/>
      <c r="AL37" s="668" t="s">
        <v>126</v>
      </c>
      <c r="AM37" s="669"/>
      <c r="AN37" s="669"/>
      <c r="AO37" s="694"/>
      <c r="AQ37" s="705" t="s">
        <v>330</v>
      </c>
      <c r="AR37" s="706"/>
      <c r="AS37" s="706"/>
      <c r="AT37" s="706"/>
      <c r="AU37" s="706"/>
      <c r="AV37" s="706"/>
      <c r="AW37" s="706"/>
      <c r="AX37" s="706"/>
      <c r="AY37" s="707"/>
      <c r="AZ37" s="665">
        <v>376964</v>
      </c>
      <c r="BA37" s="666"/>
      <c r="BB37" s="666"/>
      <c r="BC37" s="666"/>
      <c r="BD37" s="676"/>
      <c r="BE37" s="676"/>
      <c r="BF37" s="708"/>
      <c r="BG37" s="699" t="s">
        <v>331</v>
      </c>
      <c r="BH37" s="700"/>
      <c r="BI37" s="700"/>
      <c r="BJ37" s="700"/>
      <c r="BK37" s="700"/>
      <c r="BL37" s="700"/>
      <c r="BM37" s="700"/>
      <c r="BN37" s="700"/>
      <c r="BO37" s="700"/>
      <c r="BP37" s="700"/>
      <c r="BQ37" s="700"/>
      <c r="BR37" s="700"/>
      <c r="BS37" s="700"/>
      <c r="BT37" s="700"/>
      <c r="BU37" s="701"/>
      <c r="BV37" s="665">
        <v>153602</v>
      </c>
      <c r="BW37" s="666"/>
      <c r="BX37" s="666"/>
      <c r="BY37" s="666"/>
      <c r="BZ37" s="666"/>
      <c r="CA37" s="666"/>
      <c r="CB37" s="709"/>
      <c r="CD37" s="699" t="s">
        <v>332</v>
      </c>
      <c r="CE37" s="700"/>
      <c r="CF37" s="700"/>
      <c r="CG37" s="700"/>
      <c r="CH37" s="700"/>
      <c r="CI37" s="700"/>
      <c r="CJ37" s="700"/>
      <c r="CK37" s="700"/>
      <c r="CL37" s="700"/>
      <c r="CM37" s="700"/>
      <c r="CN37" s="700"/>
      <c r="CO37" s="700"/>
      <c r="CP37" s="700"/>
      <c r="CQ37" s="701"/>
      <c r="CR37" s="665">
        <v>385954</v>
      </c>
      <c r="CS37" s="676"/>
      <c r="CT37" s="676"/>
      <c r="CU37" s="676"/>
      <c r="CV37" s="676"/>
      <c r="CW37" s="676"/>
      <c r="CX37" s="676"/>
      <c r="CY37" s="677"/>
      <c r="CZ37" s="668">
        <v>1.9</v>
      </c>
      <c r="DA37" s="678"/>
      <c r="DB37" s="678"/>
      <c r="DC37" s="679"/>
      <c r="DD37" s="671">
        <v>385954</v>
      </c>
      <c r="DE37" s="676"/>
      <c r="DF37" s="676"/>
      <c r="DG37" s="676"/>
      <c r="DH37" s="676"/>
      <c r="DI37" s="676"/>
      <c r="DJ37" s="676"/>
      <c r="DK37" s="677"/>
      <c r="DL37" s="671">
        <v>385954</v>
      </c>
      <c r="DM37" s="676"/>
      <c r="DN37" s="676"/>
      <c r="DO37" s="676"/>
      <c r="DP37" s="676"/>
      <c r="DQ37" s="676"/>
      <c r="DR37" s="676"/>
      <c r="DS37" s="676"/>
      <c r="DT37" s="676"/>
      <c r="DU37" s="676"/>
      <c r="DV37" s="677"/>
      <c r="DW37" s="668">
        <v>6.8</v>
      </c>
      <c r="DX37" s="678"/>
      <c r="DY37" s="678"/>
      <c r="DZ37" s="678"/>
      <c r="EA37" s="678"/>
      <c r="EB37" s="678"/>
      <c r="EC37" s="710"/>
    </row>
    <row r="38" spans="2:133" ht="11.25" customHeight="1" x14ac:dyDescent="0.15">
      <c r="B38" s="662" t="s">
        <v>333</v>
      </c>
      <c r="C38" s="663"/>
      <c r="D38" s="663"/>
      <c r="E38" s="663"/>
      <c r="F38" s="663"/>
      <c r="G38" s="663"/>
      <c r="H38" s="663"/>
      <c r="I38" s="663"/>
      <c r="J38" s="663"/>
      <c r="K38" s="663"/>
      <c r="L38" s="663"/>
      <c r="M38" s="663"/>
      <c r="N38" s="663"/>
      <c r="O38" s="663"/>
      <c r="P38" s="663"/>
      <c r="Q38" s="664"/>
      <c r="R38" s="665">
        <v>3470088</v>
      </c>
      <c r="S38" s="666"/>
      <c r="T38" s="666"/>
      <c r="U38" s="666"/>
      <c r="V38" s="666"/>
      <c r="W38" s="666"/>
      <c r="X38" s="666"/>
      <c r="Y38" s="667"/>
      <c r="Z38" s="692">
        <v>15.1</v>
      </c>
      <c r="AA38" s="692"/>
      <c r="AB38" s="692"/>
      <c r="AC38" s="692"/>
      <c r="AD38" s="693" t="s">
        <v>126</v>
      </c>
      <c r="AE38" s="693"/>
      <c r="AF38" s="693"/>
      <c r="AG38" s="693"/>
      <c r="AH38" s="693"/>
      <c r="AI38" s="693"/>
      <c r="AJ38" s="693"/>
      <c r="AK38" s="693"/>
      <c r="AL38" s="668" t="s">
        <v>126</v>
      </c>
      <c r="AM38" s="669"/>
      <c r="AN38" s="669"/>
      <c r="AO38" s="694"/>
      <c r="AQ38" s="705" t="s">
        <v>334</v>
      </c>
      <c r="AR38" s="706"/>
      <c r="AS38" s="706"/>
      <c r="AT38" s="706"/>
      <c r="AU38" s="706"/>
      <c r="AV38" s="706"/>
      <c r="AW38" s="706"/>
      <c r="AX38" s="706"/>
      <c r="AY38" s="707"/>
      <c r="AZ38" s="665">
        <v>268637</v>
      </c>
      <c r="BA38" s="666"/>
      <c r="BB38" s="666"/>
      <c r="BC38" s="666"/>
      <c r="BD38" s="676"/>
      <c r="BE38" s="676"/>
      <c r="BF38" s="708"/>
      <c r="BG38" s="699" t="s">
        <v>335</v>
      </c>
      <c r="BH38" s="700"/>
      <c r="BI38" s="700"/>
      <c r="BJ38" s="700"/>
      <c r="BK38" s="700"/>
      <c r="BL38" s="700"/>
      <c r="BM38" s="700"/>
      <c r="BN38" s="700"/>
      <c r="BO38" s="700"/>
      <c r="BP38" s="700"/>
      <c r="BQ38" s="700"/>
      <c r="BR38" s="700"/>
      <c r="BS38" s="700"/>
      <c r="BT38" s="700"/>
      <c r="BU38" s="701"/>
      <c r="BV38" s="665">
        <v>1998</v>
      </c>
      <c r="BW38" s="666"/>
      <c r="BX38" s="666"/>
      <c r="BY38" s="666"/>
      <c r="BZ38" s="666"/>
      <c r="CA38" s="666"/>
      <c r="CB38" s="709"/>
      <c r="CD38" s="699" t="s">
        <v>336</v>
      </c>
      <c r="CE38" s="700"/>
      <c r="CF38" s="700"/>
      <c r="CG38" s="700"/>
      <c r="CH38" s="700"/>
      <c r="CI38" s="700"/>
      <c r="CJ38" s="700"/>
      <c r="CK38" s="700"/>
      <c r="CL38" s="700"/>
      <c r="CM38" s="700"/>
      <c r="CN38" s="700"/>
      <c r="CO38" s="700"/>
      <c r="CP38" s="700"/>
      <c r="CQ38" s="701"/>
      <c r="CR38" s="665">
        <v>704237</v>
      </c>
      <c r="CS38" s="666"/>
      <c r="CT38" s="666"/>
      <c r="CU38" s="666"/>
      <c r="CV38" s="666"/>
      <c r="CW38" s="666"/>
      <c r="CX38" s="666"/>
      <c r="CY38" s="667"/>
      <c r="CZ38" s="668">
        <v>3.5</v>
      </c>
      <c r="DA38" s="678"/>
      <c r="DB38" s="678"/>
      <c r="DC38" s="679"/>
      <c r="DD38" s="671">
        <v>599943</v>
      </c>
      <c r="DE38" s="666"/>
      <c r="DF38" s="666"/>
      <c r="DG38" s="666"/>
      <c r="DH38" s="666"/>
      <c r="DI38" s="666"/>
      <c r="DJ38" s="666"/>
      <c r="DK38" s="667"/>
      <c r="DL38" s="671">
        <v>511257</v>
      </c>
      <c r="DM38" s="666"/>
      <c r="DN38" s="666"/>
      <c r="DO38" s="666"/>
      <c r="DP38" s="666"/>
      <c r="DQ38" s="666"/>
      <c r="DR38" s="666"/>
      <c r="DS38" s="666"/>
      <c r="DT38" s="666"/>
      <c r="DU38" s="666"/>
      <c r="DV38" s="667"/>
      <c r="DW38" s="668">
        <v>9.1</v>
      </c>
      <c r="DX38" s="678"/>
      <c r="DY38" s="678"/>
      <c r="DZ38" s="678"/>
      <c r="EA38" s="678"/>
      <c r="EB38" s="678"/>
      <c r="EC38" s="710"/>
    </row>
    <row r="39" spans="2:133" ht="11.25" customHeight="1" x14ac:dyDescent="0.15">
      <c r="B39" s="662" t="s">
        <v>337</v>
      </c>
      <c r="C39" s="663"/>
      <c r="D39" s="663"/>
      <c r="E39" s="663"/>
      <c r="F39" s="663"/>
      <c r="G39" s="663"/>
      <c r="H39" s="663"/>
      <c r="I39" s="663"/>
      <c r="J39" s="663"/>
      <c r="K39" s="663"/>
      <c r="L39" s="663"/>
      <c r="M39" s="663"/>
      <c r="N39" s="663"/>
      <c r="O39" s="663"/>
      <c r="P39" s="663"/>
      <c r="Q39" s="664"/>
      <c r="R39" s="665">
        <v>221061</v>
      </c>
      <c r="S39" s="666"/>
      <c r="T39" s="666"/>
      <c r="U39" s="666"/>
      <c r="V39" s="666"/>
      <c r="W39" s="666"/>
      <c r="X39" s="666"/>
      <c r="Y39" s="667"/>
      <c r="Z39" s="692">
        <v>1</v>
      </c>
      <c r="AA39" s="692"/>
      <c r="AB39" s="692"/>
      <c r="AC39" s="692"/>
      <c r="AD39" s="693">
        <v>10126</v>
      </c>
      <c r="AE39" s="693"/>
      <c r="AF39" s="693"/>
      <c r="AG39" s="693"/>
      <c r="AH39" s="693"/>
      <c r="AI39" s="693"/>
      <c r="AJ39" s="693"/>
      <c r="AK39" s="693"/>
      <c r="AL39" s="668">
        <v>0.2</v>
      </c>
      <c r="AM39" s="669"/>
      <c r="AN39" s="669"/>
      <c r="AO39" s="694"/>
      <c r="AQ39" s="705" t="s">
        <v>338</v>
      </c>
      <c r="AR39" s="706"/>
      <c r="AS39" s="706"/>
      <c r="AT39" s="706"/>
      <c r="AU39" s="706"/>
      <c r="AV39" s="706"/>
      <c r="AW39" s="706"/>
      <c r="AX39" s="706"/>
      <c r="AY39" s="707"/>
      <c r="AZ39" s="665">
        <v>160324</v>
      </c>
      <c r="BA39" s="666"/>
      <c r="BB39" s="666"/>
      <c r="BC39" s="666"/>
      <c r="BD39" s="676"/>
      <c r="BE39" s="676"/>
      <c r="BF39" s="708"/>
      <c r="BG39" s="699" t="s">
        <v>339</v>
      </c>
      <c r="BH39" s="700"/>
      <c r="BI39" s="700"/>
      <c r="BJ39" s="700"/>
      <c r="BK39" s="700"/>
      <c r="BL39" s="700"/>
      <c r="BM39" s="700"/>
      <c r="BN39" s="700"/>
      <c r="BO39" s="700"/>
      <c r="BP39" s="700"/>
      <c r="BQ39" s="700"/>
      <c r="BR39" s="700"/>
      <c r="BS39" s="700"/>
      <c r="BT39" s="700"/>
      <c r="BU39" s="701"/>
      <c r="BV39" s="665">
        <v>3659</v>
      </c>
      <c r="BW39" s="666"/>
      <c r="BX39" s="666"/>
      <c r="BY39" s="666"/>
      <c r="BZ39" s="666"/>
      <c r="CA39" s="666"/>
      <c r="CB39" s="709"/>
      <c r="CD39" s="699" t="s">
        <v>340</v>
      </c>
      <c r="CE39" s="700"/>
      <c r="CF39" s="700"/>
      <c r="CG39" s="700"/>
      <c r="CH39" s="700"/>
      <c r="CI39" s="700"/>
      <c r="CJ39" s="700"/>
      <c r="CK39" s="700"/>
      <c r="CL39" s="700"/>
      <c r="CM39" s="700"/>
      <c r="CN39" s="700"/>
      <c r="CO39" s="700"/>
      <c r="CP39" s="700"/>
      <c r="CQ39" s="701"/>
      <c r="CR39" s="665">
        <v>1507764</v>
      </c>
      <c r="CS39" s="676"/>
      <c r="CT39" s="676"/>
      <c r="CU39" s="676"/>
      <c r="CV39" s="676"/>
      <c r="CW39" s="676"/>
      <c r="CX39" s="676"/>
      <c r="CY39" s="677"/>
      <c r="CZ39" s="668">
        <v>7.4</v>
      </c>
      <c r="DA39" s="678"/>
      <c r="DB39" s="678"/>
      <c r="DC39" s="679"/>
      <c r="DD39" s="671">
        <v>747339</v>
      </c>
      <c r="DE39" s="676"/>
      <c r="DF39" s="676"/>
      <c r="DG39" s="676"/>
      <c r="DH39" s="676"/>
      <c r="DI39" s="676"/>
      <c r="DJ39" s="676"/>
      <c r="DK39" s="677"/>
      <c r="DL39" s="671" t="s">
        <v>126</v>
      </c>
      <c r="DM39" s="676"/>
      <c r="DN39" s="676"/>
      <c r="DO39" s="676"/>
      <c r="DP39" s="676"/>
      <c r="DQ39" s="676"/>
      <c r="DR39" s="676"/>
      <c r="DS39" s="676"/>
      <c r="DT39" s="676"/>
      <c r="DU39" s="676"/>
      <c r="DV39" s="677"/>
      <c r="DW39" s="668" t="s">
        <v>126</v>
      </c>
      <c r="DX39" s="678"/>
      <c r="DY39" s="678"/>
      <c r="DZ39" s="678"/>
      <c r="EA39" s="678"/>
      <c r="EB39" s="678"/>
      <c r="EC39" s="710"/>
    </row>
    <row r="40" spans="2:133" ht="11.25" customHeight="1" x14ac:dyDescent="0.15">
      <c r="B40" s="662" t="s">
        <v>341</v>
      </c>
      <c r="C40" s="663"/>
      <c r="D40" s="663"/>
      <c r="E40" s="663"/>
      <c r="F40" s="663"/>
      <c r="G40" s="663"/>
      <c r="H40" s="663"/>
      <c r="I40" s="663"/>
      <c r="J40" s="663"/>
      <c r="K40" s="663"/>
      <c r="L40" s="663"/>
      <c r="M40" s="663"/>
      <c r="N40" s="663"/>
      <c r="O40" s="663"/>
      <c r="P40" s="663"/>
      <c r="Q40" s="664"/>
      <c r="R40" s="665">
        <v>841100</v>
      </c>
      <c r="S40" s="666"/>
      <c r="T40" s="666"/>
      <c r="U40" s="666"/>
      <c r="V40" s="666"/>
      <c r="W40" s="666"/>
      <c r="X40" s="666"/>
      <c r="Y40" s="667"/>
      <c r="Z40" s="692">
        <v>3.7</v>
      </c>
      <c r="AA40" s="692"/>
      <c r="AB40" s="692"/>
      <c r="AC40" s="692"/>
      <c r="AD40" s="693" t="s">
        <v>126</v>
      </c>
      <c r="AE40" s="693"/>
      <c r="AF40" s="693"/>
      <c r="AG40" s="693"/>
      <c r="AH40" s="693"/>
      <c r="AI40" s="693"/>
      <c r="AJ40" s="693"/>
      <c r="AK40" s="693"/>
      <c r="AL40" s="668" t="s">
        <v>126</v>
      </c>
      <c r="AM40" s="669"/>
      <c r="AN40" s="669"/>
      <c r="AO40" s="694"/>
      <c r="AQ40" s="705" t="s">
        <v>342</v>
      </c>
      <c r="AR40" s="706"/>
      <c r="AS40" s="706"/>
      <c r="AT40" s="706"/>
      <c r="AU40" s="706"/>
      <c r="AV40" s="706"/>
      <c r="AW40" s="706"/>
      <c r="AX40" s="706"/>
      <c r="AY40" s="707"/>
      <c r="AZ40" s="665">
        <v>24021</v>
      </c>
      <c r="BA40" s="666"/>
      <c r="BB40" s="666"/>
      <c r="BC40" s="666"/>
      <c r="BD40" s="676"/>
      <c r="BE40" s="676"/>
      <c r="BF40" s="708"/>
      <c r="BG40" s="711" t="s">
        <v>343</v>
      </c>
      <c r="BH40" s="712"/>
      <c r="BI40" s="712"/>
      <c r="BJ40" s="712"/>
      <c r="BK40" s="712"/>
      <c r="BL40" s="365"/>
      <c r="BM40" s="700" t="s">
        <v>344</v>
      </c>
      <c r="BN40" s="700"/>
      <c r="BO40" s="700"/>
      <c r="BP40" s="700"/>
      <c r="BQ40" s="700"/>
      <c r="BR40" s="700"/>
      <c r="BS40" s="700"/>
      <c r="BT40" s="700"/>
      <c r="BU40" s="701"/>
      <c r="BV40" s="665">
        <v>99</v>
      </c>
      <c r="BW40" s="666"/>
      <c r="BX40" s="666"/>
      <c r="BY40" s="666"/>
      <c r="BZ40" s="666"/>
      <c r="CA40" s="666"/>
      <c r="CB40" s="709"/>
      <c r="CD40" s="699" t="s">
        <v>345</v>
      </c>
      <c r="CE40" s="700"/>
      <c r="CF40" s="700"/>
      <c r="CG40" s="700"/>
      <c r="CH40" s="700"/>
      <c r="CI40" s="700"/>
      <c r="CJ40" s="700"/>
      <c r="CK40" s="700"/>
      <c r="CL40" s="700"/>
      <c r="CM40" s="700"/>
      <c r="CN40" s="700"/>
      <c r="CO40" s="700"/>
      <c r="CP40" s="700"/>
      <c r="CQ40" s="701"/>
      <c r="CR40" s="665">
        <v>84475</v>
      </c>
      <c r="CS40" s="666"/>
      <c r="CT40" s="666"/>
      <c r="CU40" s="666"/>
      <c r="CV40" s="666"/>
      <c r="CW40" s="666"/>
      <c r="CX40" s="666"/>
      <c r="CY40" s="667"/>
      <c r="CZ40" s="668">
        <v>0.4</v>
      </c>
      <c r="DA40" s="678"/>
      <c r="DB40" s="678"/>
      <c r="DC40" s="679"/>
      <c r="DD40" s="671">
        <v>8675</v>
      </c>
      <c r="DE40" s="666"/>
      <c r="DF40" s="666"/>
      <c r="DG40" s="666"/>
      <c r="DH40" s="666"/>
      <c r="DI40" s="666"/>
      <c r="DJ40" s="666"/>
      <c r="DK40" s="667"/>
      <c r="DL40" s="671" t="s">
        <v>126</v>
      </c>
      <c r="DM40" s="666"/>
      <c r="DN40" s="666"/>
      <c r="DO40" s="666"/>
      <c r="DP40" s="666"/>
      <c r="DQ40" s="666"/>
      <c r="DR40" s="666"/>
      <c r="DS40" s="666"/>
      <c r="DT40" s="666"/>
      <c r="DU40" s="666"/>
      <c r="DV40" s="667"/>
      <c r="DW40" s="668" t="s">
        <v>126</v>
      </c>
      <c r="DX40" s="678"/>
      <c r="DY40" s="678"/>
      <c r="DZ40" s="678"/>
      <c r="EA40" s="678"/>
      <c r="EB40" s="678"/>
      <c r="EC40" s="710"/>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92" t="s">
        <v>126</v>
      </c>
      <c r="AA41" s="692"/>
      <c r="AB41" s="692"/>
      <c r="AC41" s="692"/>
      <c r="AD41" s="693" t="s">
        <v>126</v>
      </c>
      <c r="AE41" s="693"/>
      <c r="AF41" s="693"/>
      <c r="AG41" s="693"/>
      <c r="AH41" s="693"/>
      <c r="AI41" s="693"/>
      <c r="AJ41" s="693"/>
      <c r="AK41" s="693"/>
      <c r="AL41" s="668" t="s">
        <v>126</v>
      </c>
      <c r="AM41" s="669"/>
      <c r="AN41" s="669"/>
      <c r="AO41" s="694"/>
      <c r="AQ41" s="705" t="s">
        <v>347</v>
      </c>
      <c r="AR41" s="706"/>
      <c r="AS41" s="706"/>
      <c r="AT41" s="706"/>
      <c r="AU41" s="706"/>
      <c r="AV41" s="706"/>
      <c r="AW41" s="706"/>
      <c r="AX41" s="706"/>
      <c r="AY41" s="707"/>
      <c r="AZ41" s="665">
        <v>110732</v>
      </c>
      <c r="BA41" s="666"/>
      <c r="BB41" s="666"/>
      <c r="BC41" s="666"/>
      <c r="BD41" s="676"/>
      <c r="BE41" s="676"/>
      <c r="BF41" s="708"/>
      <c r="BG41" s="711"/>
      <c r="BH41" s="712"/>
      <c r="BI41" s="712"/>
      <c r="BJ41" s="712"/>
      <c r="BK41" s="712"/>
      <c r="BL41" s="365"/>
      <c r="BM41" s="700" t="s">
        <v>348</v>
      </c>
      <c r="BN41" s="700"/>
      <c r="BO41" s="700"/>
      <c r="BP41" s="700"/>
      <c r="BQ41" s="700"/>
      <c r="BR41" s="700"/>
      <c r="BS41" s="700"/>
      <c r="BT41" s="700"/>
      <c r="BU41" s="701"/>
      <c r="BV41" s="665">
        <v>1</v>
      </c>
      <c r="BW41" s="666"/>
      <c r="BX41" s="666"/>
      <c r="BY41" s="666"/>
      <c r="BZ41" s="666"/>
      <c r="CA41" s="666"/>
      <c r="CB41" s="709"/>
      <c r="CD41" s="699" t="s">
        <v>349</v>
      </c>
      <c r="CE41" s="700"/>
      <c r="CF41" s="700"/>
      <c r="CG41" s="700"/>
      <c r="CH41" s="700"/>
      <c r="CI41" s="700"/>
      <c r="CJ41" s="700"/>
      <c r="CK41" s="700"/>
      <c r="CL41" s="700"/>
      <c r="CM41" s="700"/>
      <c r="CN41" s="700"/>
      <c r="CO41" s="700"/>
      <c r="CP41" s="700"/>
      <c r="CQ41" s="701"/>
      <c r="CR41" s="665" t="s">
        <v>126</v>
      </c>
      <c r="CS41" s="676"/>
      <c r="CT41" s="676"/>
      <c r="CU41" s="676"/>
      <c r="CV41" s="676"/>
      <c r="CW41" s="676"/>
      <c r="CX41" s="676"/>
      <c r="CY41" s="677"/>
      <c r="CZ41" s="668" t="s">
        <v>126</v>
      </c>
      <c r="DA41" s="678"/>
      <c r="DB41" s="678"/>
      <c r="DC41" s="679"/>
      <c r="DD41" s="671" t="s">
        <v>126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92" t="s">
        <v>126</v>
      </c>
      <c r="AA42" s="692"/>
      <c r="AB42" s="692"/>
      <c r="AC42" s="692"/>
      <c r="AD42" s="693" t="s">
        <v>126</v>
      </c>
      <c r="AE42" s="693"/>
      <c r="AF42" s="693"/>
      <c r="AG42" s="693"/>
      <c r="AH42" s="693"/>
      <c r="AI42" s="693"/>
      <c r="AJ42" s="693"/>
      <c r="AK42" s="693"/>
      <c r="AL42" s="668" t="s">
        <v>126</v>
      </c>
      <c r="AM42" s="669"/>
      <c r="AN42" s="669"/>
      <c r="AO42" s="694"/>
      <c r="AQ42" s="702" t="s">
        <v>351</v>
      </c>
      <c r="AR42" s="703"/>
      <c r="AS42" s="703"/>
      <c r="AT42" s="703"/>
      <c r="AU42" s="703"/>
      <c r="AV42" s="703"/>
      <c r="AW42" s="703"/>
      <c r="AX42" s="703"/>
      <c r="AY42" s="704"/>
      <c r="AZ42" s="645">
        <v>409160</v>
      </c>
      <c r="BA42" s="680"/>
      <c r="BB42" s="680"/>
      <c r="BC42" s="680"/>
      <c r="BD42" s="646"/>
      <c r="BE42" s="646"/>
      <c r="BF42" s="695"/>
      <c r="BG42" s="713"/>
      <c r="BH42" s="714"/>
      <c r="BI42" s="714"/>
      <c r="BJ42" s="714"/>
      <c r="BK42" s="714"/>
      <c r="BL42" s="366"/>
      <c r="BM42" s="696" t="s">
        <v>352</v>
      </c>
      <c r="BN42" s="696"/>
      <c r="BO42" s="696"/>
      <c r="BP42" s="696"/>
      <c r="BQ42" s="696"/>
      <c r="BR42" s="696"/>
      <c r="BS42" s="696"/>
      <c r="BT42" s="696"/>
      <c r="BU42" s="697"/>
      <c r="BV42" s="645">
        <v>357</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9242143</v>
      </c>
      <c r="CS42" s="676"/>
      <c r="CT42" s="676"/>
      <c r="CU42" s="676"/>
      <c r="CV42" s="676"/>
      <c r="CW42" s="676"/>
      <c r="CX42" s="676"/>
      <c r="CY42" s="677"/>
      <c r="CZ42" s="668">
        <v>45.3</v>
      </c>
      <c r="DA42" s="678"/>
      <c r="DB42" s="678"/>
      <c r="DC42" s="679"/>
      <c r="DD42" s="671">
        <v>722189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354</v>
      </c>
      <c r="C43" s="663"/>
      <c r="D43" s="663"/>
      <c r="E43" s="663"/>
      <c r="F43" s="663"/>
      <c r="G43" s="663"/>
      <c r="H43" s="663"/>
      <c r="I43" s="663"/>
      <c r="J43" s="663"/>
      <c r="K43" s="663"/>
      <c r="L43" s="663"/>
      <c r="M43" s="663"/>
      <c r="N43" s="663"/>
      <c r="O43" s="663"/>
      <c r="P43" s="663"/>
      <c r="Q43" s="664"/>
      <c r="R43" s="665">
        <v>158200</v>
      </c>
      <c r="S43" s="666"/>
      <c r="T43" s="666"/>
      <c r="U43" s="666"/>
      <c r="V43" s="666"/>
      <c r="W43" s="666"/>
      <c r="X43" s="666"/>
      <c r="Y43" s="667"/>
      <c r="Z43" s="692">
        <v>0.7</v>
      </c>
      <c r="AA43" s="692"/>
      <c r="AB43" s="692"/>
      <c r="AC43" s="692"/>
      <c r="AD43" s="693" t="s">
        <v>126</v>
      </c>
      <c r="AE43" s="693"/>
      <c r="AF43" s="693"/>
      <c r="AG43" s="693"/>
      <c r="AH43" s="693"/>
      <c r="AI43" s="693"/>
      <c r="AJ43" s="693"/>
      <c r="AK43" s="693"/>
      <c r="AL43" s="668" t="s">
        <v>126</v>
      </c>
      <c r="AM43" s="669"/>
      <c r="AN43" s="669"/>
      <c r="AO43" s="694"/>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57199</v>
      </c>
      <c r="CS43" s="676"/>
      <c r="CT43" s="676"/>
      <c r="CU43" s="676"/>
      <c r="CV43" s="676"/>
      <c r="CW43" s="676"/>
      <c r="CX43" s="676"/>
      <c r="CY43" s="677"/>
      <c r="CZ43" s="668">
        <v>0.3</v>
      </c>
      <c r="DA43" s="678"/>
      <c r="DB43" s="678"/>
      <c r="DC43" s="679"/>
      <c r="DD43" s="671">
        <v>57199</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356</v>
      </c>
      <c r="C44" s="643"/>
      <c r="D44" s="643"/>
      <c r="E44" s="643"/>
      <c r="F44" s="643"/>
      <c r="G44" s="643"/>
      <c r="H44" s="643"/>
      <c r="I44" s="643"/>
      <c r="J44" s="643"/>
      <c r="K44" s="643"/>
      <c r="L44" s="643"/>
      <c r="M44" s="643"/>
      <c r="N44" s="643"/>
      <c r="O44" s="643"/>
      <c r="P44" s="643"/>
      <c r="Q44" s="644"/>
      <c r="R44" s="645">
        <v>22995988</v>
      </c>
      <c r="S44" s="680"/>
      <c r="T44" s="680"/>
      <c r="U44" s="680"/>
      <c r="V44" s="680"/>
      <c r="W44" s="680"/>
      <c r="X44" s="680"/>
      <c r="Y44" s="681"/>
      <c r="Z44" s="682">
        <v>100</v>
      </c>
      <c r="AA44" s="682"/>
      <c r="AB44" s="682"/>
      <c r="AC44" s="682"/>
      <c r="AD44" s="683">
        <v>5477551</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2549326</v>
      </c>
      <c r="CS44" s="666"/>
      <c r="CT44" s="666"/>
      <c r="CU44" s="666"/>
      <c r="CV44" s="666"/>
      <c r="CW44" s="666"/>
      <c r="CX44" s="666"/>
      <c r="CY44" s="667"/>
      <c r="CZ44" s="668">
        <v>12.5</v>
      </c>
      <c r="DA44" s="669"/>
      <c r="DB44" s="669"/>
      <c r="DC44" s="670"/>
      <c r="DD44" s="671">
        <v>493206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358</v>
      </c>
      <c r="CG45" s="663"/>
      <c r="CH45" s="663"/>
      <c r="CI45" s="663"/>
      <c r="CJ45" s="663"/>
      <c r="CK45" s="663"/>
      <c r="CL45" s="663"/>
      <c r="CM45" s="663"/>
      <c r="CN45" s="663"/>
      <c r="CO45" s="663"/>
      <c r="CP45" s="663"/>
      <c r="CQ45" s="664"/>
      <c r="CR45" s="665">
        <v>2098702</v>
      </c>
      <c r="CS45" s="676"/>
      <c r="CT45" s="676"/>
      <c r="CU45" s="676"/>
      <c r="CV45" s="676"/>
      <c r="CW45" s="676"/>
      <c r="CX45" s="676"/>
      <c r="CY45" s="677"/>
      <c r="CZ45" s="668">
        <v>10.3</v>
      </c>
      <c r="DA45" s="678"/>
      <c r="DB45" s="678"/>
      <c r="DC45" s="679"/>
      <c r="DD45" s="671">
        <v>259044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360</v>
      </c>
      <c r="CG46" s="663"/>
      <c r="CH46" s="663"/>
      <c r="CI46" s="663"/>
      <c r="CJ46" s="663"/>
      <c r="CK46" s="663"/>
      <c r="CL46" s="663"/>
      <c r="CM46" s="663"/>
      <c r="CN46" s="663"/>
      <c r="CO46" s="663"/>
      <c r="CP46" s="663"/>
      <c r="CQ46" s="664"/>
      <c r="CR46" s="665">
        <v>450624</v>
      </c>
      <c r="CS46" s="666"/>
      <c r="CT46" s="666"/>
      <c r="CU46" s="666"/>
      <c r="CV46" s="666"/>
      <c r="CW46" s="666"/>
      <c r="CX46" s="666"/>
      <c r="CY46" s="667"/>
      <c r="CZ46" s="668">
        <v>2.2000000000000002</v>
      </c>
      <c r="DA46" s="669"/>
      <c r="DB46" s="669"/>
      <c r="DC46" s="670"/>
      <c r="DD46" s="671">
        <v>234162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6692817</v>
      </c>
      <c r="CS47" s="676"/>
      <c r="CT47" s="676"/>
      <c r="CU47" s="676"/>
      <c r="CV47" s="676"/>
      <c r="CW47" s="676"/>
      <c r="CX47" s="676"/>
      <c r="CY47" s="677"/>
      <c r="CZ47" s="668">
        <v>32.799999999999997</v>
      </c>
      <c r="DA47" s="678"/>
      <c r="DB47" s="678"/>
      <c r="DC47" s="679"/>
      <c r="DD47" s="671">
        <v>228983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126</v>
      </c>
      <c r="CS48" s="666"/>
      <c r="CT48" s="666"/>
      <c r="CU48" s="666"/>
      <c r="CV48" s="666"/>
      <c r="CW48" s="666"/>
      <c r="CX48" s="666"/>
      <c r="CY48" s="667"/>
      <c r="CZ48" s="668" t="s">
        <v>126</v>
      </c>
      <c r="DA48" s="669"/>
      <c r="DB48" s="669"/>
      <c r="DC48" s="670"/>
      <c r="DD48" s="671" t="s">
        <v>126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365</v>
      </c>
      <c r="CE49" s="643"/>
      <c r="CF49" s="643"/>
      <c r="CG49" s="643"/>
      <c r="CH49" s="643"/>
      <c r="CI49" s="643"/>
      <c r="CJ49" s="643"/>
      <c r="CK49" s="643"/>
      <c r="CL49" s="643"/>
      <c r="CM49" s="643"/>
      <c r="CN49" s="643"/>
      <c r="CO49" s="643"/>
      <c r="CP49" s="643"/>
      <c r="CQ49" s="644"/>
      <c r="CR49" s="645">
        <v>20394924</v>
      </c>
      <c r="CS49" s="646"/>
      <c r="CT49" s="646"/>
      <c r="CU49" s="646"/>
      <c r="CV49" s="646"/>
      <c r="CW49" s="646"/>
      <c r="CX49" s="646"/>
      <c r="CY49" s="647"/>
      <c r="CZ49" s="648">
        <v>100</v>
      </c>
      <c r="DA49" s="649"/>
      <c r="DB49" s="649"/>
      <c r="DC49" s="650"/>
      <c r="DD49" s="651">
        <v>8811468</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Xpfy3YmvRTnWhftOSlLhRHZv8bVUfIjnaG0Js1MfneHQ1KC9i5b1P0gg2T30iUylAmCPxbGkeIov9lsLsU8aw==" saltValue="oBxLMSVrHTVv1J57WSq8R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367</v>
      </c>
      <c r="DK2" s="1157"/>
      <c r="DL2" s="1157"/>
      <c r="DM2" s="1157"/>
      <c r="DN2" s="1157"/>
      <c r="DO2" s="1158"/>
      <c r="DP2" s="224"/>
      <c r="DQ2" s="1156" t="s">
        <v>368</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28"/>
      <c r="BA5" s="228"/>
      <c r="BB5" s="228"/>
      <c r="BC5" s="228"/>
      <c r="BD5" s="228"/>
      <c r="BE5" s="229"/>
      <c r="BF5" s="229"/>
      <c r="BG5" s="229"/>
      <c r="BH5" s="229"/>
      <c r="BI5" s="229"/>
      <c r="BJ5" s="229"/>
      <c r="BK5" s="229"/>
      <c r="BL5" s="229"/>
      <c r="BM5" s="229"/>
      <c r="BN5" s="229"/>
      <c r="BO5" s="229"/>
      <c r="BP5" s="229"/>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388</v>
      </c>
      <c r="C7" s="1113"/>
      <c r="D7" s="1113"/>
      <c r="E7" s="1113"/>
      <c r="F7" s="1113"/>
      <c r="G7" s="1113"/>
      <c r="H7" s="1113"/>
      <c r="I7" s="1113"/>
      <c r="J7" s="1113"/>
      <c r="K7" s="1113"/>
      <c r="L7" s="1113"/>
      <c r="M7" s="1113"/>
      <c r="N7" s="1113"/>
      <c r="O7" s="1113"/>
      <c r="P7" s="1114"/>
      <c r="Q7" s="1167">
        <v>23032</v>
      </c>
      <c r="R7" s="1168"/>
      <c r="S7" s="1168"/>
      <c r="T7" s="1168"/>
      <c r="U7" s="1168"/>
      <c r="V7" s="1168">
        <v>20431</v>
      </c>
      <c r="W7" s="1168"/>
      <c r="X7" s="1168"/>
      <c r="Y7" s="1168"/>
      <c r="Z7" s="1168"/>
      <c r="AA7" s="1168">
        <v>2601</v>
      </c>
      <c r="AB7" s="1168"/>
      <c r="AC7" s="1168"/>
      <c r="AD7" s="1168"/>
      <c r="AE7" s="1169"/>
      <c r="AF7" s="1170">
        <v>1364</v>
      </c>
      <c r="AG7" s="1171"/>
      <c r="AH7" s="1171"/>
      <c r="AI7" s="1171"/>
      <c r="AJ7" s="1172"/>
      <c r="AK7" s="1173">
        <v>671</v>
      </c>
      <c r="AL7" s="1174"/>
      <c r="AM7" s="1174"/>
      <c r="AN7" s="1174"/>
      <c r="AO7" s="1174"/>
      <c r="AP7" s="1174">
        <v>13329</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390</v>
      </c>
      <c r="B23" s="1002" t="s">
        <v>391</v>
      </c>
      <c r="C23" s="1003"/>
      <c r="D23" s="1003"/>
      <c r="E23" s="1003"/>
      <c r="F23" s="1003"/>
      <c r="G23" s="1003"/>
      <c r="H23" s="1003"/>
      <c r="I23" s="1003"/>
      <c r="J23" s="1003"/>
      <c r="K23" s="1003"/>
      <c r="L23" s="1003"/>
      <c r="M23" s="1003"/>
      <c r="N23" s="1003"/>
      <c r="O23" s="1003"/>
      <c r="P23" s="1013"/>
      <c r="Q23" s="1132">
        <v>23032</v>
      </c>
      <c r="R23" s="1126"/>
      <c r="S23" s="1126"/>
      <c r="T23" s="1126"/>
      <c r="U23" s="1126"/>
      <c r="V23" s="1126">
        <v>20431</v>
      </c>
      <c r="W23" s="1126"/>
      <c r="X23" s="1126"/>
      <c r="Y23" s="1126"/>
      <c r="Z23" s="1126"/>
      <c r="AA23" s="1126">
        <v>2601</v>
      </c>
      <c r="AB23" s="1126"/>
      <c r="AC23" s="1126"/>
      <c r="AD23" s="1126"/>
      <c r="AE23" s="1133"/>
      <c r="AF23" s="1134">
        <v>1364</v>
      </c>
      <c r="AG23" s="1126"/>
      <c r="AH23" s="1126"/>
      <c r="AI23" s="1126"/>
      <c r="AJ23" s="1135"/>
      <c r="AK23" s="1136"/>
      <c r="AL23" s="1137"/>
      <c r="AM23" s="1137"/>
      <c r="AN23" s="1137"/>
      <c r="AO23" s="1137"/>
      <c r="AP23" s="1126">
        <v>13329</v>
      </c>
      <c r="AQ23" s="1126"/>
      <c r="AR23" s="1126"/>
      <c r="AS23" s="1126"/>
      <c r="AT23" s="1126"/>
      <c r="AU23" s="1127"/>
      <c r="AV23" s="1127"/>
      <c r="AW23" s="1127"/>
      <c r="AX23" s="1127"/>
      <c r="AY23" s="1128"/>
      <c r="AZ23" s="1129" t="s">
        <v>392</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371</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0" t="s">
        <v>398</v>
      </c>
      <c r="AG26" s="1073"/>
      <c r="AH26" s="1073"/>
      <c r="AI26" s="1073"/>
      <c r="AJ26" s="1121"/>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403</v>
      </c>
      <c r="C28" s="1113"/>
      <c r="D28" s="1113"/>
      <c r="E28" s="1113"/>
      <c r="F28" s="1113"/>
      <c r="G28" s="1113"/>
      <c r="H28" s="1113"/>
      <c r="I28" s="1113"/>
      <c r="J28" s="1113"/>
      <c r="K28" s="1113"/>
      <c r="L28" s="1113"/>
      <c r="M28" s="1113"/>
      <c r="N28" s="1113"/>
      <c r="O28" s="1113"/>
      <c r="P28" s="1114"/>
      <c r="Q28" s="1115">
        <v>2028</v>
      </c>
      <c r="R28" s="1116"/>
      <c r="S28" s="1116"/>
      <c r="T28" s="1116"/>
      <c r="U28" s="1116"/>
      <c r="V28" s="1116">
        <v>1874</v>
      </c>
      <c r="W28" s="1116"/>
      <c r="X28" s="1116"/>
      <c r="Y28" s="1116"/>
      <c r="Z28" s="1116"/>
      <c r="AA28" s="1116">
        <v>154</v>
      </c>
      <c r="AB28" s="1116"/>
      <c r="AC28" s="1116"/>
      <c r="AD28" s="1116"/>
      <c r="AE28" s="1117"/>
      <c r="AF28" s="1118">
        <v>154</v>
      </c>
      <c r="AG28" s="1116"/>
      <c r="AH28" s="1116"/>
      <c r="AI28" s="1116"/>
      <c r="AJ28" s="1119"/>
      <c r="AK28" s="1107">
        <v>141</v>
      </c>
      <c r="AL28" s="1108"/>
      <c r="AM28" s="1108"/>
      <c r="AN28" s="1108"/>
      <c r="AO28" s="1108"/>
      <c r="AP28" s="1108" t="s">
        <v>588</v>
      </c>
      <c r="AQ28" s="1108"/>
      <c r="AR28" s="1108"/>
      <c r="AS28" s="1108"/>
      <c r="AT28" s="1108"/>
      <c r="AU28" s="1108" t="s">
        <v>588</v>
      </c>
      <c r="AV28" s="1108"/>
      <c r="AW28" s="1108"/>
      <c r="AX28" s="1108"/>
      <c r="AY28" s="1108"/>
      <c r="AZ28" s="1109" t="s">
        <v>522</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404</v>
      </c>
      <c r="C29" s="1096"/>
      <c r="D29" s="1096"/>
      <c r="E29" s="1096"/>
      <c r="F29" s="1096"/>
      <c r="G29" s="1096"/>
      <c r="H29" s="1096"/>
      <c r="I29" s="1096"/>
      <c r="J29" s="1096"/>
      <c r="K29" s="1096"/>
      <c r="L29" s="1096"/>
      <c r="M29" s="1096"/>
      <c r="N29" s="1096"/>
      <c r="O29" s="1096"/>
      <c r="P29" s="1097"/>
      <c r="Q29" s="1103">
        <v>1594</v>
      </c>
      <c r="R29" s="1104"/>
      <c r="S29" s="1104"/>
      <c r="T29" s="1104"/>
      <c r="U29" s="1104"/>
      <c r="V29" s="1104">
        <v>1542</v>
      </c>
      <c r="W29" s="1104"/>
      <c r="X29" s="1104"/>
      <c r="Y29" s="1104"/>
      <c r="Z29" s="1104"/>
      <c r="AA29" s="1104">
        <v>52</v>
      </c>
      <c r="AB29" s="1104"/>
      <c r="AC29" s="1104"/>
      <c r="AD29" s="1104"/>
      <c r="AE29" s="1105"/>
      <c r="AF29" s="1100">
        <v>52</v>
      </c>
      <c r="AG29" s="1101"/>
      <c r="AH29" s="1101"/>
      <c r="AI29" s="1101"/>
      <c r="AJ29" s="1102"/>
      <c r="AK29" s="1045">
        <v>228</v>
      </c>
      <c r="AL29" s="1036"/>
      <c r="AM29" s="1036"/>
      <c r="AN29" s="1036"/>
      <c r="AO29" s="1036"/>
      <c r="AP29" s="1036" t="s">
        <v>522</v>
      </c>
      <c r="AQ29" s="1036"/>
      <c r="AR29" s="1036"/>
      <c r="AS29" s="1036"/>
      <c r="AT29" s="1036"/>
      <c r="AU29" s="1036" t="s">
        <v>522</v>
      </c>
      <c r="AV29" s="1036"/>
      <c r="AW29" s="1036"/>
      <c r="AX29" s="1036"/>
      <c r="AY29" s="1036"/>
      <c r="AZ29" s="1106" t="s">
        <v>522</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405</v>
      </c>
      <c r="C30" s="1096"/>
      <c r="D30" s="1096"/>
      <c r="E30" s="1096"/>
      <c r="F30" s="1096"/>
      <c r="G30" s="1096"/>
      <c r="H30" s="1096"/>
      <c r="I30" s="1096"/>
      <c r="J30" s="1096"/>
      <c r="K30" s="1096"/>
      <c r="L30" s="1096"/>
      <c r="M30" s="1096"/>
      <c r="N30" s="1096"/>
      <c r="O30" s="1096"/>
      <c r="P30" s="1097"/>
      <c r="Q30" s="1103">
        <v>150</v>
      </c>
      <c r="R30" s="1104"/>
      <c r="S30" s="1104"/>
      <c r="T30" s="1104"/>
      <c r="U30" s="1104"/>
      <c r="V30" s="1104">
        <v>147</v>
      </c>
      <c r="W30" s="1104"/>
      <c r="X30" s="1104"/>
      <c r="Y30" s="1104"/>
      <c r="Z30" s="1104"/>
      <c r="AA30" s="1104">
        <v>3</v>
      </c>
      <c r="AB30" s="1104"/>
      <c r="AC30" s="1104"/>
      <c r="AD30" s="1104"/>
      <c r="AE30" s="1105"/>
      <c r="AF30" s="1100">
        <v>3</v>
      </c>
      <c r="AG30" s="1101"/>
      <c r="AH30" s="1101"/>
      <c r="AI30" s="1101"/>
      <c r="AJ30" s="1102"/>
      <c r="AK30" s="1045">
        <v>34</v>
      </c>
      <c r="AL30" s="1036"/>
      <c r="AM30" s="1036"/>
      <c r="AN30" s="1036"/>
      <c r="AO30" s="1036"/>
      <c r="AP30" s="1036" t="s">
        <v>588</v>
      </c>
      <c r="AQ30" s="1036"/>
      <c r="AR30" s="1036"/>
      <c r="AS30" s="1036"/>
      <c r="AT30" s="1036"/>
      <c r="AU30" s="1036" t="s">
        <v>588</v>
      </c>
      <c r="AV30" s="1036"/>
      <c r="AW30" s="1036"/>
      <c r="AX30" s="1036"/>
      <c r="AY30" s="1036"/>
      <c r="AZ30" s="1106" t="s">
        <v>522</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406</v>
      </c>
      <c r="C31" s="1096"/>
      <c r="D31" s="1096"/>
      <c r="E31" s="1096"/>
      <c r="F31" s="1096"/>
      <c r="G31" s="1096"/>
      <c r="H31" s="1096"/>
      <c r="I31" s="1096"/>
      <c r="J31" s="1096"/>
      <c r="K31" s="1096"/>
      <c r="L31" s="1096"/>
      <c r="M31" s="1096"/>
      <c r="N31" s="1096"/>
      <c r="O31" s="1096"/>
      <c r="P31" s="1097"/>
      <c r="Q31" s="1103">
        <v>605</v>
      </c>
      <c r="R31" s="1104"/>
      <c r="S31" s="1104"/>
      <c r="T31" s="1104"/>
      <c r="U31" s="1104"/>
      <c r="V31" s="1104">
        <v>621</v>
      </c>
      <c r="W31" s="1104"/>
      <c r="X31" s="1104"/>
      <c r="Y31" s="1104"/>
      <c r="Z31" s="1104"/>
      <c r="AA31" s="1104">
        <v>-15</v>
      </c>
      <c r="AB31" s="1104"/>
      <c r="AC31" s="1104"/>
      <c r="AD31" s="1104"/>
      <c r="AE31" s="1105"/>
      <c r="AF31" s="1100" t="s">
        <v>126</v>
      </c>
      <c r="AG31" s="1101"/>
      <c r="AH31" s="1101"/>
      <c r="AI31" s="1101"/>
      <c r="AJ31" s="1102"/>
      <c r="AK31" s="1045">
        <v>269</v>
      </c>
      <c r="AL31" s="1036"/>
      <c r="AM31" s="1036"/>
      <c r="AN31" s="1036"/>
      <c r="AO31" s="1036"/>
      <c r="AP31" s="1036">
        <v>1275</v>
      </c>
      <c r="AQ31" s="1036"/>
      <c r="AR31" s="1036"/>
      <c r="AS31" s="1036"/>
      <c r="AT31" s="1036"/>
      <c r="AU31" s="1036" t="s">
        <v>522</v>
      </c>
      <c r="AV31" s="1036"/>
      <c r="AW31" s="1036"/>
      <c r="AX31" s="1036"/>
      <c r="AY31" s="1036"/>
      <c r="AZ31" s="1106" t="s">
        <v>522</v>
      </c>
      <c r="BA31" s="1106"/>
      <c r="BB31" s="1106"/>
      <c r="BC31" s="1106"/>
      <c r="BD31" s="1106"/>
      <c r="BE31" s="1037" t="s">
        <v>408</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409</v>
      </c>
      <c r="C32" s="1096"/>
      <c r="D32" s="1096"/>
      <c r="E32" s="1096"/>
      <c r="F32" s="1096"/>
      <c r="G32" s="1096"/>
      <c r="H32" s="1096"/>
      <c r="I32" s="1096"/>
      <c r="J32" s="1096"/>
      <c r="K32" s="1096"/>
      <c r="L32" s="1096"/>
      <c r="M32" s="1096"/>
      <c r="N32" s="1096"/>
      <c r="O32" s="1096"/>
      <c r="P32" s="1097"/>
      <c r="Q32" s="1103">
        <v>1863</v>
      </c>
      <c r="R32" s="1104"/>
      <c r="S32" s="1104"/>
      <c r="T32" s="1104"/>
      <c r="U32" s="1104"/>
      <c r="V32" s="1104">
        <v>1832</v>
      </c>
      <c r="W32" s="1104"/>
      <c r="X32" s="1104"/>
      <c r="Y32" s="1104"/>
      <c r="Z32" s="1104"/>
      <c r="AA32" s="1104">
        <v>31</v>
      </c>
      <c r="AB32" s="1104"/>
      <c r="AC32" s="1104"/>
      <c r="AD32" s="1104"/>
      <c r="AE32" s="1105"/>
      <c r="AF32" s="1100">
        <v>221</v>
      </c>
      <c r="AG32" s="1101"/>
      <c r="AH32" s="1101"/>
      <c r="AI32" s="1101"/>
      <c r="AJ32" s="1102"/>
      <c r="AK32" s="1045">
        <v>377</v>
      </c>
      <c r="AL32" s="1036"/>
      <c r="AM32" s="1036"/>
      <c r="AN32" s="1036"/>
      <c r="AO32" s="1036"/>
      <c r="AP32" s="1036">
        <v>226</v>
      </c>
      <c r="AQ32" s="1036"/>
      <c r="AR32" s="1036"/>
      <c r="AS32" s="1036"/>
      <c r="AT32" s="1036"/>
      <c r="AU32" s="1036">
        <v>226</v>
      </c>
      <c r="AV32" s="1036"/>
      <c r="AW32" s="1036"/>
      <c r="AX32" s="1036"/>
      <c r="AY32" s="1036"/>
      <c r="AZ32" s="1106" t="s">
        <v>522</v>
      </c>
      <c r="BA32" s="1106"/>
      <c r="BB32" s="1106"/>
      <c r="BC32" s="1106"/>
      <c r="BD32" s="1106"/>
      <c r="BE32" s="1037" t="s">
        <v>410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411</v>
      </c>
      <c r="C33" s="1096"/>
      <c r="D33" s="1096"/>
      <c r="E33" s="1096"/>
      <c r="F33" s="1096"/>
      <c r="G33" s="1096"/>
      <c r="H33" s="1096"/>
      <c r="I33" s="1096"/>
      <c r="J33" s="1096"/>
      <c r="K33" s="1096"/>
      <c r="L33" s="1096"/>
      <c r="M33" s="1096"/>
      <c r="N33" s="1096"/>
      <c r="O33" s="1096"/>
      <c r="P33" s="1097"/>
      <c r="Q33" s="1103">
        <v>42</v>
      </c>
      <c r="R33" s="1104"/>
      <c r="S33" s="1104"/>
      <c r="T33" s="1104"/>
      <c r="U33" s="1104"/>
      <c r="V33" s="1104">
        <v>43</v>
      </c>
      <c r="W33" s="1104"/>
      <c r="X33" s="1104"/>
      <c r="Y33" s="1104"/>
      <c r="Z33" s="1104"/>
      <c r="AA33" s="1104">
        <v>-1</v>
      </c>
      <c r="AB33" s="1104"/>
      <c r="AC33" s="1104"/>
      <c r="AD33" s="1104"/>
      <c r="AE33" s="1105"/>
      <c r="AF33" s="1100">
        <v>33</v>
      </c>
      <c r="AG33" s="1101"/>
      <c r="AH33" s="1101"/>
      <c r="AI33" s="1101"/>
      <c r="AJ33" s="1102"/>
      <c r="AK33" s="1045" t="s">
        <v>588</v>
      </c>
      <c r="AL33" s="1036"/>
      <c r="AM33" s="1036"/>
      <c r="AN33" s="1036"/>
      <c r="AO33" s="1036"/>
      <c r="AP33" s="1036" t="s">
        <v>588</v>
      </c>
      <c r="AQ33" s="1036"/>
      <c r="AR33" s="1036"/>
      <c r="AS33" s="1036"/>
      <c r="AT33" s="1036"/>
      <c r="AU33" s="1036" t="s">
        <v>522</v>
      </c>
      <c r="AV33" s="1036"/>
      <c r="AW33" s="1036"/>
      <c r="AX33" s="1036"/>
      <c r="AY33" s="1036"/>
      <c r="AZ33" s="1106" t="s">
        <v>522</v>
      </c>
      <c r="BA33" s="1106"/>
      <c r="BB33" s="1106"/>
      <c r="BC33" s="1106"/>
      <c r="BD33" s="1106"/>
      <c r="BE33" s="1037" t="s">
        <v>410</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412</v>
      </c>
      <c r="C34" s="1096"/>
      <c r="D34" s="1096"/>
      <c r="E34" s="1096"/>
      <c r="F34" s="1096"/>
      <c r="G34" s="1096"/>
      <c r="H34" s="1096"/>
      <c r="I34" s="1096"/>
      <c r="J34" s="1096"/>
      <c r="K34" s="1096"/>
      <c r="L34" s="1096"/>
      <c r="M34" s="1096"/>
      <c r="N34" s="1096"/>
      <c r="O34" s="1096"/>
      <c r="P34" s="1097"/>
      <c r="Q34" s="1103">
        <v>35</v>
      </c>
      <c r="R34" s="1104"/>
      <c r="S34" s="1104"/>
      <c r="T34" s="1104"/>
      <c r="U34" s="1104"/>
      <c r="V34" s="1104">
        <v>32</v>
      </c>
      <c r="W34" s="1104"/>
      <c r="X34" s="1104"/>
      <c r="Y34" s="1104"/>
      <c r="Z34" s="1104"/>
      <c r="AA34" s="1104">
        <v>3</v>
      </c>
      <c r="AB34" s="1104"/>
      <c r="AC34" s="1104"/>
      <c r="AD34" s="1104"/>
      <c r="AE34" s="1105"/>
      <c r="AF34" s="1100">
        <v>3</v>
      </c>
      <c r="AG34" s="1101"/>
      <c r="AH34" s="1101"/>
      <c r="AI34" s="1101"/>
      <c r="AJ34" s="1102"/>
      <c r="AK34" s="1045">
        <v>24</v>
      </c>
      <c r="AL34" s="1036"/>
      <c r="AM34" s="1036"/>
      <c r="AN34" s="1036"/>
      <c r="AO34" s="1036"/>
      <c r="AP34" s="1036" t="s">
        <v>522</v>
      </c>
      <c r="AQ34" s="1036"/>
      <c r="AR34" s="1036"/>
      <c r="AS34" s="1036"/>
      <c r="AT34" s="1036"/>
      <c r="AU34" s="1036" t="s">
        <v>522</v>
      </c>
      <c r="AV34" s="1036"/>
      <c r="AW34" s="1036"/>
      <c r="AX34" s="1036"/>
      <c r="AY34" s="1036"/>
      <c r="AZ34" s="1106" t="s">
        <v>522</v>
      </c>
      <c r="BA34" s="1106"/>
      <c r="BB34" s="1106"/>
      <c r="BC34" s="1106"/>
      <c r="BD34" s="1106"/>
      <c r="BE34" s="1037" t="s">
        <v>413</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t="s">
        <v>414</v>
      </c>
      <c r="C35" s="1096"/>
      <c r="D35" s="1096"/>
      <c r="E35" s="1096"/>
      <c r="F35" s="1096"/>
      <c r="G35" s="1096"/>
      <c r="H35" s="1096"/>
      <c r="I35" s="1096"/>
      <c r="J35" s="1096"/>
      <c r="K35" s="1096"/>
      <c r="L35" s="1096"/>
      <c r="M35" s="1096"/>
      <c r="N35" s="1096"/>
      <c r="O35" s="1096"/>
      <c r="P35" s="1097"/>
      <c r="Q35" s="1103">
        <v>22</v>
      </c>
      <c r="R35" s="1104"/>
      <c r="S35" s="1104"/>
      <c r="T35" s="1104"/>
      <c r="U35" s="1104"/>
      <c r="V35" s="1104">
        <v>14</v>
      </c>
      <c r="W35" s="1104"/>
      <c r="X35" s="1104"/>
      <c r="Y35" s="1104"/>
      <c r="Z35" s="1104"/>
      <c r="AA35" s="1104">
        <v>7</v>
      </c>
      <c r="AB35" s="1104"/>
      <c r="AC35" s="1104"/>
      <c r="AD35" s="1104"/>
      <c r="AE35" s="1105"/>
      <c r="AF35" s="1100">
        <v>0</v>
      </c>
      <c r="AG35" s="1101"/>
      <c r="AH35" s="1101"/>
      <c r="AI35" s="1101"/>
      <c r="AJ35" s="1102"/>
      <c r="AK35" s="1045">
        <v>13</v>
      </c>
      <c r="AL35" s="1036"/>
      <c r="AM35" s="1036"/>
      <c r="AN35" s="1036"/>
      <c r="AO35" s="1036"/>
      <c r="AP35" s="1036">
        <v>57</v>
      </c>
      <c r="AQ35" s="1036"/>
      <c r="AR35" s="1036"/>
      <c r="AS35" s="1036"/>
      <c r="AT35" s="1036"/>
      <c r="AU35" s="1036">
        <v>55</v>
      </c>
      <c r="AV35" s="1036"/>
      <c r="AW35" s="1036"/>
      <c r="AX35" s="1036"/>
      <c r="AY35" s="1036"/>
      <c r="AZ35" s="1106" t="s">
        <v>522</v>
      </c>
      <c r="BA35" s="1106"/>
      <c r="BB35" s="1106"/>
      <c r="BC35" s="1106"/>
      <c r="BD35" s="1106"/>
      <c r="BE35" s="1037" t="s">
        <v>415</v>
      </c>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t="s">
        <v>416</v>
      </c>
      <c r="C36" s="1096"/>
      <c r="D36" s="1096"/>
      <c r="E36" s="1096"/>
      <c r="F36" s="1096"/>
      <c r="G36" s="1096"/>
      <c r="H36" s="1096"/>
      <c r="I36" s="1096"/>
      <c r="J36" s="1096"/>
      <c r="K36" s="1096"/>
      <c r="L36" s="1096"/>
      <c r="M36" s="1096"/>
      <c r="N36" s="1096"/>
      <c r="O36" s="1096"/>
      <c r="P36" s="1097"/>
      <c r="Q36" s="1103">
        <v>164</v>
      </c>
      <c r="R36" s="1104"/>
      <c r="S36" s="1104"/>
      <c r="T36" s="1104"/>
      <c r="U36" s="1104"/>
      <c r="V36" s="1104">
        <v>155</v>
      </c>
      <c r="W36" s="1104"/>
      <c r="X36" s="1104"/>
      <c r="Y36" s="1104"/>
      <c r="Z36" s="1104"/>
      <c r="AA36" s="1104">
        <v>10</v>
      </c>
      <c r="AB36" s="1104"/>
      <c r="AC36" s="1104"/>
      <c r="AD36" s="1104"/>
      <c r="AE36" s="1105"/>
      <c r="AF36" s="1100">
        <v>3</v>
      </c>
      <c r="AG36" s="1101"/>
      <c r="AH36" s="1101"/>
      <c r="AI36" s="1101"/>
      <c r="AJ36" s="1102"/>
      <c r="AK36" s="1045">
        <v>73</v>
      </c>
      <c r="AL36" s="1036"/>
      <c r="AM36" s="1036"/>
      <c r="AN36" s="1036"/>
      <c r="AO36" s="1036"/>
      <c r="AP36" s="1036">
        <v>407</v>
      </c>
      <c r="AQ36" s="1036"/>
      <c r="AR36" s="1036"/>
      <c r="AS36" s="1036"/>
      <c r="AT36" s="1036"/>
      <c r="AU36" s="1036">
        <v>385</v>
      </c>
      <c r="AV36" s="1036"/>
      <c r="AW36" s="1036"/>
      <c r="AX36" s="1036"/>
      <c r="AY36" s="1036"/>
      <c r="AZ36" s="1106" t="s">
        <v>588</v>
      </c>
      <c r="BA36" s="1106"/>
      <c r="BB36" s="1106"/>
      <c r="BC36" s="1106"/>
      <c r="BD36" s="1106"/>
      <c r="BE36" s="1037" t="s">
        <v>417</v>
      </c>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418</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390</v>
      </c>
      <c r="B63" s="1002" t="s">
        <v>419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470</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420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422</v>
      </c>
      <c r="B66" s="1061"/>
      <c r="C66" s="1061"/>
      <c r="D66" s="1061"/>
      <c r="E66" s="1061"/>
      <c r="F66" s="1061"/>
      <c r="G66" s="1061"/>
      <c r="H66" s="1061"/>
      <c r="I66" s="1061"/>
      <c r="J66" s="1061"/>
      <c r="K66" s="1061"/>
      <c r="L66" s="1061"/>
      <c r="M66" s="1061"/>
      <c r="N66" s="1061"/>
      <c r="O66" s="1061"/>
      <c r="P66" s="1062"/>
      <c r="Q66" s="1066" t="s">
        <v>423</v>
      </c>
      <c r="R66" s="1067"/>
      <c r="S66" s="1067"/>
      <c r="T66" s="1067"/>
      <c r="U66" s="1068"/>
      <c r="V66" s="1066" t="s">
        <v>424</v>
      </c>
      <c r="W66" s="1067"/>
      <c r="X66" s="1067"/>
      <c r="Y66" s="1067"/>
      <c r="Z66" s="1068"/>
      <c r="AA66" s="1066" t="s">
        <v>425</v>
      </c>
      <c r="AB66" s="1067"/>
      <c r="AC66" s="1067"/>
      <c r="AD66" s="1067"/>
      <c r="AE66" s="1068"/>
      <c r="AF66" s="1072" t="s">
        <v>426</v>
      </c>
      <c r="AG66" s="1073"/>
      <c r="AH66" s="1073"/>
      <c r="AI66" s="1073"/>
      <c r="AJ66" s="1074"/>
      <c r="AK66" s="1066" t="s">
        <v>427</v>
      </c>
      <c r="AL66" s="1061"/>
      <c r="AM66" s="1061"/>
      <c r="AN66" s="1061"/>
      <c r="AO66" s="1062"/>
      <c r="AP66" s="1066" t="s">
        <v>428</v>
      </c>
      <c r="AQ66" s="1067"/>
      <c r="AR66" s="1067"/>
      <c r="AS66" s="1067"/>
      <c r="AT66" s="1068"/>
      <c r="AU66" s="1066" t="s">
        <v>429</v>
      </c>
      <c r="AV66" s="1067"/>
      <c r="AW66" s="1067"/>
      <c r="AX66" s="1067"/>
      <c r="AY66" s="1068"/>
      <c r="AZ66" s="1066" t="s">
        <v>378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589</v>
      </c>
      <c r="C68" s="1051"/>
      <c r="D68" s="1051"/>
      <c r="E68" s="1051"/>
      <c r="F68" s="1051"/>
      <c r="G68" s="1051"/>
      <c r="H68" s="1051"/>
      <c r="I68" s="1051"/>
      <c r="J68" s="1051"/>
      <c r="K68" s="1051"/>
      <c r="L68" s="1051"/>
      <c r="M68" s="1051"/>
      <c r="N68" s="1051"/>
      <c r="O68" s="1051"/>
      <c r="P68" s="1052"/>
      <c r="Q68" s="1053">
        <v>1812</v>
      </c>
      <c r="R68" s="1047"/>
      <c r="S68" s="1047"/>
      <c r="T68" s="1047"/>
      <c r="U68" s="1047"/>
      <c r="V68" s="1047">
        <v>1778</v>
      </c>
      <c r="W68" s="1047"/>
      <c r="X68" s="1047"/>
      <c r="Y68" s="1047"/>
      <c r="Z68" s="1047"/>
      <c r="AA68" s="1047">
        <v>34</v>
      </c>
      <c r="AB68" s="1047"/>
      <c r="AC68" s="1047"/>
      <c r="AD68" s="1047"/>
      <c r="AE68" s="1047"/>
      <c r="AF68" s="1047">
        <v>29</v>
      </c>
      <c r="AG68" s="1047"/>
      <c r="AH68" s="1047"/>
      <c r="AI68" s="1047"/>
      <c r="AJ68" s="1047"/>
      <c r="AK68" s="1047">
        <v>17</v>
      </c>
      <c r="AL68" s="1047"/>
      <c r="AM68" s="1047"/>
      <c r="AN68" s="1047"/>
      <c r="AO68" s="1047"/>
      <c r="AP68" s="1047">
        <v>140</v>
      </c>
      <c r="AQ68" s="1047"/>
      <c r="AR68" s="1047"/>
      <c r="AS68" s="1047"/>
      <c r="AT68" s="1047"/>
      <c r="AU68" s="1047">
        <v>23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590</v>
      </c>
      <c r="C69" s="1040"/>
      <c r="D69" s="1040"/>
      <c r="E69" s="1040"/>
      <c r="F69" s="1040"/>
      <c r="G69" s="1040"/>
      <c r="H69" s="1040"/>
      <c r="I69" s="1040"/>
      <c r="J69" s="1040"/>
      <c r="K69" s="1040"/>
      <c r="L69" s="1040"/>
      <c r="M69" s="1040"/>
      <c r="N69" s="1040"/>
      <c r="O69" s="1040"/>
      <c r="P69" s="1041"/>
      <c r="Q69" s="1042">
        <v>10978</v>
      </c>
      <c r="R69" s="1036"/>
      <c r="S69" s="1036"/>
      <c r="T69" s="1036"/>
      <c r="U69" s="1036"/>
      <c r="V69" s="1036">
        <v>10532</v>
      </c>
      <c r="W69" s="1036"/>
      <c r="X69" s="1036"/>
      <c r="Y69" s="1036"/>
      <c r="Z69" s="1036"/>
      <c r="AA69" s="1036">
        <v>446</v>
      </c>
      <c r="AB69" s="1036"/>
      <c r="AC69" s="1036"/>
      <c r="AD69" s="1036"/>
      <c r="AE69" s="1036"/>
      <c r="AF69" s="1036">
        <v>446</v>
      </c>
      <c r="AG69" s="1036"/>
      <c r="AH69" s="1036"/>
      <c r="AI69" s="1036"/>
      <c r="AJ69" s="1036"/>
      <c r="AK69" s="1036">
        <v>660</v>
      </c>
      <c r="AL69" s="1036"/>
      <c r="AM69" s="1036"/>
      <c r="AN69" s="1036"/>
      <c r="AO69" s="1036"/>
      <c r="AP69" s="1036" t="s">
        <v>588</v>
      </c>
      <c r="AQ69" s="1036"/>
      <c r="AR69" s="1036"/>
      <c r="AS69" s="1036"/>
      <c r="AT69" s="1036"/>
      <c r="AU69" s="1036" t="s">
        <v>522</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591</v>
      </c>
      <c r="C70" s="1040"/>
      <c r="D70" s="1040"/>
      <c r="E70" s="1040"/>
      <c r="F70" s="1040"/>
      <c r="G70" s="1040"/>
      <c r="H70" s="1040"/>
      <c r="I70" s="1040"/>
      <c r="J70" s="1040"/>
      <c r="K70" s="1040"/>
      <c r="L70" s="1040"/>
      <c r="M70" s="1040"/>
      <c r="N70" s="1040"/>
      <c r="O70" s="1040"/>
      <c r="P70" s="1041"/>
      <c r="Q70" s="1042">
        <v>860</v>
      </c>
      <c r="R70" s="1036"/>
      <c r="S70" s="1036"/>
      <c r="T70" s="1036"/>
      <c r="U70" s="1036"/>
      <c r="V70" s="1036">
        <v>858</v>
      </c>
      <c r="W70" s="1036"/>
      <c r="X70" s="1036"/>
      <c r="Y70" s="1036"/>
      <c r="Z70" s="1036"/>
      <c r="AA70" s="1036">
        <v>2</v>
      </c>
      <c r="AB70" s="1036"/>
      <c r="AC70" s="1036"/>
      <c r="AD70" s="1036"/>
      <c r="AE70" s="1036"/>
      <c r="AF70" s="1036">
        <v>2</v>
      </c>
      <c r="AG70" s="1036"/>
      <c r="AH70" s="1036"/>
      <c r="AI70" s="1036"/>
      <c r="AJ70" s="1036"/>
      <c r="AK70" s="1036">
        <v>1</v>
      </c>
      <c r="AL70" s="1036"/>
      <c r="AM70" s="1036"/>
      <c r="AN70" s="1036"/>
      <c r="AO70" s="1036"/>
      <c r="AP70" s="1036" t="s">
        <v>588</v>
      </c>
      <c r="AQ70" s="1036"/>
      <c r="AR70" s="1036"/>
      <c r="AS70" s="1036"/>
      <c r="AT70" s="1036"/>
      <c r="AU70" s="1036" t="s">
        <v>522</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592</v>
      </c>
      <c r="C71" s="1040"/>
      <c r="D71" s="1040"/>
      <c r="E71" s="1040"/>
      <c r="F71" s="1040"/>
      <c r="G71" s="1040"/>
      <c r="H71" s="1040"/>
      <c r="I71" s="1040"/>
      <c r="J71" s="1040"/>
      <c r="K71" s="1040"/>
      <c r="L71" s="1040"/>
      <c r="M71" s="1040"/>
      <c r="N71" s="1040"/>
      <c r="O71" s="1040"/>
      <c r="P71" s="1041"/>
      <c r="Q71" s="1042">
        <v>163</v>
      </c>
      <c r="R71" s="1036"/>
      <c r="S71" s="1036"/>
      <c r="T71" s="1036"/>
      <c r="U71" s="1036"/>
      <c r="V71" s="1036">
        <v>160</v>
      </c>
      <c r="W71" s="1036"/>
      <c r="X71" s="1036"/>
      <c r="Y71" s="1036"/>
      <c r="Z71" s="1036"/>
      <c r="AA71" s="1036">
        <v>3</v>
      </c>
      <c r="AB71" s="1036"/>
      <c r="AC71" s="1036"/>
      <c r="AD71" s="1036"/>
      <c r="AE71" s="1036"/>
      <c r="AF71" s="1036">
        <v>3</v>
      </c>
      <c r="AG71" s="1036"/>
      <c r="AH71" s="1036"/>
      <c r="AI71" s="1036"/>
      <c r="AJ71" s="1036"/>
      <c r="AK71" s="1036">
        <v>8</v>
      </c>
      <c r="AL71" s="1036"/>
      <c r="AM71" s="1036"/>
      <c r="AN71" s="1036"/>
      <c r="AO71" s="1036"/>
      <c r="AP71" s="1036" t="s">
        <v>522</v>
      </c>
      <c r="AQ71" s="1036"/>
      <c r="AR71" s="1036"/>
      <c r="AS71" s="1036"/>
      <c r="AT71" s="1036"/>
      <c r="AU71" s="1036" t="s">
        <v>522</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593</v>
      </c>
      <c r="C72" s="1040"/>
      <c r="D72" s="1040"/>
      <c r="E72" s="1040"/>
      <c r="F72" s="1040"/>
      <c r="G72" s="1040"/>
      <c r="H72" s="1040"/>
      <c r="I72" s="1040"/>
      <c r="J72" s="1040"/>
      <c r="K72" s="1040"/>
      <c r="L72" s="1040"/>
      <c r="M72" s="1040"/>
      <c r="N72" s="1040"/>
      <c r="O72" s="1040"/>
      <c r="P72" s="1041"/>
      <c r="Q72" s="1042">
        <v>249</v>
      </c>
      <c r="R72" s="1036"/>
      <c r="S72" s="1036"/>
      <c r="T72" s="1036"/>
      <c r="U72" s="1036"/>
      <c r="V72" s="1036">
        <v>171</v>
      </c>
      <c r="W72" s="1036"/>
      <c r="X72" s="1036"/>
      <c r="Y72" s="1036"/>
      <c r="Z72" s="1036"/>
      <c r="AA72" s="1036">
        <v>78</v>
      </c>
      <c r="AB72" s="1036"/>
      <c r="AC72" s="1036"/>
      <c r="AD72" s="1036"/>
      <c r="AE72" s="1036"/>
      <c r="AF72" s="1036">
        <v>78</v>
      </c>
      <c r="AG72" s="1036"/>
      <c r="AH72" s="1036"/>
      <c r="AI72" s="1036"/>
      <c r="AJ72" s="1036"/>
      <c r="AK72" s="1036">
        <v>35</v>
      </c>
      <c r="AL72" s="1036"/>
      <c r="AM72" s="1036"/>
      <c r="AN72" s="1036"/>
      <c r="AO72" s="1036"/>
      <c r="AP72" s="1036" t="s">
        <v>522</v>
      </c>
      <c r="AQ72" s="1036"/>
      <c r="AR72" s="1036"/>
      <c r="AS72" s="1036"/>
      <c r="AT72" s="1036"/>
      <c r="AU72" s="1036" t="s">
        <v>522</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594</v>
      </c>
      <c r="C73" s="1040"/>
      <c r="D73" s="1040"/>
      <c r="E73" s="1040"/>
      <c r="F73" s="1040"/>
      <c r="G73" s="1040"/>
      <c r="H73" s="1040"/>
      <c r="I73" s="1040"/>
      <c r="J73" s="1040"/>
      <c r="K73" s="1040"/>
      <c r="L73" s="1040"/>
      <c r="M73" s="1040"/>
      <c r="N73" s="1040"/>
      <c r="O73" s="1040"/>
      <c r="P73" s="1041"/>
      <c r="Q73" s="1042">
        <v>273284</v>
      </c>
      <c r="R73" s="1036"/>
      <c r="S73" s="1036"/>
      <c r="T73" s="1036"/>
      <c r="U73" s="1036"/>
      <c r="V73" s="1036">
        <v>266441</v>
      </c>
      <c r="W73" s="1036"/>
      <c r="X73" s="1036"/>
      <c r="Y73" s="1036"/>
      <c r="Z73" s="1036"/>
      <c r="AA73" s="1036">
        <v>6843</v>
      </c>
      <c r="AB73" s="1036"/>
      <c r="AC73" s="1036"/>
      <c r="AD73" s="1036"/>
      <c r="AE73" s="1036"/>
      <c r="AF73" s="1036">
        <v>6843</v>
      </c>
      <c r="AG73" s="1036"/>
      <c r="AH73" s="1036"/>
      <c r="AI73" s="1036"/>
      <c r="AJ73" s="1036"/>
      <c r="AK73" s="1036">
        <v>11003</v>
      </c>
      <c r="AL73" s="1036"/>
      <c r="AM73" s="1036"/>
      <c r="AN73" s="1036"/>
      <c r="AO73" s="1036"/>
      <c r="AP73" s="1036" t="s">
        <v>522</v>
      </c>
      <c r="AQ73" s="1036"/>
      <c r="AR73" s="1036"/>
      <c r="AS73" s="1036"/>
      <c r="AT73" s="1036"/>
      <c r="AU73" s="1036" t="s">
        <v>522</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390</v>
      </c>
      <c r="B88" s="1002" t="s">
        <v>430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2" t="s">
        <v>431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439</v>
      </c>
      <c r="AB109" s="961"/>
      <c r="AC109" s="961"/>
      <c r="AD109" s="961"/>
      <c r="AE109" s="962"/>
      <c r="AF109" s="963" t="s">
        <v>440</v>
      </c>
      <c r="AG109" s="961"/>
      <c r="AH109" s="961"/>
      <c r="AI109" s="961"/>
      <c r="AJ109" s="962"/>
      <c r="AK109" s="963" t="s">
        <v>305</v>
      </c>
      <c r="AL109" s="961"/>
      <c r="AM109" s="961"/>
      <c r="AN109" s="961"/>
      <c r="AO109" s="962"/>
      <c r="AP109" s="963" t="s">
        <v>441</v>
      </c>
      <c r="AQ109" s="961"/>
      <c r="AR109" s="961"/>
      <c r="AS109" s="961"/>
      <c r="AT109" s="994"/>
      <c r="AU109" s="960" t="s">
        <v>438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439</v>
      </c>
      <c r="BR109" s="961"/>
      <c r="BS109" s="961"/>
      <c r="BT109" s="961"/>
      <c r="BU109" s="962"/>
      <c r="BV109" s="963" t="s">
        <v>440</v>
      </c>
      <c r="BW109" s="961"/>
      <c r="BX109" s="961"/>
      <c r="BY109" s="961"/>
      <c r="BZ109" s="962"/>
      <c r="CA109" s="963" t="s">
        <v>305</v>
      </c>
      <c r="CB109" s="961"/>
      <c r="CC109" s="961"/>
      <c r="CD109" s="961"/>
      <c r="CE109" s="962"/>
      <c r="CF109" s="1001" t="s">
        <v>441</v>
      </c>
      <c r="CG109" s="1001"/>
      <c r="CH109" s="1001"/>
      <c r="CI109" s="1001"/>
      <c r="CJ109" s="1001"/>
      <c r="CK109" s="963" t="s">
        <v>442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439</v>
      </c>
      <c r="DH109" s="961"/>
      <c r="DI109" s="961"/>
      <c r="DJ109" s="961"/>
      <c r="DK109" s="962"/>
      <c r="DL109" s="963" t="s">
        <v>440</v>
      </c>
      <c r="DM109" s="961"/>
      <c r="DN109" s="961"/>
      <c r="DO109" s="961"/>
      <c r="DP109" s="962"/>
      <c r="DQ109" s="963" t="s">
        <v>305</v>
      </c>
      <c r="DR109" s="961"/>
      <c r="DS109" s="961"/>
      <c r="DT109" s="961"/>
      <c r="DU109" s="962"/>
      <c r="DV109" s="963" t="s">
        <v>441</v>
      </c>
      <c r="DW109" s="961"/>
      <c r="DX109" s="961"/>
      <c r="DY109" s="961"/>
      <c r="DZ109" s="994"/>
    </row>
    <row r="110" spans="1:131" s="226" customFormat="1" ht="26.25" customHeight="1" x14ac:dyDescent="0.15">
      <c r="A110" s="872" t="s">
        <v>443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1009949</v>
      </c>
      <c r="AB110" s="954"/>
      <c r="AC110" s="954"/>
      <c r="AD110" s="954"/>
      <c r="AE110" s="955"/>
      <c r="AF110" s="956">
        <v>1231461</v>
      </c>
      <c r="AG110" s="954"/>
      <c r="AH110" s="954"/>
      <c r="AI110" s="954"/>
      <c r="AJ110" s="955"/>
      <c r="AK110" s="956">
        <v>1286490</v>
      </c>
      <c r="AL110" s="954"/>
      <c r="AM110" s="954"/>
      <c r="AN110" s="954"/>
      <c r="AO110" s="955"/>
      <c r="AP110" s="957">
        <v>26.4</v>
      </c>
      <c r="AQ110" s="958"/>
      <c r="AR110" s="958"/>
      <c r="AS110" s="958"/>
      <c r="AT110" s="959"/>
      <c r="AU110" s="995" t="s">
        <v>71</v>
      </c>
      <c r="AV110" s="996"/>
      <c r="AW110" s="996"/>
      <c r="AX110" s="996"/>
      <c r="AY110" s="996"/>
      <c r="AZ110" s="925" t="s">
        <v>444</v>
      </c>
      <c r="BA110" s="873"/>
      <c r="BB110" s="873"/>
      <c r="BC110" s="873"/>
      <c r="BD110" s="873"/>
      <c r="BE110" s="873"/>
      <c r="BF110" s="873"/>
      <c r="BG110" s="873"/>
      <c r="BH110" s="873"/>
      <c r="BI110" s="873"/>
      <c r="BJ110" s="873"/>
      <c r="BK110" s="873"/>
      <c r="BL110" s="873"/>
      <c r="BM110" s="873"/>
      <c r="BN110" s="873"/>
      <c r="BO110" s="873"/>
      <c r="BP110" s="874"/>
      <c r="BQ110" s="926">
        <v>13227620</v>
      </c>
      <c r="BR110" s="907"/>
      <c r="BS110" s="907"/>
      <c r="BT110" s="907"/>
      <c r="BU110" s="907"/>
      <c r="BV110" s="907">
        <v>13711247</v>
      </c>
      <c r="BW110" s="907"/>
      <c r="BX110" s="907"/>
      <c r="BY110" s="907"/>
      <c r="BZ110" s="907"/>
      <c r="CA110" s="907">
        <v>13328955</v>
      </c>
      <c r="CB110" s="907"/>
      <c r="CC110" s="907"/>
      <c r="CD110" s="907"/>
      <c r="CE110" s="907"/>
      <c r="CF110" s="931">
        <v>273.39999999999998</v>
      </c>
      <c r="CG110" s="932"/>
      <c r="CH110" s="932"/>
      <c r="CI110" s="932"/>
      <c r="CJ110" s="932"/>
      <c r="CK110" s="991" t="s">
        <v>445</v>
      </c>
      <c r="CL110" s="884"/>
      <c r="CM110" s="925" t="s">
        <v>446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127</v>
      </c>
      <c r="DH110" s="907"/>
      <c r="DI110" s="907"/>
      <c r="DJ110" s="907"/>
      <c r="DK110" s="907"/>
      <c r="DL110" s="907" t="s">
        <v>127</v>
      </c>
      <c r="DM110" s="907"/>
      <c r="DN110" s="907"/>
      <c r="DO110" s="907"/>
      <c r="DP110" s="907"/>
      <c r="DQ110" s="907" t="s">
        <v>407</v>
      </c>
      <c r="DR110" s="907"/>
      <c r="DS110" s="907"/>
      <c r="DT110" s="907"/>
      <c r="DU110" s="907"/>
      <c r="DV110" s="908" t="s">
        <v>127</v>
      </c>
      <c r="DW110" s="908"/>
      <c r="DX110" s="908"/>
      <c r="DY110" s="908"/>
      <c r="DZ110" s="909"/>
    </row>
    <row r="111" spans="1:131" s="226" customFormat="1" ht="26.25" customHeight="1" x14ac:dyDescent="0.15">
      <c r="A111" s="839" t="s">
        <v>447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420</v>
      </c>
      <c r="AB111" s="984"/>
      <c r="AC111" s="984"/>
      <c r="AD111" s="984"/>
      <c r="AE111" s="985"/>
      <c r="AF111" s="986" t="s">
        <v>407</v>
      </c>
      <c r="AG111" s="984"/>
      <c r="AH111" s="984"/>
      <c r="AI111" s="984"/>
      <c r="AJ111" s="985"/>
      <c r="AK111" s="986" t="s">
        <v>448</v>
      </c>
      <c r="AL111" s="984"/>
      <c r="AM111" s="984"/>
      <c r="AN111" s="984"/>
      <c r="AO111" s="985"/>
      <c r="AP111" s="987" t="s">
        <v>407</v>
      </c>
      <c r="AQ111" s="988"/>
      <c r="AR111" s="988"/>
      <c r="AS111" s="988"/>
      <c r="AT111" s="989"/>
      <c r="AU111" s="997"/>
      <c r="AV111" s="998"/>
      <c r="AW111" s="998"/>
      <c r="AX111" s="998"/>
      <c r="AY111" s="998"/>
      <c r="AZ111" s="880" t="s">
        <v>449</v>
      </c>
      <c r="BA111" s="817"/>
      <c r="BB111" s="817"/>
      <c r="BC111" s="817"/>
      <c r="BD111" s="817"/>
      <c r="BE111" s="817"/>
      <c r="BF111" s="817"/>
      <c r="BG111" s="817"/>
      <c r="BH111" s="817"/>
      <c r="BI111" s="817"/>
      <c r="BJ111" s="817"/>
      <c r="BK111" s="817"/>
      <c r="BL111" s="817"/>
      <c r="BM111" s="817"/>
      <c r="BN111" s="817"/>
      <c r="BO111" s="817"/>
      <c r="BP111" s="818"/>
      <c r="BQ111" s="881" t="s">
        <v>448</v>
      </c>
      <c r="BR111" s="882"/>
      <c r="BS111" s="882"/>
      <c r="BT111" s="882"/>
      <c r="BU111" s="882"/>
      <c r="BV111" s="882" t="s">
        <v>407</v>
      </c>
      <c r="BW111" s="882"/>
      <c r="BX111" s="882"/>
      <c r="BY111" s="882"/>
      <c r="BZ111" s="882"/>
      <c r="CA111" s="882" t="s">
        <v>407</v>
      </c>
      <c r="CB111" s="882"/>
      <c r="CC111" s="882"/>
      <c r="CD111" s="882"/>
      <c r="CE111" s="882"/>
      <c r="CF111" s="940" t="s">
        <v>407</v>
      </c>
      <c r="CG111" s="941"/>
      <c r="CH111" s="941"/>
      <c r="CI111" s="941"/>
      <c r="CJ111" s="941"/>
      <c r="CK111" s="992"/>
      <c r="CL111" s="886"/>
      <c r="CM111" s="880" t="s">
        <v>450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420</v>
      </c>
      <c r="DH111" s="882"/>
      <c r="DI111" s="882"/>
      <c r="DJ111" s="882"/>
      <c r="DK111" s="882"/>
      <c r="DL111" s="882" t="s">
        <v>407</v>
      </c>
      <c r="DM111" s="882"/>
      <c r="DN111" s="882"/>
      <c r="DO111" s="882"/>
      <c r="DP111" s="882"/>
      <c r="DQ111" s="882" t="s">
        <v>407</v>
      </c>
      <c r="DR111" s="882"/>
      <c r="DS111" s="882"/>
      <c r="DT111" s="882"/>
      <c r="DU111" s="882"/>
      <c r="DV111" s="859" t="s">
        <v>407</v>
      </c>
      <c r="DW111" s="859"/>
      <c r="DX111" s="859"/>
      <c r="DY111" s="859"/>
      <c r="DZ111" s="860"/>
    </row>
    <row r="112" spans="1:131" s="226" customFormat="1" ht="26.25" customHeight="1" x14ac:dyDescent="0.15">
      <c r="A112" s="977" t="s">
        <v>451</v>
      </c>
      <c r="B112" s="978"/>
      <c r="C112" s="817" t="s">
        <v>452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420</v>
      </c>
      <c r="AB112" s="845"/>
      <c r="AC112" s="845"/>
      <c r="AD112" s="845"/>
      <c r="AE112" s="846"/>
      <c r="AF112" s="847" t="s">
        <v>407</v>
      </c>
      <c r="AG112" s="845"/>
      <c r="AH112" s="845"/>
      <c r="AI112" s="845"/>
      <c r="AJ112" s="846"/>
      <c r="AK112" s="847" t="s">
        <v>420</v>
      </c>
      <c r="AL112" s="845"/>
      <c r="AM112" s="845"/>
      <c r="AN112" s="845"/>
      <c r="AO112" s="846"/>
      <c r="AP112" s="889" t="s">
        <v>448</v>
      </c>
      <c r="AQ112" s="890"/>
      <c r="AR112" s="890"/>
      <c r="AS112" s="890"/>
      <c r="AT112" s="891"/>
      <c r="AU112" s="997"/>
      <c r="AV112" s="998"/>
      <c r="AW112" s="998"/>
      <c r="AX112" s="998"/>
      <c r="AY112" s="998"/>
      <c r="AZ112" s="880" t="s">
        <v>453</v>
      </c>
      <c r="BA112" s="817"/>
      <c r="BB112" s="817"/>
      <c r="BC112" s="817"/>
      <c r="BD112" s="817"/>
      <c r="BE112" s="817"/>
      <c r="BF112" s="817"/>
      <c r="BG112" s="817"/>
      <c r="BH112" s="817"/>
      <c r="BI112" s="817"/>
      <c r="BJ112" s="817"/>
      <c r="BK112" s="817"/>
      <c r="BL112" s="817"/>
      <c r="BM112" s="817"/>
      <c r="BN112" s="817"/>
      <c r="BO112" s="817"/>
      <c r="BP112" s="818"/>
      <c r="BQ112" s="881">
        <v>1589036</v>
      </c>
      <c r="BR112" s="882"/>
      <c r="BS112" s="882"/>
      <c r="BT112" s="882"/>
      <c r="BU112" s="882"/>
      <c r="BV112" s="882">
        <v>698904</v>
      </c>
      <c r="BW112" s="882"/>
      <c r="BX112" s="882"/>
      <c r="BY112" s="882"/>
      <c r="BZ112" s="882"/>
      <c r="CA112" s="882">
        <v>666328</v>
      </c>
      <c r="CB112" s="882"/>
      <c r="CC112" s="882"/>
      <c r="CD112" s="882"/>
      <c r="CE112" s="882"/>
      <c r="CF112" s="940">
        <v>13.7</v>
      </c>
      <c r="CG112" s="941"/>
      <c r="CH112" s="941"/>
      <c r="CI112" s="941"/>
      <c r="CJ112" s="941"/>
      <c r="CK112" s="992"/>
      <c r="CL112" s="886"/>
      <c r="CM112" s="880" t="s">
        <v>454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448</v>
      </c>
      <c r="DH112" s="882"/>
      <c r="DI112" s="882"/>
      <c r="DJ112" s="882"/>
      <c r="DK112" s="882"/>
      <c r="DL112" s="882" t="s">
        <v>407</v>
      </c>
      <c r="DM112" s="882"/>
      <c r="DN112" s="882"/>
      <c r="DO112" s="882"/>
      <c r="DP112" s="882"/>
      <c r="DQ112" s="882" t="s">
        <v>407</v>
      </c>
      <c r="DR112" s="882"/>
      <c r="DS112" s="882"/>
      <c r="DT112" s="882"/>
      <c r="DU112" s="882"/>
      <c r="DV112" s="859" t="s">
        <v>127</v>
      </c>
      <c r="DW112" s="859"/>
      <c r="DX112" s="859"/>
      <c r="DY112" s="859"/>
      <c r="DZ112" s="860"/>
    </row>
    <row r="113" spans="1:130" s="226" customFormat="1" ht="26.25" customHeight="1" x14ac:dyDescent="0.15">
      <c r="A113" s="979"/>
      <c r="B113" s="980"/>
      <c r="C113" s="817" t="s">
        <v>455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176230</v>
      </c>
      <c r="AB113" s="984"/>
      <c r="AC113" s="984"/>
      <c r="AD113" s="984"/>
      <c r="AE113" s="985"/>
      <c r="AF113" s="986">
        <v>94434</v>
      </c>
      <c r="AG113" s="984"/>
      <c r="AH113" s="984"/>
      <c r="AI113" s="984"/>
      <c r="AJ113" s="985"/>
      <c r="AK113" s="986">
        <v>82139</v>
      </c>
      <c r="AL113" s="984"/>
      <c r="AM113" s="984"/>
      <c r="AN113" s="984"/>
      <c r="AO113" s="985"/>
      <c r="AP113" s="987">
        <v>1.7</v>
      </c>
      <c r="AQ113" s="988"/>
      <c r="AR113" s="988"/>
      <c r="AS113" s="988"/>
      <c r="AT113" s="989"/>
      <c r="AU113" s="997"/>
      <c r="AV113" s="998"/>
      <c r="AW113" s="998"/>
      <c r="AX113" s="998"/>
      <c r="AY113" s="998"/>
      <c r="AZ113" s="880" t="s">
        <v>456</v>
      </c>
      <c r="BA113" s="817"/>
      <c r="BB113" s="817"/>
      <c r="BC113" s="817"/>
      <c r="BD113" s="817"/>
      <c r="BE113" s="817"/>
      <c r="BF113" s="817"/>
      <c r="BG113" s="817"/>
      <c r="BH113" s="817"/>
      <c r="BI113" s="817"/>
      <c r="BJ113" s="817"/>
      <c r="BK113" s="817"/>
      <c r="BL113" s="817"/>
      <c r="BM113" s="817"/>
      <c r="BN113" s="817"/>
      <c r="BO113" s="817"/>
      <c r="BP113" s="818"/>
      <c r="BQ113" s="881">
        <v>40200</v>
      </c>
      <c r="BR113" s="882"/>
      <c r="BS113" s="882"/>
      <c r="BT113" s="882"/>
      <c r="BU113" s="882"/>
      <c r="BV113" s="882">
        <v>31549</v>
      </c>
      <c r="BW113" s="882"/>
      <c r="BX113" s="882"/>
      <c r="BY113" s="882"/>
      <c r="BZ113" s="882"/>
      <c r="CA113" s="882">
        <v>22763</v>
      </c>
      <c r="CB113" s="882"/>
      <c r="CC113" s="882"/>
      <c r="CD113" s="882"/>
      <c r="CE113" s="882"/>
      <c r="CF113" s="940">
        <v>0.5</v>
      </c>
      <c r="CG113" s="941"/>
      <c r="CH113" s="941"/>
      <c r="CI113" s="941"/>
      <c r="CJ113" s="941"/>
      <c r="CK113" s="992"/>
      <c r="CL113" s="886"/>
      <c r="CM113" s="880" t="s">
        <v>457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448</v>
      </c>
      <c r="DH113" s="845"/>
      <c r="DI113" s="845"/>
      <c r="DJ113" s="845"/>
      <c r="DK113" s="846"/>
      <c r="DL113" s="847" t="s">
        <v>420</v>
      </c>
      <c r="DM113" s="845"/>
      <c r="DN113" s="845"/>
      <c r="DO113" s="845"/>
      <c r="DP113" s="846"/>
      <c r="DQ113" s="847" t="s">
        <v>407</v>
      </c>
      <c r="DR113" s="845"/>
      <c r="DS113" s="845"/>
      <c r="DT113" s="845"/>
      <c r="DU113" s="846"/>
      <c r="DV113" s="889" t="s">
        <v>127</v>
      </c>
      <c r="DW113" s="890"/>
      <c r="DX113" s="890"/>
      <c r="DY113" s="890"/>
      <c r="DZ113" s="891"/>
    </row>
    <row r="114" spans="1:130" s="226" customFormat="1" ht="26.25" customHeight="1" x14ac:dyDescent="0.15">
      <c r="A114" s="979"/>
      <c r="B114" s="980"/>
      <c r="C114" s="817" t="s">
        <v>458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10071</v>
      </c>
      <c r="AB114" s="845"/>
      <c r="AC114" s="845"/>
      <c r="AD114" s="845"/>
      <c r="AE114" s="846"/>
      <c r="AF114" s="847">
        <v>9322</v>
      </c>
      <c r="AG114" s="845"/>
      <c r="AH114" s="845"/>
      <c r="AI114" s="845"/>
      <c r="AJ114" s="846"/>
      <c r="AK114" s="847">
        <v>9322</v>
      </c>
      <c r="AL114" s="845"/>
      <c r="AM114" s="845"/>
      <c r="AN114" s="845"/>
      <c r="AO114" s="846"/>
      <c r="AP114" s="889">
        <v>0.2</v>
      </c>
      <c r="AQ114" s="890"/>
      <c r="AR114" s="890"/>
      <c r="AS114" s="890"/>
      <c r="AT114" s="891"/>
      <c r="AU114" s="997"/>
      <c r="AV114" s="998"/>
      <c r="AW114" s="998"/>
      <c r="AX114" s="998"/>
      <c r="AY114" s="998"/>
      <c r="AZ114" s="880" t="s">
        <v>459</v>
      </c>
      <c r="BA114" s="817"/>
      <c r="BB114" s="817"/>
      <c r="BC114" s="817"/>
      <c r="BD114" s="817"/>
      <c r="BE114" s="817"/>
      <c r="BF114" s="817"/>
      <c r="BG114" s="817"/>
      <c r="BH114" s="817"/>
      <c r="BI114" s="817"/>
      <c r="BJ114" s="817"/>
      <c r="BK114" s="817"/>
      <c r="BL114" s="817"/>
      <c r="BM114" s="817"/>
      <c r="BN114" s="817"/>
      <c r="BO114" s="817"/>
      <c r="BP114" s="818"/>
      <c r="BQ114" s="881">
        <v>703045</v>
      </c>
      <c r="BR114" s="882"/>
      <c r="BS114" s="882"/>
      <c r="BT114" s="882"/>
      <c r="BU114" s="882"/>
      <c r="BV114" s="882">
        <v>709246</v>
      </c>
      <c r="BW114" s="882"/>
      <c r="BX114" s="882"/>
      <c r="BY114" s="882"/>
      <c r="BZ114" s="882"/>
      <c r="CA114" s="882">
        <v>708206</v>
      </c>
      <c r="CB114" s="882"/>
      <c r="CC114" s="882"/>
      <c r="CD114" s="882"/>
      <c r="CE114" s="882"/>
      <c r="CF114" s="940">
        <v>14.5</v>
      </c>
      <c r="CG114" s="941"/>
      <c r="CH114" s="941"/>
      <c r="CI114" s="941"/>
      <c r="CJ114" s="941"/>
      <c r="CK114" s="992"/>
      <c r="CL114" s="886"/>
      <c r="CM114" s="880" t="s">
        <v>460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448</v>
      </c>
      <c r="DH114" s="845"/>
      <c r="DI114" s="845"/>
      <c r="DJ114" s="845"/>
      <c r="DK114" s="846"/>
      <c r="DL114" s="847" t="s">
        <v>420</v>
      </c>
      <c r="DM114" s="845"/>
      <c r="DN114" s="845"/>
      <c r="DO114" s="845"/>
      <c r="DP114" s="846"/>
      <c r="DQ114" s="847" t="s">
        <v>407</v>
      </c>
      <c r="DR114" s="845"/>
      <c r="DS114" s="845"/>
      <c r="DT114" s="845"/>
      <c r="DU114" s="846"/>
      <c r="DV114" s="889" t="s">
        <v>420</v>
      </c>
      <c r="DW114" s="890"/>
      <c r="DX114" s="890"/>
      <c r="DY114" s="890"/>
      <c r="DZ114" s="891"/>
    </row>
    <row r="115" spans="1:130" s="226" customFormat="1" ht="26.25" customHeight="1" x14ac:dyDescent="0.15">
      <c r="A115" s="979"/>
      <c r="B115" s="980"/>
      <c r="C115" s="817" t="s">
        <v>461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210</v>
      </c>
      <c r="AB115" s="984"/>
      <c r="AC115" s="984"/>
      <c r="AD115" s="984"/>
      <c r="AE115" s="985"/>
      <c r="AF115" s="986">
        <v>148</v>
      </c>
      <c r="AG115" s="984"/>
      <c r="AH115" s="984"/>
      <c r="AI115" s="984"/>
      <c r="AJ115" s="985"/>
      <c r="AK115" s="986">
        <v>235</v>
      </c>
      <c r="AL115" s="984"/>
      <c r="AM115" s="984"/>
      <c r="AN115" s="984"/>
      <c r="AO115" s="985"/>
      <c r="AP115" s="987">
        <v>0</v>
      </c>
      <c r="AQ115" s="988"/>
      <c r="AR115" s="988"/>
      <c r="AS115" s="988"/>
      <c r="AT115" s="989"/>
      <c r="AU115" s="997"/>
      <c r="AV115" s="998"/>
      <c r="AW115" s="998"/>
      <c r="AX115" s="998"/>
      <c r="AY115" s="998"/>
      <c r="AZ115" s="880" t="s">
        <v>462</v>
      </c>
      <c r="BA115" s="817"/>
      <c r="BB115" s="817"/>
      <c r="BC115" s="817"/>
      <c r="BD115" s="817"/>
      <c r="BE115" s="817"/>
      <c r="BF115" s="817"/>
      <c r="BG115" s="817"/>
      <c r="BH115" s="817"/>
      <c r="BI115" s="817"/>
      <c r="BJ115" s="817"/>
      <c r="BK115" s="817"/>
      <c r="BL115" s="817"/>
      <c r="BM115" s="817"/>
      <c r="BN115" s="817"/>
      <c r="BO115" s="817"/>
      <c r="BP115" s="818"/>
      <c r="BQ115" s="881">
        <v>8721</v>
      </c>
      <c r="BR115" s="882"/>
      <c r="BS115" s="882"/>
      <c r="BT115" s="882"/>
      <c r="BU115" s="882"/>
      <c r="BV115" s="882" t="s">
        <v>127</v>
      </c>
      <c r="BW115" s="882"/>
      <c r="BX115" s="882"/>
      <c r="BY115" s="882"/>
      <c r="BZ115" s="882"/>
      <c r="CA115" s="882" t="s">
        <v>407</v>
      </c>
      <c r="CB115" s="882"/>
      <c r="CC115" s="882"/>
      <c r="CD115" s="882"/>
      <c r="CE115" s="882"/>
      <c r="CF115" s="940" t="s">
        <v>420</v>
      </c>
      <c r="CG115" s="941"/>
      <c r="CH115" s="941"/>
      <c r="CI115" s="941"/>
      <c r="CJ115" s="941"/>
      <c r="CK115" s="992"/>
      <c r="CL115" s="886"/>
      <c r="CM115" s="880" t="s">
        <v>463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127</v>
      </c>
      <c r="DH115" s="845"/>
      <c r="DI115" s="845"/>
      <c r="DJ115" s="845"/>
      <c r="DK115" s="846"/>
      <c r="DL115" s="847" t="s">
        <v>448</v>
      </c>
      <c r="DM115" s="845"/>
      <c r="DN115" s="845"/>
      <c r="DO115" s="845"/>
      <c r="DP115" s="846"/>
      <c r="DQ115" s="847" t="s">
        <v>127</v>
      </c>
      <c r="DR115" s="845"/>
      <c r="DS115" s="845"/>
      <c r="DT115" s="845"/>
      <c r="DU115" s="846"/>
      <c r="DV115" s="889" t="s">
        <v>407</v>
      </c>
      <c r="DW115" s="890"/>
      <c r="DX115" s="890"/>
      <c r="DY115" s="890"/>
      <c r="DZ115" s="891"/>
    </row>
    <row r="116" spans="1:130" s="226" customFormat="1" ht="26.25" customHeight="1" x14ac:dyDescent="0.15">
      <c r="A116" s="981"/>
      <c r="B116" s="982"/>
      <c r="C116" s="904" t="s">
        <v>464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407</v>
      </c>
      <c r="AB116" s="845"/>
      <c r="AC116" s="845"/>
      <c r="AD116" s="845"/>
      <c r="AE116" s="846"/>
      <c r="AF116" s="847" t="s">
        <v>420</v>
      </c>
      <c r="AG116" s="845"/>
      <c r="AH116" s="845"/>
      <c r="AI116" s="845"/>
      <c r="AJ116" s="846"/>
      <c r="AK116" s="847" t="s">
        <v>448</v>
      </c>
      <c r="AL116" s="845"/>
      <c r="AM116" s="845"/>
      <c r="AN116" s="845"/>
      <c r="AO116" s="846"/>
      <c r="AP116" s="889" t="s">
        <v>407</v>
      </c>
      <c r="AQ116" s="890"/>
      <c r="AR116" s="890"/>
      <c r="AS116" s="890"/>
      <c r="AT116" s="891"/>
      <c r="AU116" s="997"/>
      <c r="AV116" s="998"/>
      <c r="AW116" s="998"/>
      <c r="AX116" s="998"/>
      <c r="AY116" s="998"/>
      <c r="AZ116" s="974" t="s">
        <v>465</v>
      </c>
      <c r="BA116" s="975"/>
      <c r="BB116" s="975"/>
      <c r="BC116" s="975"/>
      <c r="BD116" s="975"/>
      <c r="BE116" s="975"/>
      <c r="BF116" s="975"/>
      <c r="BG116" s="975"/>
      <c r="BH116" s="975"/>
      <c r="BI116" s="975"/>
      <c r="BJ116" s="975"/>
      <c r="BK116" s="975"/>
      <c r="BL116" s="975"/>
      <c r="BM116" s="975"/>
      <c r="BN116" s="975"/>
      <c r="BO116" s="975"/>
      <c r="BP116" s="976"/>
      <c r="BQ116" s="881" t="s">
        <v>420</v>
      </c>
      <c r="BR116" s="882"/>
      <c r="BS116" s="882"/>
      <c r="BT116" s="882"/>
      <c r="BU116" s="882"/>
      <c r="BV116" s="882" t="s">
        <v>407</v>
      </c>
      <c r="BW116" s="882"/>
      <c r="BX116" s="882"/>
      <c r="BY116" s="882"/>
      <c r="BZ116" s="882"/>
      <c r="CA116" s="882" t="s">
        <v>448</v>
      </c>
      <c r="CB116" s="882"/>
      <c r="CC116" s="882"/>
      <c r="CD116" s="882"/>
      <c r="CE116" s="882"/>
      <c r="CF116" s="940" t="s">
        <v>407</v>
      </c>
      <c r="CG116" s="941"/>
      <c r="CH116" s="941"/>
      <c r="CI116" s="941"/>
      <c r="CJ116" s="941"/>
      <c r="CK116" s="992"/>
      <c r="CL116" s="886"/>
      <c r="CM116" s="880" t="s">
        <v>466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448</v>
      </c>
      <c r="DH116" s="845"/>
      <c r="DI116" s="845"/>
      <c r="DJ116" s="845"/>
      <c r="DK116" s="846"/>
      <c r="DL116" s="847" t="s">
        <v>407</v>
      </c>
      <c r="DM116" s="845"/>
      <c r="DN116" s="845"/>
      <c r="DO116" s="845"/>
      <c r="DP116" s="846"/>
      <c r="DQ116" s="847" t="s">
        <v>420</v>
      </c>
      <c r="DR116" s="845"/>
      <c r="DS116" s="845"/>
      <c r="DT116" s="845"/>
      <c r="DU116" s="846"/>
      <c r="DV116" s="889" t="s">
        <v>407</v>
      </c>
      <c r="DW116" s="890"/>
      <c r="DX116" s="890"/>
      <c r="DY116" s="890"/>
      <c r="DZ116" s="891"/>
    </row>
    <row r="117" spans="1:130" s="226"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467</v>
      </c>
      <c r="Z117" s="962"/>
      <c r="AA117" s="967">
        <v>1196460</v>
      </c>
      <c r="AB117" s="968"/>
      <c r="AC117" s="968"/>
      <c r="AD117" s="968"/>
      <c r="AE117" s="969"/>
      <c r="AF117" s="970">
        <v>1335365</v>
      </c>
      <c r="AG117" s="968"/>
      <c r="AH117" s="968"/>
      <c r="AI117" s="968"/>
      <c r="AJ117" s="969"/>
      <c r="AK117" s="970">
        <v>1378186</v>
      </c>
      <c r="AL117" s="968"/>
      <c r="AM117" s="968"/>
      <c r="AN117" s="968"/>
      <c r="AO117" s="969"/>
      <c r="AP117" s="971"/>
      <c r="AQ117" s="972"/>
      <c r="AR117" s="972"/>
      <c r="AS117" s="972"/>
      <c r="AT117" s="973"/>
      <c r="AU117" s="997"/>
      <c r="AV117" s="998"/>
      <c r="AW117" s="998"/>
      <c r="AX117" s="998"/>
      <c r="AY117" s="998"/>
      <c r="AZ117" s="928" t="s">
        <v>468</v>
      </c>
      <c r="BA117" s="929"/>
      <c r="BB117" s="929"/>
      <c r="BC117" s="929"/>
      <c r="BD117" s="929"/>
      <c r="BE117" s="929"/>
      <c r="BF117" s="929"/>
      <c r="BG117" s="929"/>
      <c r="BH117" s="929"/>
      <c r="BI117" s="929"/>
      <c r="BJ117" s="929"/>
      <c r="BK117" s="929"/>
      <c r="BL117" s="929"/>
      <c r="BM117" s="929"/>
      <c r="BN117" s="929"/>
      <c r="BO117" s="929"/>
      <c r="BP117" s="930"/>
      <c r="BQ117" s="881" t="s">
        <v>127</v>
      </c>
      <c r="BR117" s="882"/>
      <c r="BS117" s="882"/>
      <c r="BT117" s="882"/>
      <c r="BU117" s="882"/>
      <c r="BV117" s="882" t="s">
        <v>420</v>
      </c>
      <c r="BW117" s="882"/>
      <c r="BX117" s="882"/>
      <c r="BY117" s="882"/>
      <c r="BZ117" s="882"/>
      <c r="CA117" s="882" t="s">
        <v>407</v>
      </c>
      <c r="CB117" s="882"/>
      <c r="CC117" s="882"/>
      <c r="CD117" s="882"/>
      <c r="CE117" s="882"/>
      <c r="CF117" s="940" t="s">
        <v>448</v>
      </c>
      <c r="CG117" s="941"/>
      <c r="CH117" s="941"/>
      <c r="CI117" s="941"/>
      <c r="CJ117" s="941"/>
      <c r="CK117" s="992"/>
      <c r="CL117" s="886"/>
      <c r="CM117" s="880" t="s">
        <v>469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407</v>
      </c>
      <c r="DH117" s="845"/>
      <c r="DI117" s="845"/>
      <c r="DJ117" s="845"/>
      <c r="DK117" s="846"/>
      <c r="DL117" s="847" t="s">
        <v>448</v>
      </c>
      <c r="DM117" s="845"/>
      <c r="DN117" s="845"/>
      <c r="DO117" s="845"/>
      <c r="DP117" s="846"/>
      <c r="DQ117" s="847" t="s">
        <v>127</v>
      </c>
      <c r="DR117" s="845"/>
      <c r="DS117" s="845"/>
      <c r="DT117" s="845"/>
      <c r="DU117" s="846"/>
      <c r="DV117" s="889" t="s">
        <v>420</v>
      </c>
      <c r="DW117" s="890"/>
      <c r="DX117" s="890"/>
      <c r="DY117" s="890"/>
      <c r="DZ117" s="891"/>
    </row>
    <row r="118" spans="1:130" s="226" customFormat="1" ht="26.25" customHeight="1" x14ac:dyDescent="0.15">
      <c r="A118" s="960" t="s">
        <v>442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439</v>
      </c>
      <c r="AB118" s="961"/>
      <c r="AC118" s="961"/>
      <c r="AD118" s="961"/>
      <c r="AE118" s="962"/>
      <c r="AF118" s="963" t="s">
        <v>440</v>
      </c>
      <c r="AG118" s="961"/>
      <c r="AH118" s="961"/>
      <c r="AI118" s="961"/>
      <c r="AJ118" s="962"/>
      <c r="AK118" s="963" t="s">
        <v>305</v>
      </c>
      <c r="AL118" s="961"/>
      <c r="AM118" s="961"/>
      <c r="AN118" s="961"/>
      <c r="AO118" s="962"/>
      <c r="AP118" s="964" t="s">
        <v>441</v>
      </c>
      <c r="AQ118" s="965"/>
      <c r="AR118" s="965"/>
      <c r="AS118" s="965"/>
      <c r="AT118" s="966"/>
      <c r="AU118" s="997"/>
      <c r="AV118" s="998"/>
      <c r="AW118" s="998"/>
      <c r="AX118" s="998"/>
      <c r="AY118" s="998"/>
      <c r="AZ118" s="903" t="s">
        <v>470</v>
      </c>
      <c r="BA118" s="904"/>
      <c r="BB118" s="904"/>
      <c r="BC118" s="904"/>
      <c r="BD118" s="904"/>
      <c r="BE118" s="904"/>
      <c r="BF118" s="904"/>
      <c r="BG118" s="904"/>
      <c r="BH118" s="904"/>
      <c r="BI118" s="904"/>
      <c r="BJ118" s="904"/>
      <c r="BK118" s="904"/>
      <c r="BL118" s="904"/>
      <c r="BM118" s="904"/>
      <c r="BN118" s="904"/>
      <c r="BO118" s="904"/>
      <c r="BP118" s="905"/>
      <c r="BQ118" s="944" t="s">
        <v>407</v>
      </c>
      <c r="BR118" s="910"/>
      <c r="BS118" s="910"/>
      <c r="BT118" s="910"/>
      <c r="BU118" s="910"/>
      <c r="BV118" s="910" t="s">
        <v>407</v>
      </c>
      <c r="BW118" s="910"/>
      <c r="BX118" s="910"/>
      <c r="BY118" s="910"/>
      <c r="BZ118" s="910"/>
      <c r="CA118" s="910" t="s">
        <v>420</v>
      </c>
      <c r="CB118" s="910"/>
      <c r="CC118" s="910"/>
      <c r="CD118" s="910"/>
      <c r="CE118" s="910"/>
      <c r="CF118" s="940" t="s">
        <v>420</v>
      </c>
      <c r="CG118" s="941"/>
      <c r="CH118" s="941"/>
      <c r="CI118" s="941"/>
      <c r="CJ118" s="941"/>
      <c r="CK118" s="992"/>
      <c r="CL118" s="886"/>
      <c r="CM118" s="880" t="s">
        <v>471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448</v>
      </c>
      <c r="DH118" s="845"/>
      <c r="DI118" s="845"/>
      <c r="DJ118" s="845"/>
      <c r="DK118" s="846"/>
      <c r="DL118" s="847" t="s">
        <v>420</v>
      </c>
      <c r="DM118" s="845"/>
      <c r="DN118" s="845"/>
      <c r="DO118" s="845"/>
      <c r="DP118" s="846"/>
      <c r="DQ118" s="847" t="s">
        <v>420</v>
      </c>
      <c r="DR118" s="845"/>
      <c r="DS118" s="845"/>
      <c r="DT118" s="845"/>
      <c r="DU118" s="846"/>
      <c r="DV118" s="889" t="s">
        <v>448</v>
      </c>
      <c r="DW118" s="890"/>
      <c r="DX118" s="890"/>
      <c r="DY118" s="890"/>
      <c r="DZ118" s="891"/>
    </row>
    <row r="119" spans="1:130" s="226" customFormat="1" ht="26.25" customHeight="1" x14ac:dyDescent="0.15">
      <c r="A119" s="883" t="s">
        <v>445</v>
      </c>
      <c r="B119" s="884"/>
      <c r="C119" s="925" t="s">
        <v>446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420</v>
      </c>
      <c r="AB119" s="954"/>
      <c r="AC119" s="954"/>
      <c r="AD119" s="954"/>
      <c r="AE119" s="955"/>
      <c r="AF119" s="956" t="s">
        <v>407</v>
      </c>
      <c r="AG119" s="954"/>
      <c r="AH119" s="954"/>
      <c r="AI119" s="954"/>
      <c r="AJ119" s="955"/>
      <c r="AK119" s="956" t="s">
        <v>420</v>
      </c>
      <c r="AL119" s="954"/>
      <c r="AM119" s="954"/>
      <c r="AN119" s="954"/>
      <c r="AO119" s="955"/>
      <c r="AP119" s="957" t="s">
        <v>448</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472</v>
      </c>
      <c r="BP119" s="943"/>
      <c r="BQ119" s="944">
        <v>15568622</v>
      </c>
      <c r="BR119" s="910"/>
      <c r="BS119" s="910"/>
      <c r="BT119" s="910"/>
      <c r="BU119" s="910"/>
      <c r="BV119" s="910">
        <v>15150946</v>
      </c>
      <c r="BW119" s="910"/>
      <c r="BX119" s="910"/>
      <c r="BY119" s="910"/>
      <c r="BZ119" s="910"/>
      <c r="CA119" s="910">
        <v>14726252</v>
      </c>
      <c r="CB119" s="910"/>
      <c r="CC119" s="910"/>
      <c r="CD119" s="910"/>
      <c r="CE119" s="910"/>
      <c r="CF119" s="813"/>
      <c r="CG119" s="814"/>
      <c r="CH119" s="814"/>
      <c r="CI119" s="814"/>
      <c r="CJ119" s="899"/>
      <c r="CK119" s="993"/>
      <c r="CL119" s="888"/>
      <c r="CM119" s="903" t="s">
        <v>473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127</v>
      </c>
      <c r="DH119" s="829"/>
      <c r="DI119" s="829"/>
      <c r="DJ119" s="829"/>
      <c r="DK119" s="830"/>
      <c r="DL119" s="831" t="s">
        <v>407</v>
      </c>
      <c r="DM119" s="829"/>
      <c r="DN119" s="829"/>
      <c r="DO119" s="829"/>
      <c r="DP119" s="830"/>
      <c r="DQ119" s="831" t="s">
        <v>127</v>
      </c>
      <c r="DR119" s="829"/>
      <c r="DS119" s="829"/>
      <c r="DT119" s="829"/>
      <c r="DU119" s="830"/>
      <c r="DV119" s="913" t="s">
        <v>448</v>
      </c>
      <c r="DW119" s="914"/>
      <c r="DX119" s="914"/>
      <c r="DY119" s="914"/>
      <c r="DZ119" s="915"/>
    </row>
    <row r="120" spans="1:130" s="226" customFormat="1" ht="26.25" customHeight="1" x14ac:dyDescent="0.15">
      <c r="A120" s="885"/>
      <c r="B120" s="886"/>
      <c r="C120" s="880" t="s">
        <v>450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407</v>
      </c>
      <c r="AB120" s="845"/>
      <c r="AC120" s="845"/>
      <c r="AD120" s="845"/>
      <c r="AE120" s="846"/>
      <c r="AF120" s="847" t="s">
        <v>448</v>
      </c>
      <c r="AG120" s="845"/>
      <c r="AH120" s="845"/>
      <c r="AI120" s="845"/>
      <c r="AJ120" s="846"/>
      <c r="AK120" s="847" t="s">
        <v>448</v>
      </c>
      <c r="AL120" s="845"/>
      <c r="AM120" s="845"/>
      <c r="AN120" s="845"/>
      <c r="AO120" s="846"/>
      <c r="AP120" s="889" t="s">
        <v>448</v>
      </c>
      <c r="AQ120" s="890"/>
      <c r="AR120" s="890"/>
      <c r="AS120" s="890"/>
      <c r="AT120" s="891"/>
      <c r="AU120" s="945" t="s">
        <v>474</v>
      </c>
      <c r="AV120" s="946"/>
      <c r="AW120" s="946"/>
      <c r="AX120" s="946"/>
      <c r="AY120" s="947"/>
      <c r="AZ120" s="925" t="s">
        <v>475</v>
      </c>
      <c r="BA120" s="873"/>
      <c r="BB120" s="873"/>
      <c r="BC120" s="873"/>
      <c r="BD120" s="873"/>
      <c r="BE120" s="873"/>
      <c r="BF120" s="873"/>
      <c r="BG120" s="873"/>
      <c r="BH120" s="873"/>
      <c r="BI120" s="873"/>
      <c r="BJ120" s="873"/>
      <c r="BK120" s="873"/>
      <c r="BL120" s="873"/>
      <c r="BM120" s="873"/>
      <c r="BN120" s="873"/>
      <c r="BO120" s="873"/>
      <c r="BP120" s="874"/>
      <c r="BQ120" s="926">
        <v>9351336</v>
      </c>
      <c r="BR120" s="907"/>
      <c r="BS120" s="907"/>
      <c r="BT120" s="907"/>
      <c r="BU120" s="907"/>
      <c r="BV120" s="907">
        <v>10183824</v>
      </c>
      <c r="BW120" s="907"/>
      <c r="BX120" s="907"/>
      <c r="BY120" s="907"/>
      <c r="BZ120" s="907"/>
      <c r="CA120" s="907">
        <v>11835469</v>
      </c>
      <c r="CB120" s="907"/>
      <c r="CC120" s="907"/>
      <c r="CD120" s="907"/>
      <c r="CE120" s="907"/>
      <c r="CF120" s="931">
        <v>242.7</v>
      </c>
      <c r="CG120" s="932"/>
      <c r="CH120" s="932"/>
      <c r="CI120" s="932"/>
      <c r="CJ120" s="932"/>
      <c r="CK120" s="933" t="s">
        <v>476</v>
      </c>
      <c r="CL120" s="917"/>
      <c r="CM120" s="917"/>
      <c r="CN120" s="917"/>
      <c r="CO120" s="918"/>
      <c r="CP120" s="937" t="s">
        <v>416</v>
      </c>
      <c r="CQ120" s="938"/>
      <c r="CR120" s="938"/>
      <c r="CS120" s="938"/>
      <c r="CT120" s="938"/>
      <c r="CU120" s="938"/>
      <c r="CV120" s="938"/>
      <c r="CW120" s="938"/>
      <c r="CX120" s="938"/>
      <c r="CY120" s="938"/>
      <c r="CZ120" s="938"/>
      <c r="DA120" s="938"/>
      <c r="DB120" s="938"/>
      <c r="DC120" s="938"/>
      <c r="DD120" s="938"/>
      <c r="DE120" s="938"/>
      <c r="DF120" s="939"/>
      <c r="DG120" s="926">
        <v>1269228</v>
      </c>
      <c r="DH120" s="907"/>
      <c r="DI120" s="907"/>
      <c r="DJ120" s="907"/>
      <c r="DK120" s="907"/>
      <c r="DL120" s="907">
        <v>422636</v>
      </c>
      <c r="DM120" s="907"/>
      <c r="DN120" s="907"/>
      <c r="DO120" s="907"/>
      <c r="DP120" s="907"/>
      <c r="DQ120" s="907">
        <v>384662</v>
      </c>
      <c r="DR120" s="907"/>
      <c r="DS120" s="907"/>
      <c r="DT120" s="907"/>
      <c r="DU120" s="907"/>
      <c r="DV120" s="908">
        <v>7.9</v>
      </c>
      <c r="DW120" s="908"/>
      <c r="DX120" s="908"/>
      <c r="DY120" s="908"/>
      <c r="DZ120" s="909"/>
    </row>
    <row r="121" spans="1:130" s="226" customFormat="1" ht="26.25" customHeight="1" x14ac:dyDescent="0.15">
      <c r="A121" s="885"/>
      <c r="B121" s="886"/>
      <c r="C121" s="928" t="s">
        <v>477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448</v>
      </c>
      <c r="AB121" s="845"/>
      <c r="AC121" s="845"/>
      <c r="AD121" s="845"/>
      <c r="AE121" s="846"/>
      <c r="AF121" s="847" t="s">
        <v>448</v>
      </c>
      <c r="AG121" s="845"/>
      <c r="AH121" s="845"/>
      <c r="AI121" s="845"/>
      <c r="AJ121" s="846"/>
      <c r="AK121" s="847" t="s">
        <v>407</v>
      </c>
      <c r="AL121" s="845"/>
      <c r="AM121" s="845"/>
      <c r="AN121" s="845"/>
      <c r="AO121" s="846"/>
      <c r="AP121" s="889" t="s">
        <v>407</v>
      </c>
      <c r="AQ121" s="890"/>
      <c r="AR121" s="890"/>
      <c r="AS121" s="890"/>
      <c r="AT121" s="891"/>
      <c r="AU121" s="948"/>
      <c r="AV121" s="949"/>
      <c r="AW121" s="949"/>
      <c r="AX121" s="949"/>
      <c r="AY121" s="950"/>
      <c r="AZ121" s="880" t="s">
        <v>478</v>
      </c>
      <c r="BA121" s="817"/>
      <c r="BB121" s="817"/>
      <c r="BC121" s="817"/>
      <c r="BD121" s="817"/>
      <c r="BE121" s="817"/>
      <c r="BF121" s="817"/>
      <c r="BG121" s="817"/>
      <c r="BH121" s="817"/>
      <c r="BI121" s="817"/>
      <c r="BJ121" s="817"/>
      <c r="BK121" s="817"/>
      <c r="BL121" s="817"/>
      <c r="BM121" s="817"/>
      <c r="BN121" s="817"/>
      <c r="BO121" s="817"/>
      <c r="BP121" s="818"/>
      <c r="BQ121" s="881">
        <v>2680017</v>
      </c>
      <c r="BR121" s="882"/>
      <c r="BS121" s="882"/>
      <c r="BT121" s="882"/>
      <c r="BU121" s="882"/>
      <c r="BV121" s="882">
        <v>1898713</v>
      </c>
      <c r="BW121" s="882"/>
      <c r="BX121" s="882"/>
      <c r="BY121" s="882"/>
      <c r="BZ121" s="882"/>
      <c r="CA121" s="882">
        <v>1126536</v>
      </c>
      <c r="CB121" s="882"/>
      <c r="CC121" s="882"/>
      <c r="CD121" s="882"/>
      <c r="CE121" s="882"/>
      <c r="CF121" s="940">
        <v>23.1</v>
      </c>
      <c r="CG121" s="941"/>
      <c r="CH121" s="941"/>
      <c r="CI121" s="941"/>
      <c r="CJ121" s="941"/>
      <c r="CK121" s="934"/>
      <c r="CL121" s="920"/>
      <c r="CM121" s="920"/>
      <c r="CN121" s="920"/>
      <c r="CO121" s="921"/>
      <c r="CP121" s="900" t="s">
        <v>409</v>
      </c>
      <c r="CQ121" s="901"/>
      <c r="CR121" s="901"/>
      <c r="CS121" s="901"/>
      <c r="CT121" s="901"/>
      <c r="CU121" s="901"/>
      <c r="CV121" s="901"/>
      <c r="CW121" s="901"/>
      <c r="CX121" s="901"/>
      <c r="CY121" s="901"/>
      <c r="CZ121" s="901"/>
      <c r="DA121" s="901"/>
      <c r="DB121" s="901"/>
      <c r="DC121" s="901"/>
      <c r="DD121" s="901"/>
      <c r="DE121" s="901"/>
      <c r="DF121" s="902"/>
      <c r="DG121" s="881">
        <v>245948</v>
      </c>
      <c r="DH121" s="882"/>
      <c r="DI121" s="882"/>
      <c r="DJ121" s="882"/>
      <c r="DK121" s="882"/>
      <c r="DL121" s="882">
        <v>214481</v>
      </c>
      <c r="DM121" s="882"/>
      <c r="DN121" s="882"/>
      <c r="DO121" s="882"/>
      <c r="DP121" s="882"/>
      <c r="DQ121" s="882">
        <v>226209</v>
      </c>
      <c r="DR121" s="882"/>
      <c r="DS121" s="882"/>
      <c r="DT121" s="882"/>
      <c r="DU121" s="882"/>
      <c r="DV121" s="859">
        <v>4.5999999999999996</v>
      </c>
      <c r="DW121" s="859"/>
      <c r="DX121" s="859"/>
      <c r="DY121" s="859"/>
      <c r="DZ121" s="860"/>
    </row>
    <row r="122" spans="1:130" s="226" customFormat="1" ht="26.25" customHeight="1" x14ac:dyDescent="0.15">
      <c r="A122" s="885"/>
      <c r="B122" s="886"/>
      <c r="C122" s="880" t="s">
        <v>460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127</v>
      </c>
      <c r="AB122" s="845"/>
      <c r="AC122" s="845"/>
      <c r="AD122" s="845"/>
      <c r="AE122" s="846"/>
      <c r="AF122" s="847" t="s">
        <v>407</v>
      </c>
      <c r="AG122" s="845"/>
      <c r="AH122" s="845"/>
      <c r="AI122" s="845"/>
      <c r="AJ122" s="846"/>
      <c r="AK122" s="847" t="s">
        <v>407</v>
      </c>
      <c r="AL122" s="845"/>
      <c r="AM122" s="845"/>
      <c r="AN122" s="845"/>
      <c r="AO122" s="846"/>
      <c r="AP122" s="889" t="s">
        <v>127</v>
      </c>
      <c r="AQ122" s="890"/>
      <c r="AR122" s="890"/>
      <c r="AS122" s="890"/>
      <c r="AT122" s="891"/>
      <c r="AU122" s="948"/>
      <c r="AV122" s="949"/>
      <c r="AW122" s="949"/>
      <c r="AX122" s="949"/>
      <c r="AY122" s="950"/>
      <c r="AZ122" s="903" t="s">
        <v>479</v>
      </c>
      <c r="BA122" s="904"/>
      <c r="BB122" s="904"/>
      <c r="BC122" s="904"/>
      <c r="BD122" s="904"/>
      <c r="BE122" s="904"/>
      <c r="BF122" s="904"/>
      <c r="BG122" s="904"/>
      <c r="BH122" s="904"/>
      <c r="BI122" s="904"/>
      <c r="BJ122" s="904"/>
      <c r="BK122" s="904"/>
      <c r="BL122" s="904"/>
      <c r="BM122" s="904"/>
      <c r="BN122" s="904"/>
      <c r="BO122" s="904"/>
      <c r="BP122" s="905"/>
      <c r="BQ122" s="944">
        <v>7903786</v>
      </c>
      <c r="BR122" s="910"/>
      <c r="BS122" s="910"/>
      <c r="BT122" s="910"/>
      <c r="BU122" s="910"/>
      <c r="BV122" s="910">
        <v>8128120</v>
      </c>
      <c r="BW122" s="910"/>
      <c r="BX122" s="910"/>
      <c r="BY122" s="910"/>
      <c r="BZ122" s="910"/>
      <c r="CA122" s="910">
        <v>7829393</v>
      </c>
      <c r="CB122" s="910"/>
      <c r="CC122" s="910"/>
      <c r="CD122" s="910"/>
      <c r="CE122" s="910"/>
      <c r="CF122" s="911">
        <v>160.6</v>
      </c>
      <c r="CG122" s="912"/>
      <c r="CH122" s="912"/>
      <c r="CI122" s="912"/>
      <c r="CJ122" s="912"/>
      <c r="CK122" s="934"/>
      <c r="CL122" s="920"/>
      <c r="CM122" s="920"/>
      <c r="CN122" s="920"/>
      <c r="CO122" s="921"/>
      <c r="CP122" s="900" t="s">
        <v>480</v>
      </c>
      <c r="CQ122" s="901"/>
      <c r="CR122" s="901"/>
      <c r="CS122" s="901"/>
      <c r="CT122" s="901"/>
      <c r="CU122" s="901"/>
      <c r="CV122" s="901"/>
      <c r="CW122" s="901"/>
      <c r="CX122" s="901"/>
      <c r="CY122" s="901"/>
      <c r="CZ122" s="901"/>
      <c r="DA122" s="901"/>
      <c r="DB122" s="901"/>
      <c r="DC122" s="901"/>
      <c r="DD122" s="901"/>
      <c r="DE122" s="901"/>
      <c r="DF122" s="902"/>
      <c r="DG122" s="881">
        <v>70357</v>
      </c>
      <c r="DH122" s="882"/>
      <c r="DI122" s="882"/>
      <c r="DJ122" s="882"/>
      <c r="DK122" s="882"/>
      <c r="DL122" s="882">
        <v>61787</v>
      </c>
      <c r="DM122" s="882"/>
      <c r="DN122" s="882"/>
      <c r="DO122" s="882"/>
      <c r="DP122" s="882"/>
      <c r="DQ122" s="882">
        <v>55457</v>
      </c>
      <c r="DR122" s="882"/>
      <c r="DS122" s="882"/>
      <c r="DT122" s="882"/>
      <c r="DU122" s="882"/>
      <c r="DV122" s="859">
        <v>1.1000000000000001</v>
      </c>
      <c r="DW122" s="859"/>
      <c r="DX122" s="859"/>
      <c r="DY122" s="859"/>
      <c r="DZ122" s="860"/>
    </row>
    <row r="123" spans="1:130" s="226" customFormat="1" ht="26.25" customHeight="1" x14ac:dyDescent="0.15">
      <c r="A123" s="885"/>
      <c r="B123" s="886"/>
      <c r="C123" s="880" t="s">
        <v>466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407</v>
      </c>
      <c r="AB123" s="845"/>
      <c r="AC123" s="845"/>
      <c r="AD123" s="845"/>
      <c r="AE123" s="846"/>
      <c r="AF123" s="847" t="s">
        <v>127</v>
      </c>
      <c r="AG123" s="845"/>
      <c r="AH123" s="845"/>
      <c r="AI123" s="845"/>
      <c r="AJ123" s="846"/>
      <c r="AK123" s="847" t="s">
        <v>448</v>
      </c>
      <c r="AL123" s="845"/>
      <c r="AM123" s="845"/>
      <c r="AN123" s="845"/>
      <c r="AO123" s="846"/>
      <c r="AP123" s="889" t="s">
        <v>448</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481</v>
      </c>
      <c r="BP123" s="943"/>
      <c r="BQ123" s="897">
        <v>19935139</v>
      </c>
      <c r="BR123" s="898"/>
      <c r="BS123" s="898"/>
      <c r="BT123" s="898"/>
      <c r="BU123" s="898"/>
      <c r="BV123" s="898">
        <v>20210657</v>
      </c>
      <c r="BW123" s="898"/>
      <c r="BX123" s="898"/>
      <c r="BY123" s="898"/>
      <c r="BZ123" s="898"/>
      <c r="CA123" s="898">
        <v>20791398</v>
      </c>
      <c r="CB123" s="898"/>
      <c r="CC123" s="898"/>
      <c r="CD123" s="898"/>
      <c r="CE123" s="898"/>
      <c r="CF123" s="813"/>
      <c r="CG123" s="814"/>
      <c r="CH123" s="814"/>
      <c r="CI123" s="814"/>
      <c r="CJ123" s="899"/>
      <c r="CK123" s="934"/>
      <c r="CL123" s="920"/>
      <c r="CM123" s="920"/>
      <c r="CN123" s="920"/>
      <c r="CO123" s="921"/>
      <c r="CP123" s="900" t="s">
        <v>404</v>
      </c>
      <c r="CQ123" s="901"/>
      <c r="CR123" s="901"/>
      <c r="CS123" s="901"/>
      <c r="CT123" s="901"/>
      <c r="CU123" s="901"/>
      <c r="CV123" s="901"/>
      <c r="CW123" s="901"/>
      <c r="CX123" s="901"/>
      <c r="CY123" s="901"/>
      <c r="CZ123" s="901"/>
      <c r="DA123" s="901"/>
      <c r="DB123" s="901"/>
      <c r="DC123" s="901"/>
      <c r="DD123" s="901"/>
      <c r="DE123" s="901"/>
      <c r="DF123" s="902"/>
      <c r="DG123" s="844" t="s">
        <v>127</v>
      </c>
      <c r="DH123" s="845"/>
      <c r="DI123" s="845"/>
      <c r="DJ123" s="845"/>
      <c r="DK123" s="846"/>
      <c r="DL123" s="847" t="s">
        <v>127</v>
      </c>
      <c r="DM123" s="845"/>
      <c r="DN123" s="845"/>
      <c r="DO123" s="845"/>
      <c r="DP123" s="846"/>
      <c r="DQ123" s="847" t="s">
        <v>420</v>
      </c>
      <c r="DR123" s="845"/>
      <c r="DS123" s="845"/>
      <c r="DT123" s="845"/>
      <c r="DU123" s="846"/>
      <c r="DV123" s="889" t="s">
        <v>448</v>
      </c>
      <c r="DW123" s="890"/>
      <c r="DX123" s="890"/>
      <c r="DY123" s="890"/>
      <c r="DZ123" s="891"/>
    </row>
    <row r="124" spans="1:130" s="226" customFormat="1" ht="26.25" customHeight="1" thickBot="1" x14ac:dyDescent="0.2">
      <c r="A124" s="885"/>
      <c r="B124" s="886"/>
      <c r="C124" s="880" t="s">
        <v>469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448</v>
      </c>
      <c r="AB124" s="845"/>
      <c r="AC124" s="845"/>
      <c r="AD124" s="845"/>
      <c r="AE124" s="846"/>
      <c r="AF124" s="847" t="s">
        <v>448</v>
      </c>
      <c r="AG124" s="845"/>
      <c r="AH124" s="845"/>
      <c r="AI124" s="845"/>
      <c r="AJ124" s="846"/>
      <c r="AK124" s="847" t="s">
        <v>407</v>
      </c>
      <c r="AL124" s="845"/>
      <c r="AM124" s="845"/>
      <c r="AN124" s="845"/>
      <c r="AO124" s="846"/>
      <c r="AP124" s="889" t="s">
        <v>448</v>
      </c>
      <c r="AQ124" s="890"/>
      <c r="AR124" s="890"/>
      <c r="AS124" s="890"/>
      <c r="AT124" s="891"/>
      <c r="AU124" s="892" t="s">
        <v>482</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448</v>
      </c>
      <c r="BR124" s="896"/>
      <c r="BS124" s="896"/>
      <c r="BT124" s="896"/>
      <c r="BU124" s="896"/>
      <c r="BV124" s="896" t="s">
        <v>448</v>
      </c>
      <c r="BW124" s="896"/>
      <c r="BX124" s="896"/>
      <c r="BY124" s="896"/>
      <c r="BZ124" s="896"/>
      <c r="CA124" s="896" t="s">
        <v>448</v>
      </c>
      <c r="CB124" s="896"/>
      <c r="CC124" s="896"/>
      <c r="CD124" s="896"/>
      <c r="CE124" s="896"/>
      <c r="CF124" s="791"/>
      <c r="CG124" s="792"/>
      <c r="CH124" s="792"/>
      <c r="CI124" s="792"/>
      <c r="CJ124" s="927"/>
      <c r="CK124" s="935"/>
      <c r="CL124" s="935"/>
      <c r="CM124" s="935"/>
      <c r="CN124" s="935"/>
      <c r="CO124" s="936"/>
      <c r="CP124" s="900" t="s">
        <v>483</v>
      </c>
      <c r="CQ124" s="901"/>
      <c r="CR124" s="901"/>
      <c r="CS124" s="901"/>
      <c r="CT124" s="901"/>
      <c r="CU124" s="901"/>
      <c r="CV124" s="901"/>
      <c r="CW124" s="901"/>
      <c r="CX124" s="901"/>
      <c r="CY124" s="901"/>
      <c r="CZ124" s="901"/>
      <c r="DA124" s="901"/>
      <c r="DB124" s="901"/>
      <c r="DC124" s="901"/>
      <c r="DD124" s="901"/>
      <c r="DE124" s="901"/>
      <c r="DF124" s="902"/>
      <c r="DG124" s="828">
        <v>3503</v>
      </c>
      <c r="DH124" s="829"/>
      <c r="DI124" s="829"/>
      <c r="DJ124" s="829"/>
      <c r="DK124" s="830"/>
      <c r="DL124" s="831" t="s">
        <v>448</v>
      </c>
      <c r="DM124" s="829"/>
      <c r="DN124" s="829"/>
      <c r="DO124" s="829"/>
      <c r="DP124" s="830"/>
      <c r="DQ124" s="831" t="s">
        <v>448</v>
      </c>
      <c r="DR124" s="829"/>
      <c r="DS124" s="829"/>
      <c r="DT124" s="829"/>
      <c r="DU124" s="830"/>
      <c r="DV124" s="913" t="s">
        <v>448</v>
      </c>
      <c r="DW124" s="914"/>
      <c r="DX124" s="914"/>
      <c r="DY124" s="914"/>
      <c r="DZ124" s="915"/>
    </row>
    <row r="125" spans="1:130" s="226" customFormat="1" ht="26.25" customHeight="1" x14ac:dyDescent="0.15">
      <c r="A125" s="885"/>
      <c r="B125" s="886"/>
      <c r="C125" s="880" t="s">
        <v>471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448</v>
      </c>
      <c r="AB125" s="845"/>
      <c r="AC125" s="845"/>
      <c r="AD125" s="845"/>
      <c r="AE125" s="846"/>
      <c r="AF125" s="847" t="s">
        <v>448</v>
      </c>
      <c r="AG125" s="845"/>
      <c r="AH125" s="845"/>
      <c r="AI125" s="845"/>
      <c r="AJ125" s="846"/>
      <c r="AK125" s="847" t="s">
        <v>448</v>
      </c>
      <c r="AL125" s="845"/>
      <c r="AM125" s="845"/>
      <c r="AN125" s="845"/>
      <c r="AO125" s="846"/>
      <c r="AP125" s="889" t="s">
        <v>407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484</v>
      </c>
      <c r="CL125" s="917"/>
      <c r="CM125" s="917"/>
      <c r="CN125" s="917"/>
      <c r="CO125" s="918"/>
      <c r="CP125" s="925" t="s">
        <v>485</v>
      </c>
      <c r="CQ125" s="873"/>
      <c r="CR125" s="873"/>
      <c r="CS125" s="873"/>
      <c r="CT125" s="873"/>
      <c r="CU125" s="873"/>
      <c r="CV125" s="873"/>
      <c r="CW125" s="873"/>
      <c r="CX125" s="873"/>
      <c r="CY125" s="873"/>
      <c r="CZ125" s="873"/>
      <c r="DA125" s="873"/>
      <c r="DB125" s="873"/>
      <c r="DC125" s="873"/>
      <c r="DD125" s="873"/>
      <c r="DE125" s="873"/>
      <c r="DF125" s="874"/>
      <c r="DG125" s="926" t="s">
        <v>420</v>
      </c>
      <c r="DH125" s="907"/>
      <c r="DI125" s="907"/>
      <c r="DJ125" s="907"/>
      <c r="DK125" s="907"/>
      <c r="DL125" s="907" t="s">
        <v>448</v>
      </c>
      <c r="DM125" s="907"/>
      <c r="DN125" s="907"/>
      <c r="DO125" s="907"/>
      <c r="DP125" s="907"/>
      <c r="DQ125" s="907" t="s">
        <v>448</v>
      </c>
      <c r="DR125" s="907"/>
      <c r="DS125" s="907"/>
      <c r="DT125" s="907"/>
      <c r="DU125" s="907"/>
      <c r="DV125" s="908" t="s">
        <v>448</v>
      </c>
      <c r="DW125" s="908"/>
      <c r="DX125" s="908"/>
      <c r="DY125" s="908"/>
      <c r="DZ125" s="909"/>
    </row>
    <row r="126" spans="1:130" s="226" customFormat="1" ht="26.25" customHeight="1" thickBot="1" x14ac:dyDescent="0.2">
      <c r="A126" s="885"/>
      <c r="B126" s="886"/>
      <c r="C126" s="880" t="s">
        <v>473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448</v>
      </c>
      <c r="AB126" s="845"/>
      <c r="AC126" s="845"/>
      <c r="AD126" s="845"/>
      <c r="AE126" s="846"/>
      <c r="AF126" s="847" t="s">
        <v>448</v>
      </c>
      <c r="AG126" s="845"/>
      <c r="AH126" s="845"/>
      <c r="AI126" s="845"/>
      <c r="AJ126" s="846"/>
      <c r="AK126" s="847" t="s">
        <v>448</v>
      </c>
      <c r="AL126" s="845"/>
      <c r="AM126" s="845"/>
      <c r="AN126" s="845"/>
      <c r="AO126" s="846"/>
      <c r="AP126" s="889" t="s">
        <v>448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486</v>
      </c>
      <c r="CQ126" s="817"/>
      <c r="CR126" s="817"/>
      <c r="CS126" s="817"/>
      <c r="CT126" s="817"/>
      <c r="CU126" s="817"/>
      <c r="CV126" s="817"/>
      <c r="CW126" s="817"/>
      <c r="CX126" s="817"/>
      <c r="CY126" s="817"/>
      <c r="CZ126" s="817"/>
      <c r="DA126" s="817"/>
      <c r="DB126" s="817"/>
      <c r="DC126" s="817"/>
      <c r="DD126" s="817"/>
      <c r="DE126" s="817"/>
      <c r="DF126" s="818"/>
      <c r="DG126" s="881" t="s">
        <v>127</v>
      </c>
      <c r="DH126" s="882"/>
      <c r="DI126" s="882"/>
      <c r="DJ126" s="882"/>
      <c r="DK126" s="882"/>
      <c r="DL126" s="882" t="s">
        <v>127</v>
      </c>
      <c r="DM126" s="882"/>
      <c r="DN126" s="882"/>
      <c r="DO126" s="882"/>
      <c r="DP126" s="882"/>
      <c r="DQ126" s="882" t="s">
        <v>127</v>
      </c>
      <c r="DR126" s="882"/>
      <c r="DS126" s="882"/>
      <c r="DT126" s="882"/>
      <c r="DU126" s="882"/>
      <c r="DV126" s="859" t="s">
        <v>448</v>
      </c>
      <c r="DW126" s="859"/>
      <c r="DX126" s="859"/>
      <c r="DY126" s="859"/>
      <c r="DZ126" s="860"/>
    </row>
    <row r="127" spans="1:130" s="226" customFormat="1" ht="26.25" customHeight="1" x14ac:dyDescent="0.15">
      <c r="A127" s="887"/>
      <c r="B127" s="888"/>
      <c r="C127" s="903" t="s">
        <v>487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210</v>
      </c>
      <c r="AB127" s="845"/>
      <c r="AC127" s="845"/>
      <c r="AD127" s="845"/>
      <c r="AE127" s="846"/>
      <c r="AF127" s="847">
        <v>148</v>
      </c>
      <c r="AG127" s="845"/>
      <c r="AH127" s="845"/>
      <c r="AI127" s="845"/>
      <c r="AJ127" s="846"/>
      <c r="AK127" s="847">
        <v>235</v>
      </c>
      <c r="AL127" s="845"/>
      <c r="AM127" s="845"/>
      <c r="AN127" s="845"/>
      <c r="AO127" s="846"/>
      <c r="AP127" s="889">
        <v>0</v>
      </c>
      <c r="AQ127" s="890"/>
      <c r="AR127" s="890"/>
      <c r="AS127" s="890"/>
      <c r="AT127" s="891"/>
      <c r="AU127" s="228"/>
      <c r="AV127" s="228"/>
      <c r="AW127" s="228"/>
      <c r="AX127" s="906" t="s">
        <v>488</v>
      </c>
      <c r="AY127" s="877"/>
      <c r="AZ127" s="877"/>
      <c r="BA127" s="877"/>
      <c r="BB127" s="877"/>
      <c r="BC127" s="877"/>
      <c r="BD127" s="877"/>
      <c r="BE127" s="878"/>
      <c r="BF127" s="876" t="s">
        <v>489</v>
      </c>
      <c r="BG127" s="877"/>
      <c r="BH127" s="877"/>
      <c r="BI127" s="877"/>
      <c r="BJ127" s="877"/>
      <c r="BK127" s="877"/>
      <c r="BL127" s="878"/>
      <c r="BM127" s="876" t="s">
        <v>490</v>
      </c>
      <c r="BN127" s="877"/>
      <c r="BO127" s="877"/>
      <c r="BP127" s="877"/>
      <c r="BQ127" s="877"/>
      <c r="BR127" s="877"/>
      <c r="BS127" s="878"/>
      <c r="BT127" s="876" t="s">
        <v>491</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492</v>
      </c>
      <c r="CQ127" s="817"/>
      <c r="CR127" s="817"/>
      <c r="CS127" s="817"/>
      <c r="CT127" s="817"/>
      <c r="CU127" s="817"/>
      <c r="CV127" s="817"/>
      <c r="CW127" s="817"/>
      <c r="CX127" s="817"/>
      <c r="CY127" s="817"/>
      <c r="CZ127" s="817"/>
      <c r="DA127" s="817"/>
      <c r="DB127" s="817"/>
      <c r="DC127" s="817"/>
      <c r="DD127" s="817"/>
      <c r="DE127" s="817"/>
      <c r="DF127" s="818"/>
      <c r="DG127" s="881" t="s">
        <v>448</v>
      </c>
      <c r="DH127" s="882"/>
      <c r="DI127" s="882"/>
      <c r="DJ127" s="882"/>
      <c r="DK127" s="882"/>
      <c r="DL127" s="882" t="s">
        <v>448</v>
      </c>
      <c r="DM127" s="882"/>
      <c r="DN127" s="882"/>
      <c r="DO127" s="882"/>
      <c r="DP127" s="882"/>
      <c r="DQ127" s="882" t="s">
        <v>127</v>
      </c>
      <c r="DR127" s="882"/>
      <c r="DS127" s="882"/>
      <c r="DT127" s="882"/>
      <c r="DU127" s="882"/>
      <c r="DV127" s="859" t="s">
        <v>448</v>
      </c>
      <c r="DW127" s="859"/>
      <c r="DX127" s="859"/>
      <c r="DY127" s="859"/>
      <c r="DZ127" s="860"/>
    </row>
    <row r="128" spans="1:130" s="226" customFormat="1" ht="26.25" customHeight="1" thickBot="1" x14ac:dyDescent="0.2">
      <c r="A128" s="861" t="s">
        <v>493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494</v>
      </c>
      <c r="X128" s="863"/>
      <c r="Y128" s="863"/>
      <c r="Z128" s="864"/>
      <c r="AA128" s="865">
        <v>100465</v>
      </c>
      <c r="AB128" s="866"/>
      <c r="AC128" s="866"/>
      <c r="AD128" s="866"/>
      <c r="AE128" s="867"/>
      <c r="AF128" s="868">
        <v>100470</v>
      </c>
      <c r="AG128" s="866"/>
      <c r="AH128" s="866"/>
      <c r="AI128" s="866"/>
      <c r="AJ128" s="867"/>
      <c r="AK128" s="868">
        <v>89753</v>
      </c>
      <c r="AL128" s="866"/>
      <c r="AM128" s="866"/>
      <c r="AN128" s="866"/>
      <c r="AO128" s="867"/>
      <c r="AP128" s="869"/>
      <c r="AQ128" s="870"/>
      <c r="AR128" s="870"/>
      <c r="AS128" s="870"/>
      <c r="AT128" s="871"/>
      <c r="AU128" s="228"/>
      <c r="AV128" s="228"/>
      <c r="AW128" s="228"/>
      <c r="AX128" s="872" t="s">
        <v>495</v>
      </c>
      <c r="AY128" s="873"/>
      <c r="AZ128" s="873"/>
      <c r="BA128" s="873"/>
      <c r="BB128" s="873"/>
      <c r="BC128" s="873"/>
      <c r="BD128" s="873"/>
      <c r="BE128" s="874"/>
      <c r="BF128" s="851" t="s">
        <v>420</v>
      </c>
      <c r="BG128" s="852"/>
      <c r="BH128" s="852"/>
      <c r="BI128" s="852"/>
      <c r="BJ128" s="852"/>
      <c r="BK128" s="852"/>
      <c r="BL128" s="875"/>
      <c r="BM128" s="851">
        <v>14.62</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496</v>
      </c>
      <c r="CQ128" s="795"/>
      <c r="CR128" s="795"/>
      <c r="CS128" s="795"/>
      <c r="CT128" s="795"/>
      <c r="CU128" s="795"/>
      <c r="CV128" s="795"/>
      <c r="CW128" s="795"/>
      <c r="CX128" s="795"/>
      <c r="CY128" s="795"/>
      <c r="CZ128" s="795"/>
      <c r="DA128" s="795"/>
      <c r="DB128" s="795"/>
      <c r="DC128" s="795"/>
      <c r="DD128" s="795"/>
      <c r="DE128" s="795"/>
      <c r="DF128" s="796"/>
      <c r="DG128" s="855">
        <v>8721</v>
      </c>
      <c r="DH128" s="856"/>
      <c r="DI128" s="856"/>
      <c r="DJ128" s="856"/>
      <c r="DK128" s="856"/>
      <c r="DL128" s="856" t="s">
        <v>407</v>
      </c>
      <c r="DM128" s="856"/>
      <c r="DN128" s="856"/>
      <c r="DO128" s="856"/>
      <c r="DP128" s="856"/>
      <c r="DQ128" s="856" t="s">
        <v>497</v>
      </c>
      <c r="DR128" s="856"/>
      <c r="DS128" s="856"/>
      <c r="DT128" s="856"/>
      <c r="DU128" s="856"/>
      <c r="DV128" s="857" t="s">
        <v>498</v>
      </c>
      <c r="DW128" s="857"/>
      <c r="DX128" s="857"/>
      <c r="DY128" s="857"/>
      <c r="DZ128" s="858"/>
    </row>
    <row r="129" spans="1:131" s="226" customFormat="1" ht="26.25" customHeight="1" x14ac:dyDescent="0.15">
      <c r="A129" s="839" t="s">
        <v>104</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499</v>
      </c>
      <c r="X129" s="842"/>
      <c r="Y129" s="842"/>
      <c r="Z129" s="843"/>
      <c r="AA129" s="844">
        <v>5186733</v>
      </c>
      <c r="AB129" s="845"/>
      <c r="AC129" s="845"/>
      <c r="AD129" s="845"/>
      <c r="AE129" s="846"/>
      <c r="AF129" s="847">
        <v>5351219</v>
      </c>
      <c r="AG129" s="845"/>
      <c r="AH129" s="845"/>
      <c r="AI129" s="845"/>
      <c r="AJ129" s="846"/>
      <c r="AK129" s="847">
        <v>5641853</v>
      </c>
      <c r="AL129" s="845"/>
      <c r="AM129" s="845"/>
      <c r="AN129" s="845"/>
      <c r="AO129" s="846"/>
      <c r="AP129" s="848"/>
      <c r="AQ129" s="849"/>
      <c r="AR129" s="849"/>
      <c r="AS129" s="849"/>
      <c r="AT129" s="850"/>
      <c r="AU129" s="229"/>
      <c r="AV129" s="229"/>
      <c r="AW129" s="229"/>
      <c r="AX129" s="816" t="s">
        <v>500</v>
      </c>
      <c r="AY129" s="817"/>
      <c r="AZ129" s="817"/>
      <c r="BA129" s="817"/>
      <c r="BB129" s="817"/>
      <c r="BC129" s="817"/>
      <c r="BD129" s="817"/>
      <c r="BE129" s="818"/>
      <c r="BF129" s="835" t="s">
        <v>501</v>
      </c>
      <c r="BG129" s="836"/>
      <c r="BH129" s="836"/>
      <c r="BI129" s="836"/>
      <c r="BJ129" s="836"/>
      <c r="BK129" s="836"/>
      <c r="BL129" s="837"/>
      <c r="BM129" s="835">
        <v>19.62</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502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503</v>
      </c>
      <c r="X130" s="842"/>
      <c r="Y130" s="842"/>
      <c r="Z130" s="843"/>
      <c r="AA130" s="844">
        <v>746213</v>
      </c>
      <c r="AB130" s="845"/>
      <c r="AC130" s="845"/>
      <c r="AD130" s="845"/>
      <c r="AE130" s="846"/>
      <c r="AF130" s="847">
        <v>759277</v>
      </c>
      <c r="AG130" s="845"/>
      <c r="AH130" s="845"/>
      <c r="AI130" s="845"/>
      <c r="AJ130" s="846"/>
      <c r="AK130" s="847">
        <v>765828</v>
      </c>
      <c r="AL130" s="845"/>
      <c r="AM130" s="845"/>
      <c r="AN130" s="845"/>
      <c r="AO130" s="846"/>
      <c r="AP130" s="848"/>
      <c r="AQ130" s="849"/>
      <c r="AR130" s="849"/>
      <c r="AS130" s="849"/>
      <c r="AT130" s="850"/>
      <c r="AU130" s="229"/>
      <c r="AV130" s="229"/>
      <c r="AW130" s="229"/>
      <c r="AX130" s="816" t="s">
        <v>504</v>
      </c>
      <c r="AY130" s="817"/>
      <c r="AZ130" s="817"/>
      <c r="BA130" s="817"/>
      <c r="BB130" s="817"/>
      <c r="BC130" s="817"/>
      <c r="BD130" s="817"/>
      <c r="BE130" s="818"/>
      <c r="BF130" s="819">
        <v>9.6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505</v>
      </c>
      <c r="X131" s="826"/>
      <c r="Y131" s="826"/>
      <c r="Z131" s="827"/>
      <c r="AA131" s="828">
        <v>4440520</v>
      </c>
      <c r="AB131" s="829"/>
      <c r="AC131" s="829"/>
      <c r="AD131" s="829"/>
      <c r="AE131" s="830"/>
      <c r="AF131" s="831">
        <v>4591942</v>
      </c>
      <c r="AG131" s="829"/>
      <c r="AH131" s="829"/>
      <c r="AI131" s="829"/>
      <c r="AJ131" s="830"/>
      <c r="AK131" s="831">
        <v>4876025</v>
      </c>
      <c r="AL131" s="829"/>
      <c r="AM131" s="829"/>
      <c r="AN131" s="829"/>
      <c r="AO131" s="830"/>
      <c r="AP131" s="832"/>
      <c r="AQ131" s="833"/>
      <c r="AR131" s="833"/>
      <c r="AS131" s="833"/>
      <c r="AT131" s="834"/>
      <c r="AU131" s="229"/>
      <c r="AV131" s="229"/>
      <c r="AW131" s="229"/>
      <c r="AX131" s="794" t="s">
        <v>506</v>
      </c>
      <c r="AY131" s="795"/>
      <c r="AZ131" s="795"/>
      <c r="BA131" s="795"/>
      <c r="BB131" s="795"/>
      <c r="BC131" s="795"/>
      <c r="BD131" s="795"/>
      <c r="BE131" s="796"/>
      <c r="BF131" s="797" t="s">
        <v>407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508</v>
      </c>
      <c r="W132" s="807"/>
      <c r="X132" s="807"/>
      <c r="Y132" s="807"/>
      <c r="Z132" s="808"/>
      <c r="AA132" s="809">
        <v>7.8770504360000002</v>
      </c>
      <c r="AB132" s="810"/>
      <c r="AC132" s="810"/>
      <c r="AD132" s="810"/>
      <c r="AE132" s="811"/>
      <c r="AF132" s="812">
        <v>10.357665669999999</v>
      </c>
      <c r="AG132" s="810"/>
      <c r="AH132" s="810"/>
      <c r="AI132" s="810"/>
      <c r="AJ132" s="811"/>
      <c r="AK132" s="812">
        <v>10.71784907</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509</v>
      </c>
      <c r="W133" s="786"/>
      <c r="X133" s="786"/>
      <c r="Y133" s="786"/>
      <c r="Z133" s="787"/>
      <c r="AA133" s="788">
        <v>6.5</v>
      </c>
      <c r="AB133" s="789"/>
      <c r="AC133" s="789"/>
      <c r="AD133" s="789"/>
      <c r="AE133" s="790"/>
      <c r="AF133" s="788">
        <v>8.1</v>
      </c>
      <c r="AG133" s="789"/>
      <c r="AH133" s="789"/>
      <c r="AI133" s="789"/>
      <c r="AJ133" s="790"/>
      <c r="AK133" s="788">
        <v>9.6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sjIg5r0AmAC/fbRCo4SNUAbu9AR92oY92/glh6j4aCiZfdzUyyowlLwJF0CvLDJAuTOoiNpLN3T4WWJlTNcrw==" saltValue="KbPMNbiizMJDlQFwnHT23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I/0t3I45/xPB2gWkJ84BrpsOGLLRiD/ZoueKdHwx+M4yYPJJ/B8yRksIGbnqP3IKepzQGjVjdXetuJCAueH6g==" saltValue="HMPB/ulecqKYxwuRIxz7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518</v>
      </c>
      <c r="AL9" s="1196"/>
      <c r="AM9" s="1196"/>
      <c r="AN9" s="1197"/>
      <c r="AO9" s="277">
        <v>1584133</v>
      </c>
      <c r="AP9" s="277">
        <v>129656</v>
      </c>
      <c r="AQ9" s="278">
        <v>118567</v>
      </c>
      <c r="AR9" s="279">
        <v>9.4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519</v>
      </c>
      <c r="AL10" s="1196"/>
      <c r="AM10" s="1196"/>
      <c r="AN10" s="1197"/>
      <c r="AO10" s="280">
        <v>329970</v>
      </c>
      <c r="AP10" s="280">
        <v>27007</v>
      </c>
      <c r="AQ10" s="281">
        <v>18618</v>
      </c>
      <c r="AR10" s="282">
        <v>45.1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520</v>
      </c>
      <c r="AL11" s="1196"/>
      <c r="AM11" s="1196"/>
      <c r="AN11" s="1197"/>
      <c r="AO11" s="280">
        <v>60285</v>
      </c>
      <c r="AP11" s="280">
        <v>4934</v>
      </c>
      <c r="AQ11" s="281">
        <v>3260</v>
      </c>
      <c r="AR11" s="282">
        <v>51.3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521</v>
      </c>
      <c r="AL12" s="1196"/>
      <c r="AM12" s="1196"/>
      <c r="AN12" s="1197"/>
      <c r="AO12" s="280" t="s">
        <v>522</v>
      </c>
      <c r="AP12" s="280" t="s">
        <v>522</v>
      </c>
      <c r="AQ12" s="281" t="s">
        <v>522</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523</v>
      </c>
      <c r="AL13" s="1196"/>
      <c r="AM13" s="1196"/>
      <c r="AN13" s="1197"/>
      <c r="AO13" s="280">
        <v>37018</v>
      </c>
      <c r="AP13" s="280">
        <v>3030</v>
      </c>
      <c r="AQ13" s="281">
        <v>6416</v>
      </c>
      <c r="AR13" s="282">
        <v>-52.8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524</v>
      </c>
      <c r="AL14" s="1196"/>
      <c r="AM14" s="1196"/>
      <c r="AN14" s="1197"/>
      <c r="AO14" s="280">
        <v>57199</v>
      </c>
      <c r="AP14" s="280">
        <v>4682</v>
      </c>
      <c r="AQ14" s="281">
        <v>2560</v>
      </c>
      <c r="AR14" s="282">
        <v>82.9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525</v>
      </c>
      <c r="AL15" s="1199"/>
      <c r="AM15" s="1199"/>
      <c r="AN15" s="1200"/>
      <c r="AO15" s="280">
        <v>-105932</v>
      </c>
      <c r="AP15" s="280">
        <v>-8670</v>
      </c>
      <c r="AQ15" s="281">
        <v>-9017</v>
      </c>
      <c r="AR15" s="282">
        <v>-3.8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1962673</v>
      </c>
      <c r="AP16" s="280">
        <v>160638</v>
      </c>
      <c r="AQ16" s="281">
        <v>140405</v>
      </c>
      <c r="AR16" s="282">
        <v>14.4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530</v>
      </c>
      <c r="AL21" s="1202"/>
      <c r="AM21" s="1202"/>
      <c r="AN21" s="1203"/>
      <c r="AO21" s="293">
        <v>14.24</v>
      </c>
      <c r="AP21" s="294">
        <v>12.43</v>
      </c>
      <c r="AQ21" s="295">
        <v>1.81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531</v>
      </c>
      <c r="AL22" s="1202"/>
      <c r="AM22" s="1202"/>
      <c r="AN22" s="1203"/>
      <c r="AO22" s="298">
        <v>91.1</v>
      </c>
      <c r="AP22" s="299">
        <v>95.8</v>
      </c>
      <c r="AQ22" s="300">
        <v>-4.7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532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535</v>
      </c>
      <c r="AL32" s="1186"/>
      <c r="AM32" s="1186"/>
      <c r="AN32" s="1187"/>
      <c r="AO32" s="308">
        <v>1286490</v>
      </c>
      <c r="AP32" s="308">
        <v>105295</v>
      </c>
      <c r="AQ32" s="309">
        <v>81678</v>
      </c>
      <c r="AR32" s="310">
        <v>28.9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536</v>
      </c>
      <c r="AL33" s="1186"/>
      <c r="AM33" s="1186"/>
      <c r="AN33" s="1187"/>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537</v>
      </c>
      <c r="AL34" s="1186"/>
      <c r="AM34" s="1186"/>
      <c r="AN34" s="1187"/>
      <c r="AO34" s="308" t="s">
        <v>522</v>
      </c>
      <c r="AP34" s="308" t="s">
        <v>522</v>
      </c>
      <c r="AQ34" s="309" t="s">
        <v>522</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538</v>
      </c>
      <c r="AL35" s="1186"/>
      <c r="AM35" s="1186"/>
      <c r="AN35" s="1187"/>
      <c r="AO35" s="308">
        <v>82139</v>
      </c>
      <c r="AP35" s="308">
        <v>6723</v>
      </c>
      <c r="AQ35" s="309">
        <v>27670</v>
      </c>
      <c r="AR35" s="310">
        <v>-75.7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539</v>
      </c>
      <c r="AL36" s="1186"/>
      <c r="AM36" s="1186"/>
      <c r="AN36" s="1187"/>
      <c r="AO36" s="308">
        <v>9322</v>
      </c>
      <c r="AP36" s="308">
        <v>763</v>
      </c>
      <c r="AQ36" s="309">
        <v>3435</v>
      </c>
      <c r="AR36" s="310">
        <v>-77.8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540</v>
      </c>
      <c r="AL37" s="1186"/>
      <c r="AM37" s="1186"/>
      <c r="AN37" s="1187"/>
      <c r="AO37" s="308">
        <v>235</v>
      </c>
      <c r="AP37" s="308">
        <v>19</v>
      </c>
      <c r="AQ37" s="309">
        <v>958</v>
      </c>
      <c r="AR37" s="310">
        <v>-98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541</v>
      </c>
      <c r="AL38" s="1189"/>
      <c r="AM38" s="1189"/>
      <c r="AN38" s="1190"/>
      <c r="AO38" s="311" t="s">
        <v>522</v>
      </c>
      <c r="AP38" s="311" t="s">
        <v>522</v>
      </c>
      <c r="AQ38" s="312">
        <v>13</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542</v>
      </c>
      <c r="AL39" s="1189"/>
      <c r="AM39" s="1189"/>
      <c r="AN39" s="1190"/>
      <c r="AO39" s="308">
        <v>-89753</v>
      </c>
      <c r="AP39" s="308">
        <v>-7346</v>
      </c>
      <c r="AQ39" s="309">
        <v>-3370</v>
      </c>
      <c r="AR39" s="310">
        <v>118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543</v>
      </c>
      <c r="AL40" s="1186"/>
      <c r="AM40" s="1186"/>
      <c r="AN40" s="1187"/>
      <c r="AO40" s="308">
        <v>-765828</v>
      </c>
      <c r="AP40" s="308">
        <v>-62680</v>
      </c>
      <c r="AQ40" s="309">
        <v>-74594</v>
      </c>
      <c r="AR40" s="310">
        <v>-16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298</v>
      </c>
      <c r="AL41" s="1192"/>
      <c r="AM41" s="1192"/>
      <c r="AN41" s="1193"/>
      <c r="AO41" s="308">
        <v>522605</v>
      </c>
      <c r="AP41" s="308">
        <v>42773</v>
      </c>
      <c r="AQ41" s="309">
        <v>35790</v>
      </c>
      <c r="AR41" s="310">
        <v>19.5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513</v>
      </c>
      <c r="AN49" s="1180" t="s">
        <v>547</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11787234</v>
      </c>
      <c r="AN51" s="330">
        <v>892296</v>
      </c>
      <c r="AO51" s="331">
        <v>-48.1</v>
      </c>
      <c r="AP51" s="332">
        <v>113913</v>
      </c>
      <c r="AQ51" s="333">
        <v>5.9</v>
      </c>
      <c r="AR51" s="334">
        <v>-54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1916893</v>
      </c>
      <c r="AN52" s="338">
        <v>145109</v>
      </c>
      <c r="AO52" s="339">
        <v>13.8</v>
      </c>
      <c r="AP52" s="340">
        <v>53160</v>
      </c>
      <c r="AQ52" s="341">
        <v>-8.1999999999999993</v>
      </c>
      <c r="AR52" s="342">
        <v>22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6951509</v>
      </c>
      <c r="AN53" s="330">
        <v>535267</v>
      </c>
      <c r="AO53" s="331">
        <v>-40</v>
      </c>
      <c r="AP53" s="332">
        <v>115050</v>
      </c>
      <c r="AQ53" s="333">
        <v>1</v>
      </c>
      <c r="AR53" s="334">
        <v>-41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760372</v>
      </c>
      <c r="AN54" s="338">
        <v>58549</v>
      </c>
      <c r="AO54" s="339">
        <v>-59.7</v>
      </c>
      <c r="AP54" s="340">
        <v>53792</v>
      </c>
      <c r="AQ54" s="341">
        <v>1.2</v>
      </c>
      <c r="AR54" s="342">
        <v>-60.9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5935546</v>
      </c>
      <c r="AN55" s="330">
        <v>467697</v>
      </c>
      <c r="AO55" s="331">
        <v>-12.6</v>
      </c>
      <c r="AP55" s="332">
        <v>118252</v>
      </c>
      <c r="AQ55" s="333">
        <v>2.8</v>
      </c>
      <c r="AR55" s="334">
        <v>-15.4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1397424</v>
      </c>
      <c r="AN56" s="338">
        <v>110111</v>
      </c>
      <c r="AO56" s="339">
        <v>88.1</v>
      </c>
      <c r="AP56" s="340">
        <v>49994</v>
      </c>
      <c r="AQ56" s="341">
        <v>-7.1</v>
      </c>
      <c r="AR56" s="342">
        <v>95.2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5309758</v>
      </c>
      <c r="AN57" s="330">
        <v>427310</v>
      </c>
      <c r="AO57" s="331">
        <v>-8.6</v>
      </c>
      <c r="AP57" s="332">
        <v>120302</v>
      </c>
      <c r="AQ57" s="333">
        <v>1.7</v>
      </c>
      <c r="AR57" s="334">
        <v>-10.3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951258</v>
      </c>
      <c r="AN58" s="338">
        <v>76554</v>
      </c>
      <c r="AO58" s="339">
        <v>-30.5</v>
      </c>
      <c r="AP58" s="340">
        <v>59328</v>
      </c>
      <c r="AQ58" s="341">
        <v>18.7</v>
      </c>
      <c r="AR58" s="342">
        <v>-49.2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2549326</v>
      </c>
      <c r="AN59" s="330">
        <v>208653</v>
      </c>
      <c r="AO59" s="331">
        <v>-51.2</v>
      </c>
      <c r="AP59" s="332">
        <v>114841</v>
      </c>
      <c r="AQ59" s="333">
        <v>-4.5</v>
      </c>
      <c r="AR59" s="334">
        <v>-46.7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450624</v>
      </c>
      <c r="AN60" s="338">
        <v>36882</v>
      </c>
      <c r="AO60" s="339">
        <v>-51.8</v>
      </c>
      <c r="AP60" s="340">
        <v>51589</v>
      </c>
      <c r="AQ60" s="341">
        <v>-13</v>
      </c>
      <c r="AR60" s="342">
        <v>-38.799999999999997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6506675</v>
      </c>
      <c r="AN61" s="345">
        <v>506245</v>
      </c>
      <c r="AO61" s="346">
        <v>-32.1</v>
      </c>
      <c r="AP61" s="347">
        <v>116472</v>
      </c>
      <c r="AQ61" s="348">
        <v>1.4</v>
      </c>
      <c r="AR61" s="334">
        <v>-33.5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1095314</v>
      </c>
      <c r="AN62" s="338">
        <v>85441</v>
      </c>
      <c r="AO62" s="339">
        <v>-8</v>
      </c>
      <c r="AP62" s="340">
        <v>53573</v>
      </c>
      <c r="AQ62" s="341">
        <v>-1.7</v>
      </c>
      <c r="AR62" s="342">
        <v>-6.3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Ja7XQy20sWirT57kNodoURBP7zZ8Ulo2J6AJHbURBPvqYt7EMCfRK6bd+FxEcUu1kIUyg3zx2F84t25e88XcA==" saltValue="zrPSQ1pckTJo0x4TZKn7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Bpy4vw9vUihms3KQg/BXSLV8DP7ARqKbwX8+Hj3G1vs/Q15GmeerCay8MprxvTMvKkJmoNDA+Q3whJS+4/urMg==" saltValue="8G067bSNKOdj2d1ad47o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JFjXmfSsJY910CaeMxBQxIiw6TSoX0fp5VuOym0F1IQ4CDD+mLLeE/jY61TzpGA1b9Hg53QPTaiuzP8kmly9SQ==" saltValue="SfweReaEaKHK9CxeaWps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4" t="s">
        <v>3</v>
      </c>
      <c r="D47" s="1204"/>
      <c r="E47" s="1205"/>
      <c r="F47" s="11">
        <v>130.47</v>
      </c>
      <c r="G47" s="12">
        <v>75.709999999999994</v>
      </c>
      <c r="H47" s="12">
        <v>88.16</v>
      </c>
      <c r="I47" s="12">
        <v>79.86</v>
      </c>
      <c r="J47" s="13">
        <v>99.33</v>
      </c>
    </row>
    <row r="48" spans="2:10" ht="57.75" customHeight="1" x14ac:dyDescent="0.15">
      <c r="B48" s="14"/>
      <c r="C48" s="1206" t="s">
        <v>4</v>
      </c>
      <c r="D48" s="1206"/>
      <c r="E48" s="1207"/>
      <c r="F48" s="15">
        <v>23.71</v>
      </c>
      <c r="G48" s="16">
        <v>30.49</v>
      </c>
      <c r="H48" s="16">
        <v>29.64</v>
      </c>
      <c r="I48" s="16">
        <v>27.77</v>
      </c>
      <c r="J48" s="17">
        <v>24.18</v>
      </c>
    </row>
    <row r="49" spans="2:10" ht="57.75" customHeight="1" thickBot="1" x14ac:dyDescent="0.2">
      <c r="B49" s="18"/>
      <c r="C49" s="1208" t="s">
        <v>5</v>
      </c>
      <c r="D49" s="1208"/>
      <c r="E49" s="1209"/>
      <c r="F49" s="19" t="s">
        <v>568</v>
      </c>
      <c r="G49" s="20" t="s">
        <v>569</v>
      </c>
      <c r="H49" s="20" t="s">
        <v>570</v>
      </c>
      <c r="I49" s="20" t="s">
        <v>571</v>
      </c>
      <c r="J49" s="21">
        <v>8.1199999999999992</v>
      </c>
    </row>
    <row r="50" spans="2:10" x14ac:dyDescent="0.15"/>
  </sheetData>
  <sheetProtection algorithmName="SHA-512" hashValue="Un8rOA3hOZYtke0mPUppTSI9FQkPecW8XjFh3ELDz9LwdDTqAn+psTj3s28PZDDSFq/eeS+WYvNvFZdCnCL/vA==" saltValue="pfyVej2h1DXOFV/9+z94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2023-03-09T09:23:08Z</cp:lastPrinted>
  <dcterms:created xsi:type="dcterms:W3CDTF">2023-02-20T03:53:47Z</dcterms:created>
  <dcterms:modified xsi:type="dcterms:W3CDTF">2023-10-12T08:30:47Z</dcterms:modified>
  <cp:category/>
</cp:coreProperties>
</file>