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35南三陸町○▲（様式差替有）\03_打ち返し\02_回答\"/>
    </mc:Choice>
  </mc:AlternateContent>
  <xr:revisionPtr revIDLastSave="0" documentId="13_ncr:1_{8068D502-8B47-44BA-9EC5-61803EF4AFE1}" xr6:coauthVersionLast="47" xr6:coauthVersionMax="47" xr10:uidLastSave="{00000000-0000-0000-0000-000000000000}"/>
  <bookViews>
    <workbookView xWindow="20370" yWindow="24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l="1"/>
</calcChain>
</file>

<file path=xl/sharedStrings.xml><?xml version="1.0" encoding="utf-8"?>
<sst xmlns="http://schemas.openxmlformats.org/spreadsheetml/2006/main" count="1080" uniqueCount="561">
  <si>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</si>
  <si>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</si>
  <si>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</si>
  <si>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</si>
  <si>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</si>
  <si>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</si>
  <si>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</si>
  <si>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</si>
  <si>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</si>
  <si>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</si>
  <si>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</si>
  <si>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</si>
  <si>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</si>
  <si>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</si>
  <si>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</si>
  <si>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</si>
  <si>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</si>
  <si>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</si>
  <si>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</si>
  <si>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</si>
  <si>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</si>
  <si>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</si>
  <si>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</si>
  <si>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</si>
  <si>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</si>
  <si>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</si>
  <si>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</si>
  <si>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</si>
  <si>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</si>
  <si>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</si>
  <si>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</si>
  <si>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</si>
  <si>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</si>
  <si>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</si>
  <si>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</si>
  <si>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</si>
  <si>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</si>
  <si>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</si>
  <si>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</si>
  <si>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</si>
  <si>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</si>
  <si>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</si>
  <si>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</si>
  <si>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</si>
  <si>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</si>
  <si>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</si>
  <si>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</si>
  <si>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</si>
  <si>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</si>
  <si>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</si>
  <si>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</si>
  <si>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</si>
  <si>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</si>
  <si>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</si>
  <si>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</si>
  <si>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</si>
  <si>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</si>
  <si>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</si>
  <si>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</si>
  <si>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</si>
  <si>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</si>
  <si>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</si>
  <si>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</si>
  <si>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</si>
  <si>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</si>
  <si>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</si>
  <si>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</si>
  <si>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</si>
  <si>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</si>
  <si>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</si>
  <si>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</si>
  <si>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</si>
  <si>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</si>
  <si>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</si>
  <si>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</si>
  <si>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</si>
  <si>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</si>
  <si>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</si>
  <si>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</si>
  <si>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</si>
  <si>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</si>
  <si>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</si>
  <si>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</si>
  <si>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</si>
  <si>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</si>
  <si>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</si>
  <si>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</si>
  <si>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</si>
  <si>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</si>
  <si>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</si>
  <si>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</si>
  <si>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</si>
  <si>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</si>
  <si>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</si>
  <si>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</si>
  <si>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</si>
  <si>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</si>
  <si>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</si>
  <si>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</si>
  <si>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</si>
  <si>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</si>
  <si>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</si>
  <si>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</si>
  <si>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</si>
  <si>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</si>
  <si>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</si>
  <si>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</si>
  <si>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</si>
  <si>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</si>
  <si>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</si>
  <si>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</si>
  <si>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</si>
  <si>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</si>
  <si>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</si>
  <si>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</si>
  <si>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</si>
  <si>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</si>
  <si>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</si>
  <si>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</si>
  <si>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</si>
  <si>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</si>
  <si>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</si>
  <si>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</si>
  <si>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</si>
  <si>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</si>
  <si>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</si>
  <si>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</si>
  <si>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</si>
  <si>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</si>
  <si>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</si>
  <si>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</si>
  <si>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</si>
  <si>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</si>
  <si>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</si>
  <si>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</si>
  <si>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</si>
  <si>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</si>
  <si>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</si>
  <si>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</si>
  <si>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</si>
  <si>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</si>
  <si>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</si>
  <si>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</si>
  <si>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</si>
  <si>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</si>
  <si>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</si>
  <si>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</si>
  <si>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</si>
  <si>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</si>
  <si>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</si>
  <si>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</si>
  <si>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</si>
  <si>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</si>
  <si>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</si>
  <si>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</si>
  <si>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</si>
  <si>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</si>
  <si>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</si>
  <si>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</si>
  <si>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</si>
  <si>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</si>
  <si>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</si>
  <si>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</si>
  <si>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</si>
  <si>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</si>
  <si>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</si>
  <si>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</si>
  <si>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</si>
  <si>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</si>
  <si>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</si>
  <si>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</si>
  <si>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</si>
  <si>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</si>
  <si>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</si>
  <si>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</si>
  <si>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</si>
  <si>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</si>
  <si>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</si>
  <si>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</si>
  <si>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</si>
  <si>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</si>
  <si>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</si>
  <si>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</si>
  <si>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</si>
  <si>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</si>
  <si>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</si>
  <si>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</si>
  <si>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</si>
  <si>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</si>
  <si>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</si>
  <si>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</si>
  <si>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</si>
  <si>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</si>
  <si>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</si>
  <si>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</si>
  <si>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</si>
  <si>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</si>
  <si>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</si>
  <si>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</si>
  <si>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</si>
  <si>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</si>
  <si>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</si>
  <si>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</si>
  <si>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</si>
  <si>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</si>
  <si>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宮城県南三陸町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</si>
  <si>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</si>
  <si>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</si>
  <si>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</si>
  <si>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</si>
  <si>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</si>
  <si>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</si>
  <si>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</si>
  <si>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</si>
  <si>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</si>
  <si>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</si>
  <si>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</si>
  <si>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</si>
  <si>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</si>
  <si>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</si>
  <si>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</si>
  <si>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</si>
  <si>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</si>
  <si>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</si>
  <si>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</si>
  <si>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</si>
  <si>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</si>
  <si>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</si>
  <si>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</si>
  <si>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</si>
  <si>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</si>
  <si>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</si>
  <si>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</si>
  <si>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</si>
  <si>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</si>
  <si>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</si>
  <si>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</si>
  <si>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</si>
  <si>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</si>
  <si>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</si>
  <si>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</si>
  <si>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</si>
  <si>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</si>
  <si>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</si>
  <si>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</si>
  <si>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</si>
  <si>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</si>
  <si>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</si>
  <si>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</si>
  <si>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</si>
  <si>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</si>
  <si>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</si>
  <si>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</si>
  <si>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</si>
  <si>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</si>
  <si>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</si>
  <si>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</si>
  <si>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</si>
  <si>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</si>
  <si>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</si>
  <si>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</si>
  <si>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</si>
  <si>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</si>
  <si>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</si>
  <si>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</si>
  <si>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</si>
  <si>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</si>
  <si>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</si>
  <si>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</si>
  <si>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</si>
  <si>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</si>
  <si>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</si>
  <si>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</si>
  <si>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</si>
  <si>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</si>
  <si>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</si>
  <si>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</si>
  <si>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</si>
  <si>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</si>
  <si>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</si>
  <si>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</si>
  <si>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</si>
  <si>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</si>
  <si>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</si>
  <si>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</si>
  <si>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</si>
  <si>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</si>
  <si>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</si>
  <si>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</si>
  <si>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</si>
  <si>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</si>
  <si>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</si>
  <si>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</si>
  <si>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</si>
  <si>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</si>
  <si>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</si>
  <si>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</si>
  <si>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</si>
  <si>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</si>
  <si>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</si>
  <si>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</si>
  <si>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</si>
  <si>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</si>
  <si>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</si>
  <si>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</si>
  <si>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</si>
  <si>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</si>
  <si>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</si>
  <si>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</si>
  <si>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</si>
  <si>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</si>
  <si>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</si>
  <si>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</si>
  <si>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</si>
  <si>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</si>
  <si>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</si>
  <si>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</si>
  <si>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</si>
  <si>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</si>
  <si>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</si>
  <si>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</si>
  <si>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</si>
  <si>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</si>
  <si>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</si>
  <si>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</si>
  <si>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</si>
  <si>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</si>
  <si>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</si>
  <si>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</si>
  <si>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</si>
  <si>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</si>
  <si>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</si>
  <si>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</si>
  <si>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</si>
  <si>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</si>
  <si>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</si>
  <si>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</si>
  <si>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</si>
  <si>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</si>
  <si>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</si>
  <si>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</si>
  <si>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</si>
  <si>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</si>
  <si>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</si>
  <si>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</si>
  <si>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</si>
  <si>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</si>
  <si>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</si>
  <si>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</si>
  <si>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</si>
  <si>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</si>
  <si>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</si>
  <si>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</si>
  <si>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</si>
  <si>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</si>
  <si>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</si>
  <si>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宮城県南三陸町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</si>
  <si>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</si>
  <si>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</si>
  <si>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</si>
  <si>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</si>
  <si>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</si>
  <si>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</si>
  <si>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</si>
  <si>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</si>
  <si>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</si>
  <si>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</si>
  <si>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</si>
  <si>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</si>
  <si>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</si>
  <si>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</si>
  <si>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</si>
  <si>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</si>
  <si>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</si>
  <si>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</si>
  <si>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</si>
  <si>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</si>
  <si>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</si>
  <si>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</si>
  <si>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</si>
  <si>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</si>
  <si>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</si>
  <si>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</si>
  <si>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</si>
  <si>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</si>
  <si>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</si>
  <si>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</si>
  <si>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</si>
  <si>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</si>
  <si>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</si>
  <si>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</si>
  <si>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</si>
  <si>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</si>
  <si>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</si>
  <si>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</si>
  <si>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</si>
  <si>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</si>
  <si>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訪問看護ステーション事業会計</t>
    <phoneticPr fontId="5"/>
  </si>
  <si>
    <t>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</si>
  <si>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</si>
  <si>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</si>
  <si>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</si>
  <si>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</si>
  <si>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</si>
  <si>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</si>
  <si>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</si>
  <si>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</si>
  <si>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</si>
  <si>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</si>
  <si>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</si>
  <si>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</si>
  <si>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</si>
  <si>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</si>
  <si>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</si>
  <si>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</si>
  <si>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</si>
  <si>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</si>
  <si>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</si>
  <si>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</si>
  <si>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</si>
  <si>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</si>
  <si>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</si>
  <si>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</si>
  <si>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</si>
  <si>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</si>
  <si>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</si>
  <si>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</si>
  <si>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</si>
  <si>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</si>
  <si>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</si>
  <si>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</si>
  <si>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</si>
  <si>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</si>
  <si>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</si>
  <si>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</si>
  <si>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</si>
  <si>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</si>
  <si>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</si>
  <si>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</si>
  <si>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</si>
  <si>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</si>
  <si>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</si>
  <si>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</si>
  <si>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</si>
  <si>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</si>
  <si>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</si>
  <si>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</si>
  <si>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</si>
  <si>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</si>
  <si>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</si>
  <si>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</si>
  <si>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</si>
  <si>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</si>
  <si>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</si>
  <si>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</si>
  <si>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</si>
  <si>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</si>
  <si>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</si>
  <si>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</si>
  <si>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</si>
  <si>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</si>
  <si>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</si>
  <si>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</si>
  <si>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</si>
  <si>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</si>
  <si>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</si>
  <si>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</si>
  <si>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</si>
  <si>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</si>
  <si>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</si>
  <si>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</si>
  <si>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</si>
  <si>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</si>
  <si>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</si>
  <si>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</si>
  <si>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</si>
  <si>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</si>
  <si>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</si>
  <si>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</si>
  <si>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</si>
  <si>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</si>
  <si>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</si>
  <si>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</si>
  <si>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</si>
  <si>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</si>
  <si>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</si>
  <si>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</si>
  <si>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</si>
  <si>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</si>
  <si>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</si>
  <si>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</si>
  <si>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</si>
  <si>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</si>
  <si>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</si>
  <si>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</si>
  <si>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</si>
  <si>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</si>
  <si>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</si>
  <si>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</si>
  <si>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</si>
  <si>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</si>
  <si>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</si>
  <si>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</si>
  <si>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</si>
  <si>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</si>
  <si>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</si>
  <si>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</si>
  <si>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</si>
  <si>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</si>
  <si>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</si>
  <si>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</si>
  <si>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</si>
  <si>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</si>
  <si>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</si>
  <si>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</si>
  <si>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</si>
  <si>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</si>
  <si>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</si>
  <si>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</si>
  <si>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</si>
  <si>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</si>
  <si>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</si>
  <si>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</si>
  <si>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</si>
  <si>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</si>
  <si>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</si>
  <si>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</si>
  <si>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</si>
  <si>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</si>
  <si>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</si>
  <si>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</si>
  <si>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</si>
  <si>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</si>
  <si>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</si>
  <si>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</si>
  <si>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21.48</t>
  </si>
  <si>
    <t>▲ 24.40</t>
  </si>
  <si>
    <t>▲ 16.06</t>
  </si>
  <si>
    <t>▲ 17.80</t>
  </si>
  <si>
    <t>一般会計</t>
  </si>
  <si>
    <t>病院事業会計</t>
  </si>
  <si>
    <t>下水道事業会計</t>
  </si>
  <si>
    <t>介護保険特別会計</t>
  </si>
  <si>
    <t>国民健康保険特別会計</t>
  </si>
  <si>
    <t>訪問看護ステーション事業会計</t>
  </si>
  <si>
    <t>市場事業特別会計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</si>
  <si>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</si>
  <si>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</si>
  <si>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</si>
  <si>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</si>
  <si>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</si>
  <si>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</si>
  <si>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</si>
  <si>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</si>
  <si>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</si>
  <si>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気仙沼・本吉地域広域行政事務組合</t>
    <rPh sb="0" eb="3">
      <t>ケセンヌマ</t>
    </rPh>
    <rPh sb="4" eb="6">
      <t>モトヨシ</t>
    </rPh>
    <rPh sb="6" eb="8">
      <t>チイキ</t>
    </rPh>
    <rPh sb="8" eb="10">
      <t>コウイキ</t>
    </rPh>
    <rPh sb="10" eb="12">
      <t>ギョウセイ</t>
    </rPh>
    <rPh sb="12" eb="14">
      <t>ジム</t>
    </rPh>
    <rPh sb="14" eb="16">
      <t>クミアイ</t>
    </rPh>
    <phoneticPr fontId="2"/>
  </si>
  <si>
    <t>宮城県市町村職員退職手当組合</t>
    <rPh sb="0" eb="8">
      <t>ミヤギケンシチョウソンショクイン</t>
    </rPh>
    <rPh sb="8" eb="12">
      <t>タイショクテアテ</t>
    </rPh>
    <rPh sb="12" eb="14">
      <t>クミアイ</t>
    </rPh>
    <phoneticPr fontId="2"/>
  </si>
  <si>
    <t>宮城県市町村非常勤消防団員補償報償組合</t>
    <rPh sb="0" eb="2">
      <t>ミヤギ</t>
    </rPh>
    <rPh sb="2" eb="3">
      <t>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</si>
  <si>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10">
      <t>ミヤギケンシチョウソンジチシンコウ</t>
    </rPh>
    <phoneticPr fontId="2"/>
  </si>
  <si>
    <t>宮城県後期高齢者医療広域連合</t>
    <rPh sb="0" eb="2">
      <t>ミヤギ</t>
    </rPh>
    <rPh sb="2" eb="3">
      <t>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</si>
  <si>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8">
      <t>コウキコウレイシャ</t>
    </rPh>
    <rPh sb="8" eb="14">
      <t>イリョウジギョウカイケイ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</si>
</sst>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2248-4880-870A-DFB4EDB572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427310</c:v>
                </c:pt>
                <c:pt idx="1">
                  <c:v>208653</c:v>
                </c:pt>
                <c:pt idx="2">
                  <c:v>208108</c:v>
                </c:pt>
                <c:pt idx="3">
                  <c:v>144616</c:v>
                </c:pt>
                <c:pt idx="4">
                  <c:v>166686</c:v>
                </c:pt>
              </c:numCache>
            </c:numRef>
          </c:val>
          <c:smooth val="0"/>
          <c:extLst>
            <c:ext xmlns:c16="http://schemas.microsoft.com/office/drawing/2014/chart" uri="{C3380CC4-5D6E-409C-BE32-E72D297353CC}">
              <c16:uniqueId val="{00000001-2248-4880-870A-DFB4EDB572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27.77</c:v>
                </c:pt>
                <c:pt idx="1">
                  <c:v>24.18</c:v>
                </c:pt>
                <c:pt idx="2">
                  <c:v>13.41</c:v>
                </c:pt>
                <c:pt idx="3">
                  <c:v>15.33</c:v>
                </c:pt>
                <c:pt idx="4">
                  <c:v>14.05</c:v>
                </c:pt>
              </c:numCache>
            </c:numRef>
          </c:val>
          <c:extLst>
            <c:ext xmlns:c16="http://schemas.microsoft.com/office/drawing/2014/chart" uri="{C3380CC4-5D6E-409C-BE32-E72D297353CC}">
              <c16:uniqueId val="{00000000-B3C6-40A2-B1B0-7DAA800852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79.86</c:v>
                </c:pt>
                <c:pt idx="1">
                  <c:v>99.33</c:v>
                </c:pt>
                <c:pt idx="2">
                  <c:v>103.1</c:v>
                </c:pt>
                <c:pt idx="3">
                  <c:v>92.08</c:v>
                </c:pt>
                <c:pt idx="4">
                  <c:v>79.84</c:v>
                </c:pt>
              </c:numCache>
            </c:numRef>
          </c:val>
          <c:extLst>
            <c:ext xmlns:c16="http://schemas.microsoft.com/office/drawing/2014/chart" uri="{C3380CC4-5D6E-409C-BE32-E72D297353CC}">
              <c16:uniqueId val="{00000001-B3C6-40A2-B1B0-7DAA800852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-21.48</c:v>
                </c:pt>
                <c:pt idx="1">
                  <c:v>8.1199999999999992</c:v>
                </c:pt>
                <c:pt idx="2">
                  <c:v>-24.4</c:v>
                </c:pt>
                <c:pt idx="3">
                  <c:v>-16.059999999999999</c:v>
                </c:pt>
                <c:pt idx="4">
                  <c:v>-17.8</c:v>
                </c:pt>
              </c:numCache>
            </c:numRef>
          </c:val>
          <c:smooth val="0"/>
          <c:extLst>
            <c:ext xmlns:c16="http://schemas.microsoft.com/office/drawing/2014/chart" uri="{C3380CC4-5D6E-409C-BE32-E72D297353CC}">
              <c16:uniqueId val="{00000002-B3C6-40A2-B1B0-7DAA800852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0.05</c:v>
                </c:pt>
                <c:pt idx="4">
                  <c:v>#N/A</c:v>
                </c:pt>
                <c:pt idx="5">
                  <c:v>2.4500000000000002</c:v>
                </c:pt>
                <c:pt idx="6">
                  <c:v>#N/A</c:v>
                </c:pt>
                <c:pt idx="7">
                  <c:v>1.18</c:v>
                </c:pt>
                <c:pt idx="8">
                  <c:v>#N/A</c:v>
                </c:pt>
                <c:pt idx="9">
                  <c:v>0</c:v>
                </c:pt>
              </c:numCache>
            </c:numRef>
          </c:val>
          <c:extLst>
            <c:ext xmlns:c16="http://schemas.microsoft.com/office/drawing/2014/chart" uri="{C3380CC4-5D6E-409C-BE32-E72D297353CC}">
              <c16:uniqueId val="{00000000-02CC-4DE5-BA1F-446ADCD39E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CC-4DE5-BA1F-446ADCD39EC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0.05</c:v>
                </c:pt>
                <c:pt idx="4">
                  <c:v>#N/A</c:v>
                </c:pt>
                <c:pt idx="5">
                  <c:v>7.0000000000000007E-2</c:v>
                </c:pt>
                <c:pt idx="6">
                  <c:v>#N/A</c:v>
                </c:pt>
                <c:pt idx="7">
                  <c:v>0.01</c:v>
                </c:pt>
                <c:pt idx="8">
                  <c:v>#N/A</c:v>
                </c:pt>
                <c:pt idx="9">
                  <c:v>0.05</c:v>
                </c:pt>
              </c:numCache>
            </c:numRef>
          </c:val>
          <c:extLst>
            <c:ext xmlns:c16="http://schemas.microsoft.com/office/drawing/2014/chart" uri="{C3380CC4-5D6E-409C-BE32-E72D297353CC}">
              <c16:uniqueId val="{00000002-02CC-4DE5-BA1F-446ADCD39EC3}"/>
            </c:ext>
          </c:extLst>
        </c:ser>
        <c:ser>
          <c:idx val="3"/>
          <c:order val="3"/>
          <c:tx>
            <c:strRef>
              <c:f>データシート!$A$30</c:f>
              <c:strCache>
                <c:ptCount val="1"/>
                <c:pt idx="0">
                  <c:v>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0.05</c:v>
                </c:pt>
                <c:pt idx="4">
                  <c:v>#N/A</c:v>
                </c:pt>
                <c:pt idx="5">
                  <c:v>0</c:v>
                </c:pt>
                <c:pt idx="6">
                  <c:v>#N/A</c:v>
                </c:pt>
                <c:pt idx="7">
                  <c:v>0.08</c:v>
                </c:pt>
                <c:pt idx="8">
                  <c:v>#N/A</c:v>
                </c:pt>
                <c:pt idx="9">
                  <c:v>0.14000000000000001</c:v>
                </c:pt>
              </c:numCache>
            </c:numRef>
          </c:val>
          <c:extLst>
            <c:ext xmlns:c16="http://schemas.microsoft.com/office/drawing/2014/chart" uri="{C3380CC4-5D6E-409C-BE32-E72D297353CC}">
              <c16:uniqueId val="{00000003-02CC-4DE5-BA1F-446ADCD39EC3}"/>
            </c:ext>
          </c:extLst>
        </c:ser>
        <c:ser>
          <c:idx val="4"/>
          <c:order val="4"/>
          <c:tx>
            <c:strRef>
              <c:f>データシート!$A$31</c:f>
              <c:strCache>
                <c:ptCount val="1"/>
                <c:pt idx="0">
                  <c:v>訪問看護ステーション事業会計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0.56999999999999995</c:v>
                </c:pt>
                <c:pt idx="4">
                  <c:v>#N/A</c:v>
                </c:pt>
                <c:pt idx="5">
                  <c:v>0.55000000000000004</c:v>
                </c:pt>
                <c:pt idx="6">
                  <c:v>#N/A</c:v>
                </c:pt>
                <c:pt idx="7">
                  <c:v>0.63</c:v>
                </c:pt>
                <c:pt idx="8">
                  <c:v>#N/A</c:v>
                </c:pt>
                <c:pt idx="9">
                  <c:v>0.61</c:v>
                </c:pt>
              </c:numCache>
            </c:numRef>
          </c:val>
          <c:extLst>
            <c:ext xmlns:c16="http://schemas.microsoft.com/office/drawing/2014/chart" uri="{C3380CC4-5D6E-409C-BE32-E72D297353CC}">
              <c16:uniqueId val="{00000004-02CC-4DE5-BA1F-446ADCD39E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2.82</c:v>
                </c:pt>
                <c:pt idx="2">
                  <c:v>#N/A</c:v>
                </c:pt>
                <c:pt idx="3">
                  <c:v>2.73</c:v>
                </c:pt>
                <c:pt idx="4">
                  <c:v>#N/A</c:v>
                </c:pt>
                <c:pt idx="5">
                  <c:v>2.2400000000000002</c:v>
                </c:pt>
                <c:pt idx="6">
                  <c:v>#N/A</c:v>
                </c:pt>
                <c:pt idx="7">
                  <c:v>1.02</c:v>
                </c:pt>
                <c:pt idx="8">
                  <c:v>#N/A</c:v>
                </c:pt>
                <c:pt idx="9">
                  <c:v>0.62</c:v>
                </c:pt>
              </c:numCache>
            </c:numRef>
          </c:val>
          <c:extLst>
            <c:ext xmlns:c16="http://schemas.microsoft.com/office/drawing/2014/chart" uri="{C3380CC4-5D6E-409C-BE32-E72D297353CC}">
              <c16:uniqueId val="{00000005-02CC-4DE5-BA1F-446ADCD39E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0.91</c:v>
                </c:pt>
                <c:pt idx="4">
                  <c:v>#N/A</c:v>
                </c:pt>
                <c:pt idx="5">
                  <c:v>1.85</c:v>
                </c:pt>
                <c:pt idx="6">
                  <c:v>#N/A</c:v>
                </c:pt>
                <c:pt idx="7">
                  <c:v>1.33</c:v>
                </c:pt>
                <c:pt idx="8">
                  <c:v>#N/A</c:v>
                </c:pt>
                <c:pt idx="9">
                  <c:v>0.95</c:v>
                </c:pt>
              </c:numCache>
            </c:numRef>
          </c:val>
          <c:extLst>
            <c:ext xmlns:c16="http://schemas.microsoft.com/office/drawing/2014/chart" uri="{C3380CC4-5D6E-409C-BE32-E72D297353CC}">
              <c16:uniqueId val="{00000006-02CC-4DE5-BA1F-446ADCD39EC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0.98</c:v>
                </c:pt>
                <c:pt idx="8">
                  <c:v>#N/A</c:v>
                </c:pt>
                <c:pt idx="9">
                  <c:v>1.03</c:v>
                </c:pt>
              </c:numCache>
            </c:numRef>
          </c:val>
          <c:extLst>
            <c:ext xmlns:c16="http://schemas.microsoft.com/office/drawing/2014/chart" uri="{C3380CC4-5D6E-409C-BE32-E72D297353CC}">
              <c16:uniqueId val="{00000007-02CC-4DE5-BA1F-446ADCD39EC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2.37</c:v>
                </c:pt>
                <c:pt idx="2">
                  <c:v>#N/A</c:v>
                </c:pt>
                <c:pt idx="3">
                  <c:v>3.92</c:v>
                </c:pt>
                <c:pt idx="4">
                  <c:v>#N/A</c:v>
                </c:pt>
                <c:pt idx="5">
                  <c:v>5.27</c:v>
                </c:pt>
                <c:pt idx="6">
                  <c:v>#N/A</c:v>
                </c:pt>
                <c:pt idx="7">
                  <c:v>4.53</c:v>
                </c:pt>
                <c:pt idx="8">
                  <c:v>#N/A</c:v>
                </c:pt>
                <c:pt idx="9">
                  <c:v>3.63</c:v>
                </c:pt>
              </c:numCache>
            </c:numRef>
          </c:val>
          <c:extLst>
            <c:ext xmlns:c16="http://schemas.microsoft.com/office/drawing/2014/chart" uri="{C3380CC4-5D6E-409C-BE32-E72D297353CC}">
              <c16:uniqueId val="{00000008-02CC-4DE5-BA1F-446ADCD39E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27.77</c:v>
                </c:pt>
                <c:pt idx="2">
                  <c:v>#N/A</c:v>
                </c:pt>
                <c:pt idx="3">
                  <c:v>24.17</c:v>
                </c:pt>
                <c:pt idx="4">
                  <c:v>#N/A</c:v>
                </c:pt>
                <c:pt idx="5">
                  <c:v>13.41</c:v>
                </c:pt>
                <c:pt idx="6">
                  <c:v>#N/A</c:v>
                </c:pt>
                <c:pt idx="7">
                  <c:v>15.32</c:v>
                </c:pt>
                <c:pt idx="8">
                  <c:v>#N/A</c:v>
                </c:pt>
                <c:pt idx="9">
                  <c:v>14.04</c:v>
                </c:pt>
              </c:numCache>
            </c:numRef>
          </c:val>
          <c:extLst>
            <c:ext xmlns:c16="http://schemas.microsoft.com/office/drawing/2014/chart" uri="{C3380CC4-5D6E-409C-BE32-E72D297353CC}">
              <c16:uniqueId val="{00000009-02CC-4DE5-BA1F-446ADCD39E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859</c:v>
                </c:pt>
                <c:pt idx="5">
                  <c:v>856</c:v>
                </c:pt>
                <c:pt idx="8">
                  <c:v>849</c:v>
                </c:pt>
                <c:pt idx="11">
                  <c:v>840</c:v>
                </c:pt>
                <c:pt idx="14">
                  <c:v>895</c:v>
                </c:pt>
              </c:numCache>
            </c:numRef>
          </c:val>
          <c:extLst>
            <c:ext xmlns:c16="http://schemas.microsoft.com/office/drawing/2014/chart" uri="{C3380CC4-5D6E-409C-BE32-E72D297353CC}">
              <c16:uniqueId val="{00000000-963C-4FCE-ADE4-296AFAD768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963C-4FCE-ADE4-296AFAD768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3C-4FCE-ADE4-296AFAD768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9</c:v>
                </c:pt>
                <c:pt idx="9">
                  <c:v>7</c:v>
                </c:pt>
                <c:pt idx="12">
                  <c:v>7</c:v>
                </c:pt>
              </c:numCache>
            </c:numRef>
          </c:val>
          <c:extLst>
            <c:ext xmlns:c16="http://schemas.microsoft.com/office/drawing/2014/chart" uri="{C3380CC4-5D6E-409C-BE32-E72D297353CC}">
              <c16:uniqueId val="{00000003-963C-4FCE-ADE4-296AFAD768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94</c:v>
                </c:pt>
                <c:pt idx="3">
                  <c:v>82</c:v>
                </c:pt>
                <c:pt idx="6">
                  <c:v>90</c:v>
                </c:pt>
                <c:pt idx="9">
                  <c:v>94</c:v>
                </c:pt>
                <c:pt idx="12">
                  <c:v>123</c:v>
                </c:pt>
              </c:numCache>
            </c:numRef>
          </c:val>
          <c:extLst>
            <c:ext xmlns:c16="http://schemas.microsoft.com/office/drawing/2014/chart" uri="{C3380CC4-5D6E-409C-BE32-E72D297353CC}">
              <c16:uniqueId val="{00000004-963C-4FCE-ADE4-296AFAD768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C-4FCE-ADE4-296AFAD768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3C-4FCE-ADE4-296AFAD768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1231</c:v>
                </c:pt>
                <c:pt idx="3">
                  <c:v>1286</c:v>
                </c:pt>
                <c:pt idx="6">
                  <c:v>1243</c:v>
                </c:pt>
                <c:pt idx="9">
                  <c:v>1246</c:v>
                </c:pt>
                <c:pt idx="12">
                  <c:v>1301</c:v>
                </c:pt>
              </c:numCache>
            </c:numRef>
          </c:val>
          <c:extLst>
            <c:ext xmlns:c16="http://schemas.microsoft.com/office/drawing/2014/chart" uri="{C3380CC4-5D6E-409C-BE32-E72D297353CC}">
              <c16:uniqueId val="{00000007-963C-4FCE-ADE4-296AFAD768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475</c:v>
                </c:pt>
                <c:pt idx="2">
                  <c:v>#N/A</c:v>
                </c:pt>
                <c:pt idx="3">
                  <c:v>#N/A</c:v>
                </c:pt>
                <c:pt idx="4">
                  <c:v>521</c:v>
                </c:pt>
                <c:pt idx="5">
                  <c:v>#N/A</c:v>
                </c:pt>
                <c:pt idx="6">
                  <c:v>#N/A</c:v>
                </c:pt>
                <c:pt idx="7">
                  <c:v>493</c:v>
                </c:pt>
                <c:pt idx="8">
                  <c:v>#N/A</c:v>
                </c:pt>
                <c:pt idx="9">
                  <c:v>#N/A</c:v>
                </c:pt>
                <c:pt idx="10">
                  <c:v>508</c:v>
                </c:pt>
                <c:pt idx="11">
                  <c:v>#N/A</c:v>
                </c:pt>
                <c:pt idx="12">
                  <c:v>#N/A</c:v>
                </c:pt>
                <c:pt idx="13">
                  <c:v>536</c:v>
                </c:pt>
                <c:pt idx="14">
                  <c:v>#N/A</c:v>
                </c:pt>
              </c:numCache>
            </c:numRef>
          </c:val>
          <c:smooth val="0"/>
          <c:extLst>
            <c:ext xmlns:c16="http://schemas.microsoft.com/office/drawing/2014/chart" uri="{C3380CC4-5D6E-409C-BE32-E72D297353CC}">
              <c16:uniqueId val="{00000008-963C-4FCE-ADE4-296AFAD768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8128</c:v>
                </c:pt>
                <c:pt idx="5">
                  <c:v>7829</c:v>
                </c:pt>
                <c:pt idx="8">
                  <c:v>8100</c:v>
                </c:pt>
                <c:pt idx="11">
                  <c:v>7804</c:v>
                </c:pt>
                <c:pt idx="14">
                  <c:v>7950</c:v>
                </c:pt>
              </c:numCache>
            </c:numRef>
          </c:val>
          <c:extLst>
            <c:ext xmlns:c16="http://schemas.microsoft.com/office/drawing/2014/chart" uri="{C3380CC4-5D6E-409C-BE32-E72D297353CC}">
              <c16:uniqueId val="{00000000-5AD7-4877-B4D3-5C6CD97B0E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1899</c:v>
                </c:pt>
                <c:pt idx="5">
                  <c:v>1127</c:v>
                </c:pt>
                <c:pt idx="8">
                  <c:v>832</c:v>
                </c:pt>
                <c:pt idx="11">
                  <c:v>790</c:v>
                </c:pt>
                <c:pt idx="14">
                  <c:v>796</c:v>
                </c:pt>
              </c:numCache>
            </c:numRef>
          </c:val>
          <c:extLst>
            <c:ext xmlns:c16="http://schemas.microsoft.com/office/drawing/2014/chart" uri="{C3380CC4-5D6E-409C-BE32-E72D297353CC}">
              <c16:uniqueId val="{00000001-5AD7-4877-B4D3-5C6CD97B0E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10184</c:v>
                </c:pt>
                <c:pt idx="5">
                  <c:v>11835</c:v>
                </c:pt>
                <c:pt idx="8">
                  <c:v>12585</c:v>
                </c:pt>
                <c:pt idx="11">
                  <c:v>12832</c:v>
                </c:pt>
                <c:pt idx="14">
                  <c:v>13063</c:v>
                </c:pt>
              </c:numCache>
            </c:numRef>
          </c:val>
          <c:extLst>
            <c:ext xmlns:c16="http://schemas.microsoft.com/office/drawing/2014/chart" uri="{C3380CC4-5D6E-409C-BE32-E72D297353CC}">
              <c16:uniqueId val="{00000002-5AD7-4877-B4D3-5C6CD97B0E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D7-4877-B4D3-5C6CD97B0E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D7-4877-B4D3-5C6CD97B0E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D7-4877-B4D3-5C6CD97B0E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709</c:v>
                </c:pt>
                <c:pt idx="3">
                  <c:v>708</c:v>
                </c:pt>
                <c:pt idx="6">
                  <c:v>751</c:v>
                </c:pt>
                <c:pt idx="9">
                  <c:v>1031</c:v>
                </c:pt>
                <c:pt idx="12">
                  <c:v>988</c:v>
                </c:pt>
              </c:numCache>
            </c:numRef>
          </c:val>
          <c:extLst>
            <c:ext xmlns:c16="http://schemas.microsoft.com/office/drawing/2014/chart" uri="{C3380CC4-5D6E-409C-BE32-E72D297353CC}">
              <c16:uniqueId val="{00000006-5AD7-4877-B4D3-5C6CD97B0E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23</c:v>
                </c:pt>
                <c:pt idx="6">
                  <c:v>14</c:v>
                </c:pt>
                <c:pt idx="9">
                  <c:v>8</c:v>
                </c:pt>
                <c:pt idx="12">
                  <c:v>90</c:v>
                </c:pt>
              </c:numCache>
            </c:numRef>
          </c:val>
          <c:extLst>
            <c:ext xmlns:c16="http://schemas.microsoft.com/office/drawing/2014/chart" uri="{C3380CC4-5D6E-409C-BE32-E72D297353CC}">
              <c16:uniqueId val="{00000007-5AD7-4877-B4D3-5C6CD97B0E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699</c:v>
                </c:pt>
                <c:pt idx="3">
                  <c:v>666</c:v>
                </c:pt>
                <c:pt idx="6">
                  <c:v>660</c:v>
                </c:pt>
                <c:pt idx="9">
                  <c:v>660</c:v>
                </c:pt>
                <c:pt idx="12">
                  <c:v>616</c:v>
                </c:pt>
              </c:numCache>
            </c:numRef>
          </c:val>
          <c:extLst>
            <c:ext xmlns:c16="http://schemas.microsoft.com/office/drawing/2014/chart" uri="{C3380CC4-5D6E-409C-BE32-E72D297353CC}">
              <c16:uniqueId val="{00000008-5AD7-4877-B4D3-5C6CD97B0E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D7-4877-B4D3-5C6CD97B0E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13711</c:v>
                </c:pt>
                <c:pt idx="3">
                  <c:v>13329</c:v>
                </c:pt>
                <c:pt idx="6">
                  <c:v>13360</c:v>
                </c:pt>
                <c:pt idx="9">
                  <c:v>13327</c:v>
                </c:pt>
                <c:pt idx="12">
                  <c:v>13387</c:v>
                </c:pt>
              </c:numCache>
            </c:numRef>
          </c:val>
          <c:extLst>
            <c:ext xmlns:c16="http://schemas.microsoft.com/office/drawing/2014/chart" uri="{C3380CC4-5D6E-409C-BE32-E72D297353CC}">
              <c16:uniqueId val="{0000000A-5AD7-4877-B4D3-5C6CD97B0E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D7-4877-B4D3-5C6CD97B0E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5609</c:v>
                </c:pt>
                <c:pt idx="1">
                  <c:v>5026</c:v>
                </c:pt>
                <c:pt idx="2">
                  <c:v>4498</c:v>
                </c:pt>
              </c:numCache>
            </c:numRef>
          </c:val>
          <c:extLst>
            <c:ext xmlns:c16="http://schemas.microsoft.com/office/drawing/2014/chart" uri="{C3380CC4-5D6E-409C-BE32-E72D297353CC}">
              <c16:uniqueId val="{00000000-DF8C-4CDD-973F-D0F1D1C93A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c:v>
                </c:pt>
                <c:pt idx="1">
                  <c:v>32</c:v>
                </c:pt>
                <c:pt idx="2">
                  <c:v>50</c:v>
                </c:pt>
              </c:numCache>
            </c:numRef>
          </c:val>
          <c:extLst>
            <c:ext xmlns:c16="http://schemas.microsoft.com/office/drawing/2014/chart" uri="{C3380CC4-5D6E-409C-BE32-E72D297353CC}">
              <c16:uniqueId val="{00000001-DF8C-4CDD-973F-D0F1D1C93A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7275</c:v>
                </c:pt>
                <c:pt idx="1">
                  <c:v>8047</c:v>
                </c:pt>
                <c:pt idx="2">
                  <c:v>8825</c:v>
                </c:pt>
              </c:numCache>
            </c:numRef>
          </c:val>
          <c:extLst>
            <c:ext xmlns:c16="http://schemas.microsoft.com/office/drawing/2014/chart" uri="{C3380CC4-5D6E-409C-BE32-E72D297353CC}">
              <c16:uniqueId val="{00000002-DF8C-4CDD-973F-D0F1D1C93A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百万円増加しているが、復旧・復興事業に充てた地方債の元金償還開始及び過疎対策事業債の発行増に伴い、元利償還金の額が増加傾向にある。</a:t>
          </a:r>
          <a:endParaRPr lang="ja-JP" altLang="ja-JP" sz="1400">
            <a:effectLst/>
          </a:endParaRPr>
        </a:p>
        <a:p>
          <a:r>
            <a:rPr kumimoji="1" lang="ja-JP" altLang="ja-JP" sz="1100">
              <a:solidFill>
                <a:schemeClr val="dk1"/>
              </a:solidFill>
              <a:effectLst/>
              <a:latin typeface="+mn-lt"/>
              <a:ea typeface="+mn-ea"/>
              <a:cs typeface="+mn-cs"/>
            </a:rPr>
            <a:t>算入公債費等については、災害公営住宅の入居者数の増加に伴い、地方債の償還額等に充当可能な公営住宅使用料の額が多額となっている。</a:t>
          </a:r>
          <a:endParaRPr lang="ja-JP" altLang="ja-JP" sz="1400">
            <a:effectLst/>
          </a:endParaRPr>
        </a:p>
        <a:p>
          <a:r>
            <a:rPr kumimoji="1" lang="ja-JP" altLang="ja-JP" sz="1100">
              <a:solidFill>
                <a:schemeClr val="dk1"/>
              </a:solidFill>
              <a:effectLst/>
              <a:latin typeface="+mn-lt"/>
              <a:ea typeface="+mn-ea"/>
              <a:cs typeface="+mn-cs"/>
            </a:rPr>
            <a:t>今後は、地方債の新規発行の抑制と計画的な財政運営に努める。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東日本大震災に係る財政措置等による影響から、将来負担比率については平成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年度から発生しない状況となっている。</a:t>
          </a:r>
          <a:endParaRPr lang="ja-JP" altLang="ja-JP" sz="1400">
            <a:effectLst/>
          </a:endParaRPr>
        </a:p>
        <a:p>
          <a:r>
            <a:rPr kumimoji="1" lang="ja-JP" altLang="ja-JP" sz="1100">
              <a:solidFill>
                <a:schemeClr val="dk1"/>
              </a:solidFill>
              <a:effectLst/>
              <a:latin typeface="+mn-lt"/>
              <a:ea typeface="+mn-ea"/>
              <a:cs typeface="+mn-cs"/>
            </a:rPr>
            <a:t>比率が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となっていることについては、財政調整基金等の充当可能基金が多額となっていることが要因である。</a:t>
          </a:r>
          <a:endParaRPr lang="ja-JP" altLang="ja-JP" sz="1400">
            <a:effectLst/>
          </a:endParaRPr>
        </a:p>
        <a:p>
          <a:r>
            <a:rPr kumimoji="1" lang="ja-JP" altLang="ja-JP" sz="1100">
              <a:solidFill>
                <a:schemeClr val="dk1"/>
              </a:solidFill>
              <a:effectLst/>
              <a:latin typeface="+mn-lt"/>
              <a:ea typeface="+mn-ea"/>
              <a:cs typeface="+mn-cs"/>
            </a:rPr>
            <a:t>現状を維持することで将来の財政を圧迫する可能性は低くなるが、充当可能基金の増加は東日本大震災の影響による一時的なものであり、今後は比率が発生することが考えられることから、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宮城県南三陸町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百万円増加している。増加理由としては東日本大震災災害公営住宅家賃対策事業補助金の基金への積み立てが主な理由である。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復旧・復興事業の完了、その後の清算等が完了するまで、大きく増減することが見込まれることから、計画的な財政運営に努める。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・公共施設の維持管理に要する資金に充てるため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・合併に伴う地域ごとの個性ある振興及び住民の一体感醸成のため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・東日本大震災からの復興に資する事業を推進し、住民生活の安定と町の創造的復興を図るため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百万円増加している。災害公営住宅等の公共施設の維持補修等に備えるため、東日本大震災災害公営住宅家賃対策事業補助金を公共施設維持管理基金へ積み立てしたことが、主な要因である。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においても、東日本大震災災害公営住宅家賃対策事業補助金を基金に積み立てることとしているため、増加傾向となることを見込んでいるものの、震災復興基金の取り崩し等により、その他基金残高は減少傾向にあることから、計画的な財政運営に努め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前年度と比較すると維持管理経費の増等に伴う物件費等が増大したため、財政調整基金を取崩し、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類似団体と比較すると多額の財政調整基金残高となっているが、復旧・復興事業により施設等が新しくなり維持管理経費が増加しているため、今後においても将来を見据えた財政運営をしなければならない。</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減債基金については、臨時財政対策債償還基金費に係る基金積立を行ったため、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現時点では大きく積み立てることは予定していないが、公営住宅建設事業債の元金償還が始まり公債費が増大していることから、状況に応じて積み立てを行うなど、計画的な財政運営に努める。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11,498
11,289
163.40
12,405,129
11,583,595
791,256
5,633,601
12,891,395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en-US" altLang="ja-JP" sz="1100">
              <a:solidFill>
                <a:schemeClr val="dk1"/>
              </a:solidFill>
              <a:effectLst/>
              <a:latin typeface="+mn-lt"/>
              <a:ea typeface="+mn-ea"/>
              <a:cs typeface="+mn-cs"/>
            </a:rPr>
            <a:t>R6.3.31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40.3</a:t>
          </a:r>
          <a:r>
            <a:rPr kumimoji="1" lang="ja-JP" altLang="ja-JP" sz="1100">
              <a:solidFill>
                <a:schemeClr val="dk1"/>
              </a:solidFill>
              <a:effectLst/>
              <a:latin typeface="+mn-lt"/>
              <a:ea typeface="+mn-ea"/>
              <a:cs typeface="+mn-cs"/>
            </a:rPr>
            <a:t>％）に加え、町内に大きな企業が少ないこと等により、財政基盤が弱く、類似団体平均と同程度であるが低い水準となっている。</a:t>
          </a:r>
          <a:endParaRPr lang="ja-JP" altLang="ja-JP" sz="1400">
            <a:effectLst/>
          </a:endParaRPr>
        </a:p>
        <a:p>
          <a:r>
            <a:rPr kumimoji="1" lang="ja-JP" altLang="ja-JP" sz="1100">
              <a:solidFill>
                <a:schemeClr val="dk1"/>
              </a:solidFill>
              <a:effectLst/>
              <a:latin typeface="+mn-lt"/>
              <a:ea typeface="+mn-ea"/>
              <a:cs typeface="+mn-cs"/>
            </a:rPr>
            <a:t>必要な事業を峻別し、投資的経費を抑制する等、歳出の徹底的な見直しを実施し、行政の効率化に努めることにより財政の健全化を図る。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ている。復旧・復興事業において更新された公共施設の維持管理等に係る物件費の増加や、災害公営住宅の建設時に発行した地方債の元金償還が始まったことや、過疎対策事業債の元金償還額の増により公債費等の支出が増加したことで、類似団体平均よりも高くなっており、経常収支比率が高止まりしている状況である。</a:t>
          </a:r>
          <a:endParaRPr lang="ja-JP" altLang="ja-JP" sz="1400">
            <a:effectLst/>
          </a:endParaRPr>
        </a:p>
        <a:p>
          <a:r>
            <a:rPr kumimoji="1" lang="ja-JP" altLang="ja-JP" sz="1100">
              <a:solidFill>
                <a:schemeClr val="dk1"/>
              </a:solidFill>
              <a:effectLst/>
              <a:latin typeface="+mn-lt"/>
              <a:ea typeface="+mn-ea"/>
              <a:cs typeface="+mn-cs"/>
            </a:rPr>
            <a:t>事務事業の見直しや、地方債の新規発行の抑制により経常経費の削減に努める。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101854</xdr:rowOff>
    </xdr:from>
    <xdr:to>
      <xdr:col>23</xdr:col>
      <xdr:colOff>133350</xdr:colOff>
      <xdr:row>67</xdr:row>
      <xdr:rowOff>17272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1755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101854</xdr:rowOff>
    </xdr:from>
    <xdr:to>
      <xdr:col>19</xdr:col>
      <xdr:colOff>133350</xdr:colOff>
      <xdr:row>66</xdr:row>
      <xdr:rowOff>135636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4175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66</xdr:row>
      <xdr:rowOff>135636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1968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66</xdr:row>
      <xdr:rowOff>68072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968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51054</xdr:rowOff>
    </xdr:from>
    <xdr:to>
      <xdr:col>19</xdr:col>
      <xdr:colOff>184150</xdr:colOff>
      <xdr:row>66</xdr:row>
      <xdr:rowOff>152654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137431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5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84836</xdr:rowOff>
    </xdr:from>
    <xdr:to>
      <xdr:col>15</xdr:col>
      <xdr:colOff>133350</xdr:colOff>
      <xdr:row>67</xdr:row>
      <xdr:rowOff>14986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171213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17272</xdr:rowOff>
    </xdr:from>
    <xdr:to>
      <xdr:col>7</xdr:col>
      <xdr:colOff>31750</xdr:colOff>
      <xdr:row>66</xdr:row>
      <xdr:rowOff>118872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103649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189,336</a:t>
          </a:r>
          <a:r>
            <a:rPr kumimoji="1" lang="ja-JP" altLang="ja-JP" sz="1100">
              <a:solidFill>
                <a:schemeClr val="dk1"/>
              </a:solidFill>
              <a:effectLst/>
              <a:latin typeface="+mn-lt"/>
              <a:ea typeface="+mn-ea"/>
              <a:cs typeface="+mn-cs"/>
            </a:rPr>
            <a:t>円増加し、かつ類似団体平均を上回っている。震災からの復旧・復興事業により多くの公共施設が新たに建設等されたため、その維持管理経費が増嵩していることが主な要因である。</a:t>
          </a:r>
          <a:endParaRPr lang="ja-JP" altLang="ja-JP" sz="1400">
            <a:effectLst/>
          </a:endParaRPr>
        </a:p>
        <a:p>
          <a:r>
            <a:rPr kumimoji="1" lang="ja-JP" altLang="ja-JP" sz="1100">
              <a:solidFill>
                <a:schemeClr val="dk1"/>
              </a:solidFill>
              <a:effectLst/>
              <a:latin typeface="+mn-lt"/>
              <a:ea typeface="+mn-ea"/>
              <a:cs typeface="+mn-cs"/>
            </a:rPr>
            <a:t>人件費についても近年の人事院勧告による給与引上げ勧告が続いていることから、上昇していくことが予想される。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68391</xdr:rowOff>
    </xdr:from>
    <xdr:to>
      <xdr:col>23</xdr:col>
      <xdr:colOff>133350</xdr:colOff>
      <xdr:row>81</xdr:row>
      <xdr:rowOff>101028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5841"/>
          <a:ext cx="838200" cy="3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67459</xdr:rowOff>
    </xdr:from>
    <xdr:to>
      <xdr:col>19</xdr:col>
      <xdr:colOff>133350</xdr:colOff>
      <xdr:row>81</xdr:row>
      <xdr:rowOff>68391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4909"/>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67459</xdr:rowOff>
    </xdr:from>
    <xdr:to>
      <xdr:col>15</xdr:col>
      <xdr:colOff>82550</xdr:colOff>
      <xdr:row>81</xdr:row>
      <xdr:rowOff>71127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54909"/>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71127</xdr:rowOff>
    </xdr:from>
    <xdr:to>
      <xdr:col>11</xdr:col>
      <xdr:colOff>31750</xdr:colOff>
      <xdr:row>81</xdr:row>
      <xdr:rowOff>92219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58577"/>
          <a:ext cx="889000" cy="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50228</xdr:rowOff>
    </xdr:from>
    <xdr:to>
      <xdr:col>23</xdr:col>
      <xdr:colOff>184150</xdr:colOff>
      <xdr:row>81</xdr:row>
      <xdr:rowOff>151828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22305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17591</xdr:rowOff>
    </xdr:from>
    <xdr:to>
      <xdr:col>19</xdr:col>
      <xdr:colOff>184150</xdr:colOff>
      <xdr:row>81</xdr:row>
      <xdr:rowOff>119191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103968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1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16659</xdr:rowOff>
    </xdr:from>
    <xdr:to>
      <xdr:col>15</xdr:col>
      <xdr:colOff>133350</xdr:colOff>
      <xdr:row>81</xdr:row>
      <xdr:rowOff>118259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103036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9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20327</xdr:rowOff>
    </xdr:from>
    <xdr:to>
      <xdr:col>11</xdr:col>
      <xdr:colOff>82550</xdr:colOff>
      <xdr:row>81</xdr:row>
      <xdr:rowOff>121927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106704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41419</xdr:rowOff>
    </xdr:from>
    <xdr:to>
      <xdr:col>7</xdr:col>
      <xdr:colOff>31750</xdr:colOff>
      <xdr:row>81</xdr:row>
      <xdr:rowOff>143019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127796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従来から人事院勧告への準拠（国家公務員準拠）を基本としており、類似団体や全国町村平均と比較しても低い水準にある。今後とも引き続き給与の適正化を図る。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3580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82</xdr:row>
      <xdr:rowOff>76905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285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81</xdr:row>
      <xdr:rowOff>141111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4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138289</xdr:rowOff>
    </xdr:from>
    <xdr:to>
      <xdr:col>68</xdr:col>
      <xdr:colOff>152400</xdr:colOff>
      <xdr:row>81</xdr:row>
      <xdr:rowOff>60678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542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14411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26105</xdr:rowOff>
    </xdr:from>
    <xdr:to>
      <xdr:col>77</xdr:col>
      <xdr:colOff>95250</xdr:colOff>
      <xdr:row>82</xdr:row>
      <xdr:rowOff>127705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137882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87489</xdr:rowOff>
    </xdr:from>
    <xdr:to>
      <xdr:col>64</xdr:col>
      <xdr:colOff>152400</xdr:colOff>
      <xdr:row>81</xdr:row>
      <xdr:rowOff>17639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27816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東日本大震災の影響による人口減少と復興事業に係る職員採用</a:t>
          </a:r>
          <a:r>
            <a:rPr kumimoji="1" lang="ja-JP" altLang="en-US" sz="1100">
              <a:solidFill>
                <a:schemeClr val="dk1"/>
              </a:solidFill>
              <a:effectLst/>
              <a:latin typeface="+mn-lt"/>
              <a:ea typeface="+mn-ea"/>
              <a:cs typeface="+mn-cs"/>
            </a:rPr>
            <a:t>による職員数の増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類似団体平均よりも多くなっている</a:t>
          </a:r>
          <a:r>
            <a:rPr kumimoji="1" lang="ja-JP" altLang="ja-JP" sz="1100">
              <a:solidFill>
                <a:schemeClr val="dk1"/>
              </a:solidFill>
              <a:effectLst/>
              <a:latin typeface="+mn-lt"/>
              <a:ea typeface="+mn-ea"/>
              <a:cs typeface="+mn-cs"/>
            </a:rPr>
            <a:t>大きな要因である。</a:t>
          </a:r>
          <a:endParaRPr lang="ja-JP" altLang="ja-JP">
            <a:effectLst/>
          </a:endParaRPr>
        </a:p>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ポイント程度上回る数値となっており、事業計画に見合った職員数を確保・調整し、住民サービスを低下させないよう努める。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64</xdr:row>
      <xdr:rowOff>302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83477"/>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82127</xdr:rowOff>
    </xdr:from>
    <xdr:to>
      <xdr:col>77</xdr:col>
      <xdr:colOff>44450</xdr:colOff>
      <xdr:row>63</xdr:row>
      <xdr:rowOff>121194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83477"/>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78680</xdr:rowOff>
    </xdr:from>
    <xdr:to>
      <xdr:col>72</xdr:col>
      <xdr:colOff>203200</xdr:colOff>
      <xdr:row>63</xdr:row>
      <xdr:rowOff>121194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80030"/>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51102</xdr:rowOff>
    </xdr:from>
    <xdr:to>
      <xdr:col>68</xdr:col>
      <xdr:colOff>152400</xdr:colOff>
      <xdr:row>63</xdr:row>
      <xdr:rowOff>78680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245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120952</xdr:rowOff>
    </xdr:from>
    <xdr:to>
      <xdr:col>81</xdr:col>
      <xdr:colOff>95250</xdr:colOff>
      <xdr:row>64</xdr:row>
      <xdr:rowOff>51102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93029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9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70394</xdr:rowOff>
    </xdr:from>
    <xdr:to>
      <xdr:col>73</xdr:col>
      <xdr:colOff>44450</xdr:colOff>
      <xdr:row>64</xdr:row>
      <xdr:rowOff>544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156771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27880</xdr:rowOff>
    </xdr:from>
    <xdr:to>
      <xdr:col>68</xdr:col>
      <xdr:colOff>203200</xdr:colOff>
      <xdr:row>63</xdr:row>
      <xdr:rowOff>129480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114257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302</xdr:rowOff>
    </xdr:from>
    <xdr:to>
      <xdr:col>64</xdr:col>
      <xdr:colOff>152400</xdr:colOff>
      <xdr:row>63</xdr:row>
      <xdr:rowOff>101902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86679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ポイント増加している。復旧・復興事業に充てた地方債の元金償還の開始及び過疎対策事業債の発行増に伴い、元金償還額が増加したためである。</a:t>
          </a:r>
          <a:endParaRPr lang="ja-JP" altLang="ja-JP">
            <a:effectLst/>
          </a:endParaRPr>
        </a:p>
        <a:p>
          <a:r>
            <a:rPr kumimoji="1" lang="ja-JP" altLang="ja-JP" sz="1100">
              <a:solidFill>
                <a:schemeClr val="dk1"/>
              </a:solidFill>
              <a:effectLst/>
              <a:latin typeface="+mn-lt"/>
              <a:ea typeface="+mn-ea"/>
              <a:cs typeface="+mn-cs"/>
            </a:rPr>
            <a:t>今後も、元金償還開始により比率が高くなることが予想される。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41</xdr:row>
      <xdr:rowOff>170039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156633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6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35983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643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年度から将来負担比率が発生しない状況となっている。</a:t>
          </a:r>
          <a:endParaRPr lang="ja-JP" altLang="ja-JP">
            <a:effectLst/>
          </a:endParaRPr>
        </a:p>
        <a:p>
          <a:r>
            <a:rPr kumimoji="1" lang="ja-JP" altLang="ja-JP" sz="1100">
              <a:solidFill>
                <a:schemeClr val="dk1"/>
              </a:solidFill>
              <a:effectLst/>
              <a:latin typeface="+mn-lt"/>
              <a:ea typeface="+mn-ea"/>
              <a:cs typeface="+mn-cs"/>
            </a:rPr>
            <a:t>主な要因は、地方債の償還額等に充当可能な基金の残高が増加したことによるものである。</a:t>
          </a:r>
          <a:endParaRPr lang="ja-JP" altLang="ja-JP">
            <a:effectLst/>
          </a:endParaRPr>
        </a:p>
        <a:p>
          <a:r>
            <a:rPr kumimoji="1" lang="ja-JP" altLang="ja-JP" sz="1100">
              <a:solidFill>
                <a:schemeClr val="dk1"/>
              </a:solidFill>
              <a:effectLst/>
              <a:latin typeface="+mn-lt"/>
              <a:ea typeface="+mn-ea"/>
              <a:cs typeface="+mn-cs"/>
            </a:rPr>
            <a:t>復旧・復興事業を行った施設の維持管理に係る物件費の増等により、基金残高が減少することが予想されることから、今後も公債費等義務的経費の削減を中心とする行財政改革を進め、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11,498
11,289
163.40
12,405,129
11,583,595
791,256
5,633,601
12,891,395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市町村合併により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つの一部事務組合も新町の職員となったことなどから、人件費に係る経常収支比率が類似団体と比較して高くなっている。民間でも実施可能な部分は指定管理者制度を導入することを検討し、今後も、適正な職員数にすることに努め、低水準化を目指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ポイント増加しており、類似団体平均と比較すると</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復旧・復興事業により公共施設等が新しくなったため、維持管理経費等が増加し、高い水準となっている。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66040</xdr:rowOff>
    </xdr:from>
    <xdr:to>
      <xdr:col>82</xdr:col>
      <xdr:colOff>107950</xdr:colOff>
      <xdr:row>20</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95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146050</xdr:rowOff>
    </xdr:from>
    <xdr:to>
      <xdr:col>78</xdr:col>
      <xdr:colOff>69850</xdr:colOff>
      <xdr:row>20</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03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13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13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53340</xdr:rowOff>
    </xdr:from>
    <xdr:to>
      <xdr:col>82</xdr:col>
      <xdr:colOff>158750</xdr:colOff>
      <xdr:row>20</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133367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xdr:rowOff>
    </xdr:from>
    <xdr:to>
      <xdr:col>78</xdr:col>
      <xdr:colOff>120650</xdr:colOff>
      <xdr:row>20</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101617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3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前年度と同程度で推移している状況である。</a:t>
          </a:r>
          <a:endParaRPr lang="ja-JP" altLang="ja-JP" sz="1400">
            <a:effectLst/>
          </a:endParaRPr>
        </a:p>
        <a:p>
          <a:r>
            <a:rPr kumimoji="1" lang="ja-JP" altLang="ja-JP" sz="1100">
              <a:solidFill>
                <a:schemeClr val="dk1"/>
              </a:solidFill>
              <a:effectLst/>
              <a:latin typeface="+mn-lt"/>
              <a:ea typeface="+mn-ea"/>
              <a:cs typeface="+mn-cs"/>
            </a:rPr>
            <a:t>人口は減少しているものの、子育て施設関連経費の増加が見込まれることから、今後も同程度で推移することが見込まれる。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ポイント下回っているが、公営企業会計への繰出金等が依然として多額となっていることから、今後も注視していく必要がある。</a:t>
          </a:r>
          <a:endParaRPr lang="ja-JP" altLang="ja-JP">
            <a:effectLst/>
          </a:endParaRPr>
        </a:p>
        <a:p>
          <a:r>
            <a:rPr kumimoji="1" lang="ja-JP" altLang="ja-JP" sz="1100">
              <a:solidFill>
                <a:schemeClr val="dk1"/>
              </a:solidFill>
              <a:effectLst/>
              <a:latin typeface="+mn-lt"/>
              <a:ea typeface="+mn-ea"/>
              <a:cs typeface="+mn-cs"/>
            </a:rPr>
            <a:t>各事業とも経費を削減するとともに独立採算の原則に基づいた事業運営に努める。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37193</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832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28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157843</xdr:rowOff>
    </xdr:from>
    <xdr:to>
      <xdr:col>82</xdr:col>
      <xdr:colOff>158750</xdr:colOff>
      <xdr:row>55</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病院事業会計への補助費等があり、前年度と同程度の推移ではあるが類似団体と比較すると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今後、全ての補助金の見直し等を行い、経費の削減に努めていく。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32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53848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32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53848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91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ポイント増加し、類似団体平均と比較すると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復旧・復興事業に係る地方債の元金償還開始及び過疎対策事業債の発行増に伴い、今後も数値の高い状況が続くことを見込んでいる。</a:t>
          </a:r>
          <a:endParaRPr lang="ja-JP" altLang="ja-JP" sz="1400">
            <a:effectLst/>
          </a:endParaRPr>
        </a:p>
        <a:p>
          <a:r>
            <a:rPr kumimoji="1" lang="ja-JP" altLang="ja-JP" sz="1100">
              <a:solidFill>
                <a:schemeClr val="dk1"/>
              </a:solidFill>
              <a:effectLst/>
              <a:latin typeface="+mn-lt"/>
              <a:ea typeface="+mn-ea"/>
              <a:cs typeface="+mn-cs"/>
            </a:rPr>
            <a:t>他の事業においては、起債依存型の事業実施とならないよう財政運営に努める。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48623</xdr:rowOff>
    </xdr:from>
    <xdr:to>
      <xdr:col>24</xdr:col>
      <xdr:colOff>25400</xdr:colOff>
      <xdr:row>78</xdr:row>
      <xdr:rowOff>61686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217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48623</xdr:rowOff>
    </xdr:from>
    <xdr:to>
      <xdr:col>19</xdr:col>
      <xdr:colOff>187325</xdr:colOff>
      <xdr:row>78</xdr:row>
      <xdr:rowOff>48623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21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42092</xdr:rowOff>
    </xdr:from>
    <xdr:to>
      <xdr:col>15</xdr:col>
      <xdr:colOff>98425</xdr:colOff>
      <xdr:row>78</xdr:row>
      <xdr:rowOff>48623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151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42092</xdr:rowOff>
    </xdr:from>
    <xdr:to>
      <xdr:col>11</xdr:col>
      <xdr:colOff>9525</xdr:colOff>
      <xdr:row>78</xdr:row>
      <xdr:rowOff>55155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151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169273</xdr:rowOff>
    </xdr:from>
    <xdr:to>
      <xdr:col>20</xdr:col>
      <xdr:colOff>38100</xdr:colOff>
      <xdr:row>78</xdr:row>
      <xdr:rowOff>99423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84200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169273</xdr:rowOff>
    </xdr:from>
    <xdr:to>
      <xdr:col>15</xdr:col>
      <xdr:colOff>149225</xdr:colOff>
      <xdr:row>78</xdr:row>
      <xdr:rowOff>99423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84200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162742</xdr:rowOff>
    </xdr:from>
    <xdr:to>
      <xdr:col>11</xdr:col>
      <xdr:colOff>60325</xdr:colOff>
      <xdr:row>78</xdr:row>
      <xdr:rowOff>92892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77669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90732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ポイント増加し、類似団体平均と比較すると</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ポイント高くなっている。</a:t>
          </a:r>
          <a:endParaRPr lang="ja-JP" altLang="ja-JP">
            <a:effectLst/>
          </a:endParaRPr>
        </a:p>
        <a:p>
          <a:r>
            <a:rPr kumimoji="1" lang="ja-JP" altLang="ja-JP" sz="1100">
              <a:solidFill>
                <a:schemeClr val="dk1"/>
              </a:solidFill>
              <a:effectLst/>
              <a:latin typeface="+mn-lt"/>
              <a:ea typeface="+mn-ea"/>
              <a:cs typeface="+mn-cs"/>
            </a:rPr>
            <a:t>復旧・復興事業が完了した公共施設等の維持管理経費が増加していることにより、公債費以外が類似団体平均よりも高い水準となっている。</a:t>
          </a:r>
          <a:endParaRPr lang="ja-JP" altLang="ja-JP">
            <a:effectLst/>
          </a:endParaRPr>
        </a:p>
        <a:p>
          <a:r>
            <a:rPr kumimoji="1" lang="ja-JP" altLang="ja-JP" sz="1100">
              <a:solidFill>
                <a:schemeClr val="dk1"/>
              </a:solidFill>
              <a:effectLst/>
              <a:latin typeface="+mn-lt"/>
              <a:ea typeface="+mn-ea"/>
              <a:cs typeface="+mn-cs"/>
            </a:rPr>
            <a:t>人件費、補助費等、その他（繰出金）について、ぞれぞれ改善に努め、全体としても類似団体平均よりも低水準となるよう努める。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132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72137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3035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3556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03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129710</xdr:rowOff>
    </xdr:from>
    <xdr:to>
      <xdr:col>29</xdr:col>
      <xdr:colOff>127000</xdr:colOff>
      <xdr:row>16</xdr:row>
      <xdr:rowOff>83084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49085"/>
          <a:ext cx="647700" cy="124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83084</xdr:rowOff>
    </xdr:from>
    <xdr:to>
      <xdr:col>26</xdr:col>
      <xdr:colOff>50800</xdr:colOff>
      <xdr:row>16</xdr:row>
      <xdr:rowOff>122760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73909"/>
          <a:ext cx="698500" cy="39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122760</xdr:rowOff>
    </xdr:from>
    <xdr:to>
      <xdr:col>22</xdr:col>
      <xdr:colOff>114300</xdr:colOff>
      <xdr:row>16</xdr:row>
      <xdr:rowOff>134501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13585"/>
          <a:ext cx="698500" cy="1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74827</xdr:rowOff>
    </xdr:from>
    <xdr:to>
      <xdr:col>18</xdr:col>
      <xdr:colOff>177800</xdr:colOff>
      <xdr:row>16</xdr:row>
      <xdr:rowOff>134501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65652"/>
          <a:ext cx="698500" cy="59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78910</xdr:rowOff>
    </xdr:from>
    <xdr:to>
      <xdr:col>29</xdr:col>
      <xdr:colOff>177800</xdr:colOff>
      <xdr:row>16</xdr:row>
      <xdr:rowOff>9060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9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95437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32284</xdr:rowOff>
    </xdr:from>
    <xdr:to>
      <xdr:col>26</xdr:col>
      <xdr:colOff>101600</xdr:colOff>
      <xdr:row>16</xdr:row>
      <xdr:rowOff>133884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2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144061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9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71960</xdr:rowOff>
    </xdr:from>
    <xdr:to>
      <xdr:col>22</xdr:col>
      <xdr:colOff>165100</xdr:colOff>
      <xdr:row>17</xdr:row>
      <xdr:rowOff>2110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2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83701</xdr:rowOff>
    </xdr:from>
    <xdr:to>
      <xdr:col>19</xdr:col>
      <xdr:colOff>38100</xdr:colOff>
      <xdr:row>17</xdr:row>
      <xdr:rowOff>13851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4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24028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4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24027</xdr:rowOff>
    </xdr:from>
    <xdr:to>
      <xdr:col>15</xdr:col>
      <xdr:colOff>101600</xdr:colOff>
      <xdr:row>16</xdr:row>
      <xdr:rowOff>125627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14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135804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260205</xdr:rowOff>
    </xdr:from>
    <xdr:to>
      <xdr:col>29</xdr:col>
      <xdr:colOff>127000</xdr:colOff>
      <xdr:row>35</xdr:row>
      <xdr:rowOff>339552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0555"/>
          <a:ext cx="647700" cy="7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339552</xdr:rowOff>
    </xdr:from>
    <xdr:to>
      <xdr:col>26</xdr:col>
      <xdr:colOff>50800</xdr:colOff>
      <xdr:row>36</xdr:row>
      <xdr:rowOff>41138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9902"/>
          <a:ext cx="698500" cy="44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6459</xdr:rowOff>
    </xdr:from>
    <xdr:to>
      <xdr:col>22</xdr:col>
      <xdr:colOff>114300</xdr:colOff>
      <xdr:row>36</xdr:row>
      <xdr:rowOff>41138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59709"/>
          <a:ext cx="698500" cy="34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6459</xdr:rowOff>
    </xdr:from>
    <xdr:to>
      <xdr:col>18</xdr:col>
      <xdr:colOff>177800</xdr:colOff>
      <xdr:row>36</xdr:row>
      <xdr:rowOff>109261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59709"/>
          <a:ext cx="698500" cy="10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209405</xdr:rowOff>
    </xdr:from>
    <xdr:to>
      <xdr:col>29</xdr:col>
      <xdr:colOff>177800</xdr:colOff>
      <xdr:row>35</xdr:row>
      <xdr:rowOff>311005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54482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288752</xdr:rowOff>
    </xdr:from>
    <xdr:to>
      <xdr:col>26</xdr:col>
      <xdr:colOff>101600</xdr:colOff>
      <xdr:row>36</xdr:row>
      <xdr:rowOff>47452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9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57629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6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333238</xdr:rowOff>
    </xdr:from>
    <xdr:to>
      <xdr:col>22</xdr:col>
      <xdr:colOff>165100</xdr:colOff>
      <xdr:row>36</xdr:row>
      <xdr:rowOff>91938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102115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1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298559</xdr:rowOff>
    </xdr:from>
    <xdr:to>
      <xdr:col>19</xdr:col>
      <xdr:colOff>38100</xdr:colOff>
      <xdr:row>36</xdr:row>
      <xdr:rowOff>57259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67436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58461</xdr:rowOff>
    </xdr:from>
    <xdr:to>
      <xdr:col>15</xdr:col>
      <xdr:colOff>101600</xdr:colOff>
      <xdr:row>36</xdr:row>
      <xdr:rowOff>160061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11,498
11,289
163.40
12,405,129
11,583,595
791,256
5,633,601
12,891,395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28796</xdr:rowOff>
    </xdr:from>
    <xdr:to>
      <xdr:col>24</xdr:col>
      <xdr:colOff>63500</xdr:colOff>
      <xdr:row>34</xdr:row>
      <xdr:rowOff>168656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8096"/>
          <a:ext cx="8382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168656</xdr:rowOff>
    </xdr:from>
    <xdr:to>
      <xdr:col>19</xdr:col>
      <xdr:colOff>177800</xdr:colOff>
      <xdr:row>35</xdr:row>
      <xdr:rowOff>57502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7956"/>
          <a:ext cx="889000" cy="6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26423</xdr:rowOff>
    </xdr:from>
    <xdr:to>
      <xdr:col>15</xdr:col>
      <xdr:colOff>50800</xdr:colOff>
      <xdr:row>35</xdr:row>
      <xdr:rowOff>57502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27173"/>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147973</xdr:rowOff>
    </xdr:from>
    <xdr:to>
      <xdr:col>10</xdr:col>
      <xdr:colOff>114300</xdr:colOff>
      <xdr:row>35</xdr:row>
      <xdr:rowOff>26423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77273"/>
          <a:ext cx="889000" cy="4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149446</xdr:rowOff>
    </xdr:from>
    <xdr:to>
      <xdr:col>24</xdr:col>
      <xdr:colOff>114300</xdr:colOff>
      <xdr:row>34</xdr:row>
      <xdr:rowOff>79596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117856</xdr:rowOff>
    </xdr:from>
    <xdr:to>
      <xdr:col>20</xdr:col>
      <xdr:colOff>38100</xdr:colOff>
      <xdr:row>35</xdr:row>
      <xdr:rowOff>48006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64533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6702</xdr:rowOff>
    </xdr:from>
    <xdr:to>
      <xdr:col>15</xdr:col>
      <xdr:colOff>101600</xdr:colOff>
      <xdr:row>35</xdr:row>
      <xdr:rowOff>108302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124829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8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147073</xdr:rowOff>
    </xdr:from>
    <xdr:to>
      <xdr:col>10</xdr:col>
      <xdr:colOff>165100</xdr:colOff>
      <xdr:row>35</xdr:row>
      <xdr:rowOff>77223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93750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5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97173</xdr:rowOff>
    </xdr:from>
    <xdr:to>
      <xdr:col>6</xdr:col>
      <xdr:colOff>38100</xdr:colOff>
      <xdr:row>35</xdr:row>
      <xdr:rowOff>27323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43850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0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121396</xdr:rowOff>
    </xdr:from>
    <xdr:to>
      <xdr:col>24</xdr:col>
      <xdr:colOff>63500</xdr:colOff>
      <xdr:row>57</xdr:row>
      <xdr:rowOff>138805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94046"/>
          <a:ext cx="838200" cy="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136341</xdr:rowOff>
    </xdr:from>
    <xdr:to>
      <xdr:col>19</xdr:col>
      <xdr:colOff>177800</xdr:colOff>
      <xdr:row>57</xdr:row>
      <xdr:rowOff>138805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08991"/>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127405</xdr:rowOff>
    </xdr:from>
    <xdr:to>
      <xdr:col>15</xdr:col>
      <xdr:colOff>50800</xdr:colOff>
      <xdr:row>57</xdr:row>
      <xdr:rowOff>136341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00055"/>
          <a:ext cx="889000" cy="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112616</xdr:rowOff>
    </xdr:from>
    <xdr:to>
      <xdr:col>10</xdr:col>
      <xdr:colOff>114300</xdr:colOff>
      <xdr:row>57</xdr:row>
      <xdr:rowOff>127405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85266"/>
          <a:ext cx="889000" cy="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70596</xdr:rowOff>
    </xdr:from>
    <xdr:to>
      <xdr:col>24</xdr:col>
      <xdr:colOff>114300</xdr:colOff>
      <xdr:row>58</xdr:row>
      <xdr:rowOff>746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93473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88005</xdr:rowOff>
    </xdr:from>
    <xdr:to>
      <xdr:col>20</xdr:col>
      <xdr:colOff>38100</xdr:colOff>
      <xdr:row>58</xdr:row>
      <xdr:rowOff>18155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34682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63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85541</xdr:rowOff>
    </xdr:from>
    <xdr:to>
      <xdr:col>15</xdr:col>
      <xdr:colOff>101600</xdr:colOff>
      <xdr:row>58</xdr:row>
      <xdr:rowOff>15691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32218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76605</xdr:rowOff>
    </xdr:from>
    <xdr:to>
      <xdr:col>10</xdr:col>
      <xdr:colOff>165100</xdr:colOff>
      <xdr:row>58</xdr:row>
      <xdr:rowOff>6755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23282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61816</xdr:rowOff>
    </xdr:from>
    <xdr:to>
      <xdr:col>6</xdr:col>
      <xdr:colOff>38100</xdr:colOff>
      <xdr:row>57</xdr:row>
      <xdr:rowOff>163416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8493</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0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164258</xdr:rowOff>
    </xdr:from>
    <xdr:to>
      <xdr:col>24</xdr:col>
      <xdr:colOff>63500</xdr:colOff>
      <xdr:row>78</xdr:row>
      <xdr:rowOff>93393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365908"/>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49109</xdr:rowOff>
    </xdr:from>
    <xdr:to>
      <xdr:col>19</xdr:col>
      <xdr:colOff>177800</xdr:colOff>
      <xdr:row>77</xdr:row>
      <xdr:rowOff>164258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250759"/>
          <a:ext cx="889000" cy="1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49109</xdr:rowOff>
    </xdr:from>
    <xdr:to>
      <xdr:col>15</xdr:col>
      <xdr:colOff>50800</xdr:colOff>
      <xdr:row>78</xdr:row>
      <xdr:rowOff>49696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250759"/>
          <a:ext cx="889000" cy="17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49696</xdr:rowOff>
    </xdr:from>
    <xdr:to>
      <xdr:col>10</xdr:col>
      <xdr:colOff>114300</xdr:colOff>
      <xdr:row>78</xdr:row>
      <xdr:rowOff>67593</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422796"/>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42593</xdr:rowOff>
    </xdr:from>
    <xdr:to>
      <xdr:col>24</xdr:col>
      <xdr:colOff>114300</xdr:colOff>
      <xdr:row>78</xdr:row>
      <xdr:rowOff>144193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128970</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113458</xdr:rowOff>
    </xdr:from>
    <xdr:to>
      <xdr:col>20</xdr:col>
      <xdr:colOff>38100</xdr:colOff>
      <xdr:row>78</xdr:row>
      <xdr:rowOff>43608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34735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0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169759</xdr:rowOff>
    </xdr:from>
    <xdr:to>
      <xdr:col>15</xdr:col>
      <xdr:colOff>101600</xdr:colOff>
      <xdr:row>77</xdr:row>
      <xdr:rowOff>99909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1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91036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2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170346</xdr:rowOff>
    </xdr:from>
    <xdr:to>
      <xdr:col>10</xdr:col>
      <xdr:colOff>165100</xdr:colOff>
      <xdr:row>78</xdr:row>
      <xdr:rowOff>100496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91623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4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16793</xdr:rowOff>
    </xdr:from>
    <xdr:to>
      <xdr:col>6</xdr:col>
      <xdr:colOff>38100</xdr:colOff>
      <xdr:row>78</xdr:row>
      <xdr:rowOff>118393</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109520</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8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66754</xdr:rowOff>
    </xdr:from>
    <xdr:to>
      <xdr:col>24</xdr:col>
      <xdr:colOff>63500</xdr:colOff>
      <xdr:row>96</xdr:row>
      <xdr:rowOff>114836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525954"/>
          <a:ext cx="8382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114836</xdr:rowOff>
    </xdr:from>
    <xdr:to>
      <xdr:col>19</xdr:col>
      <xdr:colOff>177800</xdr:colOff>
      <xdr:row>97</xdr:row>
      <xdr:rowOff>60985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74036"/>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99140</xdr:rowOff>
    </xdr:from>
    <xdr:to>
      <xdr:col>15</xdr:col>
      <xdr:colOff>50800</xdr:colOff>
      <xdr:row>97</xdr:row>
      <xdr:rowOff>60985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558340"/>
          <a:ext cx="889000" cy="13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99140</xdr:rowOff>
    </xdr:from>
    <xdr:to>
      <xdr:col>10</xdr:col>
      <xdr:colOff>114300</xdr:colOff>
      <xdr:row>97</xdr:row>
      <xdr:rowOff>143216</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58340"/>
          <a:ext cx="889000" cy="2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15954</xdr:rowOff>
    </xdr:from>
    <xdr:to>
      <xdr:col>24</xdr:col>
      <xdr:colOff>114300</xdr:colOff>
      <xdr:row>96</xdr:row>
      <xdr:rowOff>117554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165831</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5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64036</xdr:rowOff>
    </xdr:from>
    <xdr:to>
      <xdr:col>20</xdr:col>
      <xdr:colOff>38100</xdr:colOff>
      <xdr:row>96</xdr:row>
      <xdr:rowOff>165636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5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156763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6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10185</xdr:rowOff>
    </xdr:from>
    <xdr:to>
      <xdr:col>15</xdr:col>
      <xdr:colOff>101600</xdr:colOff>
      <xdr:row>97</xdr:row>
      <xdr:rowOff>111785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102912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73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48340</xdr:rowOff>
    </xdr:from>
    <xdr:to>
      <xdr:col>10</xdr:col>
      <xdr:colOff>165100</xdr:colOff>
      <xdr:row>96</xdr:row>
      <xdr:rowOff>149940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141067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6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92416</xdr:rowOff>
    </xdr:from>
    <xdr:to>
      <xdr:col>6</xdr:col>
      <xdr:colOff>38100</xdr:colOff>
      <xdr:row>98</xdr:row>
      <xdr:rowOff>22566</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13693</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8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80961</xdr:rowOff>
    </xdr:from>
    <xdr:to>
      <xdr:col>54</xdr:col>
      <xdr:colOff>189865</xdr:colOff>
      <xdr:row>37</xdr:row>
      <xdr:rowOff>102658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38811"/>
          <a:ext cx="1270" cy="70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106485</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5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102658</xdr:rowOff>
    </xdr:from>
    <xdr:to>
      <xdr:col>55</xdr:col>
      <xdr:colOff>88900</xdr:colOff>
      <xdr:row>37</xdr:row>
      <xdr:rowOff>102658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4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27638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1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80961</xdr:rowOff>
    </xdr:from>
    <xdr:to>
      <xdr:col>55</xdr:col>
      <xdr:colOff>88900</xdr:colOff>
      <xdr:row>33</xdr:row>
      <xdr:rowOff>80961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160098</xdr:rowOff>
    </xdr:from>
    <xdr:to>
      <xdr:col>55</xdr:col>
      <xdr:colOff>0</xdr:colOff>
      <xdr:row>37</xdr:row>
      <xdr:rowOff>29389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32298"/>
          <a:ext cx="8382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50633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1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27756</xdr:rowOff>
    </xdr:from>
    <xdr:to>
      <xdr:col>55</xdr:col>
      <xdr:colOff>50800</xdr:colOff>
      <xdr:row>36</xdr:row>
      <xdr:rowOff>129356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9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123623</xdr:rowOff>
    </xdr:from>
    <xdr:to>
      <xdr:col>50</xdr:col>
      <xdr:colOff>114300</xdr:colOff>
      <xdr:row>37</xdr:row>
      <xdr:rowOff>29389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95823"/>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48310</xdr:rowOff>
    </xdr:from>
    <xdr:to>
      <xdr:col>50</xdr:col>
      <xdr:colOff>165100</xdr:colOff>
      <xdr:row>36</xdr:row>
      <xdr:rowOff>149910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166437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99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152232</xdr:rowOff>
    </xdr:from>
    <xdr:to>
      <xdr:col>45</xdr:col>
      <xdr:colOff>177800</xdr:colOff>
      <xdr:row>36</xdr:row>
      <xdr:rowOff>123623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152982"/>
          <a:ext cx="889000" cy="1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54583</xdr:rowOff>
    </xdr:from>
    <xdr:to>
      <xdr:col>46</xdr:col>
      <xdr:colOff>38100</xdr:colOff>
      <xdr:row>36</xdr:row>
      <xdr:rowOff>156183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2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0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21255</xdr:rowOff>
    </xdr:from>
    <xdr:to>
      <xdr:col>41</xdr:col>
      <xdr:colOff>50800</xdr:colOff>
      <xdr:row>35</xdr:row>
      <xdr:rowOff>152232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164755"/>
          <a:ext cx="889000" cy="9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83036</xdr:rowOff>
    </xdr:from>
    <xdr:to>
      <xdr:col>41</xdr:col>
      <xdr:colOff>101600</xdr:colOff>
      <xdr:row>37</xdr:row>
      <xdr:rowOff>13186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4313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3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39847</xdr:rowOff>
    </xdr:from>
    <xdr:to>
      <xdr:col>36</xdr:col>
      <xdr:colOff>165100</xdr:colOff>
      <xdr:row>35</xdr:row>
      <xdr:rowOff>141447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132574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13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109298</xdr:rowOff>
    </xdr:from>
    <xdr:to>
      <xdr:col>55</xdr:col>
      <xdr:colOff>50800</xdr:colOff>
      <xdr:row>37</xdr:row>
      <xdr:rowOff>39448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24225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9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150039</xdr:rowOff>
    </xdr:from>
    <xdr:to>
      <xdr:col>50</xdr:col>
      <xdr:colOff>165100</xdr:colOff>
      <xdr:row>37</xdr:row>
      <xdr:rowOff>80189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71316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41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72823</xdr:rowOff>
    </xdr:from>
    <xdr:to>
      <xdr:col>46</xdr:col>
      <xdr:colOff>38100</xdr:colOff>
      <xdr:row>37</xdr:row>
      <xdr:rowOff>2973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165550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3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101432</xdr:rowOff>
    </xdr:from>
    <xdr:to>
      <xdr:col>41</xdr:col>
      <xdr:colOff>101600</xdr:colOff>
      <xdr:row>36</xdr:row>
      <xdr:rowOff>31582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48109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8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141905</xdr:rowOff>
    </xdr:from>
    <xdr:to>
      <xdr:col>36</xdr:col>
      <xdr:colOff>165100</xdr:colOff>
      <xdr:row>30</xdr:row>
      <xdr:rowOff>72055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88582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8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68880</xdr:rowOff>
    </xdr:from>
    <xdr:to>
      <xdr:col>55</xdr:col>
      <xdr:colOff>0</xdr:colOff>
      <xdr:row>56</xdr:row>
      <xdr:rowOff>140954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70080"/>
          <a:ext cx="838200" cy="7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105057</xdr:rowOff>
    </xdr:from>
    <xdr:to>
      <xdr:col>50</xdr:col>
      <xdr:colOff>114300</xdr:colOff>
      <xdr:row>56</xdr:row>
      <xdr:rowOff>140954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34807"/>
          <a:ext cx="889000" cy="2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103277</xdr:rowOff>
    </xdr:from>
    <xdr:to>
      <xdr:col>45</xdr:col>
      <xdr:colOff>177800</xdr:colOff>
      <xdr:row>55</xdr:row>
      <xdr:rowOff>105057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33027"/>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75006</xdr:rowOff>
    </xdr:from>
    <xdr:to>
      <xdr:col>41</xdr:col>
      <xdr:colOff>50800</xdr:colOff>
      <xdr:row>55</xdr:row>
      <xdr:rowOff>103277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18956"/>
          <a:ext cx="889000" cy="7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18080</xdr:rowOff>
    </xdr:from>
    <xdr:to>
      <xdr:col>55</xdr:col>
      <xdr:colOff>50800</xdr:colOff>
      <xdr:row>56</xdr:row>
      <xdr:rowOff>119680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40957</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90154</xdr:rowOff>
    </xdr:from>
    <xdr:to>
      <xdr:col>50</xdr:col>
      <xdr:colOff>165100</xdr:colOff>
      <xdr:row>57</xdr:row>
      <xdr:rowOff>20304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36831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6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54257</xdr:rowOff>
    </xdr:from>
    <xdr:to>
      <xdr:col>46</xdr:col>
      <xdr:colOff>38100</xdr:colOff>
      <xdr:row>55</xdr:row>
      <xdr:rowOff>155857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934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2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52477</xdr:rowOff>
    </xdr:from>
    <xdr:to>
      <xdr:col>41</xdr:col>
      <xdr:colOff>101600</xdr:colOff>
      <xdr:row>55</xdr:row>
      <xdr:rowOff>154077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170604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25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24206</xdr:rowOff>
    </xdr:from>
    <xdr:to>
      <xdr:col>36</xdr:col>
      <xdr:colOff>165100</xdr:colOff>
      <xdr:row>51</xdr:row>
      <xdr:rowOff>125806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142333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12061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3042261"/>
          <a:ext cx="1270" cy="54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130188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81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12061</xdr:rowOff>
    </xdr:from>
    <xdr:to>
      <xdr:col>55</xdr:col>
      <xdr:colOff>88900</xdr:colOff>
      <xdr:row>76</xdr:row>
      <xdr:rowOff>12061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0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16447</xdr:rowOff>
    </xdr:from>
    <xdr:to>
      <xdr:col>55</xdr:col>
      <xdr:colOff>0</xdr:colOff>
      <xdr:row>78</xdr:row>
      <xdr:rowOff>69931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89547"/>
          <a:ext cx="838200" cy="5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19417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9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40990</xdr:rowOff>
    </xdr:from>
    <xdr:to>
      <xdr:col>55</xdr:col>
      <xdr:colOff>50800</xdr:colOff>
      <xdr:row>78</xdr:row>
      <xdr:rowOff>142590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161764</xdr:rowOff>
    </xdr:from>
    <xdr:to>
      <xdr:col>50</xdr:col>
      <xdr:colOff>114300</xdr:colOff>
      <xdr:row>78</xdr:row>
      <xdr:rowOff>16447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191964"/>
          <a:ext cx="889000" cy="1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36078</xdr:rowOff>
    </xdr:from>
    <xdr:to>
      <xdr:col>50</xdr:col>
      <xdr:colOff>165100</xdr:colOff>
      <xdr:row>78</xdr:row>
      <xdr:rowOff>137678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0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128805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0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56824</xdr:rowOff>
    </xdr:from>
    <xdr:to>
      <xdr:col>45</xdr:col>
      <xdr:colOff>177800</xdr:colOff>
      <xdr:row>76</xdr:row>
      <xdr:rowOff>161764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87024"/>
          <a:ext cx="889000" cy="1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30252</xdr:rowOff>
    </xdr:from>
    <xdr:to>
      <xdr:col>46</xdr:col>
      <xdr:colOff>38100</xdr:colOff>
      <xdr:row>78</xdr:row>
      <xdr:rowOff>131852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122979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18538</xdr:rowOff>
    </xdr:from>
    <xdr:to>
      <xdr:col>41</xdr:col>
      <xdr:colOff>50800</xdr:colOff>
      <xdr:row>76</xdr:row>
      <xdr:rowOff>56824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191488"/>
          <a:ext cx="889000" cy="89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54546</xdr:rowOff>
    </xdr:from>
    <xdr:to>
      <xdr:col>41</xdr:col>
      <xdr:colOff>101600</xdr:colOff>
      <xdr:row>78</xdr:row>
      <xdr:rowOff>156146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42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147273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64863</xdr:rowOff>
    </xdr:from>
    <xdr:to>
      <xdr:col>36</xdr:col>
      <xdr:colOff>165100</xdr:colOff>
      <xdr:row>78</xdr:row>
      <xdr:rowOff>166463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157590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5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19131</xdr:rowOff>
    </xdr:from>
    <xdr:to>
      <xdr:col>55</xdr:col>
      <xdr:colOff>50800</xdr:colOff>
      <xdr:row>78</xdr:row>
      <xdr:rowOff>120731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42008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4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137097</xdr:rowOff>
    </xdr:from>
    <xdr:to>
      <xdr:col>50</xdr:col>
      <xdr:colOff>165100</xdr:colOff>
      <xdr:row>78</xdr:row>
      <xdr:rowOff>67247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83774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1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110964</xdr:rowOff>
    </xdr:from>
    <xdr:to>
      <xdr:col>46</xdr:col>
      <xdr:colOff>38100</xdr:colOff>
      <xdr:row>77</xdr:row>
      <xdr:rowOff>41114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57641</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50795" y="129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6024</xdr:rowOff>
    </xdr:from>
    <xdr:to>
      <xdr:col>41</xdr:col>
      <xdr:colOff>101600</xdr:colOff>
      <xdr:row>76</xdr:row>
      <xdr:rowOff>107624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124152</xdr:rowOff>
    </xdr:from>
    <xdr:ext cx="599010"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61795" y="128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139188</xdr:rowOff>
    </xdr:from>
    <xdr:to>
      <xdr:col>36</xdr:col>
      <xdr:colOff>165100</xdr:colOff>
      <xdr:row>71</xdr:row>
      <xdr:rowOff>69338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1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85865</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672795" y="1191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52349</xdr:rowOff>
    </xdr:from>
    <xdr:to>
      <xdr:col>55</xdr:col>
      <xdr:colOff>0</xdr:colOff>
      <xdr:row>98</xdr:row>
      <xdr:rowOff>5423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82999"/>
          <a:ext cx="838200" cy="1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5423</xdr:rowOff>
    </xdr:from>
    <xdr:to>
      <xdr:col>50</xdr:col>
      <xdr:colOff>114300</xdr:colOff>
      <xdr:row>98</xdr:row>
      <xdr:rowOff>162795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07523"/>
          <a:ext cx="889000" cy="1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162795</xdr:rowOff>
    </xdr:from>
    <xdr:to>
      <xdr:col>45</xdr:col>
      <xdr:colOff>177800</xdr:colOff>
      <xdr:row>99</xdr:row>
      <xdr:rowOff>4744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964895"/>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100048</xdr:rowOff>
    </xdr:from>
    <xdr:to>
      <xdr:col>41</xdr:col>
      <xdr:colOff>50800</xdr:colOff>
      <xdr:row>99</xdr:row>
      <xdr:rowOff>4744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02148"/>
          <a:ext cx="889000" cy="7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1549</xdr:rowOff>
    </xdr:from>
    <xdr:to>
      <xdr:col>55</xdr:col>
      <xdr:colOff>50800</xdr:colOff>
      <xdr:row>97</xdr:row>
      <xdr:rowOff>103149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24426</xdr:rowOff>
    </xdr:from>
    <xdr:ext cx="599010"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126073</xdr:rowOff>
    </xdr:from>
    <xdr:to>
      <xdr:col>50</xdr:col>
      <xdr:colOff>165100</xdr:colOff>
      <xdr:row>98</xdr:row>
      <xdr:rowOff>56223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72750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111995</xdr:rowOff>
    </xdr:from>
    <xdr:to>
      <xdr:col>46</xdr:col>
      <xdr:colOff>38100</xdr:colOff>
      <xdr:row>99</xdr:row>
      <xdr:rowOff>42145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33272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125394</xdr:rowOff>
    </xdr:from>
    <xdr:to>
      <xdr:col>41</xdr:col>
      <xdr:colOff>101600</xdr:colOff>
      <xdr:row>99</xdr:row>
      <xdr:rowOff>55544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46671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49248</xdr:rowOff>
    </xdr:from>
    <xdr:to>
      <xdr:col>36</xdr:col>
      <xdr:colOff>165100</xdr:colOff>
      <xdr:row>98</xdr:row>
      <xdr:rowOff>150848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141975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4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131711</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6475361"/>
          <a:ext cx="1269" cy="25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80035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66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78388</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62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131711</xdr:rowOff>
    </xdr:from>
    <xdr:to>
      <xdr:col>86</xdr:col>
      <xdr:colOff>25400</xdr:colOff>
      <xdr:row>37</xdr:row>
      <xdr:rowOff>131711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47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148076</xdr:rowOff>
    </xdr:from>
    <xdr:to>
      <xdr:col>85</xdr:col>
      <xdr:colOff>127000</xdr:colOff>
      <xdr:row>39</xdr:row>
      <xdr:rowOff>25447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63176"/>
          <a:ext cx="838200" cy="4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168935</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1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146058</xdr:rowOff>
    </xdr:from>
    <xdr:to>
      <xdr:col>85</xdr:col>
      <xdr:colOff>177800</xdr:colOff>
      <xdr:row>39</xdr:row>
      <xdr:rowOff>76208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6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77686</xdr:rowOff>
    </xdr:from>
    <xdr:to>
      <xdr:col>81</xdr:col>
      <xdr:colOff>50800</xdr:colOff>
      <xdr:row>38</xdr:row>
      <xdr:rowOff>148076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421336"/>
          <a:ext cx="889000" cy="24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142973</xdr:rowOff>
    </xdr:from>
    <xdr:to>
      <xdr:col>81</xdr:col>
      <xdr:colOff>101600</xdr:colOff>
      <xdr:row>39</xdr:row>
      <xdr:rowOff>73123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5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64250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7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29623</xdr:rowOff>
    </xdr:from>
    <xdr:to>
      <xdr:col>76</xdr:col>
      <xdr:colOff>114300</xdr:colOff>
      <xdr:row>37</xdr:row>
      <xdr:rowOff>77686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5687473"/>
          <a:ext cx="889000" cy="7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142431</xdr:rowOff>
    </xdr:from>
    <xdr:to>
      <xdr:col>76</xdr:col>
      <xdr:colOff>165100</xdr:colOff>
      <xdr:row>39</xdr:row>
      <xdr:rowOff>72581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63708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7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61425</xdr:rowOff>
    </xdr:from>
    <xdr:to>
      <xdr:col>71</xdr:col>
      <xdr:colOff>177800</xdr:colOff>
      <xdr:row>33</xdr:row>
      <xdr:rowOff>29623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5204925"/>
          <a:ext cx="889000" cy="4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140156</xdr:rowOff>
    </xdr:from>
    <xdr:to>
      <xdr:col>72</xdr:col>
      <xdr:colOff>38100</xdr:colOff>
      <xdr:row>39</xdr:row>
      <xdr:rowOff>70306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6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61433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7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138626</xdr:rowOff>
    </xdr:from>
    <xdr:to>
      <xdr:col>67</xdr:col>
      <xdr:colOff>101600</xdr:colOff>
      <xdr:row>39</xdr:row>
      <xdr:rowOff>68776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59903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7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146097</xdr:rowOff>
    </xdr:from>
    <xdr:to>
      <xdr:col>85</xdr:col>
      <xdr:colOff>177800</xdr:colOff>
      <xdr:row>39</xdr:row>
      <xdr:rowOff>76247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124484</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3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97276</xdr:rowOff>
    </xdr:from>
    <xdr:to>
      <xdr:col>81</xdr:col>
      <xdr:colOff>101600</xdr:colOff>
      <xdr:row>39</xdr:row>
      <xdr:rowOff>27426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43953</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63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26886</xdr:rowOff>
    </xdr:from>
    <xdr:to>
      <xdr:col>76</xdr:col>
      <xdr:colOff>165100</xdr:colOff>
      <xdr:row>37</xdr:row>
      <xdr:rowOff>128486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3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145013</xdr:rowOff>
    </xdr:from>
    <xdr:ext cx="59901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292795" y="614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150273</xdr:rowOff>
    </xdr:from>
    <xdr:to>
      <xdr:col>72</xdr:col>
      <xdr:colOff>38100</xdr:colOff>
      <xdr:row>33</xdr:row>
      <xdr:rowOff>80423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56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96950</xdr:rowOff>
    </xdr:from>
    <xdr:ext cx="59901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03795" y="54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10625</xdr:rowOff>
    </xdr:from>
    <xdr:to>
      <xdr:col>67</xdr:col>
      <xdr:colOff>101600</xdr:colOff>
      <xdr:row>30</xdr:row>
      <xdr:rowOff>112225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128752</xdr:rowOff>
    </xdr:from>
    <xdr:ext cx="59901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14795" y="49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121793</xdr:rowOff>
    </xdr:from>
    <xdr:to>
      <xdr:col>85</xdr:col>
      <xdr:colOff>127000</xdr:colOff>
      <xdr:row>75</xdr:row>
      <xdr:rowOff>27588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09093"/>
          <a:ext cx="8382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27588</xdr:rowOff>
    </xdr:from>
    <xdr:to>
      <xdr:col>81</xdr:col>
      <xdr:colOff>50800</xdr:colOff>
      <xdr:row>75</xdr:row>
      <xdr:rowOff>49784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86338"/>
          <a:ext cx="889000" cy="2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31692</xdr:rowOff>
    </xdr:from>
    <xdr:to>
      <xdr:col>76</xdr:col>
      <xdr:colOff>114300</xdr:colOff>
      <xdr:row>75</xdr:row>
      <xdr:rowOff>49784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890442"/>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31692</xdr:rowOff>
    </xdr:from>
    <xdr:to>
      <xdr:col>71</xdr:col>
      <xdr:colOff>177800</xdr:colOff>
      <xdr:row>75</xdr:row>
      <xdr:rowOff>97866</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890442"/>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70993</xdr:rowOff>
    </xdr:from>
    <xdr:to>
      <xdr:col>85</xdr:col>
      <xdr:colOff>177800</xdr:colOff>
      <xdr:row>75</xdr:row>
      <xdr:rowOff>1143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93870</xdr:rowOff>
    </xdr:from>
    <xdr:ext cx="599010"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0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148238</xdr:rowOff>
    </xdr:from>
    <xdr:to>
      <xdr:col>81</xdr:col>
      <xdr:colOff>101600</xdr:colOff>
      <xdr:row>75</xdr:row>
      <xdr:rowOff>78388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94915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170434</xdr:rowOff>
    </xdr:from>
    <xdr:to>
      <xdr:col>76</xdr:col>
      <xdr:colOff>165100</xdr:colOff>
      <xdr:row>75</xdr:row>
      <xdr:rowOff>100584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117111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152342</xdr:rowOff>
    </xdr:from>
    <xdr:to>
      <xdr:col>72</xdr:col>
      <xdr:colOff>38100</xdr:colOff>
      <xdr:row>75</xdr:row>
      <xdr:rowOff>82492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99019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6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47066</xdr:rowOff>
    </xdr:from>
    <xdr:to>
      <xdr:col>67</xdr:col>
      <xdr:colOff>101600</xdr:colOff>
      <xdr:row>75</xdr:row>
      <xdr:rowOff>148667</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05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165193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100758</xdr:rowOff>
    </xdr:from>
    <xdr:to>
      <xdr:col>85</xdr:col>
      <xdr:colOff>127000</xdr:colOff>
      <xdr:row>97</xdr:row>
      <xdr:rowOff>115243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31408"/>
          <a:ext cx="838200" cy="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115243</xdr:rowOff>
    </xdr:from>
    <xdr:to>
      <xdr:col>81</xdr:col>
      <xdr:colOff>50800</xdr:colOff>
      <xdr:row>97</xdr:row>
      <xdr:rowOff>122326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45893"/>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29046</xdr:rowOff>
    </xdr:from>
    <xdr:to>
      <xdr:col>76</xdr:col>
      <xdr:colOff>114300</xdr:colOff>
      <xdr:row>97</xdr:row>
      <xdr:rowOff>122326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9696"/>
          <a:ext cx="889000" cy="9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83389</xdr:rowOff>
    </xdr:from>
    <xdr:to>
      <xdr:col>71</xdr:col>
      <xdr:colOff>177800</xdr:colOff>
      <xdr:row>97</xdr:row>
      <xdr:rowOff>29046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42589"/>
          <a:ext cx="8890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49958</xdr:rowOff>
    </xdr:from>
    <xdr:to>
      <xdr:col>85</xdr:col>
      <xdr:colOff>177800</xdr:colOff>
      <xdr:row>97</xdr:row>
      <xdr:rowOff>151558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72835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64443</xdr:rowOff>
    </xdr:from>
    <xdr:to>
      <xdr:col>81</xdr:col>
      <xdr:colOff>101600</xdr:colOff>
      <xdr:row>97</xdr:row>
      <xdr:rowOff>166043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71526</xdr:rowOff>
    </xdr:from>
    <xdr:to>
      <xdr:col>76</xdr:col>
      <xdr:colOff>165100</xdr:colOff>
      <xdr:row>98</xdr:row>
      <xdr:rowOff>1676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18203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149696</xdr:rowOff>
    </xdr:from>
    <xdr:to>
      <xdr:col>72</xdr:col>
      <xdr:colOff>38100</xdr:colOff>
      <xdr:row>97</xdr:row>
      <xdr:rowOff>79846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96373</xdr:rowOff>
    </xdr:from>
    <xdr:ext cx="599010"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03795" y="163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32589</xdr:rowOff>
    </xdr:from>
    <xdr:to>
      <xdr:col>67</xdr:col>
      <xdr:colOff>101600</xdr:colOff>
      <xdr:row>96</xdr:row>
      <xdr:rowOff>134189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150716</xdr:rowOff>
    </xdr:from>
    <xdr:ext cx="59901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14795" y="1626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24257</xdr:rowOff>
    </xdr:from>
    <xdr:to>
      <xdr:col>116</xdr:col>
      <xdr:colOff>63500</xdr:colOff>
      <xdr:row>38</xdr:row>
      <xdr:rowOff>113777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67907"/>
          <a:ext cx="8382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24257</xdr:rowOff>
    </xdr:from>
    <xdr:to>
      <xdr:col>111</xdr:col>
      <xdr:colOff>177800</xdr:colOff>
      <xdr:row>37</xdr:row>
      <xdr:rowOff>166401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367907"/>
          <a:ext cx="889000" cy="1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166401</xdr:rowOff>
    </xdr:from>
    <xdr:to>
      <xdr:col>107</xdr:col>
      <xdr:colOff>50800</xdr:colOff>
      <xdr:row>38</xdr:row>
      <xdr:rowOff>97729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10051"/>
          <a:ext cx="889000" cy="10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55758</xdr:rowOff>
    </xdr:from>
    <xdr:to>
      <xdr:col>102</xdr:col>
      <xdr:colOff>114300</xdr:colOff>
      <xdr:row>38</xdr:row>
      <xdr:rowOff>97729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70858"/>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62977</xdr:rowOff>
    </xdr:from>
    <xdr:to>
      <xdr:col>116</xdr:col>
      <xdr:colOff>114300</xdr:colOff>
      <xdr:row>38</xdr:row>
      <xdr:rowOff>164577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149354</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9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144907</xdr:rowOff>
    </xdr:from>
    <xdr:to>
      <xdr:col>112</xdr:col>
      <xdr:colOff>38100</xdr:colOff>
      <xdr:row>37</xdr:row>
      <xdr:rowOff>75057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91584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115600</xdr:rowOff>
    </xdr:from>
    <xdr:to>
      <xdr:col>107</xdr:col>
      <xdr:colOff>101600</xdr:colOff>
      <xdr:row>38</xdr:row>
      <xdr:rowOff>45751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592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36878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46929</xdr:rowOff>
    </xdr:from>
    <xdr:to>
      <xdr:col>102</xdr:col>
      <xdr:colOff>165100</xdr:colOff>
      <xdr:row>38</xdr:row>
      <xdr:rowOff>148529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139656</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5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4958</xdr:rowOff>
    </xdr:from>
    <xdr:to>
      <xdr:col>98</xdr:col>
      <xdr:colOff>38100</xdr:colOff>
      <xdr:row>38</xdr:row>
      <xdr:rowOff>106558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97685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30429</xdr:rowOff>
    </xdr:from>
    <xdr:to>
      <xdr:col>116</xdr:col>
      <xdr:colOff>63500</xdr:colOff>
      <xdr:row>57</xdr:row>
      <xdr:rowOff>34133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03079"/>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123517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9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34133</xdr:rowOff>
    </xdr:from>
    <xdr:to>
      <xdr:col>111</xdr:col>
      <xdr:colOff>177800</xdr:colOff>
      <xdr:row>57</xdr:row>
      <xdr:rowOff>34133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06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34133</xdr:rowOff>
    </xdr:from>
    <xdr:to>
      <xdr:col>107</xdr:col>
      <xdr:colOff>50800</xdr:colOff>
      <xdr:row>57</xdr:row>
      <xdr:rowOff>37013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06783"/>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51142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37013</xdr:rowOff>
    </xdr:from>
    <xdr:to>
      <xdr:col>102</xdr:col>
      <xdr:colOff>114300</xdr:colOff>
      <xdr:row>57</xdr:row>
      <xdr:rowOff>40991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0966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135084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151079</xdr:rowOff>
    </xdr:from>
    <xdr:to>
      <xdr:col>116</xdr:col>
      <xdr:colOff>114300</xdr:colOff>
      <xdr:row>57</xdr:row>
      <xdr:rowOff>81229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2506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0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154783</xdr:rowOff>
    </xdr:from>
    <xdr:to>
      <xdr:col>112</xdr:col>
      <xdr:colOff>38100</xdr:colOff>
      <xdr:row>57</xdr:row>
      <xdr:rowOff>84933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101460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53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154783</xdr:rowOff>
    </xdr:from>
    <xdr:to>
      <xdr:col>107</xdr:col>
      <xdr:colOff>101600</xdr:colOff>
      <xdr:row>57</xdr:row>
      <xdr:rowOff>84933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101460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53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157663</xdr:rowOff>
    </xdr:from>
    <xdr:to>
      <xdr:col>102</xdr:col>
      <xdr:colOff>165100</xdr:colOff>
      <xdr:row>57</xdr:row>
      <xdr:rowOff>87813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104340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53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161641</xdr:rowOff>
    </xdr:from>
    <xdr:to>
      <xdr:col>98</xdr:col>
      <xdr:colOff>38100</xdr:colOff>
      <xdr:row>57</xdr:row>
      <xdr:rowOff>91791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108318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64193</xdr:rowOff>
    </xdr:from>
    <xdr:to>
      <xdr:col>116</xdr:col>
      <xdr:colOff>63500</xdr:colOff>
      <xdr:row>76</xdr:row>
      <xdr:rowOff>87054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9439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15182</xdr:rowOff>
    </xdr:from>
    <xdr:to>
      <xdr:col>111</xdr:col>
      <xdr:colOff>177800</xdr:colOff>
      <xdr:row>76</xdr:row>
      <xdr:rowOff>64193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45382"/>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15182</xdr:rowOff>
    </xdr:from>
    <xdr:to>
      <xdr:col>107</xdr:col>
      <xdr:colOff>50800</xdr:colOff>
      <xdr:row>76</xdr:row>
      <xdr:rowOff>79372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45382"/>
          <a:ext cx="889000" cy="6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66571</xdr:rowOff>
    </xdr:from>
    <xdr:to>
      <xdr:col>102</xdr:col>
      <xdr:colOff>114300</xdr:colOff>
      <xdr:row>76</xdr:row>
      <xdr:rowOff>79372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9677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36254</xdr:rowOff>
    </xdr:from>
    <xdr:to>
      <xdr:col>116</xdr:col>
      <xdr:colOff>114300</xdr:colOff>
      <xdr:row>76</xdr:row>
      <xdr:rowOff>137854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14681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13393</xdr:rowOff>
    </xdr:from>
    <xdr:to>
      <xdr:col>112</xdr:col>
      <xdr:colOff>38100</xdr:colOff>
      <xdr:row>76</xdr:row>
      <xdr:rowOff>114993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106120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135831</xdr:rowOff>
    </xdr:from>
    <xdr:to>
      <xdr:col>107</xdr:col>
      <xdr:colOff>101600</xdr:colOff>
      <xdr:row>76</xdr:row>
      <xdr:rowOff>65980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94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57109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0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28572</xdr:rowOff>
    </xdr:from>
    <xdr:to>
      <xdr:col>102</xdr:col>
      <xdr:colOff>165100</xdr:colOff>
      <xdr:row>76</xdr:row>
      <xdr:rowOff>130172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121299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5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15771</xdr:rowOff>
    </xdr:from>
    <xdr:to>
      <xdr:col>98</xdr:col>
      <xdr:colOff>38100</xdr:colOff>
      <xdr:row>76</xdr:row>
      <xdr:rowOff>117371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108498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1,007,444</a:t>
          </a:r>
          <a:r>
            <a:rPr kumimoji="1" lang="ja-JP" altLang="ja-JP" sz="1100">
              <a:solidFill>
                <a:schemeClr val="dk1"/>
              </a:solidFill>
              <a:effectLst/>
              <a:latin typeface="+mn-lt"/>
              <a:ea typeface="+mn-ea"/>
              <a:cs typeface="+mn-cs"/>
            </a:rPr>
            <a:t>円となっている。主に東日本大震災に係る復旧・復興事業の影響で、多くの項目で類似団体平均と比較し高い水準となっているが、事業が終息したことに伴い類似団体平均に近づいてきている項目もある。</a:t>
          </a:r>
          <a:endParaRPr lang="ja-JP" altLang="ja-JP" sz="1400">
            <a:effectLst/>
          </a:endParaRPr>
        </a:p>
        <a:p>
          <a:r>
            <a:rPr kumimoji="1" lang="ja-JP" altLang="ja-JP" sz="1100">
              <a:solidFill>
                <a:schemeClr val="dk1"/>
              </a:solidFill>
              <a:effectLst/>
              <a:latin typeface="+mn-lt"/>
              <a:ea typeface="+mn-ea"/>
              <a:cs typeface="+mn-cs"/>
            </a:rPr>
            <a:t>また、公債費については、復旧・復興事業に係る地方債の元金償還開始に伴い、類似団体と比較をすると高い水準となっている。</a:t>
          </a:r>
          <a:endParaRPr lang="ja-JP" altLang="ja-JP" sz="1400">
            <a:effectLst/>
          </a:endParaRPr>
        </a:p>
        <a:p>
          <a:r>
            <a:rPr kumimoji="1" lang="ja-JP" altLang="ja-JP" sz="1100">
              <a:solidFill>
                <a:schemeClr val="dk1"/>
              </a:solidFill>
              <a:effectLst/>
              <a:latin typeface="+mn-lt"/>
              <a:ea typeface="+mn-ea"/>
              <a:cs typeface="+mn-cs"/>
            </a:rPr>
            <a:t>今後は、復旧・復興事業及び台風に係る災害復旧事業の進捗に伴い、災害復旧事業費の項目において減少していくことが見込まれるが、復旧・復興事業で整備した施設の維持管理経費が増え、物件費の増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11,498
11,289
163.40
12,405,129
11,583,595
791,256
5,633,601
12,891,395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171323</xdr:rowOff>
    </xdr:from>
    <xdr:to>
      <xdr:col>24</xdr:col>
      <xdr:colOff>63500</xdr:colOff>
      <xdr:row>34</xdr:row>
      <xdr:rowOff>138557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7723"/>
          <a:ext cx="838200" cy="3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138557</xdr:rowOff>
    </xdr:from>
    <xdr:to>
      <xdr:col>19</xdr:col>
      <xdr:colOff>177800</xdr:colOff>
      <xdr:row>34</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785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157607</xdr:rowOff>
    </xdr:from>
    <xdr:to>
      <xdr:col>15</xdr:col>
      <xdr:colOff>50800</xdr:colOff>
      <xdr:row>34</xdr:row>
      <xdr:rowOff>167513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15457"/>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104267</xdr:rowOff>
    </xdr:from>
    <xdr:to>
      <xdr:col>10</xdr:col>
      <xdr:colOff>114300</xdr:colOff>
      <xdr:row>33</xdr:row>
      <xdr:rowOff>157607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211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120523</xdr:rowOff>
    </xdr:from>
    <xdr:to>
      <xdr:col>24</xdr:col>
      <xdr:colOff>114300</xdr:colOff>
      <xdr:row>33</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143400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87757</xdr:rowOff>
    </xdr:from>
    <xdr:to>
      <xdr:col>20</xdr:col>
      <xdr:colOff>38100</xdr:colOff>
      <xdr:row>35</xdr:row>
      <xdr:rowOff>17907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116713</xdr:rowOff>
    </xdr:from>
    <xdr:to>
      <xdr:col>15</xdr:col>
      <xdr:colOff>101600</xdr:colOff>
      <xdr:row>35</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106807</xdr:rowOff>
    </xdr:from>
    <xdr:to>
      <xdr:col>10</xdr:col>
      <xdr:colOff>165100</xdr:colOff>
      <xdr:row>34</xdr:row>
      <xdr:rowOff>36957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53484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53467</xdr:rowOff>
    </xdr:from>
    <xdr:to>
      <xdr:col>6</xdr:col>
      <xdr:colOff>38100</xdr:colOff>
      <xdr:row>33</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32968</xdr:rowOff>
    </xdr:from>
    <xdr:to>
      <xdr:col>24</xdr:col>
      <xdr:colOff>63500</xdr:colOff>
      <xdr:row>58</xdr:row>
      <xdr:rowOff>62679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7068"/>
          <a:ext cx="8382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29190</xdr:rowOff>
    </xdr:from>
    <xdr:to>
      <xdr:col>19</xdr:col>
      <xdr:colOff>177800</xdr:colOff>
      <xdr:row>58</xdr:row>
      <xdr:rowOff>62679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3290"/>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128341</xdr:rowOff>
    </xdr:from>
    <xdr:to>
      <xdr:col>15</xdr:col>
      <xdr:colOff>50800</xdr:colOff>
      <xdr:row>58</xdr:row>
      <xdr:rowOff>29190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00991"/>
          <a:ext cx="889000" cy="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138946</xdr:rowOff>
    </xdr:from>
    <xdr:to>
      <xdr:col>10</xdr:col>
      <xdr:colOff>114300</xdr:colOff>
      <xdr:row>57</xdr:row>
      <xdr:rowOff>128341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97246"/>
          <a:ext cx="889000" cy="50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153618</xdr:rowOff>
    </xdr:from>
    <xdr:to>
      <xdr:col>24</xdr:col>
      <xdr:colOff>114300</xdr:colOff>
      <xdr:row>58</xdr:row>
      <xdr:rowOff>83768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132045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11879</xdr:rowOff>
    </xdr:from>
    <xdr:to>
      <xdr:col>20</xdr:col>
      <xdr:colOff>38100</xdr:colOff>
      <xdr:row>58</xdr:row>
      <xdr:rowOff>113479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104606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4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149840</xdr:rowOff>
    </xdr:from>
    <xdr:to>
      <xdr:col>15</xdr:col>
      <xdr:colOff>101600</xdr:colOff>
      <xdr:row>58</xdr:row>
      <xdr:rowOff>79990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77541</xdr:rowOff>
    </xdr:from>
    <xdr:to>
      <xdr:col>10</xdr:col>
      <xdr:colOff>165100</xdr:colOff>
      <xdr:row>58</xdr:row>
      <xdr:rowOff>7691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24218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88146</xdr:rowOff>
    </xdr:from>
    <xdr:to>
      <xdr:col>6</xdr:col>
      <xdr:colOff>38100</xdr:colOff>
      <xdr:row>55</xdr:row>
      <xdr:rowOff>18296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34823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33728</xdr:rowOff>
    </xdr:from>
    <xdr:to>
      <xdr:col>24</xdr:col>
      <xdr:colOff>63500</xdr:colOff>
      <xdr:row>77</xdr:row>
      <xdr:rowOff>169461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5378"/>
          <a:ext cx="838200" cy="13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169461</xdr:rowOff>
    </xdr:from>
    <xdr:to>
      <xdr:col>19</xdr:col>
      <xdr:colOff>177800</xdr:colOff>
      <xdr:row>78</xdr:row>
      <xdr:rowOff>166131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71111"/>
          <a:ext cx="889000" cy="16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99270</xdr:rowOff>
    </xdr:from>
    <xdr:to>
      <xdr:col>15</xdr:col>
      <xdr:colOff>50800</xdr:colOff>
      <xdr:row>78</xdr:row>
      <xdr:rowOff>166131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472370"/>
          <a:ext cx="889000" cy="6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99270</xdr:rowOff>
    </xdr:from>
    <xdr:to>
      <xdr:col>10</xdr:col>
      <xdr:colOff>114300</xdr:colOff>
      <xdr:row>79</xdr:row>
      <xdr:rowOff>61094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72370"/>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154378</xdr:rowOff>
    </xdr:from>
    <xdr:to>
      <xdr:col>24</xdr:col>
      <xdr:colOff>114300</xdr:colOff>
      <xdr:row>77</xdr:row>
      <xdr:rowOff>84528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132805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118661</xdr:rowOff>
    </xdr:from>
    <xdr:to>
      <xdr:col>20</xdr:col>
      <xdr:colOff>38100</xdr:colOff>
      <xdr:row>78</xdr:row>
      <xdr:rowOff>48811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39938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115331</xdr:rowOff>
    </xdr:from>
    <xdr:to>
      <xdr:col>15</xdr:col>
      <xdr:colOff>101600</xdr:colOff>
      <xdr:row>79</xdr:row>
      <xdr:rowOff>45481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36608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8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48470</xdr:rowOff>
    </xdr:from>
    <xdr:to>
      <xdr:col>10</xdr:col>
      <xdr:colOff>165100</xdr:colOff>
      <xdr:row>78</xdr:row>
      <xdr:rowOff>150070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141197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10294</xdr:rowOff>
    </xdr:from>
    <xdr:to>
      <xdr:col>6</xdr:col>
      <xdr:colOff>38100</xdr:colOff>
      <xdr:row>79</xdr:row>
      <xdr:rowOff>111894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103021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4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158643</xdr:rowOff>
    </xdr:from>
    <xdr:to>
      <xdr:col>24</xdr:col>
      <xdr:colOff>63500</xdr:colOff>
      <xdr:row>97</xdr:row>
      <xdr:rowOff>13284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17843"/>
          <a:ext cx="838200" cy="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158643</xdr:rowOff>
    </xdr:from>
    <xdr:to>
      <xdr:col>19</xdr:col>
      <xdr:colOff>177800</xdr:colOff>
      <xdr:row>97</xdr:row>
      <xdr:rowOff>516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17843"/>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114440</xdr:rowOff>
    </xdr:from>
    <xdr:to>
      <xdr:col>15</xdr:col>
      <xdr:colOff>50800</xdr:colOff>
      <xdr:row>97</xdr:row>
      <xdr:rowOff>516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73640"/>
          <a:ext cx="889000" cy="5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114440</xdr:rowOff>
    </xdr:from>
    <xdr:to>
      <xdr:col>10</xdr:col>
      <xdr:colOff>114300</xdr:colOff>
      <xdr:row>96</xdr:row>
      <xdr:rowOff>137029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73640"/>
          <a:ext cx="8890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133934</xdr:rowOff>
    </xdr:from>
    <xdr:to>
      <xdr:col>24</xdr:col>
      <xdr:colOff>114300</xdr:colOff>
      <xdr:row>97</xdr:row>
      <xdr:rowOff>64084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156811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107843</xdr:rowOff>
    </xdr:from>
    <xdr:to>
      <xdr:col>20</xdr:col>
      <xdr:colOff>38100</xdr:colOff>
      <xdr:row>97</xdr:row>
      <xdr:rowOff>37993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54520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34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121166</xdr:rowOff>
    </xdr:from>
    <xdr:to>
      <xdr:col>15</xdr:col>
      <xdr:colOff>101600</xdr:colOff>
      <xdr:row>97</xdr:row>
      <xdr:rowOff>51316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67843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35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63640</xdr:rowOff>
    </xdr:from>
    <xdr:to>
      <xdr:col>10</xdr:col>
      <xdr:colOff>165100</xdr:colOff>
      <xdr:row>96</xdr:row>
      <xdr:rowOff>165240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10317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2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86229</xdr:rowOff>
    </xdr:from>
    <xdr:to>
      <xdr:col>6</xdr:col>
      <xdr:colOff>38100</xdr:colOff>
      <xdr:row>97</xdr:row>
      <xdr:rowOff>16379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32906</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32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169875</xdr:rowOff>
    </xdr:from>
    <xdr:to>
      <xdr:col>55</xdr:col>
      <xdr:colOff>0</xdr:colOff>
      <xdr:row>37</xdr:row>
      <xdr:rowOff>45288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42075"/>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5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169875</xdr:rowOff>
    </xdr:from>
    <xdr:to>
      <xdr:col>50</xdr:col>
      <xdr:colOff>114300</xdr:colOff>
      <xdr:row>37</xdr:row>
      <xdr:rowOff>35001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4207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35001</xdr:rowOff>
    </xdr:from>
    <xdr:to>
      <xdr:col>45</xdr:col>
      <xdr:colOff>177800</xdr:colOff>
      <xdr:row>37</xdr:row>
      <xdr:rowOff>131013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7865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131013</xdr:rowOff>
    </xdr:from>
    <xdr:to>
      <xdr:col>41</xdr:col>
      <xdr:colOff>50800</xdr:colOff>
      <xdr:row>38</xdr:row>
      <xdr:rowOff>47346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74663"/>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165938</xdr:rowOff>
    </xdr:from>
    <xdr:to>
      <xdr:col>55</xdr:col>
      <xdr:colOff>50800</xdr:colOff>
      <xdr:row>37</xdr:row>
      <xdr:rowOff>96088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17365</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8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119075</xdr:rowOff>
    </xdr:from>
    <xdr:to>
      <xdr:col>50</xdr:col>
      <xdr:colOff>165100</xdr:colOff>
      <xdr:row>37</xdr:row>
      <xdr:rowOff>49225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65752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155651</xdr:rowOff>
    </xdr:from>
    <xdr:to>
      <xdr:col>46</xdr:col>
      <xdr:colOff>38100</xdr:colOff>
      <xdr:row>37</xdr:row>
      <xdr:rowOff>85801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102328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80213</xdr:rowOff>
    </xdr:from>
    <xdr:to>
      <xdr:col>41</xdr:col>
      <xdr:colOff>101600</xdr:colOff>
      <xdr:row>38</xdr:row>
      <xdr:rowOff>10364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26890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89273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48392</xdr:rowOff>
    </xdr:from>
    <xdr:to>
      <xdr:col>55</xdr:col>
      <xdr:colOff>0</xdr:colOff>
      <xdr:row>56</xdr:row>
      <xdr:rowOff>116374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49592"/>
          <a:ext cx="838200" cy="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116374</xdr:rowOff>
    </xdr:from>
    <xdr:to>
      <xdr:col>50</xdr:col>
      <xdr:colOff>114300</xdr:colOff>
      <xdr:row>57</xdr:row>
      <xdr:rowOff>61812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7574"/>
          <a:ext cx="889000" cy="1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85737</xdr:rowOff>
    </xdr:from>
    <xdr:to>
      <xdr:col>45</xdr:col>
      <xdr:colOff>177800</xdr:colOff>
      <xdr:row>57</xdr:row>
      <xdr:rowOff>61812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44037"/>
          <a:ext cx="889000" cy="49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109314</xdr:rowOff>
    </xdr:from>
    <xdr:to>
      <xdr:col>41</xdr:col>
      <xdr:colOff>50800</xdr:colOff>
      <xdr:row>54</xdr:row>
      <xdr:rowOff>85737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853264"/>
          <a:ext cx="889000" cy="4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169042</xdr:rowOff>
    </xdr:from>
    <xdr:to>
      <xdr:col>55</xdr:col>
      <xdr:colOff>50800</xdr:colOff>
      <xdr:row>56</xdr:row>
      <xdr:rowOff>99192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20469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5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65574</xdr:rowOff>
    </xdr:from>
    <xdr:to>
      <xdr:col>50</xdr:col>
      <xdr:colOff>165100</xdr:colOff>
      <xdr:row>56</xdr:row>
      <xdr:rowOff>167174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11012</xdr:rowOff>
    </xdr:from>
    <xdr:to>
      <xdr:col>46</xdr:col>
      <xdr:colOff>38100</xdr:colOff>
      <xdr:row>57</xdr:row>
      <xdr:rowOff>112612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103739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34937</xdr:rowOff>
    </xdr:from>
    <xdr:to>
      <xdr:col>41</xdr:col>
      <xdr:colOff>101600</xdr:colOff>
      <xdr:row>54</xdr:row>
      <xdr:rowOff>136537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153064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06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58514</xdr:rowOff>
    </xdr:from>
    <xdr:to>
      <xdr:col>36</xdr:col>
      <xdr:colOff>165100</xdr:colOff>
      <xdr:row>51</xdr:row>
      <xdr:rowOff>160114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5191</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85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163778</xdr:rowOff>
    </xdr:from>
    <xdr:to>
      <xdr:col>55</xdr:col>
      <xdr:colOff>0</xdr:colOff>
      <xdr:row>78</xdr:row>
      <xdr:rowOff>166472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36878"/>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163137</xdr:rowOff>
    </xdr:from>
    <xdr:to>
      <xdr:col>50</xdr:col>
      <xdr:colOff>114300</xdr:colOff>
      <xdr:row>78</xdr:row>
      <xdr:rowOff>163778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3623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107807</xdr:rowOff>
    </xdr:from>
    <xdr:to>
      <xdr:col>45</xdr:col>
      <xdr:colOff>177800</xdr:colOff>
      <xdr:row>78</xdr:row>
      <xdr:rowOff>163137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80907"/>
          <a:ext cx="889000" cy="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107807</xdr:rowOff>
    </xdr:from>
    <xdr:to>
      <xdr:col>41</xdr:col>
      <xdr:colOff>50800</xdr:colOff>
      <xdr:row>78</xdr:row>
      <xdr:rowOff>147120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0907"/>
          <a:ext cx="889000" cy="3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155613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115672</xdr:rowOff>
    </xdr:from>
    <xdr:to>
      <xdr:col>55</xdr:col>
      <xdr:colOff>50800</xdr:colOff>
      <xdr:row>79</xdr:row>
      <xdr:rowOff>45822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112978</xdr:rowOff>
    </xdr:from>
    <xdr:to>
      <xdr:col>50</xdr:col>
      <xdr:colOff>165100</xdr:colOff>
      <xdr:row>79</xdr:row>
      <xdr:rowOff>43128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34255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112337</xdr:rowOff>
    </xdr:from>
    <xdr:to>
      <xdr:col>46</xdr:col>
      <xdr:colOff>38100</xdr:colOff>
      <xdr:row>79</xdr:row>
      <xdr:rowOff>42487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33614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57007</xdr:rowOff>
    </xdr:from>
    <xdr:to>
      <xdr:col>41</xdr:col>
      <xdr:colOff>101600</xdr:colOff>
      <xdr:row>78</xdr:row>
      <xdr:rowOff>158607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3684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0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96320</xdr:rowOff>
    </xdr:from>
    <xdr:to>
      <xdr:col>36</xdr:col>
      <xdr:colOff>165100</xdr:colOff>
      <xdr:row>79</xdr:row>
      <xdr:rowOff>26470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17597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93035</xdr:rowOff>
    </xdr:from>
    <xdr:to>
      <xdr:col>54</xdr:col>
      <xdr:colOff>189865</xdr:colOff>
      <xdr:row>99</xdr:row>
      <xdr:rowOff>48199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6037885"/>
          <a:ext cx="1270" cy="98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52026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48199</xdr:rowOff>
    </xdr:from>
    <xdr:to>
      <xdr:col>55</xdr:col>
      <xdr:colOff>88900</xdr:colOff>
      <xdr:row>99</xdr:row>
      <xdr:rowOff>48199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39712</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81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93035</xdr:rowOff>
    </xdr:from>
    <xdr:to>
      <xdr:col>55</xdr:col>
      <xdr:colOff>88900</xdr:colOff>
      <xdr:row>93</xdr:row>
      <xdr:rowOff>93035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0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77102</xdr:rowOff>
    </xdr:from>
    <xdr:to>
      <xdr:col>55</xdr:col>
      <xdr:colOff>0</xdr:colOff>
      <xdr:row>97</xdr:row>
      <xdr:rowOff>119659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07752"/>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25937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8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3060</xdr:rowOff>
    </xdr:from>
    <xdr:to>
      <xdr:col>55</xdr:col>
      <xdr:colOff>50800</xdr:colOff>
      <xdr:row>97</xdr:row>
      <xdr:rowOff>104660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131752</xdr:rowOff>
    </xdr:from>
    <xdr:to>
      <xdr:col>50</xdr:col>
      <xdr:colOff>114300</xdr:colOff>
      <xdr:row>97</xdr:row>
      <xdr:rowOff>77102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05152"/>
          <a:ext cx="889000" cy="80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70872</xdr:rowOff>
    </xdr:from>
    <xdr:to>
      <xdr:col>50</xdr:col>
      <xdr:colOff>165100</xdr:colOff>
      <xdr:row>98</xdr:row>
      <xdr:rowOff>1022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0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163599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9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131752</xdr:rowOff>
    </xdr:from>
    <xdr:to>
      <xdr:col>45</xdr:col>
      <xdr:colOff>177800</xdr:colOff>
      <xdr:row>96</xdr:row>
      <xdr:rowOff>26840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05152"/>
          <a:ext cx="889000" cy="58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80138</xdr:rowOff>
    </xdr:from>
    <xdr:to>
      <xdr:col>46</xdr:col>
      <xdr:colOff>38100</xdr:colOff>
      <xdr:row>98</xdr:row>
      <xdr:rowOff>10288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75532</xdr:rowOff>
    </xdr:from>
    <xdr:to>
      <xdr:col>41</xdr:col>
      <xdr:colOff>50800</xdr:colOff>
      <xdr:row>96</xdr:row>
      <xdr:rowOff>26840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506032"/>
          <a:ext cx="889000" cy="98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92428</xdr:rowOff>
    </xdr:from>
    <xdr:to>
      <xdr:col>41</xdr:col>
      <xdr:colOff>101600</xdr:colOff>
      <xdr:row>98</xdr:row>
      <xdr:rowOff>22578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1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93472</xdr:rowOff>
    </xdr:from>
    <xdr:to>
      <xdr:col>36</xdr:col>
      <xdr:colOff>165100</xdr:colOff>
      <xdr:row>98</xdr:row>
      <xdr:rowOff>23622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68859</xdr:rowOff>
    </xdr:from>
    <xdr:to>
      <xdr:col>55</xdr:col>
      <xdr:colOff>50800</xdr:colOff>
      <xdr:row>97</xdr:row>
      <xdr:rowOff>170459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47286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26302</xdr:rowOff>
    </xdr:from>
    <xdr:to>
      <xdr:col>50</xdr:col>
      <xdr:colOff>165100</xdr:colOff>
      <xdr:row>97</xdr:row>
      <xdr:rowOff>127902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144429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80952</xdr:rowOff>
    </xdr:from>
    <xdr:to>
      <xdr:col>46</xdr:col>
      <xdr:colOff>38100</xdr:colOff>
      <xdr:row>93</xdr:row>
      <xdr:rowOff>11102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27629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6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147490</xdr:rowOff>
    </xdr:from>
    <xdr:to>
      <xdr:col>41</xdr:col>
      <xdr:colOff>101600</xdr:colOff>
      <xdr:row>96</xdr:row>
      <xdr:rowOff>77640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94167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1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24732</xdr:rowOff>
    </xdr:from>
    <xdr:to>
      <xdr:col>36</xdr:col>
      <xdr:colOff>165100</xdr:colOff>
      <xdr:row>90</xdr:row>
      <xdr:rowOff>126332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4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142859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23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22474</xdr:rowOff>
    </xdr:from>
    <xdr:to>
      <xdr:col>85</xdr:col>
      <xdr:colOff>127000</xdr:colOff>
      <xdr:row>35</xdr:row>
      <xdr:rowOff>28143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023224"/>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22474</xdr:rowOff>
    </xdr:from>
    <xdr:to>
      <xdr:col>81</xdr:col>
      <xdr:colOff>50800</xdr:colOff>
      <xdr:row>35</xdr:row>
      <xdr:rowOff>49403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23224"/>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49403</xdr:rowOff>
    </xdr:from>
    <xdr:to>
      <xdr:col>76</xdr:col>
      <xdr:colOff>114300</xdr:colOff>
      <xdr:row>36</xdr:row>
      <xdr:rowOff>29766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050153"/>
          <a:ext cx="889000" cy="1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146215</xdr:rowOff>
    </xdr:from>
    <xdr:to>
      <xdr:col>71</xdr:col>
      <xdr:colOff>177800</xdr:colOff>
      <xdr:row>36</xdr:row>
      <xdr:rowOff>29766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975515"/>
          <a:ext cx="889000" cy="2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148793</xdr:rowOff>
    </xdr:from>
    <xdr:to>
      <xdr:col>85</xdr:col>
      <xdr:colOff>177800</xdr:colOff>
      <xdr:row>35</xdr:row>
      <xdr:rowOff>78943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220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143124</xdr:rowOff>
    </xdr:from>
    <xdr:to>
      <xdr:col>81</xdr:col>
      <xdr:colOff>101600</xdr:colOff>
      <xdr:row>35</xdr:row>
      <xdr:rowOff>73274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89801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4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170053</xdr:rowOff>
    </xdr:from>
    <xdr:to>
      <xdr:col>76</xdr:col>
      <xdr:colOff>165100</xdr:colOff>
      <xdr:row>35</xdr:row>
      <xdr:rowOff>100203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116730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150416</xdr:rowOff>
    </xdr:from>
    <xdr:to>
      <xdr:col>72</xdr:col>
      <xdr:colOff>38100</xdr:colOff>
      <xdr:row>36</xdr:row>
      <xdr:rowOff>80566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97093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95415</xdr:rowOff>
    </xdr:from>
    <xdr:to>
      <xdr:col>67</xdr:col>
      <xdr:colOff>101600</xdr:colOff>
      <xdr:row>35</xdr:row>
      <xdr:rowOff>25565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42092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115249</xdr:rowOff>
    </xdr:from>
    <xdr:to>
      <xdr:col>85</xdr:col>
      <xdr:colOff>127000</xdr:colOff>
      <xdr:row>56</xdr:row>
      <xdr:rowOff>47643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44999"/>
          <a:ext cx="838200" cy="10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47643</xdr:rowOff>
    </xdr:from>
    <xdr:to>
      <xdr:col>81</xdr:col>
      <xdr:colOff>50800</xdr:colOff>
      <xdr:row>56</xdr:row>
      <xdr:rowOff>86354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48843"/>
          <a:ext cx="889000" cy="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86354</xdr:rowOff>
    </xdr:from>
    <xdr:to>
      <xdr:col>76</xdr:col>
      <xdr:colOff>114300</xdr:colOff>
      <xdr:row>56</xdr:row>
      <xdr:rowOff>155085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87554"/>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69561</xdr:rowOff>
    </xdr:from>
    <xdr:to>
      <xdr:col>71</xdr:col>
      <xdr:colOff>177800</xdr:colOff>
      <xdr:row>56</xdr:row>
      <xdr:rowOff>155085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0761"/>
          <a:ext cx="889000" cy="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64449</xdr:rowOff>
    </xdr:from>
    <xdr:to>
      <xdr:col>85</xdr:col>
      <xdr:colOff>177800</xdr:colOff>
      <xdr:row>55</xdr:row>
      <xdr:rowOff>166049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87326</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4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168293</xdr:rowOff>
    </xdr:from>
    <xdr:to>
      <xdr:col>81</xdr:col>
      <xdr:colOff>101600</xdr:colOff>
      <xdr:row>56</xdr:row>
      <xdr:rowOff>98443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35554</xdr:rowOff>
    </xdr:from>
    <xdr:to>
      <xdr:col>76</xdr:col>
      <xdr:colOff>165100</xdr:colOff>
      <xdr:row>56</xdr:row>
      <xdr:rowOff>137154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153681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1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104285</xdr:rowOff>
    </xdr:from>
    <xdr:to>
      <xdr:col>72</xdr:col>
      <xdr:colOff>38100</xdr:colOff>
      <xdr:row>57</xdr:row>
      <xdr:rowOff>34435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25562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18761</xdr:rowOff>
    </xdr:from>
    <xdr:to>
      <xdr:col>67</xdr:col>
      <xdr:colOff>101600</xdr:colOff>
      <xdr:row>56</xdr:row>
      <xdr:rowOff>120361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136888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131710</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3333360"/>
          <a:ext cx="1269" cy="255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80035</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24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78387</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10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131710</xdr:rowOff>
    </xdr:from>
    <xdr:to>
      <xdr:col>86</xdr:col>
      <xdr:colOff>25400</xdr:colOff>
      <xdr:row>77</xdr:row>
      <xdr:rowOff>131710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33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148076</xdr:rowOff>
    </xdr:from>
    <xdr:to>
      <xdr:col>85</xdr:col>
      <xdr:colOff>127000</xdr:colOff>
      <xdr:row>79</xdr:row>
      <xdr:rowOff>25448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21176"/>
          <a:ext cx="8382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168935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146058</xdr:rowOff>
    </xdr:from>
    <xdr:to>
      <xdr:col>85</xdr:col>
      <xdr:colOff>177800</xdr:colOff>
      <xdr:row>79</xdr:row>
      <xdr:rowOff>76208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77687</xdr:rowOff>
    </xdr:from>
    <xdr:to>
      <xdr:col>81</xdr:col>
      <xdr:colOff>50800</xdr:colOff>
      <xdr:row>78</xdr:row>
      <xdr:rowOff>148076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279337"/>
          <a:ext cx="889000" cy="2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142973</xdr:rowOff>
    </xdr:from>
    <xdr:to>
      <xdr:col>81</xdr:col>
      <xdr:colOff>101600</xdr:colOff>
      <xdr:row>79</xdr:row>
      <xdr:rowOff>73123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64250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6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29623</xdr:rowOff>
    </xdr:from>
    <xdr:to>
      <xdr:col>76</xdr:col>
      <xdr:colOff>114300</xdr:colOff>
      <xdr:row>77</xdr:row>
      <xdr:rowOff>77687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545473"/>
          <a:ext cx="889000" cy="73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142430</xdr:rowOff>
    </xdr:from>
    <xdr:to>
      <xdr:col>76</xdr:col>
      <xdr:colOff>165100</xdr:colOff>
      <xdr:row>79</xdr:row>
      <xdr:rowOff>72580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63707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6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61426</xdr:rowOff>
    </xdr:from>
    <xdr:to>
      <xdr:col>71</xdr:col>
      <xdr:colOff>177800</xdr:colOff>
      <xdr:row>73</xdr:row>
      <xdr:rowOff>29623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062926"/>
          <a:ext cx="889000" cy="4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140156</xdr:rowOff>
    </xdr:from>
    <xdr:to>
      <xdr:col>72</xdr:col>
      <xdr:colOff>38100</xdr:colOff>
      <xdr:row>79</xdr:row>
      <xdr:rowOff>70306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61433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60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138626</xdr:rowOff>
    </xdr:from>
    <xdr:to>
      <xdr:col>67</xdr:col>
      <xdr:colOff>101600</xdr:colOff>
      <xdr:row>79</xdr:row>
      <xdr:rowOff>68776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59903</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6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146098</xdr:rowOff>
    </xdr:from>
    <xdr:to>
      <xdr:col>85</xdr:col>
      <xdr:colOff>177800</xdr:colOff>
      <xdr:row>79</xdr:row>
      <xdr:rowOff>76248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124485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97276</xdr:rowOff>
    </xdr:from>
    <xdr:to>
      <xdr:col>81</xdr:col>
      <xdr:colOff>101600</xdr:colOff>
      <xdr:row>79</xdr:row>
      <xdr:rowOff>27426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43953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2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26887</xdr:rowOff>
    </xdr:from>
    <xdr:to>
      <xdr:col>76</xdr:col>
      <xdr:colOff>165100</xdr:colOff>
      <xdr:row>77</xdr:row>
      <xdr:rowOff>128487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145014</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292795" y="130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150273</xdr:rowOff>
    </xdr:from>
    <xdr:to>
      <xdr:col>72</xdr:col>
      <xdr:colOff>38100</xdr:colOff>
      <xdr:row>73</xdr:row>
      <xdr:rowOff>80423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96950</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03795" y="1226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10626</xdr:rowOff>
    </xdr:from>
    <xdr:to>
      <xdr:col>67</xdr:col>
      <xdr:colOff>101600</xdr:colOff>
      <xdr:row>70</xdr:row>
      <xdr:rowOff>112226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0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128753</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14795" y="117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121793</xdr:rowOff>
    </xdr:from>
    <xdr:to>
      <xdr:col>85</xdr:col>
      <xdr:colOff>127000</xdr:colOff>
      <xdr:row>95</xdr:row>
      <xdr:rowOff>27587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38093"/>
          <a:ext cx="838200" cy="7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27587</xdr:rowOff>
    </xdr:from>
    <xdr:to>
      <xdr:col>81</xdr:col>
      <xdr:colOff>50800</xdr:colOff>
      <xdr:row>95</xdr:row>
      <xdr:rowOff>49785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15337"/>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31693</xdr:rowOff>
    </xdr:from>
    <xdr:to>
      <xdr:col>76</xdr:col>
      <xdr:colOff>114300</xdr:colOff>
      <xdr:row>95</xdr:row>
      <xdr:rowOff>49785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31944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31693</xdr:rowOff>
    </xdr:from>
    <xdr:to>
      <xdr:col>71</xdr:col>
      <xdr:colOff>177800</xdr:colOff>
      <xdr:row>95</xdr:row>
      <xdr:rowOff>97867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19443"/>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70993</xdr:rowOff>
    </xdr:from>
    <xdr:to>
      <xdr:col>85</xdr:col>
      <xdr:colOff>177800</xdr:colOff>
      <xdr:row>95</xdr:row>
      <xdr:rowOff>1143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93870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3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148237</xdr:rowOff>
    </xdr:from>
    <xdr:to>
      <xdr:col>81</xdr:col>
      <xdr:colOff>101600</xdr:colOff>
      <xdr:row>95</xdr:row>
      <xdr:rowOff>78387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94914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3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170435</xdr:rowOff>
    </xdr:from>
    <xdr:to>
      <xdr:col>76</xdr:col>
      <xdr:colOff>165100</xdr:colOff>
      <xdr:row>95</xdr:row>
      <xdr:rowOff>100585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117112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152343</xdr:rowOff>
    </xdr:from>
    <xdr:to>
      <xdr:col>72</xdr:col>
      <xdr:colOff>38100</xdr:colOff>
      <xdr:row>95</xdr:row>
      <xdr:rowOff>82493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99020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47067</xdr:rowOff>
    </xdr:from>
    <xdr:to>
      <xdr:col>67</xdr:col>
      <xdr:colOff>101600</xdr:colOff>
      <xdr:row>95</xdr:row>
      <xdr:rowOff>148667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165194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1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主に東日本大震災に係る復旧・復興事業の影響で、多くの項目で類似団体平均と比較し高い水準となっていたが、事業が終息したことに伴い類似団体平均に近づいてきている項目もある。</a:t>
          </a:r>
          <a:endParaRPr lang="ja-JP" altLang="ja-JP" sz="1400">
            <a:effectLst/>
          </a:endParaRPr>
        </a:p>
        <a:p>
          <a:r>
            <a:rPr kumimoji="1" lang="ja-JP" altLang="ja-JP" sz="1100">
              <a:solidFill>
                <a:schemeClr val="dk1"/>
              </a:solidFill>
              <a:effectLst/>
              <a:latin typeface="+mn-lt"/>
              <a:ea typeface="+mn-ea"/>
              <a:cs typeface="+mn-cs"/>
            </a:rPr>
            <a:t>消防費の増については、防火水槽の整備及び消防団屯所の整備を行っているため、類似団体と比較すると増加傾向にある。</a:t>
          </a:r>
          <a:endParaRPr lang="ja-JP" altLang="ja-JP" sz="1400">
            <a:effectLst/>
          </a:endParaRPr>
        </a:p>
        <a:p>
          <a:r>
            <a:rPr kumimoji="1" lang="ja-JP" altLang="ja-JP" sz="1100">
              <a:solidFill>
                <a:schemeClr val="dk1"/>
              </a:solidFill>
              <a:effectLst/>
              <a:latin typeface="+mn-lt"/>
              <a:ea typeface="+mn-ea"/>
              <a:cs typeface="+mn-cs"/>
            </a:rPr>
            <a:t>住民一人当たりコストが特に大きくなっていた、災害復旧費については、漁港や道路の災害復旧事業によるもの及び台風災害による事業が完了したことに伴い、減額となっている。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主に施設管理の維持管理経費等、物件費が増加したことに伴い財政調整基金の取崩しを行ったため、標準財政規模比は前年度と比較すると</a:t>
          </a:r>
          <a:r>
            <a:rPr kumimoji="1" lang="en-US" altLang="ja-JP" sz="1100">
              <a:solidFill>
                <a:schemeClr val="dk1"/>
              </a:solidFill>
              <a:effectLst/>
              <a:latin typeface="+mn-lt"/>
              <a:ea typeface="+mn-ea"/>
              <a:cs typeface="+mn-cs"/>
            </a:rPr>
            <a:t>12.24</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今後、健全な財政状況を維持し、より良く向上させるためにも、必要な事業を峻別し、歳出の徹底的な見直しと、歳入の確保に努める。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a:t>
          </a:r>
          <a:endParaRPr lang="ja-JP" altLang="ja-JP" sz="1400">
            <a:effectLst/>
          </a:endParaRPr>
        </a:p>
        <a:p>
          <a:r>
            <a:rPr kumimoji="1" lang="ja-JP" altLang="ja-JP" sz="1100">
              <a:solidFill>
                <a:schemeClr val="dk1"/>
              </a:solidFill>
              <a:effectLst/>
              <a:latin typeface="+mn-lt"/>
              <a:ea typeface="+mn-ea"/>
              <a:cs typeface="+mn-cs"/>
            </a:rPr>
            <a:t>各会計毎に見てみると、一般会計では、前年度と比較すると</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ポイントの減となっている。各特別会計においては、ほぼ同等値を維持している。しかし、水道事業会計は東日本大震災の影響による給水人口の減少、病院事業会計においては、医療機器の更新等への対応など、様々な問題が山積みの状態である。可能な限り企業債に頼ることのない事業の実施が必要とな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77</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78</v>
      </c>
      <c r="C2" s="164"/>
      <c r="D2" s="165"/>
    </row>
    <row r="3" spans="1:119" ht="18.75" customHeight="1" thickBot="1" x14ac:dyDescent="0.2">
      <c r="A3" s="163"/>
      <c r="B3" s="367" t="s">
        <v>79</v>
      </c>
      <c r="C3" s="368"/>
      <c r="D3" s="368"/>
      <c r="E3" s="369"/>
      <c r="F3" s="369"/>
      <c r="G3" s="369"/>
      <c r="H3" s="369"/>
      <c r="I3" s="369"/>
      <c r="J3" s="369"/>
      <c r="K3" s="369"/>
      <c r="L3" s="369" t="s">
        <v>80</v>
      </c>
      <c r="M3" s="369"/>
      <c r="N3" s="369"/>
      <c r="O3" s="369"/>
      <c r="P3" s="369"/>
      <c r="Q3" s="369"/>
      <c r="R3" s="376"/>
      <c r="S3" s="376"/>
      <c r="T3" s="376"/>
      <c r="U3" s="376"/>
      <c r="V3" s="377"/>
      <c r="W3" s="351" t="s">
        <v>81</v>
      </c>
      <c r="X3" s="352"/>
      <c r="Y3" s="352"/>
      <c r="Z3" s="352"/>
      <c r="AA3" s="352"/>
      <c r="AB3" s="368"/>
      <c r="AC3" s="376" t="s">
        <v>82</v>
      </c>
      <c r="AD3" s="352"/>
      <c r="AE3" s="352"/>
      <c r="AF3" s="352"/>
      <c r="AG3" s="352"/>
      <c r="AH3" s="352"/>
      <c r="AI3" s="352"/>
      <c r="AJ3" s="352"/>
      <c r="AK3" s="352"/>
      <c r="AL3" s="353"/>
      <c r="AM3" s="351" t="s">
        <v>83</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84</v>
      </c>
      <c r="BO3" s="352"/>
      <c r="BP3" s="352"/>
      <c r="BQ3" s="352"/>
      <c r="BR3" s="352"/>
      <c r="BS3" s="352"/>
      <c r="BT3" s="352"/>
      <c r="BU3" s="353"/>
      <c r="BV3" s="351" t="s">
        <v>85</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86</v>
      </c>
      <c r="CU3" s="352"/>
      <c r="CV3" s="352"/>
      <c r="CW3" s="352"/>
      <c r="CX3" s="352"/>
      <c r="CY3" s="352"/>
      <c r="CZ3" s="352"/>
      <c r="DA3" s="353"/>
      <c r="DB3" s="351" t="s">
        <v>87</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88</v>
      </c>
      <c r="AZ4" s="355"/>
      <c r="BA4" s="355"/>
      <c r="BB4" s="355"/>
      <c r="BC4" s="355"/>
      <c r="BD4" s="355"/>
      <c r="BE4" s="355"/>
      <c r="BF4" s="355"/>
      <c r="BG4" s="355"/>
      <c r="BH4" s="355"/>
      <c r="BI4" s="355"/>
      <c r="BJ4" s="355"/>
      <c r="BK4" s="355"/>
      <c r="BL4" s="355"/>
      <c r="BM4" s="356"/>
      <c r="BN4" s="357">
        <v>12405129</v>
      </c>
      <c r="BO4" s="358"/>
      <c r="BP4" s="358"/>
      <c r="BQ4" s="358"/>
      <c r="BR4" s="358"/>
      <c r="BS4" s="358"/>
      <c r="BT4" s="358"/>
      <c r="BU4" s="359"/>
      <c r="BV4" s="357">
        <v>12256925</v>
      </c>
      <c r="BW4" s="358"/>
      <c r="BX4" s="358"/>
      <c r="BY4" s="358"/>
      <c r="BZ4" s="358"/>
      <c r="CA4" s="358"/>
      <c r="CB4" s="358"/>
      <c r="CC4" s="359"/>
      <c r="CD4" s="360" t="s">
        <v>89</v>
      </c>
      <c r="CE4" s="361"/>
      <c r="CF4" s="361"/>
      <c r="CG4" s="361"/>
      <c r="CH4" s="361"/>
      <c r="CI4" s="361"/>
      <c r="CJ4" s="361"/>
      <c r="CK4" s="361"/>
      <c r="CL4" s="361"/>
      <c r="CM4" s="361"/>
      <c r="CN4" s="361"/>
      <c r="CO4" s="361"/>
      <c r="CP4" s="361"/>
      <c r="CQ4" s="361"/>
      <c r="CR4" s="361"/>
      <c r="CS4" s="362"/>
      <c r="CT4" s="363">
        <v>14</v>
      </c>
      <c r="CU4" s="364"/>
      <c r="CV4" s="364"/>
      <c r="CW4" s="364"/>
      <c r="CX4" s="364"/>
      <c r="CY4" s="364"/>
      <c r="CZ4" s="364"/>
      <c r="DA4" s="365"/>
      <c r="DB4" s="363">
        <v>15.3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90</v>
      </c>
      <c r="AN5" s="424"/>
      <c r="AO5" s="424"/>
      <c r="AP5" s="424"/>
      <c r="AQ5" s="424"/>
      <c r="AR5" s="424"/>
      <c r="AS5" s="424"/>
      <c r="AT5" s="425"/>
      <c r="AU5" s="426" t="s">
        <v>91</v>
      </c>
      <c r="AV5" s="427"/>
      <c r="AW5" s="427"/>
      <c r="AX5" s="427"/>
      <c r="AY5" s="428" t="s">
        <v>92</v>
      </c>
      <c r="AZ5" s="429"/>
      <c r="BA5" s="429"/>
      <c r="BB5" s="429"/>
      <c r="BC5" s="429"/>
      <c r="BD5" s="429"/>
      <c r="BE5" s="429"/>
      <c r="BF5" s="429"/>
      <c r="BG5" s="429"/>
      <c r="BH5" s="429"/>
      <c r="BI5" s="429"/>
      <c r="BJ5" s="429"/>
      <c r="BK5" s="429"/>
      <c r="BL5" s="429"/>
      <c r="BM5" s="430"/>
      <c r="BN5" s="394">
        <v>11583595</v>
      </c>
      <c r="BO5" s="395"/>
      <c r="BP5" s="395"/>
      <c r="BQ5" s="395"/>
      <c r="BR5" s="395"/>
      <c r="BS5" s="395"/>
      <c r="BT5" s="395"/>
      <c r="BU5" s="396"/>
      <c r="BV5" s="394">
        <v>11318157</v>
      </c>
      <c r="BW5" s="395"/>
      <c r="BX5" s="395"/>
      <c r="BY5" s="395"/>
      <c r="BZ5" s="395"/>
      <c r="CA5" s="395"/>
      <c r="CB5" s="395"/>
      <c r="CC5" s="396"/>
      <c r="CD5" s="397" t="s">
        <v>93</v>
      </c>
      <c r="CE5" s="398"/>
      <c r="CF5" s="398"/>
      <c r="CG5" s="398"/>
      <c r="CH5" s="398"/>
      <c r="CI5" s="398"/>
      <c r="CJ5" s="398"/>
      <c r="CK5" s="398"/>
      <c r="CL5" s="398"/>
      <c r="CM5" s="398"/>
      <c r="CN5" s="398"/>
      <c r="CO5" s="398"/>
      <c r="CP5" s="398"/>
      <c r="CQ5" s="398"/>
      <c r="CR5" s="398"/>
      <c r="CS5" s="399"/>
      <c r="CT5" s="391">
        <v>99.7</v>
      </c>
      <c r="CU5" s="392"/>
      <c r="CV5" s="392"/>
      <c r="CW5" s="392"/>
      <c r="CX5" s="392"/>
      <c r="CY5" s="392"/>
      <c r="CZ5" s="392"/>
      <c r="DA5" s="393"/>
      <c r="DB5" s="391">
        <v>97.9</v>
      </c>
      <c r="DC5" s="392"/>
      <c r="DD5" s="392"/>
      <c r="DE5" s="392"/>
      <c r="DF5" s="392"/>
      <c r="DG5" s="392"/>
      <c r="DH5" s="392"/>
      <c r="DI5" s="393"/>
    </row>
    <row r="6" spans="1:119" ht="18.75" customHeight="1" x14ac:dyDescent="0.15">
      <c r="A6" s="163"/>
      <c r="B6" s="400" t="s">
        <v>94</v>
      </c>
      <c r="C6" s="401"/>
      <c r="D6" s="401"/>
      <c r="E6" s="402"/>
      <c r="F6" s="402"/>
      <c r="G6" s="402"/>
      <c r="H6" s="402"/>
      <c r="I6" s="402"/>
      <c r="J6" s="402"/>
      <c r="K6" s="402"/>
      <c r="L6" s="402" t="s">
        <v>95</v>
      </c>
      <c r="M6" s="402"/>
      <c r="N6" s="402"/>
      <c r="O6" s="402"/>
      <c r="P6" s="402"/>
      <c r="Q6" s="402"/>
      <c r="R6" s="406"/>
      <c r="S6" s="406"/>
      <c r="T6" s="406"/>
      <c r="U6" s="406"/>
      <c r="V6" s="407"/>
      <c r="W6" s="410" t="s">
        <v>96</v>
      </c>
      <c r="X6" s="411"/>
      <c r="Y6" s="411"/>
      <c r="Z6" s="411"/>
      <c r="AA6" s="411"/>
      <c r="AB6" s="401"/>
      <c r="AC6" s="414" t="s">
        <v>97</v>
      </c>
      <c r="AD6" s="415"/>
      <c r="AE6" s="415"/>
      <c r="AF6" s="415"/>
      <c r="AG6" s="415"/>
      <c r="AH6" s="415"/>
      <c r="AI6" s="415"/>
      <c r="AJ6" s="415"/>
      <c r="AK6" s="415"/>
      <c r="AL6" s="416"/>
      <c r="AM6" s="423" t="s">
        <v>98</v>
      </c>
      <c r="AN6" s="424"/>
      <c r="AO6" s="424"/>
      <c r="AP6" s="424"/>
      <c r="AQ6" s="424"/>
      <c r="AR6" s="424"/>
      <c r="AS6" s="424"/>
      <c r="AT6" s="425"/>
      <c r="AU6" s="426" t="s">
        <v>91</v>
      </c>
      <c r="AV6" s="427"/>
      <c r="AW6" s="427"/>
      <c r="AX6" s="427"/>
      <c r="AY6" s="428" t="s">
        <v>99</v>
      </c>
      <c r="AZ6" s="429"/>
      <c r="BA6" s="429"/>
      <c r="BB6" s="429"/>
      <c r="BC6" s="429"/>
      <c r="BD6" s="429"/>
      <c r="BE6" s="429"/>
      <c r="BF6" s="429"/>
      <c r="BG6" s="429"/>
      <c r="BH6" s="429"/>
      <c r="BI6" s="429"/>
      <c r="BJ6" s="429"/>
      <c r="BK6" s="429"/>
      <c r="BL6" s="429"/>
      <c r="BM6" s="430"/>
      <c r="BN6" s="394">
        <v>821534</v>
      </c>
      <c r="BO6" s="395"/>
      <c r="BP6" s="395"/>
      <c r="BQ6" s="395"/>
      <c r="BR6" s="395"/>
      <c r="BS6" s="395"/>
      <c r="BT6" s="395"/>
      <c r="BU6" s="396"/>
      <c r="BV6" s="394">
        <v>938768</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99.9</v>
      </c>
      <c r="CU6" s="432"/>
      <c r="CV6" s="432"/>
      <c r="CW6" s="432"/>
      <c r="CX6" s="432"/>
      <c r="CY6" s="432"/>
      <c r="CZ6" s="432"/>
      <c r="DA6" s="433"/>
      <c r="DB6" s="431">
        <v>98.4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91</v>
      </c>
      <c r="AV7" s="427"/>
      <c r="AW7" s="427"/>
      <c r="AX7" s="427"/>
      <c r="AY7" s="428" t="s">
        <v>102</v>
      </c>
      <c r="AZ7" s="429"/>
      <c r="BA7" s="429"/>
      <c r="BB7" s="429"/>
      <c r="BC7" s="429"/>
      <c r="BD7" s="429"/>
      <c r="BE7" s="429"/>
      <c r="BF7" s="429"/>
      <c r="BG7" s="429"/>
      <c r="BH7" s="429"/>
      <c r="BI7" s="429"/>
      <c r="BJ7" s="429"/>
      <c r="BK7" s="429"/>
      <c r="BL7" s="429"/>
      <c r="BM7" s="430"/>
      <c r="BN7" s="394">
        <v>30278</v>
      </c>
      <c r="BO7" s="395"/>
      <c r="BP7" s="395"/>
      <c r="BQ7" s="395"/>
      <c r="BR7" s="395"/>
      <c r="BS7" s="395"/>
      <c r="BT7" s="395"/>
      <c r="BU7" s="396"/>
      <c r="BV7" s="394">
        <v>102200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5633601</v>
      </c>
      <c r="CU7" s="395"/>
      <c r="CV7" s="395"/>
      <c r="CW7" s="395"/>
      <c r="CX7" s="395"/>
      <c r="CY7" s="395"/>
      <c r="CZ7" s="395"/>
      <c r="DA7" s="396"/>
      <c r="DB7" s="394">
        <v>5458047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91</v>
      </c>
      <c r="AV8" s="427"/>
      <c r="AW8" s="427"/>
      <c r="AX8" s="427"/>
      <c r="AY8" s="428" t="s">
        <v>105</v>
      </c>
      <c r="AZ8" s="429"/>
      <c r="BA8" s="429"/>
      <c r="BB8" s="429"/>
      <c r="BC8" s="429"/>
      <c r="BD8" s="429"/>
      <c r="BE8" s="429"/>
      <c r="BF8" s="429"/>
      <c r="BG8" s="429"/>
      <c r="BH8" s="429"/>
      <c r="BI8" s="429"/>
      <c r="BJ8" s="429"/>
      <c r="BK8" s="429"/>
      <c r="BL8" s="429"/>
      <c r="BM8" s="430"/>
      <c r="BN8" s="394">
        <v>791256</v>
      </c>
      <c r="BO8" s="395"/>
      <c r="BP8" s="395"/>
      <c r="BQ8" s="395"/>
      <c r="BR8" s="395"/>
      <c r="BS8" s="395"/>
      <c r="BT8" s="395"/>
      <c r="BU8" s="396"/>
      <c r="BV8" s="394">
        <v>836568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0.28999999999999998</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12225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91</v>
      </c>
      <c r="AV9" s="427"/>
      <c r="AW9" s="427"/>
      <c r="AX9" s="427"/>
      <c r="AY9" s="428" t="s">
        <v>111</v>
      </c>
      <c r="AZ9" s="429"/>
      <c r="BA9" s="429"/>
      <c r="BB9" s="429"/>
      <c r="BC9" s="429"/>
      <c r="BD9" s="429"/>
      <c r="BE9" s="429"/>
      <c r="BF9" s="429"/>
      <c r="BG9" s="429"/>
      <c r="BH9" s="429"/>
      <c r="BI9" s="429"/>
      <c r="BJ9" s="429"/>
      <c r="BK9" s="429"/>
      <c r="BL9" s="429"/>
      <c r="BM9" s="430"/>
      <c r="BN9" s="394">
        <v>-45312</v>
      </c>
      <c r="BO9" s="395"/>
      <c r="BP9" s="395"/>
      <c r="BQ9" s="395"/>
      <c r="BR9" s="395"/>
      <c r="BS9" s="395"/>
      <c r="BT9" s="395"/>
      <c r="BU9" s="396"/>
      <c r="BV9" s="394">
        <v>106893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13.6</v>
      </c>
      <c r="CU9" s="392"/>
      <c r="CV9" s="392"/>
      <c r="CW9" s="392"/>
      <c r="CX9" s="392"/>
      <c r="CY9" s="392"/>
      <c r="CZ9" s="392"/>
      <c r="DA9" s="393"/>
      <c r="DB9" s="391">
        <v>13.5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12370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115</v>
      </c>
      <c r="AV10" s="427"/>
      <c r="AW10" s="427"/>
      <c r="AX10" s="427"/>
      <c r="AY10" s="428" t="s">
        <v>116</v>
      </c>
      <c r="AZ10" s="429"/>
      <c r="BA10" s="429"/>
      <c r="BB10" s="429"/>
      <c r="BC10" s="429"/>
      <c r="BD10" s="429"/>
      <c r="BE10" s="429"/>
      <c r="BF10" s="429"/>
      <c r="BG10" s="429"/>
      <c r="BH10" s="429"/>
      <c r="BI10" s="429"/>
      <c r="BJ10" s="429"/>
      <c r="BK10" s="429"/>
      <c r="BL10" s="429"/>
      <c r="BM10" s="430"/>
      <c r="BN10" s="394">
        <v>22311</v>
      </c>
      <c r="BO10" s="395"/>
      <c r="BP10" s="395"/>
      <c r="BQ10" s="395"/>
      <c r="BR10" s="395"/>
      <c r="BS10" s="395"/>
      <c r="BT10" s="395"/>
      <c r="BU10" s="396"/>
      <c r="BV10" s="394">
        <v>16448</v>
      </c>
      <c r="BW10" s="395"/>
      <c r="BX10" s="395"/>
      <c r="BY10" s="395"/>
      <c r="BZ10" s="395"/>
      <c r="CA10" s="395"/>
      <c r="CB10" s="395"/>
      <c r="CC10" s="396"/>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115</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x14ac:dyDescent="0.15">
      <c r="A12" s="163"/>
      <c r="B12" s="454" t="s">
        <v>124</v>
      </c>
      <c r="C12" s="455"/>
      <c r="D12" s="455"/>
      <c r="E12" s="455"/>
      <c r="F12" s="455"/>
      <c r="G12" s="455"/>
      <c r="H12" s="455"/>
      <c r="I12" s="455"/>
      <c r="J12" s="455"/>
      <c r="K12" s="456"/>
      <c r="L12" s="463" t="s">
        <v>125</v>
      </c>
      <c r="M12" s="464"/>
      <c r="N12" s="464"/>
      <c r="O12" s="464"/>
      <c r="P12" s="464"/>
      <c r="Q12" s="465"/>
      <c r="R12" s="466">
        <v>11498</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91</v>
      </c>
      <c r="AV12" s="427"/>
      <c r="AW12" s="427"/>
      <c r="AX12" s="427"/>
      <c r="AY12" s="428" t="s">
        <v>129</v>
      </c>
      <c r="AZ12" s="429"/>
      <c r="BA12" s="429"/>
      <c r="BB12" s="429"/>
      <c r="BC12" s="429"/>
      <c r="BD12" s="429"/>
      <c r="BE12" s="429"/>
      <c r="BF12" s="429"/>
      <c r="BG12" s="429"/>
      <c r="BH12" s="429"/>
      <c r="BI12" s="429"/>
      <c r="BJ12" s="429"/>
      <c r="BK12" s="429"/>
      <c r="BL12" s="429"/>
      <c r="BM12" s="430"/>
      <c r="BN12" s="394">
        <v>980000</v>
      </c>
      <c r="BO12" s="395"/>
      <c r="BP12" s="395"/>
      <c r="BQ12" s="395"/>
      <c r="BR12" s="395"/>
      <c r="BS12" s="395"/>
      <c r="BT12" s="395"/>
      <c r="BU12" s="396"/>
      <c r="BV12" s="394">
        <v>1000000</v>
      </c>
      <c r="BW12" s="395"/>
      <c r="BX12" s="395"/>
      <c r="BY12" s="395"/>
      <c r="BZ12" s="395"/>
      <c r="CA12" s="395"/>
      <c r="CB12" s="395"/>
      <c r="CC12" s="396"/>
      <c r="CD12" s="397" t="s">
        <v>130</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131</v>
      </c>
      <c r="N13" s="486"/>
      <c r="O13" s="486"/>
      <c r="P13" s="486"/>
      <c r="Q13" s="487"/>
      <c r="R13" s="478">
        <v>11289</v>
      </c>
      <c r="S13" s="479"/>
      <c r="T13" s="479"/>
      <c r="U13" s="479"/>
      <c r="V13" s="480"/>
      <c r="W13" s="410" t="s">
        <v>132</v>
      </c>
      <c r="X13" s="411"/>
      <c r="Y13" s="411"/>
      <c r="Z13" s="411"/>
      <c r="AA13" s="411"/>
      <c r="AB13" s="401"/>
      <c r="AC13" s="445">
        <v>1321</v>
      </c>
      <c r="AD13" s="446"/>
      <c r="AE13" s="446"/>
      <c r="AF13" s="446"/>
      <c r="AG13" s="488"/>
      <c r="AH13" s="445">
        <v>1317</v>
      </c>
      <c r="AI13" s="446"/>
      <c r="AJ13" s="446"/>
      <c r="AK13" s="446"/>
      <c r="AL13" s="447"/>
      <c r="AM13" s="423" t="s">
        <v>133</v>
      </c>
      <c r="AN13" s="424"/>
      <c r="AO13" s="424"/>
      <c r="AP13" s="424"/>
      <c r="AQ13" s="424"/>
      <c r="AR13" s="424"/>
      <c r="AS13" s="424"/>
      <c r="AT13" s="425"/>
      <c r="AU13" s="426" t="s">
        <v>91</v>
      </c>
      <c r="AV13" s="427"/>
      <c r="AW13" s="427"/>
      <c r="AX13" s="427"/>
      <c r="AY13" s="428" t="s">
        <v>134</v>
      </c>
      <c r="AZ13" s="429"/>
      <c r="BA13" s="429"/>
      <c r="BB13" s="429"/>
      <c r="BC13" s="429"/>
      <c r="BD13" s="429"/>
      <c r="BE13" s="429"/>
      <c r="BF13" s="429"/>
      <c r="BG13" s="429"/>
      <c r="BH13" s="429"/>
      <c r="BI13" s="429"/>
      <c r="BJ13" s="429"/>
      <c r="BK13" s="429"/>
      <c r="BL13" s="429"/>
      <c r="BM13" s="430"/>
      <c r="BN13" s="394">
        <v>-1003001</v>
      </c>
      <c r="BO13" s="395"/>
      <c r="BP13" s="395"/>
      <c r="BQ13" s="395"/>
      <c r="BR13" s="395"/>
      <c r="BS13" s="395"/>
      <c r="BT13" s="395"/>
      <c r="BU13" s="396"/>
      <c r="BV13" s="394">
        <v>-876659</v>
      </c>
      <c r="BW13" s="395"/>
      <c r="BX13" s="395"/>
      <c r="BY13" s="395"/>
      <c r="BZ13" s="395"/>
      <c r="CA13" s="395"/>
      <c r="CB13" s="395"/>
      <c r="CC13" s="396"/>
      <c r="CD13" s="397" t="s">
        <v>135</v>
      </c>
      <c r="CE13" s="398"/>
      <c r="CF13" s="398"/>
      <c r="CG13" s="398"/>
      <c r="CH13" s="398"/>
      <c r="CI13" s="398"/>
      <c r="CJ13" s="398"/>
      <c r="CK13" s="398"/>
      <c r="CL13" s="398"/>
      <c r="CM13" s="398"/>
      <c r="CN13" s="398"/>
      <c r="CO13" s="398"/>
      <c r="CP13" s="398"/>
      <c r="CQ13" s="398"/>
      <c r="CR13" s="398"/>
      <c r="CS13" s="399"/>
      <c r="CT13" s="391">
        <v>10.8</v>
      </c>
      <c r="CU13" s="392"/>
      <c r="CV13" s="392"/>
      <c r="CW13" s="392"/>
      <c r="CX13" s="392"/>
      <c r="CY13" s="392"/>
      <c r="CZ13" s="392"/>
      <c r="DA13" s="393"/>
      <c r="DB13" s="391">
        <v>10.6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136</v>
      </c>
      <c r="M14" s="476"/>
      <c r="N14" s="476"/>
      <c r="O14" s="476"/>
      <c r="P14" s="476"/>
      <c r="Q14" s="477"/>
      <c r="R14" s="478">
        <v>11771</v>
      </c>
      <c r="S14" s="479"/>
      <c r="T14" s="479"/>
      <c r="U14" s="479"/>
      <c r="V14" s="480"/>
      <c r="W14" s="384"/>
      <c r="X14" s="385"/>
      <c r="Y14" s="385"/>
      <c r="Z14" s="385"/>
      <c r="AA14" s="385"/>
      <c r="AB14" s="374"/>
      <c r="AC14" s="481">
        <v>21.7</v>
      </c>
      <c r="AD14" s="482"/>
      <c r="AE14" s="482"/>
      <c r="AF14" s="482"/>
      <c r="AG14" s="483"/>
      <c r="AH14" s="481">
        <v>22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137</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t="s">
        <v>123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131</v>
      </c>
      <c r="N15" s="486"/>
      <c r="O15" s="486"/>
      <c r="P15" s="486"/>
      <c r="Q15" s="487"/>
      <c r="R15" s="478">
        <v>11570</v>
      </c>
      <c r="S15" s="479"/>
      <c r="T15" s="479"/>
      <c r="U15" s="479"/>
      <c r="V15" s="480"/>
      <c r="W15" s="410" t="s">
        <v>138</v>
      </c>
      <c r="X15" s="411"/>
      <c r="Y15" s="411"/>
      <c r="Z15" s="411"/>
      <c r="AA15" s="411"/>
      <c r="AB15" s="401"/>
      <c r="AC15" s="445">
        <v>1852</v>
      </c>
      <c r="AD15" s="446"/>
      <c r="AE15" s="446"/>
      <c r="AF15" s="446"/>
      <c r="AG15" s="488"/>
      <c r="AH15" s="445">
        <v>1954</v>
      </c>
      <c r="AI15" s="446"/>
      <c r="AJ15" s="446"/>
      <c r="AK15" s="446"/>
      <c r="AL15" s="447"/>
      <c r="AM15" s="423"/>
      <c r="AN15" s="424"/>
      <c r="AO15" s="424"/>
      <c r="AP15" s="424"/>
      <c r="AQ15" s="424"/>
      <c r="AR15" s="424"/>
      <c r="AS15" s="424"/>
      <c r="AT15" s="425"/>
      <c r="AU15" s="426"/>
      <c r="AV15" s="427"/>
      <c r="AW15" s="427"/>
      <c r="AX15" s="427"/>
      <c r="AY15" s="354" t="s">
        <v>139</v>
      </c>
      <c r="AZ15" s="355"/>
      <c r="BA15" s="355"/>
      <c r="BB15" s="355"/>
      <c r="BC15" s="355"/>
      <c r="BD15" s="355"/>
      <c r="BE15" s="355"/>
      <c r="BF15" s="355"/>
      <c r="BG15" s="355"/>
      <c r="BH15" s="355"/>
      <c r="BI15" s="355"/>
      <c r="BJ15" s="355"/>
      <c r="BK15" s="355"/>
      <c r="BL15" s="355"/>
      <c r="BM15" s="356"/>
      <c r="BN15" s="357">
        <v>1508144</v>
      </c>
      <c r="BO15" s="358"/>
      <c r="BP15" s="358"/>
      <c r="BQ15" s="358"/>
      <c r="BR15" s="358"/>
      <c r="BS15" s="358"/>
      <c r="BT15" s="358"/>
      <c r="BU15" s="359"/>
      <c r="BV15" s="357">
        <v>1490553</v>
      </c>
      <c r="BW15" s="358"/>
      <c r="BX15" s="358"/>
      <c r="BY15" s="358"/>
      <c r="BZ15" s="358"/>
      <c r="CA15" s="358"/>
      <c r="CB15" s="358"/>
      <c r="CC15" s="359"/>
      <c r="CD15" s="495" t="s">
        <v>140</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141</v>
      </c>
      <c r="M16" s="498"/>
      <c r="N16" s="498"/>
      <c r="O16" s="498"/>
      <c r="P16" s="498"/>
      <c r="Q16" s="499"/>
      <c r="R16" s="500" t="s">
        <v>142</v>
      </c>
      <c r="S16" s="501"/>
      <c r="T16" s="501"/>
      <c r="U16" s="501"/>
      <c r="V16" s="502"/>
      <c r="W16" s="384"/>
      <c r="X16" s="385"/>
      <c r="Y16" s="385"/>
      <c r="Z16" s="385"/>
      <c r="AA16" s="385"/>
      <c r="AB16" s="374"/>
      <c r="AC16" s="481">
        <v>30.4</v>
      </c>
      <c r="AD16" s="482"/>
      <c r="AE16" s="482"/>
      <c r="AF16" s="482"/>
      <c r="AG16" s="483"/>
      <c r="AH16" s="481">
        <v>32.6</v>
      </c>
      <c r="AI16" s="482"/>
      <c r="AJ16" s="482"/>
      <c r="AK16" s="482"/>
      <c r="AL16" s="484"/>
      <c r="AM16" s="423"/>
      <c r="AN16" s="424"/>
      <c r="AO16" s="424"/>
      <c r="AP16" s="424"/>
      <c r="AQ16" s="424"/>
      <c r="AR16" s="424"/>
      <c r="AS16" s="424"/>
      <c r="AT16" s="425"/>
      <c r="AU16" s="426"/>
      <c r="AV16" s="427"/>
      <c r="AW16" s="427"/>
      <c r="AX16" s="427"/>
      <c r="AY16" s="428" t="s">
        <v>143</v>
      </c>
      <c r="AZ16" s="429"/>
      <c r="BA16" s="429"/>
      <c r="BB16" s="429"/>
      <c r="BC16" s="429"/>
      <c r="BD16" s="429"/>
      <c r="BE16" s="429"/>
      <c r="BF16" s="429"/>
      <c r="BG16" s="429"/>
      <c r="BH16" s="429"/>
      <c r="BI16" s="429"/>
      <c r="BJ16" s="429"/>
      <c r="BK16" s="429"/>
      <c r="BL16" s="429"/>
      <c r="BM16" s="430"/>
      <c r="BN16" s="394">
        <v>5239482</v>
      </c>
      <c r="BO16" s="395"/>
      <c r="BP16" s="395"/>
      <c r="BQ16" s="395"/>
      <c r="BR16" s="395"/>
      <c r="BS16" s="395"/>
      <c r="BT16" s="395"/>
      <c r="BU16" s="396"/>
      <c r="BV16" s="394">
        <v>5056795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2910</v>
      </c>
      <c r="AD17" s="446"/>
      <c r="AE17" s="446"/>
      <c r="AF17" s="446"/>
      <c r="AG17" s="488"/>
      <c r="AH17" s="445">
        <v>2720</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1889339</v>
      </c>
      <c r="BO17" s="395"/>
      <c r="BP17" s="395"/>
      <c r="BQ17" s="395"/>
      <c r="BR17" s="395"/>
      <c r="BS17" s="395"/>
      <c r="BT17" s="395"/>
      <c r="BU17" s="396"/>
      <c r="BV17" s="394">
        <v>1868954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148</v>
      </c>
      <c r="C18" s="437"/>
      <c r="D18" s="437"/>
      <c r="E18" s="517"/>
      <c r="F18" s="517"/>
      <c r="G18" s="517"/>
      <c r="H18" s="517"/>
      <c r="I18" s="517"/>
      <c r="J18" s="517"/>
      <c r="K18" s="517"/>
      <c r="L18" s="518">
        <v>163.4</v>
      </c>
      <c r="M18" s="518"/>
      <c r="N18" s="518"/>
      <c r="O18" s="518"/>
      <c r="P18" s="518"/>
      <c r="Q18" s="518"/>
      <c r="R18" s="519"/>
      <c r="S18" s="519"/>
      <c r="T18" s="519"/>
      <c r="U18" s="519"/>
      <c r="V18" s="520"/>
      <c r="W18" s="412"/>
      <c r="X18" s="413"/>
      <c r="Y18" s="413"/>
      <c r="Z18" s="413"/>
      <c r="AA18" s="413"/>
      <c r="AB18" s="404"/>
      <c r="AC18" s="521">
        <v>47.8</v>
      </c>
      <c r="AD18" s="522"/>
      <c r="AE18" s="522"/>
      <c r="AF18" s="522"/>
      <c r="AG18" s="523"/>
      <c r="AH18" s="521">
        <v>45.4</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5719212</v>
      </c>
      <c r="BO18" s="395"/>
      <c r="BP18" s="395"/>
      <c r="BQ18" s="395"/>
      <c r="BR18" s="395"/>
      <c r="BS18" s="395"/>
      <c r="BT18" s="395"/>
      <c r="BU18" s="396"/>
      <c r="BV18" s="394">
        <v>5418807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150</v>
      </c>
      <c r="C19" s="437"/>
      <c r="D19" s="437"/>
      <c r="E19" s="517"/>
      <c r="F19" s="517"/>
      <c r="G19" s="517"/>
      <c r="H19" s="517"/>
      <c r="I19" s="517"/>
      <c r="J19" s="517"/>
      <c r="K19" s="517"/>
      <c r="L19" s="525">
        <v>75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8404163</v>
      </c>
      <c r="BO19" s="395"/>
      <c r="BP19" s="395"/>
      <c r="BQ19" s="395"/>
      <c r="BR19" s="395"/>
      <c r="BS19" s="395"/>
      <c r="BT19" s="395"/>
      <c r="BU19" s="396"/>
      <c r="BV19" s="394">
        <v>8134832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152</v>
      </c>
      <c r="C20" s="437"/>
      <c r="D20" s="437"/>
      <c r="E20" s="517"/>
      <c r="F20" s="517"/>
      <c r="G20" s="517"/>
      <c r="H20" s="517"/>
      <c r="I20" s="517"/>
      <c r="J20" s="517"/>
      <c r="K20" s="517"/>
      <c r="L20" s="525">
        <v>4282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12891395</v>
      </c>
      <c r="BO22" s="358"/>
      <c r="BP22" s="358"/>
      <c r="BQ22" s="358"/>
      <c r="BR22" s="358"/>
      <c r="BS22" s="358"/>
      <c r="BT22" s="358"/>
      <c r="BU22" s="359"/>
      <c r="BV22" s="357">
        <v>12765824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9293529</v>
      </c>
      <c r="BO23" s="395"/>
      <c r="BP23" s="395"/>
      <c r="BQ23" s="395"/>
      <c r="BR23" s="395"/>
      <c r="BS23" s="395"/>
      <c r="BT23" s="395"/>
      <c r="BU23" s="396"/>
      <c r="BV23" s="394">
        <v>9132981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162</v>
      </c>
      <c r="F24" s="424"/>
      <c r="G24" s="424"/>
      <c r="H24" s="424"/>
      <c r="I24" s="424"/>
      <c r="J24" s="424"/>
      <c r="K24" s="425"/>
      <c r="L24" s="445">
        <v>1</v>
      </c>
      <c r="M24" s="446"/>
      <c r="N24" s="446"/>
      <c r="O24" s="446"/>
      <c r="P24" s="488"/>
      <c r="Q24" s="445">
        <v>8110</v>
      </c>
      <c r="R24" s="446"/>
      <c r="S24" s="446"/>
      <c r="T24" s="446"/>
      <c r="U24" s="446"/>
      <c r="V24" s="488"/>
      <c r="W24" s="540"/>
      <c r="X24" s="541"/>
      <c r="Y24" s="542"/>
      <c r="Z24" s="444" t="s">
        <v>163</v>
      </c>
      <c r="AA24" s="424"/>
      <c r="AB24" s="424"/>
      <c r="AC24" s="424"/>
      <c r="AD24" s="424"/>
      <c r="AE24" s="424"/>
      <c r="AF24" s="424"/>
      <c r="AG24" s="425"/>
      <c r="AH24" s="445">
        <v>171</v>
      </c>
      <c r="AI24" s="446"/>
      <c r="AJ24" s="446"/>
      <c r="AK24" s="446"/>
      <c r="AL24" s="488"/>
      <c r="AM24" s="445">
        <v>494190</v>
      </c>
      <c r="AN24" s="446"/>
      <c r="AO24" s="446"/>
      <c r="AP24" s="446"/>
      <c r="AQ24" s="446"/>
      <c r="AR24" s="488"/>
      <c r="AS24" s="445">
        <v>2890</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10593743</v>
      </c>
      <c r="BO24" s="395"/>
      <c r="BP24" s="395"/>
      <c r="BQ24" s="395"/>
      <c r="BR24" s="395"/>
      <c r="BS24" s="395"/>
      <c r="BT24" s="395"/>
      <c r="BU24" s="396"/>
      <c r="BV24" s="394">
        <v>10177758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165</v>
      </c>
      <c r="F25" s="424"/>
      <c r="G25" s="424"/>
      <c r="H25" s="424"/>
      <c r="I25" s="424"/>
      <c r="J25" s="424"/>
      <c r="K25" s="425"/>
      <c r="L25" s="445">
        <v>1</v>
      </c>
      <c r="M25" s="446"/>
      <c r="N25" s="446"/>
      <c r="O25" s="446"/>
      <c r="P25" s="488"/>
      <c r="Q25" s="445">
        <v>6200</v>
      </c>
      <c r="R25" s="446"/>
      <c r="S25" s="446"/>
      <c r="T25" s="446"/>
      <c r="U25" s="446"/>
      <c r="V25" s="488"/>
      <c r="W25" s="540"/>
      <c r="X25" s="541"/>
      <c r="Y25" s="542"/>
      <c r="Z25" s="444" t="s">
        <v>166</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508682</v>
      </c>
      <c r="BO25" s="358"/>
      <c r="BP25" s="358"/>
      <c r="BQ25" s="358"/>
      <c r="BR25" s="358"/>
      <c r="BS25" s="358"/>
      <c r="BT25" s="358"/>
      <c r="BU25" s="359"/>
      <c r="BV25" s="357">
        <v>572156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168</v>
      </c>
      <c r="F26" s="424"/>
      <c r="G26" s="424"/>
      <c r="H26" s="424"/>
      <c r="I26" s="424"/>
      <c r="J26" s="424"/>
      <c r="K26" s="425"/>
      <c r="L26" s="445">
        <v>1</v>
      </c>
      <c r="M26" s="446"/>
      <c r="N26" s="446"/>
      <c r="O26" s="446"/>
      <c r="P26" s="488"/>
      <c r="Q26" s="445">
        <v>5400</v>
      </c>
      <c r="R26" s="446"/>
      <c r="S26" s="446"/>
      <c r="T26" s="446"/>
      <c r="U26" s="446"/>
      <c r="V26" s="488"/>
      <c r="W26" s="540"/>
      <c r="X26" s="541"/>
      <c r="Y26" s="542"/>
      <c r="Z26" s="444" t="s">
        <v>169</v>
      </c>
      <c r="AA26" s="546"/>
      <c r="AB26" s="546"/>
      <c r="AC26" s="546"/>
      <c r="AD26" s="546"/>
      <c r="AE26" s="546"/>
      <c r="AF26" s="546"/>
      <c r="AG26" s="547"/>
      <c r="AH26" s="445">
        <v>12</v>
      </c>
      <c r="AI26" s="446"/>
      <c r="AJ26" s="446"/>
      <c r="AK26" s="446"/>
      <c r="AL26" s="488"/>
      <c r="AM26" s="445">
        <v>29436</v>
      </c>
      <c r="AN26" s="446"/>
      <c r="AO26" s="446"/>
      <c r="AP26" s="446"/>
      <c r="AQ26" s="446"/>
      <c r="AR26" s="488"/>
      <c r="AS26" s="445">
        <v>2453</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123</v>
      </c>
      <c r="BO26" s="395"/>
      <c r="BP26" s="395"/>
      <c r="BQ26" s="395"/>
      <c r="BR26" s="395"/>
      <c r="BS26" s="395"/>
      <c r="BT26" s="395"/>
      <c r="BU26" s="396"/>
      <c r="BV26" s="394" t="s">
        <v>123</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3000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173</v>
      </c>
      <c r="AN27" s="446"/>
      <c r="AO27" s="446"/>
      <c r="AP27" s="446"/>
      <c r="AQ27" s="446"/>
      <c r="AR27" s="488"/>
      <c r="AS27" s="445" t="s">
        <v>173</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v>162163</v>
      </c>
      <c r="BO27" s="514"/>
      <c r="BP27" s="514"/>
      <c r="BQ27" s="514"/>
      <c r="BR27" s="514"/>
      <c r="BS27" s="514"/>
      <c r="BT27" s="514"/>
      <c r="BU27" s="515"/>
      <c r="BV27" s="513">
        <v>161181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175</v>
      </c>
      <c r="F28" s="424"/>
      <c r="G28" s="424"/>
      <c r="H28" s="424"/>
      <c r="I28" s="424"/>
      <c r="J28" s="424"/>
      <c r="K28" s="425"/>
      <c r="L28" s="445">
        <v>1</v>
      </c>
      <c r="M28" s="446"/>
      <c r="N28" s="446"/>
      <c r="O28" s="446"/>
      <c r="P28" s="488"/>
      <c r="Q28" s="445">
        <v>2480</v>
      </c>
      <c r="R28" s="446"/>
      <c r="S28" s="446"/>
      <c r="T28" s="446"/>
      <c r="U28" s="446"/>
      <c r="V28" s="488"/>
      <c r="W28" s="540"/>
      <c r="X28" s="541"/>
      <c r="Y28" s="542"/>
      <c r="Z28" s="444" t="s">
        <v>176</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4498021</v>
      </c>
      <c r="BO28" s="358"/>
      <c r="BP28" s="358"/>
      <c r="BQ28" s="358"/>
      <c r="BR28" s="358"/>
      <c r="BS28" s="358"/>
      <c r="BT28" s="358"/>
      <c r="BU28" s="359"/>
      <c r="BV28" s="357">
        <v>5025665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178</v>
      </c>
      <c r="F29" s="424"/>
      <c r="G29" s="424"/>
      <c r="H29" s="424"/>
      <c r="I29" s="424"/>
      <c r="J29" s="424"/>
      <c r="K29" s="425"/>
      <c r="L29" s="445">
        <v>11</v>
      </c>
      <c r="M29" s="446"/>
      <c r="N29" s="446"/>
      <c r="O29" s="446"/>
      <c r="P29" s="488"/>
      <c r="Q29" s="445">
        <v>2300</v>
      </c>
      <c r="R29" s="446"/>
      <c r="S29" s="446"/>
      <c r="T29" s="446"/>
      <c r="U29" s="446"/>
      <c r="V29" s="488"/>
      <c r="W29" s="543"/>
      <c r="X29" s="544"/>
      <c r="Y29" s="545"/>
      <c r="Z29" s="444" t="s">
        <v>179</v>
      </c>
      <c r="AA29" s="424"/>
      <c r="AB29" s="424"/>
      <c r="AC29" s="424"/>
      <c r="AD29" s="424"/>
      <c r="AE29" s="424"/>
      <c r="AF29" s="424"/>
      <c r="AG29" s="425"/>
      <c r="AH29" s="445">
        <v>173</v>
      </c>
      <c r="AI29" s="446"/>
      <c r="AJ29" s="446"/>
      <c r="AK29" s="446"/>
      <c r="AL29" s="488"/>
      <c r="AM29" s="445">
        <v>501206</v>
      </c>
      <c r="AN29" s="446"/>
      <c r="AO29" s="446"/>
      <c r="AP29" s="446"/>
      <c r="AQ29" s="446"/>
      <c r="AR29" s="488"/>
      <c r="AS29" s="445">
        <v>2897</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49761</v>
      </c>
      <c r="BO29" s="395"/>
      <c r="BP29" s="395"/>
      <c r="BQ29" s="395"/>
      <c r="BR29" s="395"/>
      <c r="BS29" s="395"/>
      <c r="BT29" s="395"/>
      <c r="BU29" s="396"/>
      <c r="BV29" s="394">
        <v>32295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8825214</v>
      </c>
      <c r="BO30" s="514"/>
      <c r="BP30" s="514"/>
      <c r="BQ30" s="514"/>
      <c r="BR30" s="514"/>
      <c r="BS30" s="514"/>
      <c r="BT30" s="514"/>
      <c r="BU30" s="515"/>
      <c r="BV30" s="513">
        <v>8047454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188</v>
      </c>
      <c r="D33" s="418"/>
      <c r="E33" s="383" t="s">
        <v>189</v>
      </c>
      <c r="F33" s="383"/>
      <c r="G33" s="383"/>
      <c r="H33" s="383"/>
      <c r="I33" s="383"/>
      <c r="J33" s="383"/>
      <c r="K33" s="383"/>
      <c r="L33" s="383"/>
      <c r="M33" s="383"/>
      <c r="N33" s="383"/>
      <c r="O33" s="383"/>
      <c r="P33" s="383"/>
      <c r="Q33" s="383"/>
      <c r="R33" s="383"/>
      <c r="S33" s="383"/>
      <c r="T33" s="167"/>
      <c r="U33" s="418" t="s">
        <v>188</v>
      </c>
      <c r="V33" s="418"/>
      <c r="W33" s="383" t="s">
        <v>189</v>
      </c>
      <c r="X33" s="383"/>
      <c r="Y33" s="383"/>
      <c r="Z33" s="383"/>
      <c r="AA33" s="383"/>
      <c r="AB33" s="383"/>
      <c r="AC33" s="383"/>
      <c r="AD33" s="383"/>
      <c r="AE33" s="383"/>
      <c r="AF33" s="383"/>
      <c r="AG33" s="383"/>
      <c r="AH33" s="383"/>
      <c r="AI33" s="383"/>
      <c r="AJ33" s="383"/>
      <c r="AK33" s="383"/>
      <c r="AL33" s="167"/>
      <c r="AM33" s="418" t="s">
        <v>188</v>
      </c>
      <c r="AN33" s="418"/>
      <c r="AO33" s="383" t="s">
        <v>189</v>
      </c>
      <c r="AP33" s="383"/>
      <c r="AQ33" s="383"/>
      <c r="AR33" s="383"/>
      <c r="AS33" s="383"/>
      <c r="AT33" s="383"/>
      <c r="AU33" s="383"/>
      <c r="AV33" s="383"/>
      <c r="AW33" s="383"/>
      <c r="AX33" s="383"/>
      <c r="AY33" s="383"/>
      <c r="AZ33" s="383"/>
      <c r="BA33" s="383"/>
      <c r="BB33" s="383"/>
      <c r="BC33" s="383"/>
      <c r="BD33" s="173"/>
      <c r="BE33" s="383" t="s">
        <v>190</v>
      </c>
      <c r="BF33" s="383"/>
      <c r="BG33" s="383" t="s">
        <v>191</v>
      </c>
      <c r="BH33" s="383"/>
      <c r="BI33" s="383"/>
      <c r="BJ33" s="383"/>
      <c r="BK33" s="383"/>
      <c r="BL33" s="383"/>
      <c r="BM33" s="383"/>
      <c r="BN33" s="383"/>
      <c r="BO33" s="383"/>
      <c r="BP33" s="383"/>
      <c r="BQ33" s="383"/>
      <c r="BR33" s="383"/>
      <c r="BS33" s="383"/>
      <c r="BT33" s="383"/>
      <c r="BU33" s="383"/>
      <c r="BV33" s="173"/>
      <c r="BW33" s="418" t="s">
        <v>190</v>
      </c>
      <c r="BX33" s="418"/>
      <c r="BY33" s="383" t="s">
        <v>192</v>
      </c>
      <c r="BZ33" s="383"/>
      <c r="CA33" s="383"/>
      <c r="CB33" s="383"/>
      <c r="CC33" s="383"/>
      <c r="CD33" s="383"/>
      <c r="CE33" s="383"/>
      <c r="CF33" s="383"/>
      <c r="CG33" s="383"/>
      <c r="CH33" s="383"/>
      <c r="CI33" s="383"/>
      <c r="CJ33" s="383"/>
      <c r="CK33" s="383"/>
      <c r="CL33" s="383"/>
      <c r="CM33" s="383"/>
      <c r="CN33" s="167"/>
      <c r="CO33" s="418" t="s">
        <v>188</v>
      </c>
      <c r="CP33" s="418"/>
      <c r="CQ33" s="383" t="s">
        <v>193</v>
      </c>
      <c r="CR33" s="383"/>
      <c r="CS33" s="383"/>
      <c r="CT33" s="383"/>
      <c r="CU33" s="383"/>
      <c r="CV33" s="383"/>
      <c r="CW33" s="383"/>
      <c r="CX33" s="383"/>
      <c r="CY33" s="383"/>
      <c r="CZ33" s="383"/>
      <c r="DA33" s="383"/>
      <c r="DB33" s="383"/>
      <c r="DC33" s="383"/>
      <c r="DD33" s="383"/>
      <c r="DE33" s="383"/>
      <c r="DF33" s="167"/>
      <c r="DG33" s="583" t="s">
        <v>194</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市場事業特別会計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気仙沼・本吉地域広域行政事務組合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宮城県市町村職員退職手当組合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宮城県市町村非常勤消防団員補償報償組合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訪問看護ステーション事業会計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宮城県市町村自治振興センター</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宮城県後期高齢者医療広域連合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宮城県後期高齢者医療事業会計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257Od7BGqss2FDxMsUSWqBbV8Ytnmd156O7PacJOGyy5T7miuLQrGfKSRpFeSkS9S/DIEjSPGgbtnxfHNI342g==" saltValue="B90pKhTPD83E3KJ+X8zi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539</v>
      </c>
      <c r="D34" s="1136"/>
      <c r="E34" s="1137"/>
      <c r="F34" s="32">
        <v>27.77</v>
      </c>
      <c r="G34" s="33">
        <v>24.17</v>
      </c>
      <c r="H34" s="33">
        <v>13.41</v>
      </c>
      <c r="I34" s="33">
        <v>15.32</v>
      </c>
      <c r="J34" s="34">
        <v>14.04</v>
      </c>
      <c r="K34" s="22"/>
      <c r="L34" s="22"/>
      <c r="M34" s="22"/>
      <c r="N34" s="22"/>
      <c r="O34" s="22"/>
      <c r="P34" s="22"/>
    </row>
    <row r="35" spans="1:16" ht="39" customHeight="1" x14ac:dyDescent="0.15">
      <c r="A35" s="22"/>
      <c r="B35" s="35"/>
      <c r="C35" s="1132" t="s">
        <v>540</v>
      </c>
      <c r="D35" s="1132"/>
      <c r="E35" s="1133"/>
      <c r="F35" s="36">
        <v>2.37</v>
      </c>
      <c r="G35" s="37">
        <v>3.92</v>
      </c>
      <c r="H35" s="37">
        <v>5.27</v>
      </c>
      <c r="I35" s="37">
        <v>4.53</v>
      </c>
      <c r="J35" s="38">
        <v>3.63</v>
      </c>
      <c r="K35" s="22"/>
      <c r="L35" s="22"/>
      <c r="M35" s="22"/>
      <c r="N35" s="22"/>
      <c r="O35" s="22"/>
      <c r="P35" s="22"/>
    </row>
    <row r="36" spans="1:16" ht="39" customHeight="1" x14ac:dyDescent="0.15">
      <c r="A36" s="22"/>
      <c r="B36" s="35"/>
      <c r="C36" s="1132" t="s">
        <v>541</v>
      </c>
      <c r="D36" s="1132"/>
      <c r="E36" s="1133"/>
      <c r="F36" s="36" t="s">
        <v>492</v>
      </c>
      <c r="G36" s="37" t="s">
        <v>492</v>
      </c>
      <c r="H36" s="37" t="s">
        <v>492</v>
      </c>
      <c r="I36" s="37">
        <v>0.98</v>
      </c>
      <c r="J36" s="38">
        <v>1.03</v>
      </c>
      <c r="K36" s="22"/>
      <c r="L36" s="22"/>
      <c r="M36" s="22"/>
      <c r="N36" s="22"/>
      <c r="O36" s="22"/>
      <c r="P36" s="22"/>
    </row>
    <row r="37" spans="1:16" ht="39" customHeight="1" x14ac:dyDescent="0.15">
      <c r="A37" s="22"/>
      <c r="B37" s="35"/>
      <c r="C37" s="1132" t="s">
        <v>542</v>
      </c>
      <c r="D37" s="1132"/>
      <c r="E37" s="1133"/>
      <c r="F37" s="36">
        <v>0.91</v>
      </c>
      <c r="G37" s="37">
        <v>0.91</v>
      </c>
      <c r="H37" s="37">
        <v>1.85</v>
      </c>
      <c r="I37" s="37">
        <v>1.33</v>
      </c>
      <c r="J37" s="38">
        <v>0.95</v>
      </c>
      <c r="K37" s="22"/>
      <c r="L37" s="22"/>
      <c r="M37" s="22"/>
      <c r="N37" s="22"/>
      <c r="O37" s="22"/>
      <c r="P37" s="22"/>
    </row>
    <row r="38" spans="1:16" ht="39" customHeight="1" x14ac:dyDescent="0.15">
      <c r="A38" s="22"/>
      <c r="B38" s="35"/>
      <c r="C38" s="1132" t="s">
        <v>543</v>
      </c>
      <c r="D38" s="1132"/>
      <c r="E38" s="1133"/>
      <c r="F38" s="36">
        <v>2.82</v>
      </c>
      <c r="G38" s="37">
        <v>2.73</v>
      </c>
      <c r="H38" s="37">
        <v>2.2400000000000002</v>
      </c>
      <c r="I38" s="37">
        <v>1.02</v>
      </c>
      <c r="J38" s="38">
        <v>0.62</v>
      </c>
      <c r="K38" s="22"/>
      <c r="L38" s="22"/>
      <c r="M38" s="22"/>
      <c r="N38" s="22"/>
      <c r="O38" s="22"/>
      <c r="P38" s="22"/>
    </row>
    <row r="39" spans="1:16" ht="39" customHeight="1" x14ac:dyDescent="0.15">
      <c r="A39" s="22"/>
      <c r="B39" s="35"/>
      <c r="C39" s="1132" t="s">
        <v>544</v>
      </c>
      <c r="D39" s="1132"/>
      <c r="E39" s="1133"/>
      <c r="F39" s="36">
        <v>0.61</v>
      </c>
      <c r="G39" s="37">
        <v>0.56999999999999995</v>
      </c>
      <c r="H39" s="37">
        <v>0.55000000000000004</v>
      </c>
      <c r="I39" s="37">
        <v>0.63</v>
      </c>
      <c r="J39" s="38">
        <v>0.61</v>
      </c>
      <c r="K39" s="22"/>
      <c r="L39" s="22"/>
      <c r="M39" s="22"/>
      <c r="N39" s="22"/>
      <c r="O39" s="22"/>
      <c r="P39" s="22"/>
    </row>
    <row r="40" spans="1:16" ht="39" customHeight="1" x14ac:dyDescent="0.15">
      <c r="A40" s="22"/>
      <c r="B40" s="35"/>
      <c r="C40" s="1132" t="s">
        <v>545</v>
      </c>
      <c r="D40" s="1132"/>
      <c r="E40" s="1133"/>
      <c r="F40" s="36">
        <v>0.03</v>
      </c>
      <c r="G40" s="37">
        <v>0.05</v>
      </c>
      <c r="H40" s="37">
        <v>0</v>
      </c>
      <c r="I40" s="37">
        <v>0.08</v>
      </c>
      <c r="J40" s="38">
        <v>0.14000000000000001</v>
      </c>
      <c r="K40" s="22"/>
      <c r="L40" s="22"/>
      <c r="M40" s="22"/>
      <c r="N40" s="22"/>
      <c r="O40" s="22"/>
      <c r="P40" s="22"/>
    </row>
    <row r="41" spans="1:16" ht="39" customHeight="1" x14ac:dyDescent="0.15">
      <c r="A41" s="22"/>
      <c r="B41" s="35"/>
      <c r="C41" s="1132" t="s">
        <v>546</v>
      </c>
      <c r="D41" s="1132"/>
      <c r="E41" s="1133"/>
      <c r="F41" s="36">
        <v>0.12</v>
      </c>
      <c r="G41" s="37">
        <v>0.05</v>
      </c>
      <c r="H41" s="37">
        <v>7.0000000000000007E-2</v>
      </c>
      <c r="I41" s="37">
        <v>0.01</v>
      </c>
      <c r="J41" s="38">
        <v>0.05</v>
      </c>
      <c r="K41" s="22"/>
      <c r="L41" s="22"/>
      <c r="M41" s="22"/>
      <c r="N41" s="22"/>
      <c r="O41" s="22"/>
      <c r="P41" s="22"/>
    </row>
    <row r="42" spans="1:16" ht="39" customHeight="1" x14ac:dyDescent="0.15">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548</v>
      </c>
      <c r="D43" s="1134"/>
      <c r="E43" s="1135"/>
      <c r="F43" s="41">
        <v>0.77</v>
      </c>
      <c r="G43" s="42">
        <v>0.05</v>
      </c>
      <c r="H43" s="42">
        <v>2.4500000000000002</v>
      </c>
      <c r="I43" s="42">
        <v>1.18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n95995QrQr2jC/U/QWC677Edh1d2JZs8vaFYSVeZ5zjqNApakkc48mN1A5rfduBDFolYRD04n/4V+eXeqKbwA==" saltValue="HFgEhUYYdLqE6l40yCGb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1231</v>
      </c>
      <c r="L45" s="58">
        <v>1286</v>
      </c>
      <c r="M45" s="58">
        <v>1243</v>
      </c>
      <c r="N45" s="58">
        <v>1246</v>
      </c>
      <c r="O45" s="59">
        <v>1301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94</v>
      </c>
      <c r="L48" s="62">
        <v>82</v>
      </c>
      <c r="M48" s="62">
        <v>90</v>
      </c>
      <c r="N48" s="62">
        <v>94</v>
      </c>
      <c r="O48" s="63">
        <v>123</v>
      </c>
      <c r="P48" s="46"/>
      <c r="Q48" s="46"/>
      <c r="R48" s="46"/>
      <c r="S48" s="46"/>
      <c r="T48" s="46"/>
      <c r="U48" s="46"/>
    </row>
    <row r="49" spans="1:21" ht="30.75" customHeight="1" x14ac:dyDescent="0.15">
      <c r="A49" s="46"/>
      <c r="B49" s="1140"/>
      <c r="C49" s="1141"/>
      <c r="D49" s="60"/>
      <c r="E49" s="1146" t="s">
        <v>14</v>
      </c>
      <c r="F49" s="1146"/>
      <c r="G49" s="1146"/>
      <c r="H49" s="1146"/>
      <c r="I49" s="1146"/>
      <c r="J49" s="1147"/>
      <c r="K49" s="61">
        <v>9</v>
      </c>
      <c r="L49" s="62">
        <v>9</v>
      </c>
      <c r="M49" s="62">
        <v>9</v>
      </c>
      <c r="N49" s="62">
        <v>7</v>
      </c>
      <c r="O49" s="63">
        <v>7</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v>1</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859</v>
      </c>
      <c r="L52" s="62">
        <v>856</v>
      </c>
      <c r="M52" s="62">
        <v>849</v>
      </c>
      <c r="N52" s="62">
        <v>840</v>
      </c>
      <c r="O52" s="63">
        <v>895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475</v>
      </c>
      <c r="L53" s="67">
        <v>521</v>
      </c>
      <c r="M53" s="67">
        <v>493</v>
      </c>
      <c r="N53" s="67">
        <v>508</v>
      </c>
      <c r="O53" s="68">
        <v>536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HxhfYkRDlbKLXr0kAJd+TjJzokwaPCndbDKkfoOthQ8NTAp0RpkViEcD962W7O3wTUeqozwG1K7PhydEGxPOQ==" saltValue="rvzry4Yr/KAj7BehWWCO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13711</v>
      </c>
      <c r="J41" s="331">
        <v>13329</v>
      </c>
      <c r="K41" s="331">
        <v>13360</v>
      </c>
      <c r="L41" s="331">
        <v>13327</v>
      </c>
      <c r="M41" s="332">
        <v>13387</v>
      </c>
    </row>
    <row r="42" spans="2:13" ht="27.75" customHeight="1" x14ac:dyDescent="0.15">
      <c r="B42" s="1171"/>
      <c r="C42" s="1172"/>
      <c r="D42" s="104"/>
      <c r="E42" s="1177" t="s">
        <v>32</v>
      </c>
      <c r="F42" s="1177"/>
      <c r="G42" s="1177"/>
      <c r="H42" s="1178"/>
      <c r="I42" s="333" t="s">
        <v>492</v>
      </c>
      <c r="J42" s="334" t="s">
        <v>492</v>
      </c>
      <c r="K42" s="334" t="s">
        <v>492</v>
      </c>
      <c r="L42" s="334" t="s">
        <v>492</v>
      </c>
      <c r="M42" s="335" t="s">
        <v>492</v>
      </c>
    </row>
    <row r="43" spans="2:13" ht="27.75" customHeight="1" x14ac:dyDescent="0.15">
      <c r="B43" s="1171"/>
      <c r="C43" s="1172"/>
      <c r="D43" s="104"/>
      <c r="E43" s="1177" t="s">
        <v>33</v>
      </c>
      <c r="F43" s="1177"/>
      <c r="G43" s="1177"/>
      <c r="H43" s="1178"/>
      <c r="I43" s="333">
        <v>699</v>
      </c>
      <c r="J43" s="334">
        <v>666</v>
      </c>
      <c r="K43" s="334">
        <v>660</v>
      </c>
      <c r="L43" s="334">
        <v>660</v>
      </c>
      <c r="M43" s="335">
        <v>616</v>
      </c>
    </row>
    <row r="44" spans="2:13" ht="27.75" customHeight="1" x14ac:dyDescent="0.15">
      <c r="B44" s="1171"/>
      <c r="C44" s="1172"/>
      <c r="D44" s="104"/>
      <c r="E44" s="1177" t="s">
        <v>34</v>
      </c>
      <c r="F44" s="1177"/>
      <c r="G44" s="1177"/>
      <c r="H44" s="1178"/>
      <c r="I44" s="333">
        <v>32</v>
      </c>
      <c r="J44" s="334">
        <v>23</v>
      </c>
      <c r="K44" s="334">
        <v>14</v>
      </c>
      <c r="L44" s="334">
        <v>8</v>
      </c>
      <c r="M44" s="335">
        <v>90</v>
      </c>
    </row>
    <row r="45" spans="2:13" ht="27.75" customHeight="1" x14ac:dyDescent="0.15">
      <c r="B45" s="1171"/>
      <c r="C45" s="1172"/>
      <c r="D45" s="104"/>
      <c r="E45" s="1177" t="s">
        <v>35</v>
      </c>
      <c r="F45" s="1177"/>
      <c r="G45" s="1177"/>
      <c r="H45" s="1178"/>
      <c r="I45" s="333">
        <v>709</v>
      </c>
      <c r="J45" s="334">
        <v>708</v>
      </c>
      <c r="K45" s="334">
        <v>751</v>
      </c>
      <c r="L45" s="334">
        <v>1031</v>
      </c>
      <c r="M45" s="335">
        <v>988</v>
      </c>
    </row>
    <row r="46" spans="2:13" ht="27.75" customHeight="1" x14ac:dyDescent="0.15">
      <c r="B46" s="1171"/>
      <c r="C46" s="1172"/>
      <c r="D46" s="105"/>
      <c r="E46" s="1177" t="s">
        <v>36</v>
      </c>
      <c r="F46" s="1177"/>
      <c r="G46" s="1177"/>
      <c r="H46" s="1178"/>
      <c r="I46" s="333" t="s">
        <v>492</v>
      </c>
      <c r="J46" s="334" t="s">
        <v>492</v>
      </c>
      <c r="K46" s="334" t="s">
        <v>492</v>
      </c>
      <c r="L46" s="334" t="s">
        <v>492</v>
      </c>
      <c r="M46" s="335" t="s">
        <v>492</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10184</v>
      </c>
      <c r="J50" s="334">
        <v>11835</v>
      </c>
      <c r="K50" s="334">
        <v>12585</v>
      </c>
      <c r="L50" s="334">
        <v>12832</v>
      </c>
      <c r="M50" s="335">
        <v>13063</v>
      </c>
    </row>
    <row r="51" spans="2:13" ht="27.75" customHeight="1" x14ac:dyDescent="0.15">
      <c r="B51" s="1171"/>
      <c r="C51" s="1172"/>
      <c r="D51" s="104"/>
      <c r="E51" s="1177" t="s">
        <v>42</v>
      </c>
      <c r="F51" s="1177"/>
      <c r="G51" s="1177"/>
      <c r="H51" s="1178"/>
      <c r="I51" s="333">
        <v>1899</v>
      </c>
      <c r="J51" s="334">
        <v>1127</v>
      </c>
      <c r="K51" s="334">
        <v>832</v>
      </c>
      <c r="L51" s="334">
        <v>790</v>
      </c>
      <c r="M51" s="335">
        <v>796</v>
      </c>
    </row>
    <row r="52" spans="2:13" ht="27.75" customHeight="1" x14ac:dyDescent="0.15">
      <c r="B52" s="1173"/>
      <c r="C52" s="1174"/>
      <c r="D52" s="104"/>
      <c r="E52" s="1177" t="s">
        <v>43</v>
      </c>
      <c r="F52" s="1177"/>
      <c r="G52" s="1177"/>
      <c r="H52" s="1178"/>
      <c r="I52" s="333">
        <v>8128</v>
      </c>
      <c r="J52" s="334">
        <v>7829</v>
      </c>
      <c r="K52" s="334">
        <v>8100</v>
      </c>
      <c r="L52" s="334">
        <v>7804</v>
      </c>
      <c r="M52" s="335">
        <v>7950</v>
      </c>
    </row>
    <row r="53" spans="2:13" ht="27.75" customHeight="1" thickBot="1" x14ac:dyDescent="0.2">
      <c r="B53" s="1184" t="s">
        <v>19</v>
      </c>
      <c r="C53" s="1185"/>
      <c r="D53" s="108"/>
      <c r="E53" s="1186" t="s">
        <v>44</v>
      </c>
      <c r="F53" s="1186"/>
      <c r="G53" s="1186"/>
      <c r="H53" s="1187"/>
      <c r="I53" s="336">
        <v>-5060</v>
      </c>
      <c r="J53" s="337">
        <v>-6065</v>
      </c>
      <c r="K53" s="337">
        <v>-6733</v>
      </c>
      <c r="L53" s="337">
        <v>-6399</v>
      </c>
      <c r="M53" s="338">
        <v>-6728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SY4vELuAxejV3HcDA2sekhEqBBpswKeNATZt8DP+GeQOgbkEbyZs3xOx/rKOZstEzAwYl3Td/rehA1lCHzXPg==" saltValue="54sL8x7CRIw/6zBMlx9N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5609</v>
      </c>
      <c r="G55" s="339">
        <v>5026</v>
      </c>
      <c r="H55" s="340">
        <v>4498</v>
      </c>
    </row>
    <row r="56" spans="2:8" ht="52.5" customHeight="1" x14ac:dyDescent="0.15">
      <c r="B56" s="120"/>
      <c r="C56" s="1198" t="s">
        <v>47</v>
      </c>
      <c r="D56" s="1198"/>
      <c r="E56" s="1199"/>
      <c r="F56" s="341">
        <v>9</v>
      </c>
      <c r="G56" s="341">
        <v>32</v>
      </c>
      <c r="H56" s="342">
        <v>50</v>
      </c>
    </row>
    <row r="57" spans="2:8" ht="53.25" customHeight="1" x14ac:dyDescent="0.15">
      <c r="B57" s="120"/>
      <c r="C57" s="1200" t="s">
        <v>48</v>
      </c>
      <c r="D57" s="1200"/>
      <c r="E57" s="1201"/>
      <c r="F57" s="343">
        <v>7275</v>
      </c>
      <c r="G57" s="343">
        <v>8047</v>
      </c>
      <c r="H57" s="344">
        <v>8825</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12893</v>
      </c>
      <c r="G63" s="349">
        <v>13105</v>
      </c>
      <c r="H63" s="350">
        <v>13373</v>
      </c>
    </row>
    <row r="64" spans="2:8" x14ac:dyDescent="0.15"/>
  </sheetData>
  <sheetProtection algorithmName="SHA-512" hashValue="WVQQ68vJ3etm36rSCsUTBEtdSzj+JXBW36iRpsNEqiYUo8Qvyir9iVREdydfg4QVviIKcQhRyXEcIAIheVObcw==" saltValue="1SGO+6JR56ZFuOGDdbXI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529</v>
      </c>
      <c r="G2" s="137"/>
      <c r="H2" s="138"/>
    </row>
    <row r="3" spans="1:8" x14ac:dyDescent="0.15">
      <c r="A3" s="134" t="s">
        <v>522</v>
      </c>
      <c r="B3" s="139"/>
      <c r="C3" s="140"/>
      <c r="D3" s="141">
        <v>427310</v>
      </c>
      <c r="E3" s="142"/>
      <c r="F3" s="143">
        <v>120302</v>
      </c>
      <c r="G3" s="144"/>
      <c r="H3" s="145"/>
    </row>
    <row r="4" spans="1:8" x14ac:dyDescent="0.15">
      <c r="A4" s="146"/>
      <c r="B4" s="147"/>
      <c r="C4" s="148"/>
      <c r="D4" s="149">
        <v>76554</v>
      </c>
      <c r="E4" s="150"/>
      <c r="F4" s="151">
        <v>59328</v>
      </c>
      <c r="G4" s="152"/>
      <c r="H4" s="153"/>
    </row>
    <row r="5" spans="1:8" x14ac:dyDescent="0.15">
      <c r="A5" s="134" t="s">
        <v>524</v>
      </c>
      <c r="B5" s="139"/>
      <c r="C5" s="140"/>
      <c r="D5" s="141">
        <v>208653</v>
      </c>
      <c r="E5" s="142"/>
      <c r="F5" s="143">
        <v>114841</v>
      </c>
      <c r="G5" s="144"/>
      <c r="H5" s="145"/>
    </row>
    <row r="6" spans="1:8" x14ac:dyDescent="0.15">
      <c r="A6" s="146"/>
      <c r="B6" s="147"/>
      <c r="C6" s="148"/>
      <c r="D6" s="149">
        <v>36882</v>
      </c>
      <c r="E6" s="150"/>
      <c r="F6" s="151">
        <v>51589</v>
      </c>
      <c r="G6" s="152"/>
      <c r="H6" s="153"/>
    </row>
    <row r="7" spans="1:8" x14ac:dyDescent="0.15">
      <c r="A7" s="134" t="s">
        <v>525</v>
      </c>
      <c r="B7" s="139"/>
      <c r="C7" s="140"/>
      <c r="D7" s="141">
        <v>208108</v>
      </c>
      <c r="E7" s="142"/>
      <c r="F7" s="143">
        <v>124145</v>
      </c>
      <c r="G7" s="144"/>
      <c r="H7" s="145"/>
    </row>
    <row r="8" spans="1:8" x14ac:dyDescent="0.15">
      <c r="A8" s="146"/>
      <c r="B8" s="147"/>
      <c r="C8" s="148"/>
      <c r="D8" s="149">
        <v>55933</v>
      </c>
      <c r="E8" s="150"/>
      <c r="F8" s="151">
        <v>54761</v>
      </c>
      <c r="G8" s="152"/>
      <c r="H8" s="153"/>
    </row>
    <row r="9" spans="1:8" x14ac:dyDescent="0.15">
      <c r="A9" s="134" t="s">
        <v>526</v>
      </c>
      <c r="B9" s="139"/>
      <c r="C9" s="140"/>
      <c r="D9" s="141">
        <v>144616</v>
      </c>
      <c r="E9" s="142"/>
      <c r="F9" s="143">
        <v>131480</v>
      </c>
      <c r="G9" s="144"/>
      <c r="H9" s="145"/>
    </row>
    <row r="10" spans="1:8" x14ac:dyDescent="0.15">
      <c r="A10" s="146"/>
      <c r="B10" s="147"/>
      <c r="C10" s="148"/>
      <c r="D10" s="149">
        <v>42724</v>
      </c>
      <c r="E10" s="150"/>
      <c r="F10" s="151">
        <v>63148</v>
      </c>
      <c r="G10" s="152"/>
      <c r="H10" s="153"/>
    </row>
    <row r="11" spans="1:8" x14ac:dyDescent="0.15">
      <c r="A11" s="134" t="s">
        <v>527</v>
      </c>
      <c r="B11" s="139"/>
      <c r="C11" s="140"/>
      <c r="D11" s="141">
        <v>166686</v>
      </c>
      <c r="E11" s="142"/>
      <c r="F11" s="143">
        <v>163245</v>
      </c>
      <c r="G11" s="144"/>
      <c r="H11" s="145"/>
    </row>
    <row r="12" spans="1:8" x14ac:dyDescent="0.15">
      <c r="A12" s="146"/>
      <c r="B12" s="147"/>
      <c r="C12" s="154"/>
      <c r="D12" s="149">
        <v>72953</v>
      </c>
      <c r="E12" s="150"/>
      <c r="F12" s="151">
        <v>87630</v>
      </c>
      <c r="G12" s="152"/>
      <c r="H12" s="153"/>
    </row>
    <row r="13" spans="1:8" x14ac:dyDescent="0.15">
      <c r="A13" s="134"/>
      <c r="B13" s="139"/>
      <c r="C13" s="140"/>
      <c r="D13" s="141">
        <v>231075</v>
      </c>
      <c r="E13" s="142"/>
      <c r="F13" s="143">
        <v>130803</v>
      </c>
      <c r="G13" s="155"/>
      <c r="H13" s="145"/>
    </row>
    <row r="14" spans="1:8" x14ac:dyDescent="0.15">
      <c r="A14" s="146"/>
      <c r="B14" s="147"/>
      <c r="C14" s="148"/>
      <c r="D14" s="149">
        <v>57009</v>
      </c>
      <c r="E14" s="150"/>
      <c r="F14" s="151">
        <v>63291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27.77</v>
      </c>
      <c r="C19" s="156">
        <f>ROUND(VALUE(SUBSTITUTE(実質収支比率等に係る経年分析!G$48,"▲","-")),2)</f>
        <v>24.18</v>
      </c>
      <c r="D19" s="156">
        <f>ROUND(VALUE(SUBSTITUTE(実質収支比率等に係る経年分析!H$48,"▲","-")),2)</f>
        <v>13.41</v>
      </c>
      <c r="E19" s="156">
        <f>ROUND(VALUE(SUBSTITUTE(実質収支比率等に係る経年分析!I$48,"▲","-")),2)</f>
        <v>15.33</v>
      </c>
      <c r="F19" s="156">
        <f>ROUND(VALUE(SUBSTITUTE(実質収支比率等に係る経年分析!J$48,"▲","-")),2)</f>
        <v>14.05</v>
      </c>
    </row>
    <row r="20" spans="1:11" x14ac:dyDescent="0.15">
      <c r="A20" s="156" t="s">
        <v>54</v>
      </c>
      <c r="B20" s="156">
        <f>ROUND(VALUE(SUBSTITUTE(実質収支比率等に係る経年分析!F$47,"▲","-")),2)</f>
        <v>79.86</v>
      </c>
      <c r="C20" s="156">
        <f>ROUND(VALUE(SUBSTITUTE(実質収支比率等に係る経年分析!G$47,"▲","-")),2)</f>
        <v>99.33</v>
      </c>
      <c r="D20" s="156">
        <f>ROUND(VALUE(SUBSTITUTE(実質収支比率等に係る経年分析!H$47,"▲","-")),2)</f>
        <v>103.1</v>
      </c>
      <c r="E20" s="156">
        <f>ROUND(VALUE(SUBSTITUTE(実質収支比率等に係る経年分析!I$47,"▲","-")),2)</f>
        <v>92.08</v>
      </c>
      <c r="F20" s="156">
        <f>ROUND(VALUE(SUBSTITUTE(実質収支比率等に係る経年分析!J$47,"▲","-")),2)</f>
        <v>79.84</v>
      </c>
    </row>
    <row r="21" spans="1:11" x14ac:dyDescent="0.15">
      <c r="A21" s="156" t="s">
        <v>55</v>
      </c>
      <c r="B21" s="156">
        <f>IF(ISNUMBER(VALUE(SUBSTITUTE(実質収支比率等に係る経年分析!F$49,"▲","-"))),ROUND(VALUE(SUBSTITUTE(実質収支比率等に係る経年分析!F$49,"▲","-")),2),NA())</f>
        <v>-21.48</v>
      </c>
      <c r="C21" s="156">
        <f>IF(ISNUMBER(VALUE(SUBSTITUTE(実質収支比率等に係る経年分析!G$49,"▲","-"))),ROUND(VALUE(SUBSTITUTE(実質収支比率等に係る経年分析!G$49,"▲","-")),2),NA())</f>
        <v>8.1199999999999992</v>
      </c>
      <c r="D21" s="156">
        <f>IF(ISNUMBER(VALUE(SUBSTITUTE(実質収支比率等に係る経年分析!H$49,"▲","-"))),ROUND(VALUE(SUBSTITUTE(実質収支比率等に係る経年分析!H$49,"▲","-")),2),NA())</f>
        <v>-24.4</v>
      </c>
      <c r="E21" s="156">
        <f>IF(ISNUMBER(VALUE(SUBSTITUTE(実質収支比率等に係る経年分析!I$49,"▲","-"))),ROUND(VALUE(SUBSTITUTE(実質収支比率等に係る経年分析!I$49,"▲","-")),2),NA())</f>
        <v>-16.059999999999999</v>
      </c>
      <c r="F21" s="156">
        <f>IF(ISNUMBER(VALUE(SUBSTITUTE(実質収支比率等に係る経年分析!J$49,"▲","-"))),ROUND(VALUE(SUBSTITUTE(実質収支比率等に係る経年分析!J$49,"▲","-")),2),NA())</f>
        <v>-17.8</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2.4500000000000002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7.0000000000000007E-2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市場事業特別会計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15">
      <c r="A31" s="157" t="str">
        <f>IF(連結実質赤字比率に係る赤字・黒字の構成分析!C$39="",NA(),連結実質赤字比率に係る赤字・黒字の構成分析!C$39)</f>
        <v>訪問看護ステーション事業会計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0.56999999999999995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0.55000000000000004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2.2400000000000002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1.03</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14.04</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859</v>
      </c>
      <c r="E42" s="158"/>
      <c r="F42" s="158"/>
      <c r="G42" s="158">
        <f>'実質公債費比率（分子）の構造'!L$52</f>
        <v>856</v>
      </c>
      <c r="H42" s="158"/>
      <c r="I42" s="158"/>
      <c r="J42" s="158">
        <f>'実質公債費比率（分子）の構造'!M$52</f>
        <v>849</v>
      </c>
      <c r="K42" s="158"/>
      <c r="L42" s="158"/>
      <c r="M42" s="158">
        <f>'実質公債費比率（分子）の構造'!N$52</f>
        <v>840</v>
      </c>
      <c r="N42" s="158"/>
      <c r="O42" s="158"/>
      <c r="P42" s="158">
        <f>'実質公債費比率（分子）の構造'!O$52</f>
        <v>895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1</v>
      </c>
      <c r="L43" s="158"/>
      <c r="M43" s="158"/>
      <c r="N43" s="158">
        <f>'実質公債費比率（分子）の構造'!O$51</f>
        <v>0</v>
      </c>
      <c r="O43" s="158"/>
      <c r="P43" s="158"/>
    </row>
    <row r="44" spans="1:16" x14ac:dyDescent="0.15">
      <c r="A44" s="158" t="s">
        <v>63</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64</v>
      </c>
      <c r="B45" s="158">
        <f>'実質公債費比率（分子）の構造'!K$49</f>
        <v>9</v>
      </c>
      <c r="C45" s="158"/>
      <c r="D45" s="158"/>
      <c r="E45" s="158">
        <f>'実質公債費比率（分子）の構造'!L$49</f>
        <v>9</v>
      </c>
      <c r="F45" s="158"/>
      <c r="G45" s="158"/>
      <c r="H45" s="158">
        <f>'実質公債費比率（分子）の構造'!M$49</f>
        <v>9</v>
      </c>
      <c r="I45" s="158"/>
      <c r="J45" s="158"/>
      <c r="K45" s="158">
        <f>'実質公債費比率（分子）の構造'!N$49</f>
        <v>7</v>
      </c>
      <c r="L45" s="158"/>
      <c r="M45" s="158"/>
      <c r="N45" s="158">
        <f>'実質公債費比率（分子）の構造'!O$49</f>
        <v>7</v>
      </c>
      <c r="O45" s="158"/>
      <c r="P45" s="158"/>
    </row>
    <row r="46" spans="1:16" x14ac:dyDescent="0.15">
      <c r="A46" s="158" t="s">
        <v>65</v>
      </c>
      <c r="B46" s="158">
        <f>'実質公債費比率（分子）の構造'!K$48</f>
        <v>94</v>
      </c>
      <c r="C46" s="158"/>
      <c r="D46" s="158"/>
      <c r="E46" s="158">
        <f>'実質公債費比率（分子）の構造'!L$48</f>
        <v>82</v>
      </c>
      <c r="F46" s="158"/>
      <c r="G46" s="158"/>
      <c r="H46" s="158">
        <f>'実質公債費比率（分子）の構造'!M$48</f>
        <v>90</v>
      </c>
      <c r="I46" s="158"/>
      <c r="J46" s="158"/>
      <c r="K46" s="158">
        <f>'実質公債費比率（分子）の構造'!N$48</f>
        <v>94</v>
      </c>
      <c r="L46" s="158"/>
      <c r="M46" s="158"/>
      <c r="N46" s="158">
        <f>'実質公債費比率（分子）の構造'!O$48</f>
        <v>123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1231</v>
      </c>
      <c r="C49" s="158"/>
      <c r="D49" s="158"/>
      <c r="E49" s="158">
        <f>'実質公債費比率（分子）の構造'!L$45</f>
        <v>1286</v>
      </c>
      <c r="F49" s="158"/>
      <c r="G49" s="158"/>
      <c r="H49" s="158">
        <f>'実質公債費比率（分子）の構造'!M$45</f>
        <v>1243</v>
      </c>
      <c r="I49" s="158"/>
      <c r="J49" s="158"/>
      <c r="K49" s="158">
        <f>'実質公債費比率（分子）の構造'!N$45</f>
        <v>1246</v>
      </c>
      <c r="L49" s="158"/>
      <c r="M49" s="158"/>
      <c r="N49" s="158">
        <f>'実質公債費比率（分子）の構造'!O$45</f>
        <v>1301</v>
      </c>
      <c r="O49" s="158"/>
      <c r="P49" s="158"/>
    </row>
    <row r="50" spans="1:16" x14ac:dyDescent="0.15">
      <c r="A50" s="158" t="s">
        <v>68</v>
      </c>
      <c r="B50" s="158" t="e">
        <f>NA()</f>
        <v>#N/A</v>
      </c>
      <c r="C50" s="158">
        <f>IF(ISNUMBER('実質公債費比率（分子）の構造'!K$53),'実質公債費比率（分子）の構造'!K$53,NA())</f>
        <v>475</v>
      </c>
      <c r="D50" s="158" t="e">
        <f>NA()</f>
        <v>#N/A</v>
      </c>
      <c r="E50" s="158" t="e">
        <f>NA()</f>
        <v>#N/A</v>
      </c>
      <c r="F50" s="158">
        <f>IF(ISNUMBER('実質公債費比率（分子）の構造'!L$53),'実質公債費比率（分子）の構造'!L$53,NA())</f>
        <v>521</v>
      </c>
      <c r="G50" s="158" t="e">
        <f>NA()</f>
        <v>#N/A</v>
      </c>
      <c r="H50" s="158" t="e">
        <f>NA()</f>
        <v>#N/A</v>
      </c>
      <c r="I50" s="158">
        <f>IF(ISNUMBER('実質公債費比率（分子）の構造'!M$53),'実質公債費比率（分子）の構造'!M$53,NA())</f>
        <v>493</v>
      </c>
      <c r="J50" s="158" t="e">
        <f>NA()</f>
        <v>#N/A</v>
      </c>
      <c r="K50" s="158" t="e">
        <f>NA()</f>
        <v>#N/A</v>
      </c>
      <c r="L50" s="158">
        <f>IF(ISNUMBER('実質公債費比率（分子）の構造'!N$53),'実質公債費比率（分子）の構造'!N$53,NA())</f>
        <v>508</v>
      </c>
      <c r="M50" s="158" t="e">
        <f>NA()</f>
        <v>#N/A</v>
      </c>
      <c r="N50" s="158" t="e">
        <f>NA()</f>
        <v>#N/A</v>
      </c>
      <c r="O50" s="158">
        <f>IF(ISNUMBER('実質公債費比率（分子）の構造'!O$53),'実質公債費比率（分子）の構造'!O$53,NA())</f>
        <v>536</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8128</v>
      </c>
      <c r="E56" s="157"/>
      <c r="F56" s="157"/>
      <c r="G56" s="157">
        <f>'将来負担比率（分子）の構造'!J$52</f>
        <v>7829</v>
      </c>
      <c r="H56" s="157"/>
      <c r="I56" s="157"/>
      <c r="J56" s="157">
        <f>'将来負担比率（分子）の構造'!K$52</f>
        <v>8100</v>
      </c>
      <c r="K56" s="157"/>
      <c r="L56" s="157"/>
      <c r="M56" s="157">
        <f>'将来負担比率（分子）の構造'!L$52</f>
        <v>7804</v>
      </c>
      <c r="N56" s="157"/>
      <c r="O56" s="157"/>
      <c r="P56" s="157">
        <f>'将来負担比率（分子）の構造'!M$52</f>
        <v>7950</v>
      </c>
    </row>
    <row r="57" spans="1:16" x14ac:dyDescent="0.15">
      <c r="A57" s="157" t="s">
        <v>42</v>
      </c>
      <c r="B57" s="157"/>
      <c r="C57" s="157"/>
      <c r="D57" s="157">
        <f>'将来負担比率（分子）の構造'!I$51</f>
        <v>1899</v>
      </c>
      <c r="E57" s="157"/>
      <c r="F57" s="157"/>
      <c r="G57" s="157">
        <f>'将来負担比率（分子）の構造'!J$51</f>
        <v>1127</v>
      </c>
      <c r="H57" s="157"/>
      <c r="I57" s="157"/>
      <c r="J57" s="157">
        <f>'将来負担比率（分子）の構造'!K$51</f>
        <v>832</v>
      </c>
      <c r="K57" s="157"/>
      <c r="L57" s="157"/>
      <c r="M57" s="157">
        <f>'将来負担比率（分子）の構造'!L$51</f>
        <v>790</v>
      </c>
      <c r="N57" s="157"/>
      <c r="O57" s="157"/>
      <c r="P57" s="157">
        <f>'将来負担比率（分子）の構造'!M$51</f>
        <v>796</v>
      </c>
    </row>
    <row r="58" spans="1:16" x14ac:dyDescent="0.15">
      <c r="A58" s="157" t="s">
        <v>41</v>
      </c>
      <c r="B58" s="157"/>
      <c r="C58" s="157"/>
      <c r="D58" s="157">
        <f>'将来負担比率（分子）の構造'!I$50</f>
        <v>10184</v>
      </c>
      <c r="E58" s="157"/>
      <c r="F58" s="157"/>
      <c r="G58" s="157">
        <f>'将来負担比率（分子）の構造'!J$50</f>
        <v>11835</v>
      </c>
      <c r="H58" s="157"/>
      <c r="I58" s="157"/>
      <c r="J58" s="157">
        <f>'将来負担比率（分子）の構造'!K$50</f>
        <v>12585</v>
      </c>
      <c r="K58" s="157"/>
      <c r="L58" s="157"/>
      <c r="M58" s="157">
        <f>'将来負担比率（分子）の構造'!L$50</f>
        <v>12832</v>
      </c>
      <c r="N58" s="157"/>
      <c r="O58" s="157"/>
      <c r="P58" s="157">
        <f>'将来負担比率（分子）の構造'!M$50</f>
        <v>13063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709</v>
      </c>
      <c r="C62" s="157"/>
      <c r="D62" s="157"/>
      <c r="E62" s="157">
        <f>'将来負担比率（分子）の構造'!J$45</f>
        <v>708</v>
      </c>
      <c r="F62" s="157"/>
      <c r="G62" s="157"/>
      <c r="H62" s="157">
        <f>'将来負担比率（分子）の構造'!K$45</f>
        <v>751</v>
      </c>
      <c r="I62" s="157"/>
      <c r="J62" s="157"/>
      <c r="K62" s="157">
        <f>'将来負担比率（分子）の構造'!L$45</f>
        <v>1031</v>
      </c>
      <c r="L62" s="157"/>
      <c r="M62" s="157"/>
      <c r="N62" s="157">
        <f>'将来負担比率（分子）の構造'!M$45</f>
        <v>988</v>
      </c>
      <c r="O62" s="157"/>
      <c r="P62" s="157"/>
    </row>
    <row r="63" spans="1:16" x14ac:dyDescent="0.15">
      <c r="A63" s="157" t="s">
        <v>34</v>
      </c>
      <c r="B63" s="157">
        <f>'将来負担比率（分子）の構造'!I$44</f>
        <v>32</v>
      </c>
      <c r="C63" s="157"/>
      <c r="D63" s="157"/>
      <c r="E63" s="157">
        <f>'将来負担比率（分子）の構造'!J$44</f>
        <v>23</v>
      </c>
      <c r="F63" s="157"/>
      <c r="G63" s="157"/>
      <c r="H63" s="157">
        <f>'将来負担比率（分子）の構造'!K$44</f>
        <v>14</v>
      </c>
      <c r="I63" s="157"/>
      <c r="J63" s="157"/>
      <c r="K63" s="157">
        <f>'将来負担比率（分子）の構造'!L$44</f>
        <v>8</v>
      </c>
      <c r="L63" s="157"/>
      <c r="M63" s="157"/>
      <c r="N63" s="157">
        <f>'将来負担比率（分子）の構造'!M$44</f>
        <v>90</v>
      </c>
      <c r="O63" s="157"/>
      <c r="P63" s="157"/>
    </row>
    <row r="64" spans="1:16" x14ac:dyDescent="0.15">
      <c r="A64" s="157" t="s">
        <v>33</v>
      </c>
      <c r="B64" s="157">
        <f>'将来負担比率（分子）の構造'!I$43</f>
        <v>699</v>
      </c>
      <c r="C64" s="157"/>
      <c r="D64" s="157"/>
      <c r="E64" s="157">
        <f>'将来負担比率（分子）の構造'!J$43</f>
        <v>666</v>
      </c>
      <c r="F64" s="157"/>
      <c r="G64" s="157"/>
      <c r="H64" s="157">
        <f>'将来負担比率（分子）の構造'!K$43</f>
        <v>660</v>
      </c>
      <c r="I64" s="157"/>
      <c r="J64" s="157"/>
      <c r="K64" s="157">
        <f>'将来負担比率（分子）の構造'!L$43</f>
        <v>660</v>
      </c>
      <c r="L64" s="157"/>
      <c r="M64" s="157"/>
      <c r="N64" s="157">
        <f>'将来負担比率（分子）の構造'!M$43</f>
        <v>616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13711</v>
      </c>
      <c r="C66" s="157"/>
      <c r="D66" s="157"/>
      <c r="E66" s="157">
        <f>'将来負担比率（分子）の構造'!J$41</f>
        <v>13329</v>
      </c>
      <c r="F66" s="157"/>
      <c r="G66" s="157"/>
      <c r="H66" s="157">
        <f>'将来負担比率（分子）の構造'!K$41</f>
        <v>13360</v>
      </c>
      <c r="I66" s="157"/>
      <c r="J66" s="157"/>
      <c r="K66" s="157">
        <f>'将来負担比率（分子）の構造'!L$41</f>
        <v>13327</v>
      </c>
      <c r="L66" s="157"/>
      <c r="M66" s="157"/>
      <c r="N66" s="157">
        <f>'将来負担比率（分子）の構造'!M$41</f>
        <v>13387</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5609</v>
      </c>
      <c r="C72" s="161">
        <f>基金残高に係る経年分析!G55</f>
        <v>5026</v>
      </c>
      <c r="D72" s="161">
        <f>基金残高に係る経年分析!H55</f>
        <v>4498</v>
      </c>
    </row>
    <row r="73" spans="1:16" x14ac:dyDescent="0.15">
      <c r="A73" s="160" t="s">
        <v>75</v>
      </c>
      <c r="B73" s="161">
        <f>基金残高に係る経年分析!F56</f>
        <v>9</v>
      </c>
      <c r="C73" s="161">
        <f>基金残高に係る経年分析!G56</f>
        <v>32</v>
      </c>
      <c r="D73" s="161">
        <f>基金残高に係る経年分析!H56</f>
        <v>50</v>
      </c>
    </row>
    <row r="74" spans="1:16" x14ac:dyDescent="0.15">
      <c r="A74" s="160" t="s">
        <v>76</v>
      </c>
      <c r="B74" s="161">
        <f>基金残高に係る経年分析!F57</f>
        <v>7275</v>
      </c>
      <c r="C74" s="161">
        <f>基金残高に係る経年分析!G57</f>
        <v>8047</v>
      </c>
      <c r="D74" s="161">
        <f>基金残高に係る経年分析!H57</f>
        <v>8825</v>
      </c>
    </row>
  </sheetData>
  <sheetProtection algorithmName="SHA-512" hashValue="HdOnEVKd9aPBqGJek2fpr2OQtZ0nulTvtSwocrJyH2QBGMVkC04E3TP16ZyOlrrzfU/0t3/4II6IZVgv0tAv8g==" saltValue="zrKiRZQF2FGyg7hVzz4P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204</v>
      </c>
      <c r="DI1" s="590"/>
      <c r="DJ1" s="590"/>
      <c r="DK1" s="590"/>
      <c r="DL1" s="590"/>
      <c r="DM1" s="590"/>
      <c r="DN1" s="591"/>
      <c r="DO1" s="196"/>
      <c r="DP1" s="589" t="s">
        <v>205</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217</v>
      </c>
      <c r="C5" s="597"/>
      <c r="D5" s="597"/>
      <c r="E5" s="597"/>
      <c r="F5" s="597"/>
      <c r="G5" s="597"/>
      <c r="H5" s="597"/>
      <c r="I5" s="597"/>
      <c r="J5" s="597"/>
      <c r="K5" s="597"/>
      <c r="L5" s="597"/>
      <c r="M5" s="597"/>
      <c r="N5" s="597"/>
      <c r="O5" s="597"/>
      <c r="P5" s="597"/>
      <c r="Q5" s="598"/>
      <c r="R5" s="599">
        <v>1372472</v>
      </c>
      <c r="S5" s="600"/>
      <c r="T5" s="600"/>
      <c r="U5" s="600"/>
      <c r="V5" s="600"/>
      <c r="W5" s="600"/>
      <c r="X5" s="600"/>
      <c r="Y5" s="601"/>
      <c r="Z5" s="602">
        <v>11.1</v>
      </c>
      <c r="AA5" s="602"/>
      <c r="AB5" s="602"/>
      <c r="AC5" s="602"/>
      <c r="AD5" s="603">
        <v>1372472</v>
      </c>
      <c r="AE5" s="603"/>
      <c r="AF5" s="603"/>
      <c r="AG5" s="603"/>
      <c r="AH5" s="603"/>
      <c r="AI5" s="603"/>
      <c r="AJ5" s="603"/>
      <c r="AK5" s="603"/>
      <c r="AL5" s="604">
        <v>24</v>
      </c>
      <c r="AM5" s="605"/>
      <c r="AN5" s="605"/>
      <c r="AO5" s="606"/>
      <c r="AP5" s="596" t="s">
        <v>218</v>
      </c>
      <c r="AQ5" s="597"/>
      <c r="AR5" s="597"/>
      <c r="AS5" s="597"/>
      <c r="AT5" s="597"/>
      <c r="AU5" s="597"/>
      <c r="AV5" s="597"/>
      <c r="AW5" s="597"/>
      <c r="AX5" s="597"/>
      <c r="AY5" s="597"/>
      <c r="AZ5" s="597"/>
      <c r="BA5" s="597"/>
      <c r="BB5" s="597"/>
      <c r="BC5" s="597"/>
      <c r="BD5" s="597"/>
      <c r="BE5" s="597"/>
      <c r="BF5" s="598"/>
      <c r="BG5" s="610">
        <v>1368053</v>
      </c>
      <c r="BH5" s="611"/>
      <c r="BI5" s="611"/>
      <c r="BJ5" s="611"/>
      <c r="BK5" s="611"/>
      <c r="BL5" s="611"/>
      <c r="BM5" s="611"/>
      <c r="BN5" s="612"/>
      <c r="BO5" s="613">
        <v>99.7</v>
      </c>
      <c r="BP5" s="613"/>
      <c r="BQ5" s="613"/>
      <c r="BR5" s="613"/>
      <c r="BS5" s="614" t="s">
        <v>123</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15">
      <c r="B6" s="607" t="s">
        <v>222</v>
      </c>
      <c r="C6" s="608"/>
      <c r="D6" s="608"/>
      <c r="E6" s="608"/>
      <c r="F6" s="608"/>
      <c r="G6" s="608"/>
      <c r="H6" s="608"/>
      <c r="I6" s="608"/>
      <c r="J6" s="608"/>
      <c r="K6" s="608"/>
      <c r="L6" s="608"/>
      <c r="M6" s="608"/>
      <c r="N6" s="608"/>
      <c r="O6" s="608"/>
      <c r="P6" s="608"/>
      <c r="Q6" s="609"/>
      <c r="R6" s="610">
        <v>103325</v>
      </c>
      <c r="S6" s="611"/>
      <c r="T6" s="611"/>
      <c r="U6" s="611"/>
      <c r="V6" s="611"/>
      <c r="W6" s="611"/>
      <c r="X6" s="611"/>
      <c r="Y6" s="612"/>
      <c r="Z6" s="613">
        <v>0.8</v>
      </c>
      <c r="AA6" s="613"/>
      <c r="AB6" s="613"/>
      <c r="AC6" s="613"/>
      <c r="AD6" s="614">
        <v>103325</v>
      </c>
      <c r="AE6" s="614"/>
      <c r="AF6" s="614"/>
      <c r="AG6" s="614"/>
      <c r="AH6" s="614"/>
      <c r="AI6" s="614"/>
      <c r="AJ6" s="614"/>
      <c r="AK6" s="614"/>
      <c r="AL6" s="615">
        <v>1.8</v>
      </c>
      <c r="AM6" s="616"/>
      <c r="AN6" s="616"/>
      <c r="AO6" s="617"/>
      <c r="AP6" s="607" t="s">
        <v>223</v>
      </c>
      <c r="AQ6" s="608"/>
      <c r="AR6" s="608"/>
      <c r="AS6" s="608"/>
      <c r="AT6" s="608"/>
      <c r="AU6" s="608"/>
      <c r="AV6" s="608"/>
      <c r="AW6" s="608"/>
      <c r="AX6" s="608"/>
      <c r="AY6" s="608"/>
      <c r="AZ6" s="608"/>
      <c r="BA6" s="608"/>
      <c r="BB6" s="608"/>
      <c r="BC6" s="608"/>
      <c r="BD6" s="608"/>
      <c r="BE6" s="608"/>
      <c r="BF6" s="609"/>
      <c r="BG6" s="610">
        <v>1368053</v>
      </c>
      <c r="BH6" s="611"/>
      <c r="BI6" s="611"/>
      <c r="BJ6" s="611"/>
      <c r="BK6" s="611"/>
      <c r="BL6" s="611"/>
      <c r="BM6" s="611"/>
      <c r="BN6" s="612"/>
      <c r="BO6" s="613">
        <v>99.7</v>
      </c>
      <c r="BP6" s="613"/>
      <c r="BQ6" s="613"/>
      <c r="BR6" s="613"/>
      <c r="BS6" s="614" t="s">
        <v>123</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101382</v>
      </c>
      <c r="CS6" s="611"/>
      <c r="CT6" s="611"/>
      <c r="CU6" s="611"/>
      <c r="CV6" s="611"/>
      <c r="CW6" s="611"/>
      <c r="CX6" s="611"/>
      <c r="CY6" s="612"/>
      <c r="CZ6" s="604">
        <v>0.9</v>
      </c>
      <c r="DA6" s="605"/>
      <c r="DB6" s="605"/>
      <c r="DC6" s="621"/>
      <c r="DD6" s="619" t="s">
        <v>123</v>
      </c>
      <c r="DE6" s="611"/>
      <c r="DF6" s="611"/>
      <c r="DG6" s="611"/>
      <c r="DH6" s="611"/>
      <c r="DI6" s="611"/>
      <c r="DJ6" s="611"/>
      <c r="DK6" s="611"/>
      <c r="DL6" s="611"/>
      <c r="DM6" s="611"/>
      <c r="DN6" s="611"/>
      <c r="DO6" s="611"/>
      <c r="DP6" s="612"/>
      <c r="DQ6" s="619">
        <v>99365</v>
      </c>
      <c r="DR6" s="611"/>
      <c r="DS6" s="611"/>
      <c r="DT6" s="611"/>
      <c r="DU6" s="611"/>
      <c r="DV6" s="611"/>
      <c r="DW6" s="611"/>
      <c r="DX6" s="611"/>
      <c r="DY6" s="611"/>
      <c r="DZ6" s="611"/>
      <c r="EA6" s="611"/>
      <c r="EB6" s="611"/>
      <c r="EC6" s="620"/>
    </row>
    <row r="7" spans="2:143" ht="11.25" customHeight="1" x14ac:dyDescent="0.15">
      <c r="B7" s="607" t="s">
        <v>225</v>
      </c>
      <c r="C7" s="608"/>
      <c r="D7" s="608"/>
      <c r="E7" s="608"/>
      <c r="F7" s="608"/>
      <c r="G7" s="608"/>
      <c r="H7" s="608"/>
      <c r="I7" s="608"/>
      <c r="J7" s="608"/>
      <c r="K7" s="608"/>
      <c r="L7" s="608"/>
      <c r="M7" s="608"/>
      <c r="N7" s="608"/>
      <c r="O7" s="608"/>
      <c r="P7" s="608"/>
      <c r="Q7" s="609"/>
      <c r="R7" s="610">
        <v>392</v>
      </c>
      <c r="S7" s="611"/>
      <c r="T7" s="611"/>
      <c r="U7" s="611"/>
      <c r="V7" s="611"/>
      <c r="W7" s="611"/>
      <c r="X7" s="611"/>
      <c r="Y7" s="612"/>
      <c r="Z7" s="613">
        <v>0</v>
      </c>
      <c r="AA7" s="613"/>
      <c r="AB7" s="613"/>
      <c r="AC7" s="613"/>
      <c r="AD7" s="614">
        <v>392</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443260</v>
      </c>
      <c r="BH7" s="611"/>
      <c r="BI7" s="611"/>
      <c r="BJ7" s="611"/>
      <c r="BK7" s="611"/>
      <c r="BL7" s="611"/>
      <c r="BM7" s="611"/>
      <c r="BN7" s="612"/>
      <c r="BO7" s="613">
        <v>32.299999999999997</v>
      </c>
      <c r="BP7" s="613"/>
      <c r="BQ7" s="613"/>
      <c r="BR7" s="613"/>
      <c r="BS7" s="614" t="s">
        <v>123</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2507120</v>
      </c>
      <c r="CS7" s="611"/>
      <c r="CT7" s="611"/>
      <c r="CU7" s="611"/>
      <c r="CV7" s="611"/>
      <c r="CW7" s="611"/>
      <c r="CX7" s="611"/>
      <c r="CY7" s="612"/>
      <c r="CZ7" s="613">
        <v>21.6</v>
      </c>
      <c r="DA7" s="613"/>
      <c r="DB7" s="613"/>
      <c r="DC7" s="613"/>
      <c r="DD7" s="619">
        <v>30596</v>
      </c>
      <c r="DE7" s="611"/>
      <c r="DF7" s="611"/>
      <c r="DG7" s="611"/>
      <c r="DH7" s="611"/>
      <c r="DI7" s="611"/>
      <c r="DJ7" s="611"/>
      <c r="DK7" s="611"/>
      <c r="DL7" s="611"/>
      <c r="DM7" s="611"/>
      <c r="DN7" s="611"/>
      <c r="DO7" s="611"/>
      <c r="DP7" s="612"/>
      <c r="DQ7" s="619">
        <v>1511941</v>
      </c>
      <c r="DR7" s="611"/>
      <c r="DS7" s="611"/>
      <c r="DT7" s="611"/>
      <c r="DU7" s="611"/>
      <c r="DV7" s="611"/>
      <c r="DW7" s="611"/>
      <c r="DX7" s="611"/>
      <c r="DY7" s="611"/>
      <c r="DZ7" s="611"/>
      <c r="EA7" s="611"/>
      <c r="EB7" s="611"/>
      <c r="EC7" s="620"/>
    </row>
    <row r="8" spans="2:143" ht="11.25" customHeight="1" x14ac:dyDescent="0.15">
      <c r="B8" s="607" t="s">
        <v>228</v>
      </c>
      <c r="C8" s="608"/>
      <c r="D8" s="608"/>
      <c r="E8" s="608"/>
      <c r="F8" s="608"/>
      <c r="G8" s="608"/>
      <c r="H8" s="608"/>
      <c r="I8" s="608"/>
      <c r="J8" s="608"/>
      <c r="K8" s="608"/>
      <c r="L8" s="608"/>
      <c r="M8" s="608"/>
      <c r="N8" s="608"/>
      <c r="O8" s="608"/>
      <c r="P8" s="608"/>
      <c r="Q8" s="609"/>
      <c r="R8" s="610">
        <v>6682</v>
      </c>
      <c r="S8" s="611"/>
      <c r="T8" s="611"/>
      <c r="U8" s="611"/>
      <c r="V8" s="611"/>
      <c r="W8" s="611"/>
      <c r="X8" s="611"/>
      <c r="Y8" s="612"/>
      <c r="Z8" s="613">
        <v>0.1</v>
      </c>
      <c r="AA8" s="613"/>
      <c r="AB8" s="613"/>
      <c r="AC8" s="613"/>
      <c r="AD8" s="614">
        <v>6682</v>
      </c>
      <c r="AE8" s="614"/>
      <c r="AF8" s="614"/>
      <c r="AG8" s="614"/>
      <c r="AH8" s="614"/>
      <c r="AI8" s="614"/>
      <c r="AJ8" s="614"/>
      <c r="AK8" s="614"/>
      <c r="AL8" s="615">
        <v>0.1</v>
      </c>
      <c r="AM8" s="616"/>
      <c r="AN8" s="616"/>
      <c r="AO8" s="617"/>
      <c r="AP8" s="607" t="s">
        <v>229</v>
      </c>
      <c r="AQ8" s="608"/>
      <c r="AR8" s="608"/>
      <c r="AS8" s="608"/>
      <c r="AT8" s="608"/>
      <c r="AU8" s="608"/>
      <c r="AV8" s="608"/>
      <c r="AW8" s="608"/>
      <c r="AX8" s="608"/>
      <c r="AY8" s="608"/>
      <c r="AZ8" s="608"/>
      <c r="BA8" s="608"/>
      <c r="BB8" s="608"/>
      <c r="BC8" s="608"/>
      <c r="BD8" s="608"/>
      <c r="BE8" s="608"/>
      <c r="BF8" s="609"/>
      <c r="BG8" s="610">
        <v>17995</v>
      </c>
      <c r="BH8" s="611"/>
      <c r="BI8" s="611"/>
      <c r="BJ8" s="611"/>
      <c r="BK8" s="611"/>
      <c r="BL8" s="611"/>
      <c r="BM8" s="611"/>
      <c r="BN8" s="612"/>
      <c r="BO8" s="613">
        <v>1.3</v>
      </c>
      <c r="BP8" s="613"/>
      <c r="BQ8" s="613"/>
      <c r="BR8" s="613"/>
      <c r="BS8" s="614" t="s">
        <v>123</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2155706</v>
      </c>
      <c r="CS8" s="611"/>
      <c r="CT8" s="611"/>
      <c r="CU8" s="611"/>
      <c r="CV8" s="611"/>
      <c r="CW8" s="611"/>
      <c r="CX8" s="611"/>
      <c r="CY8" s="612"/>
      <c r="CZ8" s="613">
        <v>18.600000000000001</v>
      </c>
      <c r="DA8" s="613"/>
      <c r="DB8" s="613"/>
      <c r="DC8" s="613"/>
      <c r="DD8" s="619">
        <v>6219</v>
      </c>
      <c r="DE8" s="611"/>
      <c r="DF8" s="611"/>
      <c r="DG8" s="611"/>
      <c r="DH8" s="611"/>
      <c r="DI8" s="611"/>
      <c r="DJ8" s="611"/>
      <c r="DK8" s="611"/>
      <c r="DL8" s="611"/>
      <c r="DM8" s="611"/>
      <c r="DN8" s="611"/>
      <c r="DO8" s="611"/>
      <c r="DP8" s="612"/>
      <c r="DQ8" s="619">
        <v>1480461</v>
      </c>
      <c r="DR8" s="611"/>
      <c r="DS8" s="611"/>
      <c r="DT8" s="611"/>
      <c r="DU8" s="611"/>
      <c r="DV8" s="611"/>
      <c r="DW8" s="611"/>
      <c r="DX8" s="611"/>
      <c r="DY8" s="611"/>
      <c r="DZ8" s="611"/>
      <c r="EA8" s="611"/>
      <c r="EB8" s="611"/>
      <c r="EC8" s="620"/>
    </row>
    <row r="9" spans="2:143" ht="11.25" customHeight="1" x14ac:dyDescent="0.15">
      <c r="B9" s="607" t="s">
        <v>231</v>
      </c>
      <c r="C9" s="608"/>
      <c r="D9" s="608"/>
      <c r="E9" s="608"/>
      <c r="F9" s="608"/>
      <c r="G9" s="608"/>
      <c r="H9" s="608"/>
      <c r="I9" s="608"/>
      <c r="J9" s="608"/>
      <c r="K9" s="608"/>
      <c r="L9" s="608"/>
      <c r="M9" s="608"/>
      <c r="N9" s="608"/>
      <c r="O9" s="608"/>
      <c r="P9" s="608"/>
      <c r="Q9" s="609"/>
      <c r="R9" s="610">
        <v>8903</v>
      </c>
      <c r="S9" s="611"/>
      <c r="T9" s="611"/>
      <c r="U9" s="611"/>
      <c r="V9" s="611"/>
      <c r="W9" s="611"/>
      <c r="X9" s="611"/>
      <c r="Y9" s="612"/>
      <c r="Z9" s="613">
        <v>0.1</v>
      </c>
      <c r="AA9" s="613"/>
      <c r="AB9" s="613"/>
      <c r="AC9" s="613"/>
      <c r="AD9" s="614">
        <v>8903</v>
      </c>
      <c r="AE9" s="614"/>
      <c r="AF9" s="614"/>
      <c r="AG9" s="614"/>
      <c r="AH9" s="614"/>
      <c r="AI9" s="614"/>
      <c r="AJ9" s="614"/>
      <c r="AK9" s="614"/>
      <c r="AL9" s="615">
        <v>0.2</v>
      </c>
      <c r="AM9" s="616"/>
      <c r="AN9" s="616"/>
      <c r="AO9" s="617"/>
      <c r="AP9" s="607" t="s">
        <v>232</v>
      </c>
      <c r="AQ9" s="608"/>
      <c r="AR9" s="608"/>
      <c r="AS9" s="608"/>
      <c r="AT9" s="608"/>
      <c r="AU9" s="608"/>
      <c r="AV9" s="608"/>
      <c r="AW9" s="608"/>
      <c r="AX9" s="608"/>
      <c r="AY9" s="608"/>
      <c r="AZ9" s="608"/>
      <c r="BA9" s="608"/>
      <c r="BB9" s="608"/>
      <c r="BC9" s="608"/>
      <c r="BD9" s="608"/>
      <c r="BE9" s="608"/>
      <c r="BF9" s="609"/>
      <c r="BG9" s="610">
        <v>375899</v>
      </c>
      <c r="BH9" s="611"/>
      <c r="BI9" s="611"/>
      <c r="BJ9" s="611"/>
      <c r="BK9" s="611"/>
      <c r="BL9" s="611"/>
      <c r="BM9" s="611"/>
      <c r="BN9" s="612"/>
      <c r="BO9" s="613">
        <v>27.4</v>
      </c>
      <c r="BP9" s="613"/>
      <c r="BQ9" s="613"/>
      <c r="BR9" s="613"/>
      <c r="BS9" s="614" t="s">
        <v>123</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1128875</v>
      </c>
      <c r="CS9" s="611"/>
      <c r="CT9" s="611"/>
      <c r="CU9" s="611"/>
      <c r="CV9" s="611"/>
      <c r="CW9" s="611"/>
      <c r="CX9" s="611"/>
      <c r="CY9" s="612"/>
      <c r="CZ9" s="613">
        <v>9.6999999999999993</v>
      </c>
      <c r="DA9" s="613"/>
      <c r="DB9" s="613"/>
      <c r="DC9" s="613"/>
      <c r="DD9" s="619">
        <v>65509</v>
      </c>
      <c r="DE9" s="611"/>
      <c r="DF9" s="611"/>
      <c r="DG9" s="611"/>
      <c r="DH9" s="611"/>
      <c r="DI9" s="611"/>
      <c r="DJ9" s="611"/>
      <c r="DK9" s="611"/>
      <c r="DL9" s="611"/>
      <c r="DM9" s="611"/>
      <c r="DN9" s="611"/>
      <c r="DO9" s="611"/>
      <c r="DP9" s="612"/>
      <c r="DQ9" s="619">
        <v>926697</v>
      </c>
      <c r="DR9" s="611"/>
      <c r="DS9" s="611"/>
      <c r="DT9" s="611"/>
      <c r="DU9" s="611"/>
      <c r="DV9" s="611"/>
      <c r="DW9" s="611"/>
      <c r="DX9" s="611"/>
      <c r="DY9" s="611"/>
      <c r="DZ9" s="611"/>
      <c r="EA9" s="611"/>
      <c r="EB9" s="611"/>
      <c r="EC9" s="620"/>
    </row>
    <row r="10" spans="2:143" ht="11.25" customHeight="1" x14ac:dyDescent="0.15">
      <c r="B10" s="607" t="s">
        <v>234</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28022</v>
      </c>
      <c r="BH10" s="611"/>
      <c r="BI10" s="611"/>
      <c r="BJ10" s="611"/>
      <c r="BK10" s="611"/>
      <c r="BL10" s="611"/>
      <c r="BM10" s="611"/>
      <c r="BN10" s="612"/>
      <c r="BO10" s="613">
        <v>2</v>
      </c>
      <c r="BP10" s="613"/>
      <c r="BQ10" s="613"/>
      <c r="BR10" s="613"/>
      <c r="BS10" s="614" t="s">
        <v>123</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13372</v>
      </c>
      <c r="CS10" s="611"/>
      <c r="CT10" s="611"/>
      <c r="CU10" s="611"/>
      <c r="CV10" s="611"/>
      <c r="CW10" s="611"/>
      <c r="CX10" s="611"/>
      <c r="CY10" s="612"/>
      <c r="CZ10" s="613">
        <v>0.1</v>
      </c>
      <c r="DA10" s="613"/>
      <c r="DB10" s="613"/>
      <c r="DC10" s="613"/>
      <c r="DD10" s="619" t="s">
        <v>123</v>
      </c>
      <c r="DE10" s="611"/>
      <c r="DF10" s="611"/>
      <c r="DG10" s="611"/>
      <c r="DH10" s="611"/>
      <c r="DI10" s="611"/>
      <c r="DJ10" s="611"/>
      <c r="DK10" s="611"/>
      <c r="DL10" s="611"/>
      <c r="DM10" s="611"/>
      <c r="DN10" s="611"/>
      <c r="DO10" s="611"/>
      <c r="DP10" s="612"/>
      <c r="DQ10" s="619">
        <v>13372</v>
      </c>
      <c r="DR10" s="611"/>
      <c r="DS10" s="611"/>
      <c r="DT10" s="611"/>
      <c r="DU10" s="611"/>
      <c r="DV10" s="611"/>
      <c r="DW10" s="611"/>
      <c r="DX10" s="611"/>
      <c r="DY10" s="611"/>
      <c r="DZ10" s="611"/>
      <c r="EA10" s="611"/>
      <c r="EB10" s="611"/>
      <c r="EC10" s="620"/>
    </row>
    <row r="11" spans="2:143" ht="11.25" customHeight="1" x14ac:dyDescent="0.15">
      <c r="B11" s="607" t="s">
        <v>237</v>
      </c>
      <c r="C11" s="608"/>
      <c r="D11" s="608"/>
      <c r="E11" s="608"/>
      <c r="F11" s="608"/>
      <c r="G11" s="608"/>
      <c r="H11" s="608"/>
      <c r="I11" s="608"/>
      <c r="J11" s="608"/>
      <c r="K11" s="608"/>
      <c r="L11" s="608"/>
      <c r="M11" s="608"/>
      <c r="N11" s="608"/>
      <c r="O11" s="608"/>
      <c r="P11" s="608"/>
      <c r="Q11" s="609"/>
      <c r="R11" s="610">
        <v>312796</v>
      </c>
      <c r="S11" s="611"/>
      <c r="T11" s="611"/>
      <c r="U11" s="611"/>
      <c r="V11" s="611"/>
      <c r="W11" s="611"/>
      <c r="X11" s="611"/>
      <c r="Y11" s="612"/>
      <c r="Z11" s="615">
        <v>2.5</v>
      </c>
      <c r="AA11" s="616"/>
      <c r="AB11" s="616"/>
      <c r="AC11" s="622"/>
      <c r="AD11" s="619">
        <v>312796</v>
      </c>
      <c r="AE11" s="611"/>
      <c r="AF11" s="611"/>
      <c r="AG11" s="611"/>
      <c r="AH11" s="611"/>
      <c r="AI11" s="611"/>
      <c r="AJ11" s="611"/>
      <c r="AK11" s="612"/>
      <c r="AL11" s="615">
        <v>5.5</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21344</v>
      </c>
      <c r="BH11" s="611"/>
      <c r="BI11" s="611"/>
      <c r="BJ11" s="611"/>
      <c r="BK11" s="611"/>
      <c r="BL11" s="611"/>
      <c r="BM11" s="611"/>
      <c r="BN11" s="612"/>
      <c r="BO11" s="613">
        <v>1.6</v>
      </c>
      <c r="BP11" s="613"/>
      <c r="BQ11" s="613"/>
      <c r="BR11" s="613"/>
      <c r="BS11" s="614" t="s">
        <v>123</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1091975</v>
      </c>
      <c r="CS11" s="611"/>
      <c r="CT11" s="611"/>
      <c r="CU11" s="611"/>
      <c r="CV11" s="611"/>
      <c r="CW11" s="611"/>
      <c r="CX11" s="611"/>
      <c r="CY11" s="612"/>
      <c r="CZ11" s="613">
        <v>9.4</v>
      </c>
      <c r="DA11" s="613"/>
      <c r="DB11" s="613"/>
      <c r="DC11" s="613"/>
      <c r="DD11" s="619">
        <v>684329</v>
      </c>
      <c r="DE11" s="611"/>
      <c r="DF11" s="611"/>
      <c r="DG11" s="611"/>
      <c r="DH11" s="611"/>
      <c r="DI11" s="611"/>
      <c r="DJ11" s="611"/>
      <c r="DK11" s="611"/>
      <c r="DL11" s="611"/>
      <c r="DM11" s="611"/>
      <c r="DN11" s="611"/>
      <c r="DO11" s="611"/>
      <c r="DP11" s="612"/>
      <c r="DQ11" s="619">
        <v>377612</v>
      </c>
      <c r="DR11" s="611"/>
      <c r="DS11" s="611"/>
      <c r="DT11" s="611"/>
      <c r="DU11" s="611"/>
      <c r="DV11" s="611"/>
      <c r="DW11" s="611"/>
      <c r="DX11" s="611"/>
      <c r="DY11" s="611"/>
      <c r="DZ11" s="611"/>
      <c r="EA11" s="611"/>
      <c r="EB11" s="611"/>
      <c r="EC11" s="620"/>
    </row>
    <row r="12" spans="2:143" ht="11.25" customHeight="1" x14ac:dyDescent="0.15">
      <c r="B12" s="607" t="s">
        <v>240</v>
      </c>
      <c r="C12" s="608"/>
      <c r="D12" s="608"/>
      <c r="E12" s="608"/>
      <c r="F12" s="608"/>
      <c r="G12" s="608"/>
      <c r="H12" s="608"/>
      <c r="I12" s="608"/>
      <c r="J12" s="608"/>
      <c r="K12" s="608"/>
      <c r="L12" s="608"/>
      <c r="M12" s="608"/>
      <c r="N12" s="608"/>
      <c r="O12" s="608"/>
      <c r="P12" s="608"/>
      <c r="Q12" s="609"/>
      <c r="R12" s="610" t="s">
        <v>123</v>
      </c>
      <c r="S12" s="611"/>
      <c r="T12" s="611"/>
      <c r="U12" s="611"/>
      <c r="V12" s="611"/>
      <c r="W12" s="611"/>
      <c r="X12" s="611"/>
      <c r="Y12" s="612"/>
      <c r="Z12" s="613" t="s">
        <v>123</v>
      </c>
      <c r="AA12" s="613"/>
      <c r="AB12" s="613"/>
      <c r="AC12" s="613"/>
      <c r="AD12" s="614" t="s">
        <v>123</v>
      </c>
      <c r="AE12" s="614"/>
      <c r="AF12" s="614"/>
      <c r="AG12" s="614"/>
      <c r="AH12" s="614"/>
      <c r="AI12" s="614"/>
      <c r="AJ12" s="614"/>
      <c r="AK12" s="614"/>
      <c r="AL12" s="615" t="s">
        <v>123</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781893</v>
      </c>
      <c r="BH12" s="611"/>
      <c r="BI12" s="611"/>
      <c r="BJ12" s="611"/>
      <c r="BK12" s="611"/>
      <c r="BL12" s="611"/>
      <c r="BM12" s="611"/>
      <c r="BN12" s="612"/>
      <c r="BO12" s="613">
        <v>57</v>
      </c>
      <c r="BP12" s="613"/>
      <c r="BQ12" s="613"/>
      <c r="BR12" s="613"/>
      <c r="BS12" s="614" t="s">
        <v>123</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365664</v>
      </c>
      <c r="CS12" s="611"/>
      <c r="CT12" s="611"/>
      <c r="CU12" s="611"/>
      <c r="CV12" s="611"/>
      <c r="CW12" s="611"/>
      <c r="CX12" s="611"/>
      <c r="CY12" s="612"/>
      <c r="CZ12" s="613">
        <v>3.2</v>
      </c>
      <c r="DA12" s="613"/>
      <c r="DB12" s="613"/>
      <c r="DC12" s="613"/>
      <c r="DD12" s="619">
        <v>23188</v>
      </c>
      <c r="DE12" s="611"/>
      <c r="DF12" s="611"/>
      <c r="DG12" s="611"/>
      <c r="DH12" s="611"/>
      <c r="DI12" s="611"/>
      <c r="DJ12" s="611"/>
      <c r="DK12" s="611"/>
      <c r="DL12" s="611"/>
      <c r="DM12" s="611"/>
      <c r="DN12" s="611"/>
      <c r="DO12" s="611"/>
      <c r="DP12" s="612"/>
      <c r="DQ12" s="619">
        <v>272292</v>
      </c>
      <c r="DR12" s="611"/>
      <c r="DS12" s="611"/>
      <c r="DT12" s="611"/>
      <c r="DU12" s="611"/>
      <c r="DV12" s="611"/>
      <c r="DW12" s="611"/>
      <c r="DX12" s="611"/>
      <c r="DY12" s="611"/>
      <c r="DZ12" s="611"/>
      <c r="EA12" s="611"/>
      <c r="EB12" s="611"/>
      <c r="EC12" s="620"/>
    </row>
    <row r="13" spans="2:143" ht="11.25" customHeight="1" x14ac:dyDescent="0.15">
      <c r="B13" s="607" t="s">
        <v>243</v>
      </c>
      <c r="C13" s="608"/>
      <c r="D13" s="608"/>
      <c r="E13" s="608"/>
      <c r="F13" s="608"/>
      <c r="G13" s="608"/>
      <c r="H13" s="608"/>
      <c r="I13" s="608"/>
      <c r="J13" s="608"/>
      <c r="K13" s="608"/>
      <c r="L13" s="608"/>
      <c r="M13" s="608"/>
      <c r="N13" s="608"/>
      <c r="O13" s="608"/>
      <c r="P13" s="608"/>
      <c r="Q13" s="609"/>
      <c r="R13" s="610" t="s">
        <v>123</v>
      </c>
      <c r="S13" s="611"/>
      <c r="T13" s="611"/>
      <c r="U13" s="611"/>
      <c r="V13" s="611"/>
      <c r="W13" s="611"/>
      <c r="X13" s="611"/>
      <c r="Y13" s="612"/>
      <c r="Z13" s="613" t="s">
        <v>123</v>
      </c>
      <c r="AA13" s="613"/>
      <c r="AB13" s="613"/>
      <c r="AC13" s="613"/>
      <c r="AD13" s="614" t="s">
        <v>123</v>
      </c>
      <c r="AE13" s="614"/>
      <c r="AF13" s="614"/>
      <c r="AG13" s="614"/>
      <c r="AH13" s="614"/>
      <c r="AI13" s="614"/>
      <c r="AJ13" s="614"/>
      <c r="AK13" s="614"/>
      <c r="AL13" s="615" t="s">
        <v>123</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776046</v>
      </c>
      <c r="BH13" s="611"/>
      <c r="BI13" s="611"/>
      <c r="BJ13" s="611"/>
      <c r="BK13" s="611"/>
      <c r="BL13" s="611"/>
      <c r="BM13" s="611"/>
      <c r="BN13" s="612"/>
      <c r="BO13" s="613">
        <v>56.5</v>
      </c>
      <c r="BP13" s="613"/>
      <c r="BQ13" s="613"/>
      <c r="BR13" s="613"/>
      <c r="BS13" s="614" t="s">
        <v>123</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978821</v>
      </c>
      <c r="CS13" s="611"/>
      <c r="CT13" s="611"/>
      <c r="CU13" s="611"/>
      <c r="CV13" s="611"/>
      <c r="CW13" s="611"/>
      <c r="CX13" s="611"/>
      <c r="CY13" s="612"/>
      <c r="CZ13" s="613">
        <v>8.5</v>
      </c>
      <c r="DA13" s="613"/>
      <c r="DB13" s="613"/>
      <c r="DC13" s="613"/>
      <c r="DD13" s="619">
        <v>560804</v>
      </c>
      <c r="DE13" s="611"/>
      <c r="DF13" s="611"/>
      <c r="DG13" s="611"/>
      <c r="DH13" s="611"/>
      <c r="DI13" s="611"/>
      <c r="DJ13" s="611"/>
      <c r="DK13" s="611"/>
      <c r="DL13" s="611"/>
      <c r="DM13" s="611"/>
      <c r="DN13" s="611"/>
      <c r="DO13" s="611"/>
      <c r="DP13" s="612"/>
      <c r="DQ13" s="619">
        <v>376101</v>
      </c>
      <c r="DR13" s="611"/>
      <c r="DS13" s="611"/>
      <c r="DT13" s="611"/>
      <c r="DU13" s="611"/>
      <c r="DV13" s="611"/>
      <c r="DW13" s="611"/>
      <c r="DX13" s="611"/>
      <c r="DY13" s="611"/>
      <c r="DZ13" s="611"/>
      <c r="EA13" s="611"/>
      <c r="EB13" s="611"/>
      <c r="EC13" s="620"/>
    </row>
    <row r="14" spans="2:143" ht="11.25" customHeight="1" x14ac:dyDescent="0.15">
      <c r="B14" s="607" t="s">
        <v>246</v>
      </c>
      <c r="C14" s="608"/>
      <c r="D14" s="608"/>
      <c r="E14" s="608"/>
      <c r="F14" s="608"/>
      <c r="G14" s="608"/>
      <c r="H14" s="608"/>
      <c r="I14" s="608"/>
      <c r="J14" s="608"/>
      <c r="K14" s="608"/>
      <c r="L14" s="608"/>
      <c r="M14" s="608"/>
      <c r="N14" s="608"/>
      <c r="O14" s="608"/>
      <c r="P14" s="608"/>
      <c r="Q14" s="609"/>
      <c r="R14" s="610" t="s">
        <v>123</v>
      </c>
      <c r="S14" s="611"/>
      <c r="T14" s="611"/>
      <c r="U14" s="611"/>
      <c r="V14" s="611"/>
      <c r="W14" s="611"/>
      <c r="X14" s="611"/>
      <c r="Y14" s="612"/>
      <c r="Z14" s="613" t="s">
        <v>123</v>
      </c>
      <c r="AA14" s="613"/>
      <c r="AB14" s="613"/>
      <c r="AC14" s="613"/>
      <c r="AD14" s="614" t="s">
        <v>123</v>
      </c>
      <c r="AE14" s="614"/>
      <c r="AF14" s="614"/>
      <c r="AG14" s="614"/>
      <c r="AH14" s="614"/>
      <c r="AI14" s="614"/>
      <c r="AJ14" s="614"/>
      <c r="AK14" s="614"/>
      <c r="AL14" s="615" t="s">
        <v>123</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50787</v>
      </c>
      <c r="BH14" s="611"/>
      <c r="BI14" s="611"/>
      <c r="BJ14" s="611"/>
      <c r="BK14" s="611"/>
      <c r="BL14" s="611"/>
      <c r="BM14" s="611"/>
      <c r="BN14" s="612"/>
      <c r="BO14" s="613">
        <v>3.7</v>
      </c>
      <c r="BP14" s="613"/>
      <c r="BQ14" s="613"/>
      <c r="BR14" s="613"/>
      <c r="BS14" s="614" t="s">
        <v>123</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544775</v>
      </c>
      <c r="CS14" s="611"/>
      <c r="CT14" s="611"/>
      <c r="CU14" s="611"/>
      <c r="CV14" s="611"/>
      <c r="CW14" s="611"/>
      <c r="CX14" s="611"/>
      <c r="CY14" s="612"/>
      <c r="CZ14" s="613">
        <v>4.7</v>
      </c>
      <c r="DA14" s="613"/>
      <c r="DB14" s="613"/>
      <c r="DC14" s="613"/>
      <c r="DD14" s="619">
        <v>39275</v>
      </c>
      <c r="DE14" s="611"/>
      <c r="DF14" s="611"/>
      <c r="DG14" s="611"/>
      <c r="DH14" s="611"/>
      <c r="DI14" s="611"/>
      <c r="DJ14" s="611"/>
      <c r="DK14" s="611"/>
      <c r="DL14" s="611"/>
      <c r="DM14" s="611"/>
      <c r="DN14" s="611"/>
      <c r="DO14" s="611"/>
      <c r="DP14" s="612"/>
      <c r="DQ14" s="619">
        <v>508376</v>
      </c>
      <c r="DR14" s="611"/>
      <c r="DS14" s="611"/>
      <c r="DT14" s="611"/>
      <c r="DU14" s="611"/>
      <c r="DV14" s="611"/>
      <c r="DW14" s="611"/>
      <c r="DX14" s="611"/>
      <c r="DY14" s="611"/>
      <c r="DZ14" s="611"/>
      <c r="EA14" s="611"/>
      <c r="EB14" s="611"/>
      <c r="EC14" s="620"/>
    </row>
    <row r="15" spans="2:143" ht="11.25" customHeight="1" x14ac:dyDescent="0.15">
      <c r="B15" s="607" t="s">
        <v>249</v>
      </c>
      <c r="C15" s="608"/>
      <c r="D15" s="608"/>
      <c r="E15" s="608"/>
      <c r="F15" s="608"/>
      <c r="G15" s="608"/>
      <c r="H15" s="608"/>
      <c r="I15" s="608"/>
      <c r="J15" s="608"/>
      <c r="K15" s="608"/>
      <c r="L15" s="608"/>
      <c r="M15" s="608"/>
      <c r="N15" s="608"/>
      <c r="O15" s="608"/>
      <c r="P15" s="608"/>
      <c r="Q15" s="609"/>
      <c r="R15" s="610">
        <v>9530</v>
      </c>
      <c r="S15" s="611"/>
      <c r="T15" s="611"/>
      <c r="U15" s="611"/>
      <c r="V15" s="611"/>
      <c r="W15" s="611"/>
      <c r="X15" s="611"/>
      <c r="Y15" s="612"/>
      <c r="Z15" s="613">
        <v>0.1</v>
      </c>
      <c r="AA15" s="613"/>
      <c r="AB15" s="613"/>
      <c r="AC15" s="613"/>
      <c r="AD15" s="614">
        <v>9530</v>
      </c>
      <c r="AE15" s="614"/>
      <c r="AF15" s="614"/>
      <c r="AG15" s="614"/>
      <c r="AH15" s="614"/>
      <c r="AI15" s="614"/>
      <c r="AJ15" s="614"/>
      <c r="AK15" s="614"/>
      <c r="AL15" s="615">
        <v>0.2</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92113</v>
      </c>
      <c r="BH15" s="611"/>
      <c r="BI15" s="611"/>
      <c r="BJ15" s="611"/>
      <c r="BK15" s="611"/>
      <c r="BL15" s="611"/>
      <c r="BM15" s="611"/>
      <c r="BN15" s="612"/>
      <c r="BO15" s="613">
        <v>6.7</v>
      </c>
      <c r="BP15" s="613"/>
      <c r="BQ15" s="613"/>
      <c r="BR15" s="613"/>
      <c r="BS15" s="614" t="s">
        <v>123</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1355015</v>
      </c>
      <c r="CS15" s="611"/>
      <c r="CT15" s="611"/>
      <c r="CU15" s="611"/>
      <c r="CV15" s="611"/>
      <c r="CW15" s="611"/>
      <c r="CX15" s="611"/>
      <c r="CY15" s="612"/>
      <c r="CZ15" s="613">
        <v>11.7</v>
      </c>
      <c r="DA15" s="613"/>
      <c r="DB15" s="613"/>
      <c r="DC15" s="613"/>
      <c r="DD15" s="619">
        <v>506640</v>
      </c>
      <c r="DE15" s="611"/>
      <c r="DF15" s="611"/>
      <c r="DG15" s="611"/>
      <c r="DH15" s="611"/>
      <c r="DI15" s="611"/>
      <c r="DJ15" s="611"/>
      <c r="DK15" s="611"/>
      <c r="DL15" s="611"/>
      <c r="DM15" s="611"/>
      <c r="DN15" s="611"/>
      <c r="DO15" s="611"/>
      <c r="DP15" s="612"/>
      <c r="DQ15" s="619">
        <v>855433</v>
      </c>
      <c r="DR15" s="611"/>
      <c r="DS15" s="611"/>
      <c r="DT15" s="611"/>
      <c r="DU15" s="611"/>
      <c r="DV15" s="611"/>
      <c r="DW15" s="611"/>
      <c r="DX15" s="611"/>
      <c r="DY15" s="611"/>
      <c r="DZ15" s="611"/>
      <c r="EA15" s="611"/>
      <c r="EB15" s="611"/>
      <c r="EC15" s="620"/>
    </row>
    <row r="16" spans="2:143" ht="11.25" customHeight="1" x14ac:dyDescent="0.15">
      <c r="B16" s="607" t="s">
        <v>252</v>
      </c>
      <c r="C16" s="608"/>
      <c r="D16" s="608"/>
      <c r="E16" s="608"/>
      <c r="F16" s="608"/>
      <c r="G16" s="608"/>
      <c r="H16" s="608"/>
      <c r="I16" s="608"/>
      <c r="J16" s="608"/>
      <c r="K16" s="608"/>
      <c r="L16" s="608"/>
      <c r="M16" s="608"/>
      <c r="N16" s="608"/>
      <c r="O16" s="608"/>
      <c r="P16" s="608"/>
      <c r="Q16" s="609"/>
      <c r="R16" s="610">
        <v>28518</v>
      </c>
      <c r="S16" s="611"/>
      <c r="T16" s="611"/>
      <c r="U16" s="611"/>
      <c r="V16" s="611"/>
      <c r="W16" s="611"/>
      <c r="X16" s="611"/>
      <c r="Y16" s="612"/>
      <c r="Z16" s="613">
        <v>0.2</v>
      </c>
      <c r="AA16" s="613"/>
      <c r="AB16" s="613"/>
      <c r="AC16" s="613"/>
      <c r="AD16" s="614">
        <v>28518</v>
      </c>
      <c r="AE16" s="614"/>
      <c r="AF16" s="614"/>
      <c r="AG16" s="614"/>
      <c r="AH16" s="614"/>
      <c r="AI16" s="614"/>
      <c r="AJ16" s="614"/>
      <c r="AK16" s="614"/>
      <c r="AL16" s="615">
        <v>0.5</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114691</v>
      </c>
      <c r="CS16" s="611"/>
      <c r="CT16" s="611"/>
      <c r="CU16" s="611"/>
      <c r="CV16" s="611"/>
      <c r="CW16" s="611"/>
      <c r="CX16" s="611"/>
      <c r="CY16" s="612"/>
      <c r="CZ16" s="613">
        <v>1</v>
      </c>
      <c r="DA16" s="613"/>
      <c r="DB16" s="613"/>
      <c r="DC16" s="613"/>
      <c r="DD16" s="619" t="s">
        <v>123</v>
      </c>
      <c r="DE16" s="611"/>
      <c r="DF16" s="611"/>
      <c r="DG16" s="611"/>
      <c r="DH16" s="611"/>
      <c r="DI16" s="611"/>
      <c r="DJ16" s="611"/>
      <c r="DK16" s="611"/>
      <c r="DL16" s="611"/>
      <c r="DM16" s="611"/>
      <c r="DN16" s="611"/>
      <c r="DO16" s="611"/>
      <c r="DP16" s="612"/>
      <c r="DQ16" s="619">
        <v>18731</v>
      </c>
      <c r="DR16" s="611"/>
      <c r="DS16" s="611"/>
      <c r="DT16" s="611"/>
      <c r="DU16" s="611"/>
      <c r="DV16" s="611"/>
      <c r="DW16" s="611"/>
      <c r="DX16" s="611"/>
      <c r="DY16" s="611"/>
      <c r="DZ16" s="611"/>
      <c r="EA16" s="611"/>
      <c r="EB16" s="611"/>
      <c r="EC16" s="620"/>
    </row>
    <row r="17" spans="2:133" ht="11.25" customHeight="1" x14ac:dyDescent="0.15">
      <c r="B17" s="607" t="s">
        <v>255</v>
      </c>
      <c r="C17" s="608"/>
      <c r="D17" s="608"/>
      <c r="E17" s="608"/>
      <c r="F17" s="608"/>
      <c r="G17" s="608"/>
      <c r="H17" s="608"/>
      <c r="I17" s="608"/>
      <c r="J17" s="608"/>
      <c r="K17" s="608"/>
      <c r="L17" s="608"/>
      <c r="M17" s="608"/>
      <c r="N17" s="608"/>
      <c r="O17" s="608"/>
      <c r="P17" s="608"/>
      <c r="Q17" s="609"/>
      <c r="R17" s="610">
        <v>58530</v>
      </c>
      <c r="S17" s="611"/>
      <c r="T17" s="611"/>
      <c r="U17" s="611"/>
      <c r="V17" s="611"/>
      <c r="W17" s="611"/>
      <c r="X17" s="611"/>
      <c r="Y17" s="612"/>
      <c r="Z17" s="613">
        <v>0.5</v>
      </c>
      <c r="AA17" s="613"/>
      <c r="AB17" s="613"/>
      <c r="AC17" s="613"/>
      <c r="AD17" s="614">
        <v>58530</v>
      </c>
      <c r="AE17" s="614"/>
      <c r="AF17" s="614"/>
      <c r="AG17" s="614"/>
      <c r="AH17" s="614"/>
      <c r="AI17" s="614"/>
      <c r="AJ17" s="614"/>
      <c r="AK17" s="614"/>
      <c r="AL17" s="615">
        <v>1</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1226199</v>
      </c>
      <c r="CS17" s="611"/>
      <c r="CT17" s="611"/>
      <c r="CU17" s="611"/>
      <c r="CV17" s="611"/>
      <c r="CW17" s="611"/>
      <c r="CX17" s="611"/>
      <c r="CY17" s="612"/>
      <c r="CZ17" s="613">
        <v>10.6</v>
      </c>
      <c r="DA17" s="613"/>
      <c r="DB17" s="613"/>
      <c r="DC17" s="613"/>
      <c r="DD17" s="619" t="s">
        <v>123</v>
      </c>
      <c r="DE17" s="611"/>
      <c r="DF17" s="611"/>
      <c r="DG17" s="611"/>
      <c r="DH17" s="611"/>
      <c r="DI17" s="611"/>
      <c r="DJ17" s="611"/>
      <c r="DK17" s="611"/>
      <c r="DL17" s="611"/>
      <c r="DM17" s="611"/>
      <c r="DN17" s="611"/>
      <c r="DO17" s="611"/>
      <c r="DP17" s="612"/>
      <c r="DQ17" s="619">
        <v>1145602</v>
      </c>
      <c r="DR17" s="611"/>
      <c r="DS17" s="611"/>
      <c r="DT17" s="611"/>
      <c r="DU17" s="611"/>
      <c r="DV17" s="611"/>
      <c r="DW17" s="611"/>
      <c r="DX17" s="611"/>
      <c r="DY17" s="611"/>
      <c r="DZ17" s="611"/>
      <c r="EA17" s="611"/>
      <c r="EB17" s="611"/>
      <c r="EC17" s="620"/>
    </row>
    <row r="18" spans="2:133" ht="11.25" customHeight="1" x14ac:dyDescent="0.15">
      <c r="B18" s="607" t="s">
        <v>258</v>
      </c>
      <c r="C18" s="608"/>
      <c r="D18" s="608"/>
      <c r="E18" s="608"/>
      <c r="F18" s="608"/>
      <c r="G18" s="608"/>
      <c r="H18" s="608"/>
      <c r="I18" s="608"/>
      <c r="J18" s="608"/>
      <c r="K18" s="608"/>
      <c r="L18" s="608"/>
      <c r="M18" s="608"/>
      <c r="N18" s="608"/>
      <c r="O18" s="608"/>
      <c r="P18" s="608"/>
      <c r="Q18" s="609"/>
      <c r="R18" s="610">
        <v>14522</v>
      </c>
      <c r="S18" s="611"/>
      <c r="T18" s="611"/>
      <c r="U18" s="611"/>
      <c r="V18" s="611"/>
      <c r="W18" s="611"/>
      <c r="X18" s="611"/>
      <c r="Y18" s="612"/>
      <c r="Z18" s="613">
        <v>0.1</v>
      </c>
      <c r="AA18" s="613"/>
      <c r="AB18" s="613"/>
      <c r="AC18" s="613"/>
      <c r="AD18" s="614">
        <v>14522</v>
      </c>
      <c r="AE18" s="614"/>
      <c r="AF18" s="614"/>
      <c r="AG18" s="614"/>
      <c r="AH18" s="614"/>
      <c r="AI18" s="614"/>
      <c r="AJ18" s="614"/>
      <c r="AK18" s="614"/>
      <c r="AL18" s="615">
        <v>0.3</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x14ac:dyDescent="0.15">
      <c r="B19" s="607" t="s">
        <v>261</v>
      </c>
      <c r="C19" s="608"/>
      <c r="D19" s="608"/>
      <c r="E19" s="608"/>
      <c r="F19" s="608"/>
      <c r="G19" s="608"/>
      <c r="H19" s="608"/>
      <c r="I19" s="608"/>
      <c r="J19" s="608"/>
      <c r="K19" s="608"/>
      <c r="L19" s="608"/>
      <c r="M19" s="608"/>
      <c r="N19" s="608"/>
      <c r="O19" s="608"/>
      <c r="P19" s="608"/>
      <c r="Q19" s="609"/>
      <c r="R19" s="610">
        <v>44008</v>
      </c>
      <c r="S19" s="611"/>
      <c r="T19" s="611"/>
      <c r="U19" s="611"/>
      <c r="V19" s="611"/>
      <c r="W19" s="611"/>
      <c r="X19" s="611"/>
      <c r="Y19" s="612"/>
      <c r="Z19" s="613">
        <v>0.4</v>
      </c>
      <c r="AA19" s="613"/>
      <c r="AB19" s="613"/>
      <c r="AC19" s="613"/>
      <c r="AD19" s="614">
        <v>44008</v>
      </c>
      <c r="AE19" s="614"/>
      <c r="AF19" s="614"/>
      <c r="AG19" s="614"/>
      <c r="AH19" s="614"/>
      <c r="AI19" s="614"/>
      <c r="AJ19" s="614"/>
      <c r="AK19" s="614"/>
      <c r="AL19" s="615">
        <v>0.8</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4419</v>
      </c>
      <c r="BH19" s="611"/>
      <c r="BI19" s="611"/>
      <c r="BJ19" s="611"/>
      <c r="BK19" s="611"/>
      <c r="BL19" s="611"/>
      <c r="BM19" s="611"/>
      <c r="BN19" s="612"/>
      <c r="BO19" s="613">
        <v>0.3</v>
      </c>
      <c r="BP19" s="613"/>
      <c r="BQ19" s="613"/>
      <c r="BR19" s="613"/>
      <c r="BS19" s="614" t="s">
        <v>123</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x14ac:dyDescent="0.15">
      <c r="B20" s="623" t="s">
        <v>264</v>
      </c>
      <c r="C20" s="624"/>
      <c r="D20" s="624"/>
      <c r="E20" s="624"/>
      <c r="F20" s="624"/>
      <c r="G20" s="624"/>
      <c r="H20" s="624"/>
      <c r="I20" s="624"/>
      <c r="J20" s="624"/>
      <c r="K20" s="624"/>
      <c r="L20" s="624"/>
      <c r="M20" s="624"/>
      <c r="N20" s="624"/>
      <c r="O20" s="624"/>
      <c r="P20" s="624"/>
      <c r="Q20" s="625"/>
      <c r="R20" s="610" t="s">
        <v>123</v>
      </c>
      <c r="S20" s="611"/>
      <c r="T20" s="611"/>
      <c r="U20" s="611"/>
      <c r="V20" s="611"/>
      <c r="W20" s="611"/>
      <c r="X20" s="611"/>
      <c r="Y20" s="612"/>
      <c r="Z20" s="613" t="s">
        <v>123</v>
      </c>
      <c r="AA20" s="613"/>
      <c r="AB20" s="613"/>
      <c r="AC20" s="613"/>
      <c r="AD20" s="614" t="s">
        <v>123</v>
      </c>
      <c r="AE20" s="614"/>
      <c r="AF20" s="614"/>
      <c r="AG20" s="614"/>
      <c r="AH20" s="614"/>
      <c r="AI20" s="614"/>
      <c r="AJ20" s="614"/>
      <c r="AK20" s="614"/>
      <c r="AL20" s="615" t="s">
        <v>123</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4419</v>
      </c>
      <c r="BH20" s="611"/>
      <c r="BI20" s="611"/>
      <c r="BJ20" s="611"/>
      <c r="BK20" s="611"/>
      <c r="BL20" s="611"/>
      <c r="BM20" s="611"/>
      <c r="BN20" s="612"/>
      <c r="BO20" s="613">
        <v>0.3</v>
      </c>
      <c r="BP20" s="613"/>
      <c r="BQ20" s="613"/>
      <c r="BR20" s="613"/>
      <c r="BS20" s="614" t="s">
        <v>123</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11583595</v>
      </c>
      <c r="CS20" s="611"/>
      <c r="CT20" s="611"/>
      <c r="CU20" s="611"/>
      <c r="CV20" s="611"/>
      <c r="CW20" s="611"/>
      <c r="CX20" s="611"/>
      <c r="CY20" s="612"/>
      <c r="CZ20" s="613">
        <v>100</v>
      </c>
      <c r="DA20" s="613"/>
      <c r="DB20" s="613"/>
      <c r="DC20" s="613"/>
      <c r="DD20" s="619">
        <v>1916560</v>
      </c>
      <c r="DE20" s="611"/>
      <c r="DF20" s="611"/>
      <c r="DG20" s="611"/>
      <c r="DH20" s="611"/>
      <c r="DI20" s="611"/>
      <c r="DJ20" s="611"/>
      <c r="DK20" s="611"/>
      <c r="DL20" s="611"/>
      <c r="DM20" s="611"/>
      <c r="DN20" s="611"/>
      <c r="DO20" s="611"/>
      <c r="DP20" s="612"/>
      <c r="DQ20" s="619">
        <v>7585983</v>
      </c>
      <c r="DR20" s="611"/>
      <c r="DS20" s="611"/>
      <c r="DT20" s="611"/>
      <c r="DU20" s="611"/>
      <c r="DV20" s="611"/>
      <c r="DW20" s="611"/>
      <c r="DX20" s="611"/>
      <c r="DY20" s="611"/>
      <c r="DZ20" s="611"/>
      <c r="EA20" s="611"/>
      <c r="EB20" s="611"/>
      <c r="EC20" s="620"/>
    </row>
    <row r="21" spans="2:133" ht="11.25" customHeight="1" x14ac:dyDescent="0.15">
      <c r="B21" s="607" t="s">
        <v>267</v>
      </c>
      <c r="C21" s="608"/>
      <c r="D21" s="608"/>
      <c r="E21" s="608"/>
      <c r="F21" s="608"/>
      <c r="G21" s="608"/>
      <c r="H21" s="608"/>
      <c r="I21" s="608"/>
      <c r="J21" s="608"/>
      <c r="K21" s="608"/>
      <c r="L21" s="608"/>
      <c r="M21" s="608"/>
      <c r="N21" s="608"/>
      <c r="O21" s="608"/>
      <c r="P21" s="608"/>
      <c r="Q21" s="609"/>
      <c r="R21" s="610">
        <v>4371918</v>
      </c>
      <c r="S21" s="611"/>
      <c r="T21" s="611"/>
      <c r="U21" s="611"/>
      <c r="V21" s="611"/>
      <c r="W21" s="611"/>
      <c r="X21" s="611"/>
      <c r="Y21" s="612"/>
      <c r="Z21" s="613">
        <v>35.200000000000003</v>
      </c>
      <c r="AA21" s="613"/>
      <c r="AB21" s="613"/>
      <c r="AC21" s="613"/>
      <c r="AD21" s="614">
        <v>3731338</v>
      </c>
      <c r="AE21" s="614"/>
      <c r="AF21" s="614"/>
      <c r="AG21" s="614"/>
      <c r="AH21" s="614"/>
      <c r="AI21" s="614"/>
      <c r="AJ21" s="614"/>
      <c r="AK21" s="614"/>
      <c r="AL21" s="615">
        <v>65.2</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4419</v>
      </c>
      <c r="BH21" s="611"/>
      <c r="BI21" s="611"/>
      <c r="BJ21" s="611"/>
      <c r="BK21" s="611"/>
      <c r="BL21" s="611"/>
      <c r="BM21" s="611"/>
      <c r="BN21" s="612"/>
      <c r="BO21" s="613">
        <v>0.3</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269</v>
      </c>
      <c r="C22" s="608"/>
      <c r="D22" s="608"/>
      <c r="E22" s="608"/>
      <c r="F22" s="608"/>
      <c r="G22" s="608"/>
      <c r="H22" s="608"/>
      <c r="I22" s="608"/>
      <c r="J22" s="608"/>
      <c r="K22" s="608"/>
      <c r="L22" s="608"/>
      <c r="M22" s="608"/>
      <c r="N22" s="608"/>
      <c r="O22" s="608"/>
      <c r="P22" s="608"/>
      <c r="Q22" s="609"/>
      <c r="R22" s="610">
        <v>3731338</v>
      </c>
      <c r="S22" s="611"/>
      <c r="T22" s="611"/>
      <c r="U22" s="611"/>
      <c r="V22" s="611"/>
      <c r="W22" s="611"/>
      <c r="X22" s="611"/>
      <c r="Y22" s="612"/>
      <c r="Z22" s="613">
        <v>30.1</v>
      </c>
      <c r="AA22" s="613"/>
      <c r="AB22" s="613"/>
      <c r="AC22" s="613"/>
      <c r="AD22" s="614">
        <v>3731338</v>
      </c>
      <c r="AE22" s="614"/>
      <c r="AF22" s="614"/>
      <c r="AG22" s="614"/>
      <c r="AH22" s="614"/>
      <c r="AI22" s="614"/>
      <c r="AJ22" s="614"/>
      <c r="AK22" s="614"/>
      <c r="AL22" s="615">
        <v>65.2</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272</v>
      </c>
      <c r="C23" s="608"/>
      <c r="D23" s="608"/>
      <c r="E23" s="608"/>
      <c r="F23" s="608"/>
      <c r="G23" s="608"/>
      <c r="H23" s="608"/>
      <c r="I23" s="608"/>
      <c r="J23" s="608"/>
      <c r="K23" s="608"/>
      <c r="L23" s="608"/>
      <c r="M23" s="608"/>
      <c r="N23" s="608"/>
      <c r="O23" s="608"/>
      <c r="P23" s="608"/>
      <c r="Q23" s="609"/>
      <c r="R23" s="610">
        <v>479535</v>
      </c>
      <c r="S23" s="611"/>
      <c r="T23" s="611"/>
      <c r="U23" s="611"/>
      <c r="V23" s="611"/>
      <c r="W23" s="611"/>
      <c r="X23" s="611"/>
      <c r="Y23" s="612"/>
      <c r="Z23" s="613">
        <v>3.9</v>
      </c>
      <c r="AA23" s="613"/>
      <c r="AB23" s="613"/>
      <c r="AC23" s="613"/>
      <c r="AD23" s="614" t="s">
        <v>123</v>
      </c>
      <c r="AE23" s="614"/>
      <c r="AF23" s="614"/>
      <c r="AG23" s="614"/>
      <c r="AH23" s="614"/>
      <c r="AI23" s="614"/>
      <c r="AJ23" s="614"/>
      <c r="AK23" s="614"/>
      <c r="AL23" s="615" t="s">
        <v>123</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t="s">
        <v>123</v>
      </c>
      <c r="BH23" s="611"/>
      <c r="BI23" s="611"/>
      <c r="BJ23" s="611"/>
      <c r="BK23" s="611"/>
      <c r="BL23" s="611"/>
      <c r="BM23" s="611"/>
      <c r="BN23" s="612"/>
      <c r="BO23" s="613" t="s">
        <v>123</v>
      </c>
      <c r="BP23" s="613"/>
      <c r="BQ23" s="613"/>
      <c r="BR23" s="613"/>
      <c r="BS23" s="614" t="s">
        <v>123</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15">
      <c r="B24" s="607" t="s">
        <v>279</v>
      </c>
      <c r="C24" s="608"/>
      <c r="D24" s="608"/>
      <c r="E24" s="608"/>
      <c r="F24" s="608"/>
      <c r="G24" s="608"/>
      <c r="H24" s="608"/>
      <c r="I24" s="608"/>
      <c r="J24" s="608"/>
      <c r="K24" s="608"/>
      <c r="L24" s="608"/>
      <c r="M24" s="608"/>
      <c r="N24" s="608"/>
      <c r="O24" s="608"/>
      <c r="P24" s="608"/>
      <c r="Q24" s="609"/>
      <c r="R24" s="610">
        <v>161045</v>
      </c>
      <c r="S24" s="611"/>
      <c r="T24" s="611"/>
      <c r="U24" s="611"/>
      <c r="V24" s="611"/>
      <c r="W24" s="611"/>
      <c r="X24" s="611"/>
      <c r="Y24" s="612"/>
      <c r="Z24" s="613">
        <v>1.3</v>
      </c>
      <c r="AA24" s="613"/>
      <c r="AB24" s="613"/>
      <c r="AC24" s="613"/>
      <c r="AD24" s="614" t="s">
        <v>123</v>
      </c>
      <c r="AE24" s="614"/>
      <c r="AF24" s="614"/>
      <c r="AG24" s="614"/>
      <c r="AH24" s="614"/>
      <c r="AI24" s="614"/>
      <c r="AJ24" s="614"/>
      <c r="AK24" s="614"/>
      <c r="AL24" s="615" t="s">
        <v>123</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3817723</v>
      </c>
      <c r="CS24" s="600"/>
      <c r="CT24" s="600"/>
      <c r="CU24" s="600"/>
      <c r="CV24" s="600"/>
      <c r="CW24" s="600"/>
      <c r="CX24" s="600"/>
      <c r="CY24" s="601"/>
      <c r="CZ24" s="604">
        <v>33</v>
      </c>
      <c r="DA24" s="605"/>
      <c r="DB24" s="605"/>
      <c r="DC24" s="621"/>
      <c r="DD24" s="642">
        <v>3192727</v>
      </c>
      <c r="DE24" s="600"/>
      <c r="DF24" s="600"/>
      <c r="DG24" s="600"/>
      <c r="DH24" s="600"/>
      <c r="DI24" s="600"/>
      <c r="DJ24" s="600"/>
      <c r="DK24" s="601"/>
      <c r="DL24" s="642">
        <v>2932458</v>
      </c>
      <c r="DM24" s="600"/>
      <c r="DN24" s="600"/>
      <c r="DO24" s="600"/>
      <c r="DP24" s="600"/>
      <c r="DQ24" s="600"/>
      <c r="DR24" s="600"/>
      <c r="DS24" s="600"/>
      <c r="DT24" s="600"/>
      <c r="DU24" s="600"/>
      <c r="DV24" s="601"/>
      <c r="DW24" s="604">
        <v>51.1</v>
      </c>
      <c r="DX24" s="605"/>
      <c r="DY24" s="605"/>
      <c r="DZ24" s="605"/>
      <c r="EA24" s="605"/>
      <c r="EB24" s="605"/>
      <c r="EC24" s="606"/>
    </row>
    <row r="25" spans="2:133" ht="11.25" customHeight="1" x14ac:dyDescent="0.15">
      <c r="B25" s="607" t="s">
        <v>282</v>
      </c>
      <c r="C25" s="608"/>
      <c r="D25" s="608"/>
      <c r="E25" s="608"/>
      <c r="F25" s="608"/>
      <c r="G25" s="608"/>
      <c r="H25" s="608"/>
      <c r="I25" s="608"/>
      <c r="J25" s="608"/>
      <c r="K25" s="608"/>
      <c r="L25" s="608"/>
      <c r="M25" s="608"/>
      <c r="N25" s="608"/>
      <c r="O25" s="608"/>
      <c r="P25" s="608"/>
      <c r="Q25" s="609"/>
      <c r="R25" s="610">
        <v>6273066</v>
      </c>
      <c r="S25" s="611"/>
      <c r="T25" s="611"/>
      <c r="U25" s="611"/>
      <c r="V25" s="611"/>
      <c r="W25" s="611"/>
      <c r="X25" s="611"/>
      <c r="Y25" s="612"/>
      <c r="Z25" s="613">
        <v>50.6</v>
      </c>
      <c r="AA25" s="613"/>
      <c r="AB25" s="613"/>
      <c r="AC25" s="613"/>
      <c r="AD25" s="614">
        <v>5632486</v>
      </c>
      <c r="AE25" s="614"/>
      <c r="AF25" s="614"/>
      <c r="AG25" s="614"/>
      <c r="AH25" s="614"/>
      <c r="AI25" s="614"/>
      <c r="AJ25" s="614"/>
      <c r="AK25" s="614"/>
      <c r="AL25" s="615">
        <v>98.4</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1669368</v>
      </c>
      <c r="CS25" s="643"/>
      <c r="CT25" s="643"/>
      <c r="CU25" s="643"/>
      <c r="CV25" s="643"/>
      <c r="CW25" s="643"/>
      <c r="CX25" s="643"/>
      <c r="CY25" s="644"/>
      <c r="CZ25" s="615">
        <v>14.4</v>
      </c>
      <c r="DA25" s="640"/>
      <c r="DB25" s="640"/>
      <c r="DC25" s="645"/>
      <c r="DD25" s="619">
        <v>1613166</v>
      </c>
      <c r="DE25" s="643"/>
      <c r="DF25" s="643"/>
      <c r="DG25" s="643"/>
      <c r="DH25" s="643"/>
      <c r="DI25" s="643"/>
      <c r="DJ25" s="643"/>
      <c r="DK25" s="644"/>
      <c r="DL25" s="619">
        <v>1560051</v>
      </c>
      <c r="DM25" s="643"/>
      <c r="DN25" s="643"/>
      <c r="DO25" s="643"/>
      <c r="DP25" s="643"/>
      <c r="DQ25" s="643"/>
      <c r="DR25" s="643"/>
      <c r="DS25" s="643"/>
      <c r="DT25" s="643"/>
      <c r="DU25" s="643"/>
      <c r="DV25" s="644"/>
      <c r="DW25" s="615">
        <v>27.2</v>
      </c>
      <c r="DX25" s="640"/>
      <c r="DY25" s="640"/>
      <c r="DZ25" s="640"/>
      <c r="EA25" s="640"/>
      <c r="EB25" s="640"/>
      <c r="EC25" s="641"/>
    </row>
    <row r="26" spans="2:133" ht="11.25" customHeight="1" x14ac:dyDescent="0.15">
      <c r="B26" s="607" t="s">
        <v>285</v>
      </c>
      <c r="C26" s="608"/>
      <c r="D26" s="608"/>
      <c r="E26" s="608"/>
      <c r="F26" s="608"/>
      <c r="G26" s="608"/>
      <c r="H26" s="608"/>
      <c r="I26" s="608"/>
      <c r="J26" s="608"/>
      <c r="K26" s="608"/>
      <c r="L26" s="608"/>
      <c r="M26" s="608"/>
      <c r="N26" s="608"/>
      <c r="O26" s="608"/>
      <c r="P26" s="608"/>
      <c r="Q26" s="609"/>
      <c r="R26" s="610">
        <v>512</v>
      </c>
      <c r="S26" s="611"/>
      <c r="T26" s="611"/>
      <c r="U26" s="611"/>
      <c r="V26" s="611"/>
      <c r="W26" s="611"/>
      <c r="X26" s="611"/>
      <c r="Y26" s="612"/>
      <c r="Z26" s="613">
        <v>0</v>
      </c>
      <c r="AA26" s="613"/>
      <c r="AB26" s="613"/>
      <c r="AC26" s="613"/>
      <c r="AD26" s="614">
        <v>512</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925069</v>
      </c>
      <c r="CS26" s="611"/>
      <c r="CT26" s="611"/>
      <c r="CU26" s="611"/>
      <c r="CV26" s="611"/>
      <c r="CW26" s="611"/>
      <c r="CX26" s="611"/>
      <c r="CY26" s="612"/>
      <c r="CZ26" s="615">
        <v>8</v>
      </c>
      <c r="DA26" s="640"/>
      <c r="DB26" s="640"/>
      <c r="DC26" s="645"/>
      <c r="DD26" s="619">
        <v>899743</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0"/>
      <c r="DY26" s="640"/>
      <c r="DZ26" s="640"/>
      <c r="EA26" s="640"/>
      <c r="EB26" s="640"/>
      <c r="EC26" s="641"/>
    </row>
    <row r="27" spans="2:133" ht="11.25" customHeight="1" x14ac:dyDescent="0.15">
      <c r="B27" s="607" t="s">
        <v>288</v>
      </c>
      <c r="C27" s="608"/>
      <c r="D27" s="608"/>
      <c r="E27" s="608"/>
      <c r="F27" s="608"/>
      <c r="G27" s="608"/>
      <c r="H27" s="608"/>
      <c r="I27" s="608"/>
      <c r="J27" s="608"/>
      <c r="K27" s="608"/>
      <c r="L27" s="608"/>
      <c r="M27" s="608"/>
      <c r="N27" s="608"/>
      <c r="O27" s="608"/>
      <c r="P27" s="608"/>
      <c r="Q27" s="609"/>
      <c r="R27" s="610">
        <v>5622</v>
      </c>
      <c r="S27" s="611"/>
      <c r="T27" s="611"/>
      <c r="U27" s="611"/>
      <c r="V27" s="611"/>
      <c r="W27" s="611"/>
      <c r="X27" s="611"/>
      <c r="Y27" s="612"/>
      <c r="Z27" s="613">
        <v>0</v>
      </c>
      <c r="AA27" s="613"/>
      <c r="AB27" s="613"/>
      <c r="AC27" s="613"/>
      <c r="AD27" s="614" t="s">
        <v>123</v>
      </c>
      <c r="AE27" s="614"/>
      <c r="AF27" s="614"/>
      <c r="AG27" s="614"/>
      <c r="AH27" s="614"/>
      <c r="AI27" s="614"/>
      <c r="AJ27" s="614"/>
      <c r="AK27" s="614"/>
      <c r="AL27" s="615" t="s">
        <v>123</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1372472</v>
      </c>
      <c r="BH27" s="611"/>
      <c r="BI27" s="611"/>
      <c r="BJ27" s="611"/>
      <c r="BK27" s="611"/>
      <c r="BL27" s="611"/>
      <c r="BM27" s="611"/>
      <c r="BN27" s="612"/>
      <c r="BO27" s="613">
        <v>100</v>
      </c>
      <c r="BP27" s="613"/>
      <c r="BQ27" s="613"/>
      <c r="BR27" s="613"/>
      <c r="BS27" s="614" t="s">
        <v>123</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922156</v>
      </c>
      <c r="CS27" s="643"/>
      <c r="CT27" s="643"/>
      <c r="CU27" s="643"/>
      <c r="CV27" s="643"/>
      <c r="CW27" s="643"/>
      <c r="CX27" s="643"/>
      <c r="CY27" s="644"/>
      <c r="CZ27" s="615">
        <v>8</v>
      </c>
      <c r="DA27" s="640"/>
      <c r="DB27" s="640"/>
      <c r="DC27" s="645"/>
      <c r="DD27" s="619">
        <v>433959</v>
      </c>
      <c r="DE27" s="643"/>
      <c r="DF27" s="643"/>
      <c r="DG27" s="643"/>
      <c r="DH27" s="643"/>
      <c r="DI27" s="643"/>
      <c r="DJ27" s="643"/>
      <c r="DK27" s="644"/>
      <c r="DL27" s="619">
        <v>226805</v>
      </c>
      <c r="DM27" s="643"/>
      <c r="DN27" s="643"/>
      <c r="DO27" s="643"/>
      <c r="DP27" s="643"/>
      <c r="DQ27" s="643"/>
      <c r="DR27" s="643"/>
      <c r="DS27" s="643"/>
      <c r="DT27" s="643"/>
      <c r="DU27" s="643"/>
      <c r="DV27" s="644"/>
      <c r="DW27" s="615">
        <v>4</v>
      </c>
      <c r="DX27" s="640"/>
      <c r="DY27" s="640"/>
      <c r="DZ27" s="640"/>
      <c r="EA27" s="640"/>
      <c r="EB27" s="640"/>
      <c r="EC27" s="641"/>
    </row>
    <row r="28" spans="2:133" ht="11.25" customHeight="1" x14ac:dyDescent="0.15">
      <c r="B28" s="607" t="s">
        <v>291</v>
      </c>
      <c r="C28" s="608"/>
      <c r="D28" s="608"/>
      <c r="E28" s="608"/>
      <c r="F28" s="608"/>
      <c r="G28" s="608"/>
      <c r="H28" s="608"/>
      <c r="I28" s="608"/>
      <c r="J28" s="608"/>
      <c r="K28" s="608"/>
      <c r="L28" s="608"/>
      <c r="M28" s="608"/>
      <c r="N28" s="608"/>
      <c r="O28" s="608"/>
      <c r="P28" s="608"/>
      <c r="Q28" s="609"/>
      <c r="R28" s="610">
        <v>173381</v>
      </c>
      <c r="S28" s="611"/>
      <c r="T28" s="611"/>
      <c r="U28" s="611"/>
      <c r="V28" s="611"/>
      <c r="W28" s="611"/>
      <c r="X28" s="611"/>
      <c r="Y28" s="612"/>
      <c r="Z28" s="613">
        <v>1.4</v>
      </c>
      <c r="AA28" s="613"/>
      <c r="AB28" s="613"/>
      <c r="AC28" s="613"/>
      <c r="AD28" s="614">
        <v>6701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1226199</v>
      </c>
      <c r="CS28" s="611"/>
      <c r="CT28" s="611"/>
      <c r="CU28" s="611"/>
      <c r="CV28" s="611"/>
      <c r="CW28" s="611"/>
      <c r="CX28" s="611"/>
      <c r="CY28" s="612"/>
      <c r="CZ28" s="615">
        <v>10.6</v>
      </c>
      <c r="DA28" s="640"/>
      <c r="DB28" s="640"/>
      <c r="DC28" s="645"/>
      <c r="DD28" s="619">
        <v>1145602</v>
      </c>
      <c r="DE28" s="611"/>
      <c r="DF28" s="611"/>
      <c r="DG28" s="611"/>
      <c r="DH28" s="611"/>
      <c r="DI28" s="611"/>
      <c r="DJ28" s="611"/>
      <c r="DK28" s="612"/>
      <c r="DL28" s="619">
        <v>1145602</v>
      </c>
      <c r="DM28" s="611"/>
      <c r="DN28" s="611"/>
      <c r="DO28" s="611"/>
      <c r="DP28" s="611"/>
      <c r="DQ28" s="611"/>
      <c r="DR28" s="611"/>
      <c r="DS28" s="611"/>
      <c r="DT28" s="611"/>
      <c r="DU28" s="611"/>
      <c r="DV28" s="612"/>
      <c r="DW28" s="615">
        <v>20</v>
      </c>
      <c r="DX28" s="640"/>
      <c r="DY28" s="640"/>
      <c r="DZ28" s="640"/>
      <c r="EA28" s="640"/>
      <c r="EB28" s="640"/>
      <c r="EC28" s="641"/>
    </row>
    <row r="29" spans="2:133" ht="11.25" customHeight="1" x14ac:dyDescent="0.15">
      <c r="B29" s="607" t="s">
        <v>293</v>
      </c>
      <c r="C29" s="608"/>
      <c r="D29" s="608"/>
      <c r="E29" s="608"/>
      <c r="F29" s="608"/>
      <c r="G29" s="608"/>
      <c r="H29" s="608"/>
      <c r="I29" s="608"/>
      <c r="J29" s="608"/>
      <c r="K29" s="608"/>
      <c r="L29" s="608"/>
      <c r="M29" s="608"/>
      <c r="N29" s="608"/>
      <c r="O29" s="608"/>
      <c r="P29" s="608"/>
      <c r="Q29" s="609"/>
      <c r="R29" s="610">
        <v>55974</v>
      </c>
      <c r="S29" s="611"/>
      <c r="T29" s="611"/>
      <c r="U29" s="611"/>
      <c r="V29" s="611"/>
      <c r="W29" s="611"/>
      <c r="X29" s="611"/>
      <c r="Y29" s="612"/>
      <c r="Z29" s="613">
        <v>0.5</v>
      </c>
      <c r="AA29" s="613"/>
      <c r="AB29" s="613"/>
      <c r="AC29" s="613"/>
      <c r="AD29" s="614" t="s">
        <v>123</v>
      </c>
      <c r="AE29" s="614"/>
      <c r="AF29" s="614"/>
      <c r="AG29" s="614"/>
      <c r="AH29" s="614"/>
      <c r="AI29" s="614"/>
      <c r="AJ29" s="614"/>
      <c r="AK29" s="614"/>
      <c r="AL29" s="615" t="s">
        <v>123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294</v>
      </c>
      <c r="CE29" s="649"/>
      <c r="CF29" s="607" t="s">
        <v>67</v>
      </c>
      <c r="CG29" s="608"/>
      <c r="CH29" s="608"/>
      <c r="CI29" s="608"/>
      <c r="CJ29" s="608"/>
      <c r="CK29" s="608"/>
      <c r="CL29" s="608"/>
      <c r="CM29" s="608"/>
      <c r="CN29" s="608"/>
      <c r="CO29" s="608"/>
      <c r="CP29" s="608"/>
      <c r="CQ29" s="609"/>
      <c r="CR29" s="610">
        <v>1225864</v>
      </c>
      <c r="CS29" s="643"/>
      <c r="CT29" s="643"/>
      <c r="CU29" s="643"/>
      <c r="CV29" s="643"/>
      <c r="CW29" s="643"/>
      <c r="CX29" s="643"/>
      <c r="CY29" s="644"/>
      <c r="CZ29" s="615">
        <v>10.6</v>
      </c>
      <c r="DA29" s="640"/>
      <c r="DB29" s="640"/>
      <c r="DC29" s="645"/>
      <c r="DD29" s="619">
        <v>1145267</v>
      </c>
      <c r="DE29" s="643"/>
      <c r="DF29" s="643"/>
      <c r="DG29" s="643"/>
      <c r="DH29" s="643"/>
      <c r="DI29" s="643"/>
      <c r="DJ29" s="643"/>
      <c r="DK29" s="644"/>
      <c r="DL29" s="619">
        <v>1145267</v>
      </c>
      <c r="DM29" s="643"/>
      <c r="DN29" s="643"/>
      <c r="DO29" s="643"/>
      <c r="DP29" s="643"/>
      <c r="DQ29" s="643"/>
      <c r="DR29" s="643"/>
      <c r="DS29" s="643"/>
      <c r="DT29" s="643"/>
      <c r="DU29" s="643"/>
      <c r="DV29" s="644"/>
      <c r="DW29" s="615">
        <v>20</v>
      </c>
      <c r="DX29" s="640"/>
      <c r="DY29" s="640"/>
      <c r="DZ29" s="640"/>
      <c r="EA29" s="640"/>
      <c r="EB29" s="640"/>
      <c r="EC29" s="641"/>
    </row>
    <row r="30" spans="2:133" ht="11.25" customHeight="1" x14ac:dyDescent="0.15">
      <c r="B30" s="607" t="s">
        <v>295</v>
      </c>
      <c r="C30" s="608"/>
      <c r="D30" s="608"/>
      <c r="E30" s="608"/>
      <c r="F30" s="608"/>
      <c r="G30" s="608"/>
      <c r="H30" s="608"/>
      <c r="I30" s="608"/>
      <c r="J30" s="608"/>
      <c r="K30" s="608"/>
      <c r="L30" s="608"/>
      <c r="M30" s="608"/>
      <c r="N30" s="608"/>
      <c r="O30" s="608"/>
      <c r="P30" s="608"/>
      <c r="Q30" s="609"/>
      <c r="R30" s="610">
        <v>1679177</v>
      </c>
      <c r="S30" s="611"/>
      <c r="T30" s="611"/>
      <c r="U30" s="611"/>
      <c r="V30" s="611"/>
      <c r="W30" s="611"/>
      <c r="X30" s="611"/>
      <c r="Y30" s="612"/>
      <c r="Z30" s="613">
        <v>13.5</v>
      </c>
      <c r="AA30" s="613"/>
      <c r="AB30" s="613"/>
      <c r="AC30" s="613"/>
      <c r="AD30" s="614" t="s">
        <v>123</v>
      </c>
      <c r="AE30" s="614"/>
      <c r="AF30" s="614"/>
      <c r="AG30" s="614"/>
      <c r="AH30" s="614"/>
      <c r="AI30" s="614"/>
      <c r="AJ30" s="614"/>
      <c r="AK30" s="614"/>
      <c r="AL30" s="615" t="s">
        <v>123</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46"/>
      <c r="BI30" s="646"/>
      <c r="BJ30" s="646"/>
      <c r="BK30" s="646"/>
      <c r="BL30" s="646"/>
      <c r="BM30" s="646"/>
      <c r="BN30" s="646"/>
      <c r="BO30" s="646"/>
      <c r="BP30" s="646"/>
      <c r="BQ30" s="647"/>
      <c r="BR30" s="592" t="s">
        <v>297</v>
      </c>
      <c r="BS30" s="646"/>
      <c r="BT30" s="646"/>
      <c r="BU30" s="646"/>
      <c r="BV30" s="646"/>
      <c r="BW30" s="646"/>
      <c r="BX30" s="646"/>
      <c r="BY30" s="646"/>
      <c r="BZ30" s="646"/>
      <c r="CA30" s="646"/>
      <c r="CB30" s="647"/>
      <c r="CD30" s="650"/>
      <c r="CE30" s="651"/>
      <c r="CF30" s="607" t="s">
        <v>298</v>
      </c>
      <c r="CG30" s="608"/>
      <c r="CH30" s="608"/>
      <c r="CI30" s="608"/>
      <c r="CJ30" s="608"/>
      <c r="CK30" s="608"/>
      <c r="CL30" s="608"/>
      <c r="CM30" s="608"/>
      <c r="CN30" s="608"/>
      <c r="CO30" s="608"/>
      <c r="CP30" s="608"/>
      <c r="CQ30" s="609"/>
      <c r="CR30" s="610">
        <v>1176129</v>
      </c>
      <c r="CS30" s="611"/>
      <c r="CT30" s="611"/>
      <c r="CU30" s="611"/>
      <c r="CV30" s="611"/>
      <c r="CW30" s="611"/>
      <c r="CX30" s="611"/>
      <c r="CY30" s="612"/>
      <c r="CZ30" s="615">
        <v>10.199999999999999</v>
      </c>
      <c r="DA30" s="640"/>
      <c r="DB30" s="640"/>
      <c r="DC30" s="645"/>
      <c r="DD30" s="619">
        <v>1095532</v>
      </c>
      <c r="DE30" s="611"/>
      <c r="DF30" s="611"/>
      <c r="DG30" s="611"/>
      <c r="DH30" s="611"/>
      <c r="DI30" s="611"/>
      <c r="DJ30" s="611"/>
      <c r="DK30" s="612"/>
      <c r="DL30" s="619">
        <v>1095532</v>
      </c>
      <c r="DM30" s="611"/>
      <c r="DN30" s="611"/>
      <c r="DO30" s="611"/>
      <c r="DP30" s="611"/>
      <c r="DQ30" s="611"/>
      <c r="DR30" s="611"/>
      <c r="DS30" s="611"/>
      <c r="DT30" s="611"/>
      <c r="DU30" s="611"/>
      <c r="DV30" s="612"/>
      <c r="DW30" s="615">
        <v>19.100000000000001</v>
      </c>
      <c r="DX30" s="640"/>
      <c r="DY30" s="640"/>
      <c r="DZ30" s="640"/>
      <c r="EA30" s="640"/>
      <c r="EB30" s="640"/>
      <c r="EC30" s="641"/>
    </row>
    <row r="31" spans="2:133" ht="11.25" customHeight="1" x14ac:dyDescent="0.15">
      <c r="B31" s="623" t="s">
        <v>299</v>
      </c>
      <c r="C31" s="624"/>
      <c r="D31" s="624"/>
      <c r="E31" s="624"/>
      <c r="F31" s="624"/>
      <c r="G31" s="624"/>
      <c r="H31" s="624"/>
      <c r="I31" s="624"/>
      <c r="J31" s="624"/>
      <c r="K31" s="624"/>
      <c r="L31" s="624"/>
      <c r="M31" s="624"/>
      <c r="N31" s="624"/>
      <c r="O31" s="624"/>
      <c r="P31" s="624"/>
      <c r="Q31" s="625"/>
      <c r="R31" s="610" t="s">
        <v>123</v>
      </c>
      <c r="S31" s="611"/>
      <c r="T31" s="611"/>
      <c r="U31" s="611"/>
      <c r="V31" s="611"/>
      <c r="W31" s="611"/>
      <c r="X31" s="611"/>
      <c r="Y31" s="612"/>
      <c r="Z31" s="613" t="s">
        <v>123</v>
      </c>
      <c r="AA31" s="613"/>
      <c r="AB31" s="613"/>
      <c r="AC31" s="613"/>
      <c r="AD31" s="614" t="s">
        <v>123</v>
      </c>
      <c r="AE31" s="614"/>
      <c r="AF31" s="614"/>
      <c r="AG31" s="614"/>
      <c r="AH31" s="614"/>
      <c r="AI31" s="614"/>
      <c r="AJ31" s="614"/>
      <c r="AK31" s="614"/>
      <c r="AL31" s="615" t="s">
        <v>123</v>
      </c>
      <c r="AM31" s="616"/>
      <c r="AN31" s="616"/>
      <c r="AO31" s="617"/>
      <c r="AP31" s="658" t="s">
        <v>300</v>
      </c>
      <c r="AQ31" s="659"/>
      <c r="AR31" s="659"/>
      <c r="AS31" s="659"/>
      <c r="AT31" s="664" t="s">
        <v>301</v>
      </c>
      <c r="AU31" s="200"/>
      <c r="AV31" s="200"/>
      <c r="AW31" s="200"/>
      <c r="AX31" s="596" t="s">
        <v>179</v>
      </c>
      <c r="AY31" s="597"/>
      <c r="AZ31" s="597"/>
      <c r="BA31" s="597"/>
      <c r="BB31" s="597"/>
      <c r="BC31" s="597"/>
      <c r="BD31" s="597"/>
      <c r="BE31" s="597"/>
      <c r="BF31" s="598"/>
      <c r="BG31" s="657">
        <v>99.2</v>
      </c>
      <c r="BH31" s="654"/>
      <c r="BI31" s="654"/>
      <c r="BJ31" s="654"/>
      <c r="BK31" s="654"/>
      <c r="BL31" s="654"/>
      <c r="BM31" s="605">
        <v>98.1</v>
      </c>
      <c r="BN31" s="654"/>
      <c r="BO31" s="654"/>
      <c r="BP31" s="654"/>
      <c r="BQ31" s="655"/>
      <c r="BR31" s="657">
        <v>99.1</v>
      </c>
      <c r="BS31" s="654"/>
      <c r="BT31" s="654"/>
      <c r="BU31" s="654"/>
      <c r="BV31" s="654"/>
      <c r="BW31" s="654"/>
      <c r="BX31" s="605">
        <v>98.3</v>
      </c>
      <c r="BY31" s="654"/>
      <c r="BZ31" s="654"/>
      <c r="CA31" s="654"/>
      <c r="CB31" s="655"/>
      <c r="CD31" s="650"/>
      <c r="CE31" s="651"/>
      <c r="CF31" s="607" t="s">
        <v>302</v>
      </c>
      <c r="CG31" s="608"/>
      <c r="CH31" s="608"/>
      <c r="CI31" s="608"/>
      <c r="CJ31" s="608"/>
      <c r="CK31" s="608"/>
      <c r="CL31" s="608"/>
      <c r="CM31" s="608"/>
      <c r="CN31" s="608"/>
      <c r="CO31" s="608"/>
      <c r="CP31" s="608"/>
      <c r="CQ31" s="609"/>
      <c r="CR31" s="610">
        <v>49735</v>
      </c>
      <c r="CS31" s="643"/>
      <c r="CT31" s="643"/>
      <c r="CU31" s="643"/>
      <c r="CV31" s="643"/>
      <c r="CW31" s="643"/>
      <c r="CX31" s="643"/>
      <c r="CY31" s="644"/>
      <c r="CZ31" s="615">
        <v>0.4</v>
      </c>
      <c r="DA31" s="640"/>
      <c r="DB31" s="640"/>
      <c r="DC31" s="645"/>
      <c r="DD31" s="619">
        <v>49735</v>
      </c>
      <c r="DE31" s="643"/>
      <c r="DF31" s="643"/>
      <c r="DG31" s="643"/>
      <c r="DH31" s="643"/>
      <c r="DI31" s="643"/>
      <c r="DJ31" s="643"/>
      <c r="DK31" s="644"/>
      <c r="DL31" s="619">
        <v>49735</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15">
      <c r="B32" s="607" t="s">
        <v>303</v>
      </c>
      <c r="C32" s="608"/>
      <c r="D32" s="608"/>
      <c r="E32" s="608"/>
      <c r="F32" s="608"/>
      <c r="G32" s="608"/>
      <c r="H32" s="608"/>
      <c r="I32" s="608"/>
      <c r="J32" s="608"/>
      <c r="K32" s="608"/>
      <c r="L32" s="608"/>
      <c r="M32" s="608"/>
      <c r="N32" s="608"/>
      <c r="O32" s="608"/>
      <c r="P32" s="608"/>
      <c r="Q32" s="609"/>
      <c r="R32" s="610">
        <v>660566</v>
      </c>
      <c r="S32" s="611"/>
      <c r="T32" s="611"/>
      <c r="U32" s="611"/>
      <c r="V32" s="611"/>
      <c r="W32" s="611"/>
      <c r="X32" s="611"/>
      <c r="Y32" s="612"/>
      <c r="Z32" s="613">
        <v>5.3</v>
      </c>
      <c r="AA32" s="613"/>
      <c r="AB32" s="613"/>
      <c r="AC32" s="613"/>
      <c r="AD32" s="614" t="s">
        <v>123</v>
      </c>
      <c r="AE32" s="614"/>
      <c r="AF32" s="614"/>
      <c r="AG32" s="614"/>
      <c r="AH32" s="614"/>
      <c r="AI32" s="614"/>
      <c r="AJ32" s="614"/>
      <c r="AK32" s="614"/>
      <c r="AL32" s="615" t="s">
        <v>123</v>
      </c>
      <c r="AM32" s="616"/>
      <c r="AN32" s="616"/>
      <c r="AO32" s="617"/>
      <c r="AP32" s="660"/>
      <c r="AQ32" s="661"/>
      <c r="AR32" s="661"/>
      <c r="AS32" s="661"/>
      <c r="AT32" s="665"/>
      <c r="AU32" s="196" t="s">
        <v>304</v>
      </c>
      <c r="AX32" s="607" t="s">
        <v>305</v>
      </c>
      <c r="AY32" s="608"/>
      <c r="AZ32" s="608"/>
      <c r="BA32" s="608"/>
      <c r="BB32" s="608"/>
      <c r="BC32" s="608"/>
      <c r="BD32" s="608"/>
      <c r="BE32" s="608"/>
      <c r="BF32" s="609"/>
      <c r="BG32" s="667">
        <v>99.2</v>
      </c>
      <c r="BH32" s="643"/>
      <c r="BI32" s="643"/>
      <c r="BJ32" s="643"/>
      <c r="BK32" s="643"/>
      <c r="BL32" s="643"/>
      <c r="BM32" s="616">
        <v>97.7</v>
      </c>
      <c r="BN32" s="643"/>
      <c r="BO32" s="643"/>
      <c r="BP32" s="643"/>
      <c r="BQ32" s="656"/>
      <c r="BR32" s="667">
        <v>98.9</v>
      </c>
      <c r="BS32" s="643"/>
      <c r="BT32" s="643"/>
      <c r="BU32" s="643"/>
      <c r="BV32" s="643"/>
      <c r="BW32" s="643"/>
      <c r="BX32" s="616">
        <v>97.9</v>
      </c>
      <c r="BY32" s="643"/>
      <c r="BZ32" s="643"/>
      <c r="CA32" s="643"/>
      <c r="CB32" s="656"/>
      <c r="CD32" s="652"/>
      <c r="CE32" s="653"/>
      <c r="CF32" s="607" t="s">
        <v>306</v>
      </c>
      <c r="CG32" s="608"/>
      <c r="CH32" s="608"/>
      <c r="CI32" s="608"/>
      <c r="CJ32" s="608"/>
      <c r="CK32" s="608"/>
      <c r="CL32" s="608"/>
      <c r="CM32" s="608"/>
      <c r="CN32" s="608"/>
      <c r="CO32" s="608"/>
      <c r="CP32" s="608"/>
      <c r="CQ32" s="609"/>
      <c r="CR32" s="610">
        <v>335</v>
      </c>
      <c r="CS32" s="611"/>
      <c r="CT32" s="611"/>
      <c r="CU32" s="611"/>
      <c r="CV32" s="611"/>
      <c r="CW32" s="611"/>
      <c r="CX32" s="611"/>
      <c r="CY32" s="612"/>
      <c r="CZ32" s="615">
        <v>0</v>
      </c>
      <c r="DA32" s="640"/>
      <c r="DB32" s="640"/>
      <c r="DC32" s="645"/>
      <c r="DD32" s="619">
        <v>335</v>
      </c>
      <c r="DE32" s="611"/>
      <c r="DF32" s="611"/>
      <c r="DG32" s="611"/>
      <c r="DH32" s="611"/>
      <c r="DI32" s="611"/>
      <c r="DJ32" s="611"/>
      <c r="DK32" s="612"/>
      <c r="DL32" s="619">
        <v>335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307</v>
      </c>
      <c r="C33" s="608"/>
      <c r="D33" s="608"/>
      <c r="E33" s="608"/>
      <c r="F33" s="608"/>
      <c r="G33" s="608"/>
      <c r="H33" s="608"/>
      <c r="I33" s="608"/>
      <c r="J33" s="608"/>
      <c r="K33" s="608"/>
      <c r="L33" s="608"/>
      <c r="M33" s="608"/>
      <c r="N33" s="608"/>
      <c r="O33" s="608"/>
      <c r="P33" s="608"/>
      <c r="Q33" s="609"/>
      <c r="R33" s="610">
        <v>148831</v>
      </c>
      <c r="S33" s="611"/>
      <c r="T33" s="611"/>
      <c r="U33" s="611"/>
      <c r="V33" s="611"/>
      <c r="W33" s="611"/>
      <c r="X33" s="611"/>
      <c r="Y33" s="612"/>
      <c r="Z33" s="613">
        <v>1.2</v>
      </c>
      <c r="AA33" s="613"/>
      <c r="AB33" s="613"/>
      <c r="AC33" s="613"/>
      <c r="AD33" s="614">
        <v>52695</v>
      </c>
      <c r="AE33" s="614"/>
      <c r="AF33" s="614"/>
      <c r="AG33" s="614"/>
      <c r="AH33" s="614"/>
      <c r="AI33" s="614"/>
      <c r="AJ33" s="614"/>
      <c r="AK33" s="614"/>
      <c r="AL33" s="615">
        <v>0.9</v>
      </c>
      <c r="AM33" s="616"/>
      <c r="AN33" s="616"/>
      <c r="AO33" s="617"/>
      <c r="AP33" s="662"/>
      <c r="AQ33" s="663"/>
      <c r="AR33" s="663"/>
      <c r="AS33" s="663"/>
      <c r="AT33" s="666"/>
      <c r="AU33" s="201"/>
      <c r="AV33" s="201"/>
      <c r="AW33" s="201"/>
      <c r="AX33" s="631" t="s">
        <v>308</v>
      </c>
      <c r="AY33" s="632"/>
      <c r="AZ33" s="632"/>
      <c r="BA33" s="632"/>
      <c r="BB33" s="632"/>
      <c r="BC33" s="632"/>
      <c r="BD33" s="632"/>
      <c r="BE33" s="632"/>
      <c r="BF33" s="633"/>
      <c r="BG33" s="668">
        <v>99.1</v>
      </c>
      <c r="BH33" s="669"/>
      <c r="BI33" s="669"/>
      <c r="BJ33" s="669"/>
      <c r="BK33" s="669"/>
      <c r="BL33" s="669"/>
      <c r="BM33" s="670">
        <v>98.1</v>
      </c>
      <c r="BN33" s="669"/>
      <c r="BO33" s="669"/>
      <c r="BP33" s="669"/>
      <c r="BQ33" s="671"/>
      <c r="BR33" s="668">
        <v>99</v>
      </c>
      <c r="BS33" s="669"/>
      <c r="BT33" s="669"/>
      <c r="BU33" s="669"/>
      <c r="BV33" s="669"/>
      <c r="BW33" s="669"/>
      <c r="BX33" s="670">
        <v>98.4</v>
      </c>
      <c r="BY33" s="669"/>
      <c r="BZ33" s="669"/>
      <c r="CA33" s="669"/>
      <c r="CB33" s="671"/>
      <c r="CD33" s="607" t="s">
        <v>309</v>
      </c>
      <c r="CE33" s="608"/>
      <c r="CF33" s="608"/>
      <c r="CG33" s="608"/>
      <c r="CH33" s="608"/>
      <c r="CI33" s="608"/>
      <c r="CJ33" s="608"/>
      <c r="CK33" s="608"/>
      <c r="CL33" s="608"/>
      <c r="CM33" s="608"/>
      <c r="CN33" s="608"/>
      <c r="CO33" s="608"/>
      <c r="CP33" s="608"/>
      <c r="CQ33" s="609"/>
      <c r="CR33" s="610">
        <v>5734621</v>
      </c>
      <c r="CS33" s="643"/>
      <c r="CT33" s="643"/>
      <c r="CU33" s="643"/>
      <c r="CV33" s="643"/>
      <c r="CW33" s="643"/>
      <c r="CX33" s="643"/>
      <c r="CY33" s="644"/>
      <c r="CZ33" s="615">
        <v>49.5</v>
      </c>
      <c r="DA33" s="640"/>
      <c r="DB33" s="640"/>
      <c r="DC33" s="645"/>
      <c r="DD33" s="619">
        <v>4146881</v>
      </c>
      <c r="DE33" s="643"/>
      <c r="DF33" s="643"/>
      <c r="DG33" s="643"/>
      <c r="DH33" s="643"/>
      <c r="DI33" s="643"/>
      <c r="DJ33" s="643"/>
      <c r="DK33" s="644"/>
      <c r="DL33" s="619">
        <v>2786754</v>
      </c>
      <c r="DM33" s="643"/>
      <c r="DN33" s="643"/>
      <c r="DO33" s="643"/>
      <c r="DP33" s="643"/>
      <c r="DQ33" s="643"/>
      <c r="DR33" s="643"/>
      <c r="DS33" s="643"/>
      <c r="DT33" s="643"/>
      <c r="DU33" s="643"/>
      <c r="DV33" s="644"/>
      <c r="DW33" s="615">
        <v>48.6</v>
      </c>
      <c r="DX33" s="640"/>
      <c r="DY33" s="640"/>
      <c r="DZ33" s="640"/>
      <c r="EA33" s="640"/>
      <c r="EB33" s="640"/>
      <c r="EC33" s="641"/>
    </row>
    <row r="34" spans="2:133" ht="11.25" customHeight="1" x14ac:dyDescent="0.15">
      <c r="B34" s="607" t="s">
        <v>310</v>
      </c>
      <c r="C34" s="608"/>
      <c r="D34" s="608"/>
      <c r="E34" s="608"/>
      <c r="F34" s="608"/>
      <c r="G34" s="608"/>
      <c r="H34" s="608"/>
      <c r="I34" s="608"/>
      <c r="J34" s="608"/>
      <c r="K34" s="608"/>
      <c r="L34" s="608"/>
      <c r="M34" s="608"/>
      <c r="N34" s="608"/>
      <c r="O34" s="608"/>
      <c r="P34" s="608"/>
      <c r="Q34" s="609"/>
      <c r="R34" s="610">
        <v>118114</v>
      </c>
      <c r="S34" s="611"/>
      <c r="T34" s="611"/>
      <c r="U34" s="611"/>
      <c r="V34" s="611"/>
      <c r="W34" s="611"/>
      <c r="X34" s="611"/>
      <c r="Y34" s="612"/>
      <c r="Z34" s="613">
        <v>1</v>
      </c>
      <c r="AA34" s="613"/>
      <c r="AB34" s="613"/>
      <c r="AC34" s="613"/>
      <c r="AD34" s="614" t="s">
        <v>123</v>
      </c>
      <c r="AE34" s="614"/>
      <c r="AF34" s="614"/>
      <c r="AG34" s="614"/>
      <c r="AH34" s="614"/>
      <c r="AI34" s="614"/>
      <c r="AJ34" s="614"/>
      <c r="AK34" s="614"/>
      <c r="AL34" s="615" t="s">
        <v>123</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311</v>
      </c>
      <c r="CE34" s="608"/>
      <c r="CF34" s="608"/>
      <c r="CG34" s="608"/>
      <c r="CH34" s="608"/>
      <c r="CI34" s="608"/>
      <c r="CJ34" s="608"/>
      <c r="CK34" s="608"/>
      <c r="CL34" s="608"/>
      <c r="CM34" s="608"/>
      <c r="CN34" s="608"/>
      <c r="CO34" s="608"/>
      <c r="CP34" s="608"/>
      <c r="CQ34" s="609"/>
      <c r="CR34" s="610">
        <v>2256025</v>
      </c>
      <c r="CS34" s="611"/>
      <c r="CT34" s="611"/>
      <c r="CU34" s="611"/>
      <c r="CV34" s="611"/>
      <c r="CW34" s="611"/>
      <c r="CX34" s="611"/>
      <c r="CY34" s="612"/>
      <c r="CZ34" s="615">
        <v>19.5</v>
      </c>
      <c r="DA34" s="640"/>
      <c r="DB34" s="640"/>
      <c r="DC34" s="645"/>
      <c r="DD34" s="619">
        <v>1746018</v>
      </c>
      <c r="DE34" s="611"/>
      <c r="DF34" s="611"/>
      <c r="DG34" s="611"/>
      <c r="DH34" s="611"/>
      <c r="DI34" s="611"/>
      <c r="DJ34" s="611"/>
      <c r="DK34" s="612"/>
      <c r="DL34" s="619">
        <v>1276850</v>
      </c>
      <c r="DM34" s="611"/>
      <c r="DN34" s="611"/>
      <c r="DO34" s="611"/>
      <c r="DP34" s="611"/>
      <c r="DQ34" s="611"/>
      <c r="DR34" s="611"/>
      <c r="DS34" s="611"/>
      <c r="DT34" s="611"/>
      <c r="DU34" s="611"/>
      <c r="DV34" s="612"/>
      <c r="DW34" s="615">
        <v>22.2</v>
      </c>
      <c r="DX34" s="640"/>
      <c r="DY34" s="640"/>
      <c r="DZ34" s="640"/>
      <c r="EA34" s="640"/>
      <c r="EB34" s="640"/>
      <c r="EC34" s="641"/>
    </row>
    <row r="35" spans="2:133" ht="11.25" customHeight="1" x14ac:dyDescent="0.15">
      <c r="B35" s="607" t="s">
        <v>312</v>
      </c>
      <c r="C35" s="608"/>
      <c r="D35" s="608"/>
      <c r="E35" s="608"/>
      <c r="F35" s="608"/>
      <c r="G35" s="608"/>
      <c r="H35" s="608"/>
      <c r="I35" s="608"/>
      <c r="J35" s="608"/>
      <c r="K35" s="608"/>
      <c r="L35" s="608"/>
      <c r="M35" s="608"/>
      <c r="N35" s="608"/>
      <c r="O35" s="608"/>
      <c r="P35" s="608"/>
      <c r="Q35" s="609"/>
      <c r="R35" s="610">
        <v>1258344</v>
      </c>
      <c r="S35" s="611"/>
      <c r="T35" s="611"/>
      <c r="U35" s="611"/>
      <c r="V35" s="611"/>
      <c r="W35" s="611"/>
      <c r="X35" s="611"/>
      <c r="Y35" s="612"/>
      <c r="Z35" s="613">
        <v>10.1</v>
      </c>
      <c r="AA35" s="613"/>
      <c r="AB35" s="613"/>
      <c r="AC35" s="613"/>
      <c r="AD35" s="614" t="s">
        <v>123</v>
      </c>
      <c r="AE35" s="614"/>
      <c r="AF35" s="614"/>
      <c r="AG35" s="614"/>
      <c r="AH35" s="614"/>
      <c r="AI35" s="614"/>
      <c r="AJ35" s="614"/>
      <c r="AK35" s="614"/>
      <c r="AL35" s="615" t="s">
        <v>123</v>
      </c>
      <c r="AM35" s="616"/>
      <c r="AN35" s="616"/>
      <c r="AO35" s="617"/>
      <c r="AP35" s="206"/>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62298</v>
      </c>
      <c r="CS35" s="643"/>
      <c r="CT35" s="643"/>
      <c r="CU35" s="643"/>
      <c r="CV35" s="643"/>
      <c r="CW35" s="643"/>
      <c r="CX35" s="643"/>
      <c r="CY35" s="644"/>
      <c r="CZ35" s="615">
        <v>0.5</v>
      </c>
      <c r="DA35" s="640"/>
      <c r="DB35" s="640"/>
      <c r="DC35" s="645"/>
      <c r="DD35" s="619">
        <v>49843</v>
      </c>
      <c r="DE35" s="643"/>
      <c r="DF35" s="643"/>
      <c r="DG35" s="643"/>
      <c r="DH35" s="643"/>
      <c r="DI35" s="643"/>
      <c r="DJ35" s="643"/>
      <c r="DK35" s="644"/>
      <c r="DL35" s="619">
        <v>36404</v>
      </c>
      <c r="DM35" s="643"/>
      <c r="DN35" s="643"/>
      <c r="DO35" s="643"/>
      <c r="DP35" s="643"/>
      <c r="DQ35" s="643"/>
      <c r="DR35" s="643"/>
      <c r="DS35" s="643"/>
      <c r="DT35" s="643"/>
      <c r="DU35" s="643"/>
      <c r="DV35" s="644"/>
      <c r="DW35" s="615">
        <v>0.6</v>
      </c>
      <c r="DX35" s="640"/>
      <c r="DY35" s="640"/>
      <c r="DZ35" s="640"/>
      <c r="EA35" s="640"/>
      <c r="EB35" s="640"/>
      <c r="EC35" s="641"/>
    </row>
    <row r="36" spans="2:133" ht="11.25" customHeight="1" x14ac:dyDescent="0.15">
      <c r="B36" s="607" t="s">
        <v>316</v>
      </c>
      <c r="C36" s="608"/>
      <c r="D36" s="608"/>
      <c r="E36" s="608"/>
      <c r="F36" s="608"/>
      <c r="G36" s="608"/>
      <c r="H36" s="608"/>
      <c r="I36" s="608"/>
      <c r="J36" s="608"/>
      <c r="K36" s="608"/>
      <c r="L36" s="608"/>
      <c r="M36" s="608"/>
      <c r="N36" s="608"/>
      <c r="O36" s="608"/>
      <c r="P36" s="608"/>
      <c r="Q36" s="609"/>
      <c r="R36" s="610">
        <v>508768</v>
      </c>
      <c r="S36" s="611"/>
      <c r="T36" s="611"/>
      <c r="U36" s="611"/>
      <c r="V36" s="611"/>
      <c r="W36" s="611"/>
      <c r="X36" s="611"/>
      <c r="Y36" s="612"/>
      <c r="Z36" s="613">
        <v>4.0999999999999996</v>
      </c>
      <c r="AA36" s="613"/>
      <c r="AB36" s="613"/>
      <c r="AC36" s="613"/>
      <c r="AD36" s="614" t="s">
        <v>123</v>
      </c>
      <c r="AE36" s="614"/>
      <c r="AF36" s="614"/>
      <c r="AG36" s="614"/>
      <c r="AH36" s="614"/>
      <c r="AI36" s="614"/>
      <c r="AJ36" s="614"/>
      <c r="AK36" s="614"/>
      <c r="AL36" s="615" t="s">
        <v>123</v>
      </c>
      <c r="AM36" s="616"/>
      <c r="AN36" s="616"/>
      <c r="AO36" s="617"/>
      <c r="AP36" s="206"/>
      <c r="AQ36" s="676" t="s">
        <v>317</v>
      </c>
      <c r="AR36" s="677"/>
      <c r="AS36" s="677"/>
      <c r="AT36" s="677"/>
      <c r="AU36" s="677"/>
      <c r="AV36" s="677"/>
      <c r="AW36" s="677"/>
      <c r="AX36" s="677"/>
      <c r="AY36" s="678"/>
      <c r="AZ36" s="599">
        <v>1172169</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35163</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1622099</v>
      </c>
      <c r="CS36" s="611"/>
      <c r="CT36" s="611"/>
      <c r="CU36" s="611"/>
      <c r="CV36" s="611"/>
      <c r="CW36" s="611"/>
      <c r="CX36" s="611"/>
      <c r="CY36" s="612"/>
      <c r="CZ36" s="615">
        <v>14</v>
      </c>
      <c r="DA36" s="640"/>
      <c r="DB36" s="640"/>
      <c r="DC36" s="645"/>
      <c r="DD36" s="619">
        <v>1565319</v>
      </c>
      <c r="DE36" s="611"/>
      <c r="DF36" s="611"/>
      <c r="DG36" s="611"/>
      <c r="DH36" s="611"/>
      <c r="DI36" s="611"/>
      <c r="DJ36" s="611"/>
      <c r="DK36" s="612"/>
      <c r="DL36" s="619">
        <v>1010887</v>
      </c>
      <c r="DM36" s="611"/>
      <c r="DN36" s="611"/>
      <c r="DO36" s="611"/>
      <c r="DP36" s="611"/>
      <c r="DQ36" s="611"/>
      <c r="DR36" s="611"/>
      <c r="DS36" s="611"/>
      <c r="DT36" s="611"/>
      <c r="DU36" s="611"/>
      <c r="DV36" s="612"/>
      <c r="DW36" s="615">
        <v>17.600000000000001</v>
      </c>
      <c r="DX36" s="640"/>
      <c r="DY36" s="640"/>
      <c r="DZ36" s="640"/>
      <c r="EA36" s="640"/>
      <c r="EB36" s="640"/>
      <c r="EC36" s="641"/>
    </row>
    <row r="37" spans="2:133" ht="11.25" customHeight="1" x14ac:dyDescent="0.15">
      <c r="B37" s="607" t="s">
        <v>320</v>
      </c>
      <c r="C37" s="608"/>
      <c r="D37" s="608"/>
      <c r="E37" s="608"/>
      <c r="F37" s="608"/>
      <c r="G37" s="608"/>
      <c r="H37" s="608"/>
      <c r="I37" s="608"/>
      <c r="J37" s="608"/>
      <c r="K37" s="608"/>
      <c r="L37" s="608"/>
      <c r="M37" s="608"/>
      <c r="N37" s="608"/>
      <c r="O37" s="608"/>
      <c r="P37" s="608"/>
      <c r="Q37" s="609"/>
      <c r="R37" s="610">
        <v>221074</v>
      </c>
      <c r="S37" s="611"/>
      <c r="T37" s="611"/>
      <c r="U37" s="611"/>
      <c r="V37" s="611"/>
      <c r="W37" s="611"/>
      <c r="X37" s="611"/>
      <c r="Y37" s="612"/>
      <c r="Z37" s="613">
        <v>1.8</v>
      </c>
      <c r="AA37" s="613"/>
      <c r="AB37" s="613"/>
      <c r="AC37" s="613"/>
      <c r="AD37" s="614">
        <v>33782</v>
      </c>
      <c r="AE37" s="614"/>
      <c r="AF37" s="614"/>
      <c r="AG37" s="614"/>
      <c r="AH37" s="614"/>
      <c r="AI37" s="614"/>
      <c r="AJ37" s="614"/>
      <c r="AK37" s="614"/>
      <c r="AL37" s="615">
        <v>0.6</v>
      </c>
      <c r="AM37" s="616"/>
      <c r="AN37" s="616"/>
      <c r="AO37" s="617"/>
      <c r="AQ37" s="673" t="s">
        <v>321</v>
      </c>
      <c r="AR37" s="674"/>
      <c r="AS37" s="674"/>
      <c r="AT37" s="674"/>
      <c r="AU37" s="674"/>
      <c r="AV37" s="674"/>
      <c r="AW37" s="674"/>
      <c r="AX37" s="674"/>
      <c r="AY37" s="675"/>
      <c r="AZ37" s="610">
        <v>427422</v>
      </c>
      <c r="BA37" s="611"/>
      <c r="BB37" s="611"/>
      <c r="BC37" s="611"/>
      <c r="BD37" s="643"/>
      <c r="BE37" s="643"/>
      <c r="BF37" s="656"/>
      <c r="BG37" s="607" t="s">
        <v>322</v>
      </c>
      <c r="BH37" s="608"/>
      <c r="BI37" s="608"/>
      <c r="BJ37" s="608"/>
      <c r="BK37" s="608"/>
      <c r="BL37" s="608"/>
      <c r="BM37" s="608"/>
      <c r="BN37" s="608"/>
      <c r="BO37" s="608"/>
      <c r="BP37" s="608"/>
      <c r="BQ37" s="608"/>
      <c r="BR37" s="608"/>
      <c r="BS37" s="608"/>
      <c r="BT37" s="608"/>
      <c r="BU37" s="609"/>
      <c r="BV37" s="610">
        <v>33288</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451682</v>
      </c>
      <c r="CS37" s="643"/>
      <c r="CT37" s="643"/>
      <c r="CU37" s="643"/>
      <c r="CV37" s="643"/>
      <c r="CW37" s="643"/>
      <c r="CX37" s="643"/>
      <c r="CY37" s="644"/>
      <c r="CZ37" s="615">
        <v>3.9</v>
      </c>
      <c r="DA37" s="640"/>
      <c r="DB37" s="640"/>
      <c r="DC37" s="645"/>
      <c r="DD37" s="619">
        <v>451682</v>
      </c>
      <c r="DE37" s="643"/>
      <c r="DF37" s="643"/>
      <c r="DG37" s="643"/>
      <c r="DH37" s="643"/>
      <c r="DI37" s="643"/>
      <c r="DJ37" s="643"/>
      <c r="DK37" s="644"/>
      <c r="DL37" s="619">
        <v>451682</v>
      </c>
      <c r="DM37" s="643"/>
      <c r="DN37" s="643"/>
      <c r="DO37" s="643"/>
      <c r="DP37" s="643"/>
      <c r="DQ37" s="643"/>
      <c r="DR37" s="643"/>
      <c r="DS37" s="643"/>
      <c r="DT37" s="643"/>
      <c r="DU37" s="643"/>
      <c r="DV37" s="644"/>
      <c r="DW37" s="615">
        <v>7.9</v>
      </c>
      <c r="DX37" s="640"/>
      <c r="DY37" s="640"/>
      <c r="DZ37" s="640"/>
      <c r="EA37" s="640"/>
      <c r="EB37" s="640"/>
      <c r="EC37" s="641"/>
    </row>
    <row r="38" spans="2:133" ht="11.25" customHeight="1" x14ac:dyDescent="0.15">
      <c r="B38" s="607" t="s">
        <v>324</v>
      </c>
      <c r="C38" s="608"/>
      <c r="D38" s="608"/>
      <c r="E38" s="608"/>
      <c r="F38" s="608"/>
      <c r="G38" s="608"/>
      <c r="H38" s="608"/>
      <c r="I38" s="608"/>
      <c r="J38" s="608"/>
      <c r="K38" s="608"/>
      <c r="L38" s="608"/>
      <c r="M38" s="608"/>
      <c r="N38" s="608"/>
      <c r="O38" s="608"/>
      <c r="P38" s="608"/>
      <c r="Q38" s="609"/>
      <c r="R38" s="610">
        <v>1301700</v>
      </c>
      <c r="S38" s="611"/>
      <c r="T38" s="611"/>
      <c r="U38" s="611"/>
      <c r="V38" s="611"/>
      <c r="W38" s="611"/>
      <c r="X38" s="611"/>
      <c r="Y38" s="612"/>
      <c r="Z38" s="613">
        <v>10.5</v>
      </c>
      <c r="AA38" s="613"/>
      <c r="AB38" s="613"/>
      <c r="AC38" s="613"/>
      <c r="AD38" s="614" t="s">
        <v>123</v>
      </c>
      <c r="AE38" s="614"/>
      <c r="AF38" s="614"/>
      <c r="AG38" s="614"/>
      <c r="AH38" s="614"/>
      <c r="AI38" s="614"/>
      <c r="AJ38" s="614"/>
      <c r="AK38" s="614"/>
      <c r="AL38" s="615" t="s">
        <v>123</v>
      </c>
      <c r="AM38" s="616"/>
      <c r="AN38" s="616"/>
      <c r="AO38" s="617"/>
      <c r="AQ38" s="673" t="s">
        <v>325</v>
      </c>
      <c r="AR38" s="674"/>
      <c r="AS38" s="674"/>
      <c r="AT38" s="674"/>
      <c r="AU38" s="674"/>
      <c r="AV38" s="674"/>
      <c r="AW38" s="674"/>
      <c r="AX38" s="674"/>
      <c r="AY38" s="675"/>
      <c r="AZ38" s="610">
        <v>157132</v>
      </c>
      <c r="BA38" s="611"/>
      <c r="BB38" s="611"/>
      <c r="BC38" s="611"/>
      <c r="BD38" s="643"/>
      <c r="BE38" s="643"/>
      <c r="BF38" s="656"/>
      <c r="BG38" s="607" t="s">
        <v>326</v>
      </c>
      <c r="BH38" s="608"/>
      <c r="BI38" s="608"/>
      <c r="BJ38" s="608"/>
      <c r="BK38" s="608"/>
      <c r="BL38" s="608"/>
      <c r="BM38" s="608"/>
      <c r="BN38" s="608"/>
      <c r="BO38" s="608"/>
      <c r="BP38" s="608"/>
      <c r="BQ38" s="608"/>
      <c r="BR38" s="608"/>
      <c r="BS38" s="608"/>
      <c r="BT38" s="608"/>
      <c r="BU38" s="609"/>
      <c r="BV38" s="610">
        <v>1873</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658866</v>
      </c>
      <c r="CS38" s="611"/>
      <c r="CT38" s="611"/>
      <c r="CU38" s="611"/>
      <c r="CV38" s="611"/>
      <c r="CW38" s="611"/>
      <c r="CX38" s="611"/>
      <c r="CY38" s="612"/>
      <c r="CZ38" s="615">
        <v>5.7</v>
      </c>
      <c r="DA38" s="640"/>
      <c r="DB38" s="640"/>
      <c r="DC38" s="645"/>
      <c r="DD38" s="619">
        <v>552504</v>
      </c>
      <c r="DE38" s="611"/>
      <c r="DF38" s="611"/>
      <c r="DG38" s="611"/>
      <c r="DH38" s="611"/>
      <c r="DI38" s="611"/>
      <c r="DJ38" s="611"/>
      <c r="DK38" s="612"/>
      <c r="DL38" s="619">
        <v>460105</v>
      </c>
      <c r="DM38" s="611"/>
      <c r="DN38" s="611"/>
      <c r="DO38" s="611"/>
      <c r="DP38" s="611"/>
      <c r="DQ38" s="611"/>
      <c r="DR38" s="611"/>
      <c r="DS38" s="611"/>
      <c r="DT38" s="611"/>
      <c r="DU38" s="611"/>
      <c r="DV38" s="612"/>
      <c r="DW38" s="615">
        <v>8</v>
      </c>
      <c r="DX38" s="640"/>
      <c r="DY38" s="640"/>
      <c r="DZ38" s="640"/>
      <c r="EA38" s="640"/>
      <c r="EB38" s="640"/>
      <c r="EC38" s="641"/>
    </row>
    <row r="39" spans="2:133" ht="11.25" customHeight="1" x14ac:dyDescent="0.15">
      <c r="B39" s="607" t="s">
        <v>328</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3" t="s">
        <v>329</v>
      </c>
      <c r="AR39" s="674"/>
      <c r="AS39" s="674"/>
      <c r="AT39" s="674"/>
      <c r="AU39" s="674"/>
      <c r="AV39" s="674"/>
      <c r="AW39" s="674"/>
      <c r="AX39" s="674"/>
      <c r="AY39" s="675"/>
      <c r="AZ39" s="610">
        <v>17624</v>
      </c>
      <c r="BA39" s="611"/>
      <c r="BB39" s="611"/>
      <c r="BC39" s="611"/>
      <c r="BD39" s="643"/>
      <c r="BE39" s="643"/>
      <c r="BF39" s="656"/>
      <c r="BG39" s="607" t="s">
        <v>330</v>
      </c>
      <c r="BH39" s="608"/>
      <c r="BI39" s="608"/>
      <c r="BJ39" s="608"/>
      <c r="BK39" s="608"/>
      <c r="BL39" s="608"/>
      <c r="BM39" s="608"/>
      <c r="BN39" s="608"/>
      <c r="BO39" s="608"/>
      <c r="BP39" s="608"/>
      <c r="BQ39" s="608"/>
      <c r="BR39" s="608"/>
      <c r="BS39" s="608"/>
      <c r="BT39" s="608"/>
      <c r="BU39" s="609"/>
      <c r="BV39" s="610">
        <v>3198</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1058217</v>
      </c>
      <c r="CS39" s="643"/>
      <c r="CT39" s="643"/>
      <c r="CU39" s="643"/>
      <c r="CV39" s="643"/>
      <c r="CW39" s="643"/>
      <c r="CX39" s="643"/>
      <c r="CY39" s="644"/>
      <c r="CZ39" s="615">
        <v>9.1</v>
      </c>
      <c r="DA39" s="640"/>
      <c r="DB39" s="640"/>
      <c r="DC39" s="645"/>
      <c r="DD39" s="619">
        <v>226081</v>
      </c>
      <c r="DE39" s="643"/>
      <c r="DF39" s="643"/>
      <c r="DG39" s="643"/>
      <c r="DH39" s="643"/>
      <c r="DI39" s="643"/>
      <c r="DJ39" s="643"/>
      <c r="DK39" s="644"/>
      <c r="DL39" s="619" t="s">
        <v>123</v>
      </c>
      <c r="DM39" s="643"/>
      <c r="DN39" s="643"/>
      <c r="DO39" s="643"/>
      <c r="DP39" s="643"/>
      <c r="DQ39" s="643"/>
      <c r="DR39" s="643"/>
      <c r="DS39" s="643"/>
      <c r="DT39" s="643"/>
      <c r="DU39" s="643"/>
      <c r="DV39" s="644"/>
      <c r="DW39" s="615" t="s">
        <v>123</v>
      </c>
      <c r="DX39" s="640"/>
      <c r="DY39" s="640"/>
      <c r="DZ39" s="640"/>
      <c r="EA39" s="640"/>
      <c r="EB39" s="640"/>
      <c r="EC39" s="641"/>
    </row>
    <row r="40" spans="2:133" ht="11.25" customHeight="1" x14ac:dyDescent="0.15">
      <c r="B40" s="607" t="s">
        <v>332</v>
      </c>
      <c r="C40" s="608"/>
      <c r="D40" s="608"/>
      <c r="E40" s="608"/>
      <c r="F40" s="608"/>
      <c r="G40" s="608"/>
      <c r="H40" s="608"/>
      <c r="I40" s="608"/>
      <c r="J40" s="608"/>
      <c r="K40" s="608"/>
      <c r="L40" s="608"/>
      <c r="M40" s="608"/>
      <c r="N40" s="608"/>
      <c r="O40" s="608"/>
      <c r="P40" s="608"/>
      <c r="Q40" s="609"/>
      <c r="R40" s="610">
        <v>12900</v>
      </c>
      <c r="S40" s="611"/>
      <c r="T40" s="611"/>
      <c r="U40" s="611"/>
      <c r="V40" s="611"/>
      <c r="W40" s="611"/>
      <c r="X40" s="611"/>
      <c r="Y40" s="612"/>
      <c r="Z40" s="613">
        <v>0.1</v>
      </c>
      <c r="AA40" s="613"/>
      <c r="AB40" s="613"/>
      <c r="AC40" s="613"/>
      <c r="AD40" s="614" t="s">
        <v>123</v>
      </c>
      <c r="AE40" s="614"/>
      <c r="AF40" s="614"/>
      <c r="AG40" s="614"/>
      <c r="AH40" s="614"/>
      <c r="AI40" s="614"/>
      <c r="AJ40" s="614"/>
      <c r="AK40" s="614"/>
      <c r="AL40" s="615" t="s">
        <v>123</v>
      </c>
      <c r="AM40" s="616"/>
      <c r="AN40" s="616"/>
      <c r="AO40" s="617"/>
      <c r="AQ40" s="673" t="s">
        <v>333</v>
      </c>
      <c r="AR40" s="674"/>
      <c r="AS40" s="674"/>
      <c r="AT40" s="674"/>
      <c r="AU40" s="674"/>
      <c r="AV40" s="674"/>
      <c r="AW40" s="674"/>
      <c r="AX40" s="674"/>
      <c r="AY40" s="675"/>
      <c r="AZ40" s="610">
        <v>3552</v>
      </c>
      <c r="BA40" s="611"/>
      <c r="BB40" s="611"/>
      <c r="BC40" s="611"/>
      <c r="BD40" s="643"/>
      <c r="BE40" s="643"/>
      <c r="BF40" s="656"/>
      <c r="BG40" s="660" t="s">
        <v>334</v>
      </c>
      <c r="BH40" s="661"/>
      <c r="BI40" s="661"/>
      <c r="BJ40" s="661"/>
      <c r="BK40" s="661"/>
      <c r="BL40" s="202"/>
      <c r="BM40" s="608" t="s">
        <v>335</v>
      </c>
      <c r="BN40" s="608"/>
      <c r="BO40" s="608"/>
      <c r="BP40" s="608"/>
      <c r="BQ40" s="608"/>
      <c r="BR40" s="608"/>
      <c r="BS40" s="608"/>
      <c r="BT40" s="608"/>
      <c r="BU40" s="609"/>
      <c r="BV40" s="610">
        <v>96</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77116</v>
      </c>
      <c r="CS40" s="611"/>
      <c r="CT40" s="611"/>
      <c r="CU40" s="611"/>
      <c r="CV40" s="611"/>
      <c r="CW40" s="611"/>
      <c r="CX40" s="611"/>
      <c r="CY40" s="612"/>
      <c r="CZ40" s="615">
        <v>0.7</v>
      </c>
      <c r="DA40" s="640"/>
      <c r="DB40" s="640"/>
      <c r="DC40" s="645"/>
      <c r="DD40" s="619">
        <v>7116</v>
      </c>
      <c r="DE40" s="611"/>
      <c r="DF40" s="611"/>
      <c r="DG40" s="611"/>
      <c r="DH40" s="611"/>
      <c r="DI40" s="611"/>
      <c r="DJ40" s="611"/>
      <c r="DK40" s="612"/>
      <c r="DL40" s="619">
        <v>2508</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337</v>
      </c>
      <c r="C41" s="632"/>
      <c r="D41" s="632"/>
      <c r="E41" s="632"/>
      <c r="F41" s="632"/>
      <c r="G41" s="632"/>
      <c r="H41" s="632"/>
      <c r="I41" s="632"/>
      <c r="J41" s="632"/>
      <c r="K41" s="632"/>
      <c r="L41" s="632"/>
      <c r="M41" s="632"/>
      <c r="N41" s="632"/>
      <c r="O41" s="632"/>
      <c r="P41" s="632"/>
      <c r="Q41" s="633"/>
      <c r="R41" s="682">
        <v>12405129</v>
      </c>
      <c r="S41" s="683"/>
      <c r="T41" s="683"/>
      <c r="U41" s="683"/>
      <c r="V41" s="683"/>
      <c r="W41" s="683"/>
      <c r="X41" s="683"/>
      <c r="Y41" s="687"/>
      <c r="Z41" s="688">
        <v>100</v>
      </c>
      <c r="AA41" s="688"/>
      <c r="AB41" s="688"/>
      <c r="AC41" s="688"/>
      <c r="AD41" s="689">
        <v>5726176</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115936</v>
      </c>
      <c r="BA41" s="611"/>
      <c r="BB41" s="611"/>
      <c r="BC41" s="611"/>
      <c r="BD41" s="643"/>
      <c r="BE41" s="643"/>
      <c r="BF41" s="656"/>
      <c r="BG41" s="660"/>
      <c r="BH41" s="661"/>
      <c r="BI41" s="661"/>
      <c r="BJ41" s="661"/>
      <c r="BK41" s="661"/>
      <c r="BL41" s="202"/>
      <c r="BM41" s="608" t="s">
        <v>339</v>
      </c>
      <c r="BN41" s="608"/>
      <c r="BO41" s="608"/>
      <c r="BP41" s="608"/>
      <c r="BQ41" s="608"/>
      <c r="BR41" s="608"/>
      <c r="BS41" s="608"/>
      <c r="BT41" s="608"/>
      <c r="BU41" s="609"/>
      <c r="BV41" s="610">
        <v>2</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123</v>
      </c>
      <c r="CS41" s="643"/>
      <c r="CT41" s="643"/>
      <c r="CU41" s="643"/>
      <c r="CV41" s="643"/>
      <c r="CW41" s="643"/>
      <c r="CX41" s="643"/>
      <c r="CY41" s="644"/>
      <c r="CZ41" s="615" t="s">
        <v>123</v>
      </c>
      <c r="DA41" s="640"/>
      <c r="DB41" s="640"/>
      <c r="DC41" s="645"/>
      <c r="DD41" s="619" t="s">
        <v>123</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341</v>
      </c>
      <c r="AR42" s="680"/>
      <c r="AS42" s="680"/>
      <c r="AT42" s="680"/>
      <c r="AU42" s="680"/>
      <c r="AV42" s="680"/>
      <c r="AW42" s="680"/>
      <c r="AX42" s="680"/>
      <c r="AY42" s="681"/>
      <c r="AZ42" s="682">
        <v>450503</v>
      </c>
      <c r="BA42" s="683"/>
      <c r="BB42" s="683"/>
      <c r="BC42" s="683"/>
      <c r="BD42" s="669"/>
      <c r="BE42" s="669"/>
      <c r="BF42" s="671"/>
      <c r="BG42" s="662"/>
      <c r="BH42" s="663"/>
      <c r="BI42" s="663"/>
      <c r="BJ42" s="663"/>
      <c r="BK42" s="663"/>
      <c r="BL42" s="203"/>
      <c r="BM42" s="632" t="s">
        <v>342</v>
      </c>
      <c r="BN42" s="632"/>
      <c r="BO42" s="632"/>
      <c r="BP42" s="632"/>
      <c r="BQ42" s="632"/>
      <c r="BR42" s="632"/>
      <c r="BS42" s="632"/>
      <c r="BT42" s="632"/>
      <c r="BU42" s="633"/>
      <c r="BV42" s="682">
        <v>412</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2031251</v>
      </c>
      <c r="CS42" s="643"/>
      <c r="CT42" s="643"/>
      <c r="CU42" s="643"/>
      <c r="CV42" s="643"/>
      <c r="CW42" s="643"/>
      <c r="CX42" s="643"/>
      <c r="CY42" s="644"/>
      <c r="CZ42" s="615">
        <v>17.5</v>
      </c>
      <c r="DA42" s="640"/>
      <c r="DB42" s="640"/>
      <c r="DC42" s="645"/>
      <c r="DD42" s="619">
        <v>246375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344</v>
      </c>
      <c r="CD43" s="607" t="s">
        <v>345</v>
      </c>
      <c r="CE43" s="608"/>
      <c r="CF43" s="608"/>
      <c r="CG43" s="608"/>
      <c r="CH43" s="608"/>
      <c r="CI43" s="608"/>
      <c r="CJ43" s="608"/>
      <c r="CK43" s="608"/>
      <c r="CL43" s="608"/>
      <c r="CM43" s="608"/>
      <c r="CN43" s="608"/>
      <c r="CO43" s="608"/>
      <c r="CP43" s="608"/>
      <c r="CQ43" s="609"/>
      <c r="CR43" s="610">
        <v>59590</v>
      </c>
      <c r="CS43" s="643"/>
      <c r="CT43" s="643"/>
      <c r="CU43" s="643"/>
      <c r="CV43" s="643"/>
      <c r="CW43" s="643"/>
      <c r="CX43" s="643"/>
      <c r="CY43" s="644"/>
      <c r="CZ43" s="615">
        <v>0.5</v>
      </c>
      <c r="DA43" s="640"/>
      <c r="DB43" s="640"/>
      <c r="DC43" s="645"/>
      <c r="DD43" s="619">
        <v>59590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294</v>
      </c>
      <c r="CE44" s="649"/>
      <c r="CF44" s="607" t="s">
        <v>347</v>
      </c>
      <c r="CG44" s="608"/>
      <c r="CH44" s="608"/>
      <c r="CI44" s="608"/>
      <c r="CJ44" s="608"/>
      <c r="CK44" s="608"/>
      <c r="CL44" s="608"/>
      <c r="CM44" s="608"/>
      <c r="CN44" s="608"/>
      <c r="CO44" s="608"/>
      <c r="CP44" s="608"/>
      <c r="CQ44" s="609"/>
      <c r="CR44" s="610">
        <v>1916560</v>
      </c>
      <c r="CS44" s="611"/>
      <c r="CT44" s="611"/>
      <c r="CU44" s="611"/>
      <c r="CV44" s="611"/>
      <c r="CW44" s="611"/>
      <c r="CX44" s="611"/>
      <c r="CY44" s="612"/>
      <c r="CZ44" s="615">
        <v>16.5</v>
      </c>
      <c r="DA44" s="616"/>
      <c r="DB44" s="616"/>
      <c r="DC44" s="622"/>
      <c r="DD44" s="619">
        <v>227644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349</v>
      </c>
      <c r="CG45" s="608"/>
      <c r="CH45" s="608"/>
      <c r="CI45" s="608"/>
      <c r="CJ45" s="608"/>
      <c r="CK45" s="608"/>
      <c r="CL45" s="608"/>
      <c r="CM45" s="608"/>
      <c r="CN45" s="608"/>
      <c r="CO45" s="608"/>
      <c r="CP45" s="608"/>
      <c r="CQ45" s="609"/>
      <c r="CR45" s="610">
        <v>986242</v>
      </c>
      <c r="CS45" s="643"/>
      <c r="CT45" s="643"/>
      <c r="CU45" s="643"/>
      <c r="CV45" s="643"/>
      <c r="CW45" s="643"/>
      <c r="CX45" s="643"/>
      <c r="CY45" s="644"/>
      <c r="CZ45" s="615">
        <v>8.5</v>
      </c>
      <c r="DA45" s="640"/>
      <c r="DB45" s="640"/>
      <c r="DC45" s="645"/>
      <c r="DD45" s="619">
        <v>63372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350</v>
      </c>
      <c r="CG46" s="608"/>
      <c r="CH46" s="608"/>
      <c r="CI46" s="608"/>
      <c r="CJ46" s="608"/>
      <c r="CK46" s="608"/>
      <c r="CL46" s="608"/>
      <c r="CM46" s="608"/>
      <c r="CN46" s="608"/>
      <c r="CO46" s="608"/>
      <c r="CP46" s="608"/>
      <c r="CQ46" s="609"/>
      <c r="CR46" s="610">
        <v>838818</v>
      </c>
      <c r="CS46" s="611"/>
      <c r="CT46" s="611"/>
      <c r="CU46" s="611"/>
      <c r="CV46" s="611"/>
      <c r="CW46" s="611"/>
      <c r="CX46" s="611"/>
      <c r="CY46" s="612"/>
      <c r="CZ46" s="615">
        <v>7.2</v>
      </c>
      <c r="DA46" s="616"/>
      <c r="DB46" s="616"/>
      <c r="DC46" s="622"/>
      <c r="DD46" s="619">
        <v>164272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351</v>
      </c>
      <c r="CG47" s="608"/>
      <c r="CH47" s="608"/>
      <c r="CI47" s="608"/>
      <c r="CJ47" s="608"/>
      <c r="CK47" s="608"/>
      <c r="CL47" s="608"/>
      <c r="CM47" s="608"/>
      <c r="CN47" s="608"/>
      <c r="CO47" s="608"/>
      <c r="CP47" s="608"/>
      <c r="CQ47" s="609"/>
      <c r="CR47" s="610">
        <v>114691</v>
      </c>
      <c r="CS47" s="643"/>
      <c r="CT47" s="643"/>
      <c r="CU47" s="643"/>
      <c r="CV47" s="643"/>
      <c r="CW47" s="643"/>
      <c r="CX47" s="643"/>
      <c r="CY47" s="644"/>
      <c r="CZ47" s="615">
        <v>1</v>
      </c>
      <c r="DA47" s="640"/>
      <c r="DB47" s="640"/>
      <c r="DC47" s="645"/>
      <c r="DD47" s="619">
        <v>18731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352</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353</v>
      </c>
      <c r="CE49" s="632"/>
      <c r="CF49" s="632"/>
      <c r="CG49" s="632"/>
      <c r="CH49" s="632"/>
      <c r="CI49" s="632"/>
      <c r="CJ49" s="632"/>
      <c r="CK49" s="632"/>
      <c r="CL49" s="632"/>
      <c r="CM49" s="632"/>
      <c r="CN49" s="632"/>
      <c r="CO49" s="632"/>
      <c r="CP49" s="632"/>
      <c r="CQ49" s="633"/>
      <c r="CR49" s="682">
        <v>11583595</v>
      </c>
      <c r="CS49" s="669"/>
      <c r="CT49" s="669"/>
      <c r="CU49" s="669"/>
      <c r="CV49" s="669"/>
      <c r="CW49" s="669"/>
      <c r="CX49" s="669"/>
      <c r="CY49" s="698"/>
      <c r="CZ49" s="690">
        <v>100</v>
      </c>
      <c r="DA49" s="699"/>
      <c r="DB49" s="699"/>
      <c r="DC49" s="700"/>
      <c r="DD49" s="701">
        <v>7585983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L/npt37S5pKa6ThIY1zZ7PkgPZnSdUh8z2PeDpM2fBDQpVicI/TrGi7zv/j+GyutSM90jLSxIotnLBCLJ0xUw==" saltValue="ARk73io4v5Ma6PQ+Sluh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355</v>
      </c>
      <c r="DK2" s="710"/>
      <c r="DL2" s="710"/>
      <c r="DM2" s="710"/>
      <c r="DN2" s="710"/>
      <c r="DO2" s="711"/>
      <c r="DP2" s="210"/>
      <c r="DQ2" s="709" t="s">
        <v>356</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14"/>
      <c r="BA5" s="214"/>
      <c r="BB5" s="214"/>
      <c r="BC5" s="214"/>
      <c r="BD5" s="214"/>
      <c r="BE5" s="215"/>
      <c r="BF5" s="215"/>
      <c r="BG5" s="215"/>
      <c r="BH5" s="215"/>
      <c r="BI5" s="215"/>
      <c r="BJ5" s="215"/>
      <c r="BK5" s="215"/>
      <c r="BL5" s="215"/>
      <c r="BM5" s="215"/>
      <c r="BN5" s="215"/>
      <c r="BO5" s="215"/>
      <c r="BP5" s="215"/>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0" t="s">
        <v>373</v>
      </c>
      <c r="DH5" s="751"/>
      <c r="DI5" s="751"/>
      <c r="DJ5" s="751"/>
      <c r="DK5" s="752"/>
      <c r="DL5" s="750" t="s">
        <v>374</v>
      </c>
      <c r="DM5" s="751"/>
      <c r="DN5" s="751"/>
      <c r="DO5" s="751"/>
      <c r="DP5" s="752"/>
      <c r="DQ5" s="720" t="s">
        <v>375</v>
      </c>
      <c r="DR5" s="721"/>
      <c r="DS5" s="721"/>
      <c r="DT5" s="721"/>
      <c r="DU5" s="722"/>
      <c r="DV5" s="720" t="s">
        <v>366</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376</v>
      </c>
      <c r="C7" s="737"/>
      <c r="D7" s="737"/>
      <c r="E7" s="737"/>
      <c r="F7" s="737"/>
      <c r="G7" s="737"/>
      <c r="H7" s="737"/>
      <c r="I7" s="737"/>
      <c r="J7" s="737"/>
      <c r="K7" s="737"/>
      <c r="L7" s="737"/>
      <c r="M7" s="737"/>
      <c r="N7" s="737"/>
      <c r="O7" s="737"/>
      <c r="P7" s="738"/>
      <c r="Q7" s="739">
        <v>12405</v>
      </c>
      <c r="R7" s="740"/>
      <c r="S7" s="740"/>
      <c r="T7" s="740"/>
      <c r="U7" s="740"/>
      <c r="V7" s="740">
        <v>11584</v>
      </c>
      <c r="W7" s="740"/>
      <c r="X7" s="740"/>
      <c r="Y7" s="740"/>
      <c r="Z7" s="740"/>
      <c r="AA7" s="740">
        <v>822</v>
      </c>
      <c r="AB7" s="740"/>
      <c r="AC7" s="740"/>
      <c r="AD7" s="740"/>
      <c r="AE7" s="741"/>
      <c r="AF7" s="742">
        <v>791</v>
      </c>
      <c r="AG7" s="743"/>
      <c r="AH7" s="743"/>
      <c r="AI7" s="743"/>
      <c r="AJ7" s="744"/>
      <c r="AK7" s="745">
        <v>1239</v>
      </c>
      <c r="AL7" s="746"/>
      <c r="AM7" s="746"/>
      <c r="AN7" s="746"/>
      <c r="AO7" s="746"/>
      <c r="AP7" s="746">
        <v>13387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12405</v>
      </c>
      <c r="R23" s="780"/>
      <c r="S23" s="780"/>
      <c r="T23" s="780"/>
      <c r="U23" s="780"/>
      <c r="V23" s="780">
        <v>11584</v>
      </c>
      <c r="W23" s="780"/>
      <c r="X23" s="780"/>
      <c r="Y23" s="780"/>
      <c r="Z23" s="780"/>
      <c r="AA23" s="780">
        <v>822</v>
      </c>
      <c r="AB23" s="780"/>
      <c r="AC23" s="780"/>
      <c r="AD23" s="780"/>
      <c r="AE23" s="781"/>
      <c r="AF23" s="782">
        <v>791</v>
      </c>
      <c r="AG23" s="780"/>
      <c r="AH23" s="780"/>
      <c r="AI23" s="780"/>
      <c r="AJ23" s="783"/>
      <c r="AK23" s="784"/>
      <c r="AL23" s="785"/>
      <c r="AM23" s="785"/>
      <c r="AN23" s="785"/>
      <c r="AO23" s="785"/>
      <c r="AP23" s="780">
        <v>13387</v>
      </c>
      <c r="AQ23" s="780"/>
      <c r="AR23" s="780"/>
      <c r="AS23" s="780"/>
      <c r="AT23" s="780"/>
      <c r="AU23" s="796"/>
      <c r="AV23" s="796"/>
      <c r="AW23" s="796"/>
      <c r="AX23" s="796"/>
      <c r="AY23" s="797"/>
      <c r="AZ23" s="798" t="s">
        <v>123</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359</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366</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1980</v>
      </c>
      <c r="R28" s="810"/>
      <c r="S28" s="810"/>
      <c r="T28" s="810"/>
      <c r="U28" s="810"/>
      <c r="V28" s="810">
        <v>1945</v>
      </c>
      <c r="W28" s="810"/>
      <c r="X28" s="810"/>
      <c r="Y28" s="810"/>
      <c r="Z28" s="810"/>
      <c r="AA28" s="810">
        <v>35</v>
      </c>
      <c r="AB28" s="810"/>
      <c r="AC28" s="810"/>
      <c r="AD28" s="810"/>
      <c r="AE28" s="811"/>
      <c r="AF28" s="812">
        <v>35</v>
      </c>
      <c r="AG28" s="810"/>
      <c r="AH28" s="810"/>
      <c r="AI28" s="810"/>
      <c r="AJ28" s="813"/>
      <c r="AK28" s="814">
        <v>216</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1717</v>
      </c>
      <c r="R29" s="771"/>
      <c r="S29" s="771"/>
      <c r="T29" s="771"/>
      <c r="U29" s="771"/>
      <c r="V29" s="771">
        <v>1663</v>
      </c>
      <c r="W29" s="771"/>
      <c r="X29" s="771"/>
      <c r="Y29" s="771"/>
      <c r="Z29" s="771"/>
      <c r="AA29" s="771">
        <v>54</v>
      </c>
      <c r="AB29" s="771"/>
      <c r="AC29" s="771"/>
      <c r="AD29" s="771"/>
      <c r="AE29" s="772"/>
      <c r="AF29" s="773">
        <v>54</v>
      </c>
      <c r="AG29" s="774"/>
      <c r="AH29" s="774"/>
      <c r="AI29" s="774"/>
      <c r="AJ29" s="775"/>
      <c r="AK29" s="821">
        <v>239</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188</v>
      </c>
      <c r="R30" s="771"/>
      <c r="S30" s="771"/>
      <c r="T30" s="771"/>
      <c r="U30" s="771"/>
      <c r="V30" s="771">
        <v>185</v>
      </c>
      <c r="W30" s="771"/>
      <c r="X30" s="771"/>
      <c r="Y30" s="771"/>
      <c r="Z30" s="771"/>
      <c r="AA30" s="771">
        <v>3</v>
      </c>
      <c r="AB30" s="771"/>
      <c r="AC30" s="771"/>
      <c r="AD30" s="771"/>
      <c r="AE30" s="772"/>
      <c r="AF30" s="773">
        <v>3</v>
      </c>
      <c r="AG30" s="774"/>
      <c r="AH30" s="774"/>
      <c r="AI30" s="774"/>
      <c r="AJ30" s="775"/>
      <c r="AK30" s="821">
        <v>44</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594</v>
      </c>
      <c r="R31" s="771"/>
      <c r="S31" s="771"/>
      <c r="T31" s="771"/>
      <c r="U31" s="771"/>
      <c r="V31" s="771">
        <v>568</v>
      </c>
      <c r="W31" s="771"/>
      <c r="X31" s="771"/>
      <c r="Y31" s="771"/>
      <c r="Z31" s="771"/>
      <c r="AA31" s="771">
        <v>26</v>
      </c>
      <c r="AB31" s="771"/>
      <c r="AC31" s="771"/>
      <c r="AD31" s="771"/>
      <c r="AE31" s="772"/>
      <c r="AF31" s="773" t="s">
        <v>123</v>
      </c>
      <c r="AG31" s="774"/>
      <c r="AH31" s="774"/>
      <c r="AI31" s="774"/>
      <c r="AJ31" s="775"/>
      <c r="AK31" s="821">
        <v>2</v>
      </c>
      <c r="AL31" s="817"/>
      <c r="AM31" s="817"/>
      <c r="AN31" s="817"/>
      <c r="AO31" s="817"/>
      <c r="AP31" s="817">
        <v>1047</v>
      </c>
      <c r="AQ31" s="817"/>
      <c r="AR31" s="817"/>
      <c r="AS31" s="817"/>
      <c r="AT31" s="817"/>
      <c r="AU31" s="817" t="s">
        <v>554</v>
      </c>
      <c r="AV31" s="817"/>
      <c r="AW31" s="817"/>
      <c r="AX31" s="817"/>
      <c r="AY31" s="817"/>
      <c r="AZ31" s="818" t="s">
        <v>554</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118</v>
      </c>
      <c r="R32" s="771"/>
      <c r="S32" s="771"/>
      <c r="T32" s="771"/>
      <c r="U32" s="771"/>
      <c r="V32" s="771">
        <v>114</v>
      </c>
      <c r="W32" s="771"/>
      <c r="X32" s="771"/>
      <c r="Y32" s="771"/>
      <c r="Z32" s="771"/>
      <c r="AA32" s="771">
        <v>4</v>
      </c>
      <c r="AB32" s="771"/>
      <c r="AC32" s="771"/>
      <c r="AD32" s="771"/>
      <c r="AE32" s="772"/>
      <c r="AF32" s="773">
        <v>58</v>
      </c>
      <c r="AG32" s="774"/>
      <c r="AH32" s="774"/>
      <c r="AI32" s="774"/>
      <c r="AJ32" s="775"/>
      <c r="AK32" s="821">
        <v>48</v>
      </c>
      <c r="AL32" s="817"/>
      <c r="AM32" s="817"/>
      <c r="AN32" s="817"/>
      <c r="AO32" s="817"/>
      <c r="AP32" s="817">
        <v>386</v>
      </c>
      <c r="AQ32" s="817"/>
      <c r="AR32" s="817"/>
      <c r="AS32" s="817"/>
      <c r="AT32" s="817"/>
      <c r="AU32" s="817">
        <v>304</v>
      </c>
      <c r="AV32" s="817"/>
      <c r="AW32" s="817"/>
      <c r="AX32" s="817"/>
      <c r="AY32" s="817"/>
      <c r="AZ32" s="818" t="s">
        <v>554</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1678</v>
      </c>
      <c r="R33" s="771"/>
      <c r="S33" s="771"/>
      <c r="T33" s="771"/>
      <c r="U33" s="771"/>
      <c r="V33" s="771">
        <v>1890</v>
      </c>
      <c r="W33" s="771"/>
      <c r="X33" s="771"/>
      <c r="Y33" s="771"/>
      <c r="Z33" s="771"/>
      <c r="AA33" s="771">
        <v>-212</v>
      </c>
      <c r="AB33" s="771"/>
      <c r="AC33" s="771"/>
      <c r="AD33" s="771"/>
      <c r="AE33" s="772"/>
      <c r="AF33" s="773">
        <v>205</v>
      </c>
      <c r="AG33" s="774"/>
      <c r="AH33" s="774"/>
      <c r="AI33" s="774"/>
      <c r="AJ33" s="775"/>
      <c r="AK33" s="821">
        <v>340</v>
      </c>
      <c r="AL33" s="817"/>
      <c r="AM33" s="817"/>
      <c r="AN33" s="817"/>
      <c r="AO33" s="817"/>
      <c r="AP33" s="817">
        <v>324</v>
      </c>
      <c r="AQ33" s="817"/>
      <c r="AR33" s="817"/>
      <c r="AS33" s="817"/>
      <c r="AT33" s="817"/>
      <c r="AU33" s="817">
        <v>312</v>
      </c>
      <c r="AV33" s="817"/>
      <c r="AW33" s="817"/>
      <c r="AX33" s="817"/>
      <c r="AY33" s="817"/>
      <c r="AZ33" s="818" t="s">
        <v>554</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47</v>
      </c>
      <c r="R34" s="771"/>
      <c r="S34" s="771"/>
      <c r="T34" s="771"/>
      <c r="U34" s="771"/>
      <c r="V34" s="771">
        <v>47</v>
      </c>
      <c r="W34" s="771"/>
      <c r="X34" s="771"/>
      <c r="Y34" s="771"/>
      <c r="Z34" s="771"/>
      <c r="AA34" s="771">
        <v>0</v>
      </c>
      <c r="AB34" s="771"/>
      <c r="AC34" s="771"/>
      <c r="AD34" s="771"/>
      <c r="AE34" s="772"/>
      <c r="AF34" s="773">
        <v>34</v>
      </c>
      <c r="AG34" s="774"/>
      <c r="AH34" s="774"/>
      <c r="AI34" s="774"/>
      <c r="AJ34" s="775"/>
      <c r="AK34" s="821" t="s">
        <v>554</v>
      </c>
      <c r="AL34" s="817"/>
      <c r="AM34" s="817"/>
      <c r="AN34" s="817"/>
      <c r="AO34" s="817"/>
      <c r="AP34" s="817" t="s">
        <v>554</v>
      </c>
      <c r="AQ34" s="817"/>
      <c r="AR34" s="817"/>
      <c r="AS34" s="817"/>
      <c r="AT34" s="817"/>
      <c r="AU34" s="817" t="s">
        <v>554</v>
      </c>
      <c r="AV34" s="817"/>
      <c r="AW34" s="817"/>
      <c r="AX34" s="817"/>
      <c r="AY34" s="817"/>
      <c r="AZ34" s="818" t="s">
        <v>554</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38</v>
      </c>
      <c r="R35" s="771"/>
      <c r="S35" s="771"/>
      <c r="T35" s="771"/>
      <c r="U35" s="771"/>
      <c r="V35" s="771">
        <v>30</v>
      </c>
      <c r="W35" s="771"/>
      <c r="X35" s="771"/>
      <c r="Y35" s="771"/>
      <c r="Z35" s="771"/>
      <c r="AA35" s="771">
        <v>8</v>
      </c>
      <c r="AB35" s="771"/>
      <c r="AC35" s="771"/>
      <c r="AD35" s="771"/>
      <c r="AE35" s="772"/>
      <c r="AF35" s="773">
        <v>8</v>
      </c>
      <c r="AG35" s="774"/>
      <c r="AH35" s="774"/>
      <c r="AI35" s="774"/>
      <c r="AJ35" s="775"/>
      <c r="AK35" s="821">
        <v>18</v>
      </c>
      <c r="AL35" s="817"/>
      <c r="AM35" s="817"/>
      <c r="AN35" s="817"/>
      <c r="AO35" s="817"/>
      <c r="AP35" s="817" t="s">
        <v>554</v>
      </c>
      <c r="AQ35" s="817"/>
      <c r="AR35" s="817"/>
      <c r="AS35" s="817"/>
      <c r="AT35" s="817"/>
      <c r="AU35" s="817" t="s">
        <v>554</v>
      </c>
      <c r="AV35" s="817"/>
      <c r="AW35" s="817"/>
      <c r="AX35" s="817"/>
      <c r="AY35" s="817"/>
      <c r="AZ35" s="818" t="s">
        <v>554</v>
      </c>
      <c r="BA35" s="818"/>
      <c r="BB35" s="818"/>
      <c r="BC35" s="818"/>
      <c r="BD35" s="818"/>
      <c r="BE35" s="819" t="s">
        <v>399</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398</v>
      </c>
      <c r="AG63" s="831"/>
      <c r="AH63" s="831"/>
      <c r="AI63" s="831"/>
      <c r="AJ63" s="832"/>
      <c r="AK63" s="833"/>
      <c r="AL63" s="828"/>
      <c r="AM63" s="828"/>
      <c r="AN63" s="828"/>
      <c r="AO63" s="828"/>
      <c r="AP63" s="831">
        <v>1757</v>
      </c>
      <c r="AQ63" s="831"/>
      <c r="AR63" s="831"/>
      <c r="AS63" s="831"/>
      <c r="AT63" s="831"/>
      <c r="AU63" s="831">
        <v>616</v>
      </c>
      <c r="AV63" s="831"/>
      <c r="AW63" s="831"/>
      <c r="AX63" s="831"/>
      <c r="AY63" s="831"/>
      <c r="AZ63" s="835"/>
      <c r="BA63" s="835"/>
      <c r="BB63" s="835"/>
      <c r="BC63" s="835"/>
      <c r="BD63" s="835"/>
      <c r="BE63" s="836"/>
      <c r="BF63" s="836"/>
      <c r="BG63" s="836"/>
      <c r="BH63" s="836"/>
      <c r="BI63" s="837"/>
      <c r="BJ63" s="838" t="s">
        <v>123</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366</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555</v>
      </c>
      <c r="C68" s="857"/>
      <c r="D68" s="857"/>
      <c r="E68" s="857"/>
      <c r="F68" s="857"/>
      <c r="G68" s="857"/>
      <c r="H68" s="857"/>
      <c r="I68" s="857"/>
      <c r="J68" s="857"/>
      <c r="K68" s="857"/>
      <c r="L68" s="857"/>
      <c r="M68" s="857"/>
      <c r="N68" s="857"/>
      <c r="O68" s="857"/>
      <c r="P68" s="858"/>
      <c r="Q68" s="859">
        <v>2411</v>
      </c>
      <c r="R68" s="853"/>
      <c r="S68" s="853"/>
      <c r="T68" s="853"/>
      <c r="U68" s="853"/>
      <c r="V68" s="853">
        <v>2296</v>
      </c>
      <c r="W68" s="853"/>
      <c r="X68" s="853"/>
      <c r="Y68" s="853"/>
      <c r="Z68" s="853"/>
      <c r="AA68" s="853">
        <v>114</v>
      </c>
      <c r="AB68" s="853"/>
      <c r="AC68" s="853"/>
      <c r="AD68" s="853"/>
      <c r="AE68" s="853"/>
      <c r="AF68" s="853">
        <v>28</v>
      </c>
      <c r="AG68" s="853"/>
      <c r="AH68" s="853"/>
      <c r="AI68" s="853"/>
      <c r="AJ68" s="853"/>
      <c r="AK68" s="853">
        <v>7</v>
      </c>
      <c r="AL68" s="853"/>
      <c r="AM68" s="853"/>
      <c r="AN68" s="853"/>
      <c r="AO68" s="853"/>
      <c r="AP68" s="853">
        <v>491</v>
      </c>
      <c r="AQ68" s="853"/>
      <c r="AR68" s="853"/>
      <c r="AS68" s="853"/>
      <c r="AT68" s="853"/>
      <c r="AU68" s="853">
        <v>90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556</v>
      </c>
      <c r="C69" s="861"/>
      <c r="D69" s="861"/>
      <c r="E69" s="861"/>
      <c r="F69" s="861"/>
      <c r="G69" s="861"/>
      <c r="H69" s="861"/>
      <c r="I69" s="861"/>
      <c r="J69" s="861"/>
      <c r="K69" s="861"/>
      <c r="L69" s="861"/>
      <c r="M69" s="861"/>
      <c r="N69" s="861"/>
      <c r="O69" s="861"/>
      <c r="P69" s="862"/>
      <c r="Q69" s="863">
        <v>10670</v>
      </c>
      <c r="R69" s="817"/>
      <c r="S69" s="817"/>
      <c r="T69" s="817"/>
      <c r="U69" s="817"/>
      <c r="V69" s="817">
        <v>10603</v>
      </c>
      <c r="W69" s="817"/>
      <c r="X69" s="817"/>
      <c r="Y69" s="817"/>
      <c r="Z69" s="817"/>
      <c r="AA69" s="817">
        <v>67</v>
      </c>
      <c r="AB69" s="817"/>
      <c r="AC69" s="817"/>
      <c r="AD69" s="817"/>
      <c r="AE69" s="817"/>
      <c r="AF69" s="817">
        <v>67</v>
      </c>
      <c r="AG69" s="817"/>
      <c r="AH69" s="817"/>
      <c r="AI69" s="817"/>
      <c r="AJ69" s="817"/>
      <c r="AK69" s="817" t="s">
        <v>554</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557</v>
      </c>
      <c r="C70" s="861"/>
      <c r="D70" s="861"/>
      <c r="E70" s="861"/>
      <c r="F70" s="861"/>
      <c r="G70" s="861"/>
      <c r="H70" s="861"/>
      <c r="I70" s="861"/>
      <c r="J70" s="861"/>
      <c r="K70" s="861"/>
      <c r="L70" s="861"/>
      <c r="M70" s="861"/>
      <c r="N70" s="861"/>
      <c r="O70" s="861"/>
      <c r="P70" s="862"/>
      <c r="Q70" s="863">
        <v>860</v>
      </c>
      <c r="R70" s="817"/>
      <c r="S70" s="817"/>
      <c r="T70" s="817"/>
      <c r="U70" s="817"/>
      <c r="V70" s="817">
        <v>858</v>
      </c>
      <c r="W70" s="817"/>
      <c r="X70" s="817"/>
      <c r="Y70" s="817"/>
      <c r="Z70" s="817"/>
      <c r="AA70" s="817">
        <v>2</v>
      </c>
      <c r="AB70" s="817"/>
      <c r="AC70" s="817"/>
      <c r="AD70" s="817"/>
      <c r="AE70" s="817"/>
      <c r="AF70" s="817">
        <v>2</v>
      </c>
      <c r="AG70" s="817"/>
      <c r="AH70" s="817"/>
      <c r="AI70" s="817"/>
      <c r="AJ70" s="817"/>
      <c r="AK70" s="817">
        <v>2</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558</v>
      </c>
      <c r="C71" s="861"/>
      <c r="D71" s="861"/>
      <c r="E71" s="861"/>
      <c r="F71" s="861"/>
      <c r="G71" s="861"/>
      <c r="H71" s="861"/>
      <c r="I71" s="861"/>
      <c r="J71" s="861"/>
      <c r="K71" s="861"/>
      <c r="L71" s="861"/>
      <c r="M71" s="861"/>
      <c r="N71" s="861"/>
      <c r="O71" s="861"/>
      <c r="P71" s="862"/>
      <c r="Q71" s="863">
        <v>243</v>
      </c>
      <c r="R71" s="817"/>
      <c r="S71" s="817"/>
      <c r="T71" s="817"/>
      <c r="U71" s="817"/>
      <c r="V71" s="817">
        <v>238</v>
      </c>
      <c r="W71" s="817"/>
      <c r="X71" s="817"/>
      <c r="Y71" s="817"/>
      <c r="Z71" s="817"/>
      <c r="AA71" s="817">
        <v>5</v>
      </c>
      <c r="AB71" s="817"/>
      <c r="AC71" s="817"/>
      <c r="AD71" s="817"/>
      <c r="AE71" s="817"/>
      <c r="AF71" s="817">
        <v>5</v>
      </c>
      <c r="AG71" s="817"/>
      <c r="AH71" s="817"/>
      <c r="AI71" s="817"/>
      <c r="AJ71" s="817"/>
      <c r="AK71" s="817">
        <v>3</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559</v>
      </c>
      <c r="C72" s="861"/>
      <c r="D72" s="861"/>
      <c r="E72" s="861"/>
      <c r="F72" s="861"/>
      <c r="G72" s="861"/>
      <c r="H72" s="861"/>
      <c r="I72" s="861"/>
      <c r="J72" s="861"/>
      <c r="K72" s="861"/>
      <c r="L72" s="861"/>
      <c r="M72" s="861"/>
      <c r="N72" s="861"/>
      <c r="O72" s="861"/>
      <c r="P72" s="862"/>
      <c r="Q72" s="863">
        <v>967</v>
      </c>
      <c r="R72" s="817"/>
      <c r="S72" s="817"/>
      <c r="T72" s="817"/>
      <c r="U72" s="817"/>
      <c r="V72" s="817">
        <v>732</v>
      </c>
      <c r="W72" s="817"/>
      <c r="X72" s="817"/>
      <c r="Y72" s="817"/>
      <c r="Z72" s="817"/>
      <c r="AA72" s="817">
        <v>236</v>
      </c>
      <c r="AB72" s="817"/>
      <c r="AC72" s="817"/>
      <c r="AD72" s="817"/>
      <c r="AE72" s="817"/>
      <c r="AF72" s="817">
        <v>236</v>
      </c>
      <c r="AG72" s="817"/>
      <c r="AH72" s="817"/>
      <c r="AI72" s="817"/>
      <c r="AJ72" s="817"/>
      <c r="AK72" s="817">
        <v>510</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560</v>
      </c>
      <c r="C73" s="861"/>
      <c r="D73" s="861"/>
      <c r="E73" s="861"/>
      <c r="F73" s="861"/>
      <c r="G73" s="861"/>
      <c r="H73" s="861"/>
      <c r="I73" s="861"/>
      <c r="J73" s="861"/>
      <c r="K73" s="861"/>
      <c r="L73" s="861"/>
      <c r="M73" s="861"/>
      <c r="N73" s="861"/>
      <c r="O73" s="861"/>
      <c r="P73" s="862"/>
      <c r="Q73" s="863">
        <v>294625</v>
      </c>
      <c r="R73" s="817"/>
      <c r="S73" s="817"/>
      <c r="T73" s="817"/>
      <c r="U73" s="817"/>
      <c r="V73" s="817">
        <v>290389</v>
      </c>
      <c r="W73" s="817"/>
      <c r="X73" s="817"/>
      <c r="Y73" s="817"/>
      <c r="Z73" s="817"/>
      <c r="AA73" s="817">
        <v>4236</v>
      </c>
      <c r="AB73" s="817"/>
      <c r="AC73" s="817"/>
      <c r="AD73" s="817"/>
      <c r="AE73" s="817"/>
      <c r="AF73" s="817">
        <v>4236</v>
      </c>
      <c r="AG73" s="817"/>
      <c r="AH73" s="817"/>
      <c r="AI73" s="817"/>
      <c r="AJ73" s="817"/>
      <c r="AK73" s="817">
        <v>5909</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4574</v>
      </c>
      <c r="AG88" s="831"/>
      <c r="AH88" s="831"/>
      <c r="AI88" s="831"/>
      <c r="AJ88" s="831"/>
      <c r="AK88" s="828"/>
      <c r="AL88" s="828"/>
      <c r="AM88" s="828"/>
      <c r="AN88" s="828"/>
      <c r="AO88" s="828"/>
      <c r="AP88" s="831">
        <v>491</v>
      </c>
      <c r="AQ88" s="831"/>
      <c r="AR88" s="831"/>
      <c r="AS88" s="831"/>
      <c r="AT88" s="831"/>
      <c r="AU88" s="831">
        <v>90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296</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296</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296</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1242875</v>
      </c>
      <c r="AB110" s="887"/>
      <c r="AC110" s="887"/>
      <c r="AD110" s="887"/>
      <c r="AE110" s="888"/>
      <c r="AF110" s="889">
        <v>1246084</v>
      </c>
      <c r="AG110" s="887"/>
      <c r="AH110" s="887"/>
      <c r="AI110" s="887"/>
      <c r="AJ110" s="888"/>
      <c r="AK110" s="889">
        <v>1300667</v>
      </c>
      <c r="AL110" s="887"/>
      <c r="AM110" s="887"/>
      <c r="AN110" s="887"/>
      <c r="AO110" s="888"/>
      <c r="AP110" s="890">
        <v>26.9</v>
      </c>
      <c r="AQ110" s="891"/>
      <c r="AR110" s="891"/>
      <c r="AS110" s="891"/>
      <c r="AT110" s="892"/>
      <c r="AU110" s="893" t="s">
        <v>70</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13360284</v>
      </c>
      <c r="BR110" s="918"/>
      <c r="BS110" s="918"/>
      <c r="BT110" s="918"/>
      <c r="BU110" s="918"/>
      <c r="BV110" s="918">
        <v>13327046</v>
      </c>
      <c r="BW110" s="918"/>
      <c r="BX110" s="918"/>
      <c r="BY110" s="918"/>
      <c r="BZ110" s="918"/>
      <c r="CA110" s="918">
        <v>13386872</v>
      </c>
      <c r="CB110" s="918"/>
      <c r="CC110" s="918"/>
      <c r="CD110" s="918"/>
      <c r="CE110" s="918"/>
      <c r="CF110" s="931">
        <v>277.10000000000002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t="s">
        <v>123</v>
      </c>
      <c r="AL112" s="946"/>
      <c r="AM112" s="946"/>
      <c r="AN112" s="946"/>
      <c r="AO112" s="947"/>
      <c r="AP112" s="949" t="s">
        <v>123</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659889</v>
      </c>
      <c r="BR112" s="913"/>
      <c r="BS112" s="913"/>
      <c r="BT112" s="913"/>
      <c r="BU112" s="913"/>
      <c r="BV112" s="913">
        <v>659677</v>
      </c>
      <c r="BW112" s="913"/>
      <c r="BX112" s="913"/>
      <c r="BY112" s="913"/>
      <c r="BZ112" s="913"/>
      <c r="CA112" s="913">
        <v>615742</v>
      </c>
      <c r="CB112" s="913"/>
      <c r="CC112" s="913"/>
      <c r="CD112" s="913"/>
      <c r="CE112" s="913"/>
      <c r="CF112" s="907">
        <v>12.7</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90124</v>
      </c>
      <c r="AB113" s="925"/>
      <c r="AC113" s="925"/>
      <c r="AD113" s="925"/>
      <c r="AE113" s="926"/>
      <c r="AF113" s="927">
        <v>94137</v>
      </c>
      <c r="AG113" s="925"/>
      <c r="AH113" s="925"/>
      <c r="AI113" s="925"/>
      <c r="AJ113" s="926"/>
      <c r="AK113" s="927">
        <v>122602</v>
      </c>
      <c r="AL113" s="925"/>
      <c r="AM113" s="925"/>
      <c r="AN113" s="925"/>
      <c r="AO113" s="926"/>
      <c r="AP113" s="928">
        <v>2.5</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13838</v>
      </c>
      <c r="BR113" s="913"/>
      <c r="BS113" s="913"/>
      <c r="BT113" s="913"/>
      <c r="BU113" s="913"/>
      <c r="BV113" s="913">
        <v>8239</v>
      </c>
      <c r="BW113" s="913"/>
      <c r="BX113" s="913"/>
      <c r="BY113" s="913"/>
      <c r="BZ113" s="913"/>
      <c r="CA113" s="913">
        <v>90434</v>
      </c>
      <c r="CB113" s="913"/>
      <c r="CC113" s="913"/>
      <c r="CD113" s="913"/>
      <c r="CE113" s="913"/>
      <c r="CF113" s="907">
        <v>1.9</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9322</v>
      </c>
      <c r="AB114" s="946"/>
      <c r="AC114" s="946"/>
      <c r="AD114" s="946"/>
      <c r="AE114" s="947"/>
      <c r="AF114" s="948">
        <v>7102</v>
      </c>
      <c r="AG114" s="946"/>
      <c r="AH114" s="946"/>
      <c r="AI114" s="946"/>
      <c r="AJ114" s="947"/>
      <c r="AK114" s="948">
        <v>7285</v>
      </c>
      <c r="AL114" s="946"/>
      <c r="AM114" s="946"/>
      <c r="AN114" s="946"/>
      <c r="AO114" s="947"/>
      <c r="AP114" s="949">
        <v>0.2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750676</v>
      </c>
      <c r="BR114" s="913"/>
      <c r="BS114" s="913"/>
      <c r="BT114" s="913"/>
      <c r="BU114" s="913"/>
      <c r="BV114" s="913">
        <v>1031289</v>
      </c>
      <c r="BW114" s="913"/>
      <c r="BX114" s="913"/>
      <c r="BY114" s="913"/>
      <c r="BZ114" s="913"/>
      <c r="CA114" s="913">
        <v>987830</v>
      </c>
      <c r="CB114" s="913"/>
      <c r="CC114" s="913"/>
      <c r="CD114" s="913"/>
      <c r="CE114" s="913"/>
      <c r="CF114" s="907">
        <v>20.399999999999999</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241</v>
      </c>
      <c r="AB115" s="925"/>
      <c r="AC115" s="925"/>
      <c r="AD115" s="925"/>
      <c r="AE115" s="926"/>
      <c r="AF115" s="927">
        <v>269</v>
      </c>
      <c r="AG115" s="925"/>
      <c r="AH115" s="925"/>
      <c r="AI115" s="925"/>
      <c r="AJ115" s="926"/>
      <c r="AK115" s="927">
        <v>325</v>
      </c>
      <c r="AL115" s="925"/>
      <c r="AM115" s="925"/>
      <c r="AN115" s="925"/>
      <c r="AO115" s="926"/>
      <c r="AP115" s="928">
        <v>0</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123</v>
      </c>
      <c r="BR115" s="913"/>
      <c r="BS115" s="913"/>
      <c r="BT115" s="913"/>
      <c r="BU115" s="913"/>
      <c r="BV115" s="913" t="s">
        <v>123</v>
      </c>
      <c r="BW115" s="913"/>
      <c r="BX115" s="913"/>
      <c r="BY115" s="913"/>
      <c r="BZ115" s="913"/>
      <c r="CA115" s="913" t="s">
        <v>123</v>
      </c>
      <c r="CB115" s="913"/>
      <c r="CC115" s="913"/>
      <c r="CD115" s="913"/>
      <c r="CE115" s="913"/>
      <c r="CF115" s="907" t="s">
        <v>123</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v>510</v>
      </c>
      <c r="AG116" s="946"/>
      <c r="AH116" s="946"/>
      <c r="AI116" s="946"/>
      <c r="AJ116" s="947"/>
      <c r="AK116" s="948">
        <v>335</v>
      </c>
      <c r="AL116" s="946"/>
      <c r="AM116" s="946"/>
      <c r="AN116" s="946"/>
      <c r="AO116" s="947"/>
      <c r="AP116" s="949">
        <v>0</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12" customFormat="1" ht="26.25" customHeight="1" x14ac:dyDescent="0.15">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1342562</v>
      </c>
      <c r="AB117" s="966"/>
      <c r="AC117" s="966"/>
      <c r="AD117" s="966"/>
      <c r="AE117" s="967"/>
      <c r="AF117" s="968">
        <v>1348102</v>
      </c>
      <c r="AG117" s="966"/>
      <c r="AH117" s="966"/>
      <c r="AI117" s="966"/>
      <c r="AJ117" s="967"/>
      <c r="AK117" s="968">
        <v>1431214</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296</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35" t="s">
        <v>179</v>
      </c>
      <c r="BA119" s="235"/>
      <c r="BB119" s="235"/>
      <c r="BC119" s="235"/>
      <c r="BD119" s="235"/>
      <c r="BE119" s="235"/>
      <c r="BF119" s="235"/>
      <c r="BG119" s="235"/>
      <c r="BH119" s="235"/>
      <c r="BI119" s="235"/>
      <c r="BJ119" s="235"/>
      <c r="BK119" s="235"/>
      <c r="BL119" s="235"/>
      <c r="BM119" s="235"/>
      <c r="BN119" s="235"/>
      <c r="BO119" s="964" t="s">
        <v>446</v>
      </c>
      <c r="BP119" s="992"/>
      <c r="BQ119" s="986">
        <v>14784687</v>
      </c>
      <c r="BR119" s="987"/>
      <c r="BS119" s="987"/>
      <c r="BT119" s="987"/>
      <c r="BU119" s="987"/>
      <c r="BV119" s="987">
        <v>15026251</v>
      </c>
      <c r="BW119" s="987"/>
      <c r="BX119" s="987"/>
      <c r="BY119" s="987"/>
      <c r="BZ119" s="987"/>
      <c r="CA119" s="987">
        <v>15080878</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12585388</v>
      </c>
      <c r="BR120" s="918"/>
      <c r="BS120" s="918"/>
      <c r="BT120" s="918"/>
      <c r="BU120" s="918"/>
      <c r="BV120" s="918">
        <v>12832278</v>
      </c>
      <c r="BW120" s="918"/>
      <c r="BX120" s="918"/>
      <c r="BY120" s="918"/>
      <c r="BZ120" s="918"/>
      <c r="CA120" s="918">
        <v>13063218</v>
      </c>
      <c r="CB120" s="918"/>
      <c r="CC120" s="918"/>
      <c r="CD120" s="918"/>
      <c r="CE120" s="918"/>
      <c r="CF120" s="931">
        <v>270.39999999999998</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263455</v>
      </c>
      <c r="DH120" s="918"/>
      <c r="DI120" s="918"/>
      <c r="DJ120" s="918"/>
      <c r="DK120" s="918"/>
      <c r="DL120" s="918">
        <v>336692</v>
      </c>
      <c r="DM120" s="918"/>
      <c r="DN120" s="918"/>
      <c r="DO120" s="918"/>
      <c r="DP120" s="918"/>
      <c r="DQ120" s="918">
        <v>311965</v>
      </c>
      <c r="DR120" s="918"/>
      <c r="DS120" s="918"/>
      <c r="DT120" s="918"/>
      <c r="DU120" s="918"/>
      <c r="DV120" s="919">
        <v>6.5</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832388</v>
      </c>
      <c r="BR121" s="913"/>
      <c r="BS121" s="913"/>
      <c r="BT121" s="913"/>
      <c r="BU121" s="913"/>
      <c r="BV121" s="913">
        <v>789661</v>
      </c>
      <c r="BW121" s="913"/>
      <c r="BX121" s="913"/>
      <c r="BY121" s="913"/>
      <c r="BZ121" s="913"/>
      <c r="CA121" s="913">
        <v>795980</v>
      </c>
      <c r="CB121" s="913"/>
      <c r="CC121" s="913"/>
      <c r="CD121" s="913"/>
      <c r="CE121" s="913"/>
      <c r="CF121" s="907">
        <v>16.5</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123</v>
      </c>
      <c r="DH121" s="913"/>
      <c r="DI121" s="913"/>
      <c r="DJ121" s="913"/>
      <c r="DK121" s="913"/>
      <c r="DL121" s="913">
        <v>322985</v>
      </c>
      <c r="DM121" s="913"/>
      <c r="DN121" s="913"/>
      <c r="DO121" s="913"/>
      <c r="DP121" s="913"/>
      <c r="DQ121" s="913">
        <v>303777</v>
      </c>
      <c r="DR121" s="913"/>
      <c r="DS121" s="913"/>
      <c r="DT121" s="913"/>
      <c r="DU121" s="913"/>
      <c r="DV121" s="914">
        <v>6.3</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8100401</v>
      </c>
      <c r="BR122" s="987"/>
      <c r="BS122" s="987"/>
      <c r="BT122" s="987"/>
      <c r="BU122" s="987"/>
      <c r="BV122" s="987">
        <v>7803715</v>
      </c>
      <c r="BW122" s="987"/>
      <c r="BX122" s="987"/>
      <c r="BY122" s="987"/>
      <c r="BZ122" s="987"/>
      <c r="CA122" s="987">
        <v>7950012</v>
      </c>
      <c r="CB122" s="987"/>
      <c r="CC122" s="987"/>
      <c r="CD122" s="987"/>
      <c r="CE122" s="987"/>
      <c r="CF122" s="1004">
        <v>164.6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123</v>
      </c>
      <c r="DH122" s="913"/>
      <c r="DI122" s="913"/>
      <c r="DJ122" s="913"/>
      <c r="DK122" s="913"/>
      <c r="DL122" s="913" t="s">
        <v>123</v>
      </c>
      <c r="DM122" s="913"/>
      <c r="DN122" s="913"/>
      <c r="DO122" s="913"/>
      <c r="DP122" s="913"/>
      <c r="DQ122" s="913" t="s">
        <v>123</v>
      </c>
      <c r="DR122" s="913"/>
      <c r="DS122" s="913"/>
      <c r="DT122" s="913"/>
      <c r="DU122" s="913"/>
      <c r="DV122" s="914" t="s">
        <v>123</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35" t="s">
        <v>179</v>
      </c>
      <c r="BA123" s="235"/>
      <c r="BB123" s="235"/>
      <c r="BC123" s="235"/>
      <c r="BD123" s="235"/>
      <c r="BE123" s="235"/>
      <c r="BF123" s="235"/>
      <c r="BG123" s="235"/>
      <c r="BH123" s="235"/>
      <c r="BI123" s="235"/>
      <c r="BJ123" s="235"/>
      <c r="BK123" s="235"/>
      <c r="BL123" s="235"/>
      <c r="BM123" s="235"/>
      <c r="BN123" s="235"/>
      <c r="BO123" s="964" t="s">
        <v>454</v>
      </c>
      <c r="BP123" s="992"/>
      <c r="BQ123" s="1050">
        <v>21518177</v>
      </c>
      <c r="BR123" s="1051"/>
      <c r="BS123" s="1051"/>
      <c r="BT123" s="1051"/>
      <c r="BU123" s="1051"/>
      <c r="BV123" s="1051">
        <v>21425654</v>
      </c>
      <c r="BW123" s="1051"/>
      <c r="BX123" s="1051"/>
      <c r="BY123" s="1051"/>
      <c r="BZ123" s="1051"/>
      <c r="CA123" s="1051">
        <v>21809210</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123</v>
      </c>
      <c r="BR124" s="1014"/>
      <c r="BS124" s="1014"/>
      <c r="BT124" s="1014"/>
      <c r="BU124" s="1014"/>
      <c r="BV124" s="1014" t="s">
        <v>123</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396434</v>
      </c>
      <c r="DH124" s="973"/>
      <c r="DI124" s="973"/>
      <c r="DJ124" s="973"/>
      <c r="DK124" s="974"/>
      <c r="DL124" s="972" t="s">
        <v>123</v>
      </c>
      <c r="DM124" s="973"/>
      <c r="DN124" s="973"/>
      <c r="DO124" s="973"/>
      <c r="DP124" s="974"/>
      <c r="DQ124" s="972" t="s">
        <v>123</v>
      </c>
      <c r="DR124" s="973"/>
      <c r="DS124" s="973"/>
      <c r="DT124" s="973"/>
      <c r="DU124" s="974"/>
      <c r="DV124" s="975" t="s">
        <v>123</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241</v>
      </c>
      <c r="AB127" s="946"/>
      <c r="AC127" s="946"/>
      <c r="AD127" s="946"/>
      <c r="AE127" s="947"/>
      <c r="AF127" s="948">
        <v>269</v>
      </c>
      <c r="AG127" s="946"/>
      <c r="AH127" s="946"/>
      <c r="AI127" s="946"/>
      <c r="AJ127" s="947"/>
      <c r="AK127" s="948">
        <v>325</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91772</v>
      </c>
      <c r="AB128" s="1033"/>
      <c r="AC128" s="1033"/>
      <c r="AD128" s="1033"/>
      <c r="AE128" s="1034"/>
      <c r="AF128" s="1035">
        <v>77124</v>
      </c>
      <c r="AG128" s="1033"/>
      <c r="AH128" s="1033"/>
      <c r="AI128" s="1033"/>
      <c r="AJ128" s="1034"/>
      <c r="AK128" s="1035">
        <v>92038</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123</v>
      </c>
      <c r="BG128" s="1040"/>
      <c r="BH128" s="1040"/>
      <c r="BI128" s="1040"/>
      <c r="BJ128" s="1040"/>
      <c r="BK128" s="1040"/>
      <c r="BL128" s="1041"/>
      <c r="BM128" s="1039">
        <v>14.63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123</v>
      </c>
      <c r="DH128" s="1025"/>
      <c r="DI128" s="1025"/>
      <c r="DJ128" s="1025"/>
      <c r="DK128" s="1025"/>
      <c r="DL128" s="1025" t="s">
        <v>123</v>
      </c>
      <c r="DM128" s="1025"/>
      <c r="DN128" s="1025"/>
      <c r="DO128" s="1025"/>
      <c r="DP128" s="1025"/>
      <c r="DQ128" s="1025" t="s">
        <v>123</v>
      </c>
      <c r="DR128" s="1025"/>
      <c r="DS128" s="1025"/>
      <c r="DT128" s="1025"/>
      <c r="DU128" s="1025"/>
      <c r="DV128" s="1026" t="s">
        <v>123</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5440555</v>
      </c>
      <c r="AB129" s="946"/>
      <c r="AC129" s="946"/>
      <c r="AD129" s="946"/>
      <c r="AE129" s="947"/>
      <c r="AF129" s="948">
        <v>5458047</v>
      </c>
      <c r="AG129" s="946"/>
      <c r="AH129" s="946"/>
      <c r="AI129" s="946"/>
      <c r="AJ129" s="947"/>
      <c r="AK129" s="948">
        <v>5633601</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123</v>
      </c>
      <c r="BG129" s="1054"/>
      <c r="BH129" s="1054"/>
      <c r="BI129" s="1054"/>
      <c r="BJ129" s="1054"/>
      <c r="BK129" s="1054"/>
      <c r="BL129" s="1055"/>
      <c r="BM129" s="1053">
        <v>19.63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756583</v>
      </c>
      <c r="AB130" s="946"/>
      <c r="AC130" s="946"/>
      <c r="AD130" s="946"/>
      <c r="AE130" s="947"/>
      <c r="AF130" s="948">
        <v>762449</v>
      </c>
      <c r="AG130" s="946"/>
      <c r="AH130" s="946"/>
      <c r="AI130" s="946"/>
      <c r="AJ130" s="947"/>
      <c r="AK130" s="948">
        <v>802526</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10.8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4683972</v>
      </c>
      <c r="AB131" s="973"/>
      <c r="AC131" s="973"/>
      <c r="AD131" s="973"/>
      <c r="AE131" s="974"/>
      <c r="AF131" s="972">
        <v>4695598</v>
      </c>
      <c r="AG131" s="973"/>
      <c r="AH131" s="973"/>
      <c r="AI131" s="973"/>
      <c r="AJ131" s="974"/>
      <c r="AK131" s="972">
        <v>4831075</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10.55102379</v>
      </c>
      <c r="AB132" s="1084"/>
      <c r="AC132" s="1084"/>
      <c r="AD132" s="1084"/>
      <c r="AE132" s="1085"/>
      <c r="AF132" s="1086">
        <v>10.829909199999999</v>
      </c>
      <c r="AG132" s="1084"/>
      <c r="AH132" s="1084"/>
      <c r="AI132" s="1084"/>
      <c r="AJ132" s="1085"/>
      <c r="AK132" s="1086">
        <v>11.108293700000001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10.5</v>
      </c>
      <c r="AB133" s="1067"/>
      <c r="AC133" s="1067"/>
      <c r="AD133" s="1067"/>
      <c r="AE133" s="1068"/>
      <c r="AF133" s="1066">
        <v>10.6</v>
      </c>
      <c r="AG133" s="1067"/>
      <c r="AH133" s="1067"/>
      <c r="AI133" s="1067"/>
      <c r="AJ133" s="1068"/>
      <c r="AK133" s="1066">
        <v>10.8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WsS1jmy4PyRTOsHNb9WRM5jJtUStF5kMrfJYyt7XMPHrgkEt5Y2xGD35IW3S7WWIyi8skt8ogUDFoSO7/QesQ==" saltValue="sQJnUsu9eVC/KA/a0744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iNveTko0ko6wDHm6HqFAplUl1xlRw5ypF0mrFw+zcWrOMDFE3OJfhT7fjuk3N3wRETcYDlBaJcYIsliqm01NA==" saltValue="HqSMiE7NpYjXciTgA3Dg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u96WfpxPpTJK0IRSfsPghNRY+d4TYBcrvpPtL1ZekXAU/lanZwNwIuvxNOGRD2kVEU82XrKYUwVd5nC+EjpkA==" saltValue="GIfpU8V+QQ2Bck55Mhws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1669368</v>
      </c>
      <c r="AP9" s="262">
        <v>145188</v>
      </c>
      <c r="AQ9" s="263">
        <v>134407</v>
      </c>
      <c r="AR9" s="264">
        <v>8</v>
      </c>
    </row>
    <row r="10" spans="1:46" ht="13.5" customHeight="1" x14ac:dyDescent="0.15">
      <c r="A10" s="247"/>
      <c r="AK10" s="1103" t="s">
        <v>489</v>
      </c>
      <c r="AL10" s="1104"/>
      <c r="AM10" s="1104"/>
      <c r="AN10" s="1105"/>
      <c r="AO10" s="265">
        <v>391599</v>
      </c>
      <c r="AP10" s="265">
        <v>34058</v>
      </c>
      <c r="AQ10" s="266">
        <v>20909</v>
      </c>
      <c r="AR10" s="267">
        <v>62.9</v>
      </c>
    </row>
    <row r="11" spans="1:46" ht="13.5" customHeight="1" x14ac:dyDescent="0.15">
      <c r="A11" s="247"/>
      <c r="AK11" s="1103" t="s">
        <v>490</v>
      </c>
      <c r="AL11" s="1104"/>
      <c r="AM11" s="1104"/>
      <c r="AN11" s="1105"/>
      <c r="AO11" s="265">
        <v>38588</v>
      </c>
      <c r="AP11" s="265">
        <v>3356</v>
      </c>
      <c r="AQ11" s="266">
        <v>3830</v>
      </c>
      <c r="AR11" s="267">
        <v>-12.4</v>
      </c>
    </row>
    <row r="12" spans="1:46" ht="13.5" customHeight="1" x14ac:dyDescent="0.15">
      <c r="A12" s="247"/>
      <c r="AK12" s="1103" t="s">
        <v>491</v>
      </c>
      <c r="AL12" s="1104"/>
      <c r="AM12" s="1104"/>
      <c r="AN12" s="1105"/>
      <c r="AO12" s="265" t="s">
        <v>492</v>
      </c>
      <c r="AP12" s="265" t="s">
        <v>492</v>
      </c>
      <c r="AQ12" s="266" t="s">
        <v>492</v>
      </c>
      <c r="AR12" s="267" t="s">
        <v>492</v>
      </c>
    </row>
    <row r="13" spans="1:46" ht="13.5" customHeight="1" x14ac:dyDescent="0.15">
      <c r="A13" s="247"/>
      <c r="AK13" s="1103" t="s">
        <v>493</v>
      </c>
      <c r="AL13" s="1104"/>
      <c r="AM13" s="1104"/>
      <c r="AN13" s="1105"/>
      <c r="AO13" s="265">
        <v>20993</v>
      </c>
      <c r="AP13" s="265">
        <v>1826</v>
      </c>
      <c r="AQ13" s="266">
        <v>6402</v>
      </c>
      <c r="AR13" s="267">
        <v>-71.5</v>
      </c>
    </row>
    <row r="14" spans="1:46" ht="13.5" customHeight="1" x14ac:dyDescent="0.15">
      <c r="A14" s="247"/>
      <c r="AK14" s="1103" t="s">
        <v>494</v>
      </c>
      <c r="AL14" s="1104"/>
      <c r="AM14" s="1104"/>
      <c r="AN14" s="1105"/>
      <c r="AO14" s="265">
        <v>59590</v>
      </c>
      <c r="AP14" s="265">
        <v>5183</v>
      </c>
      <c r="AQ14" s="266">
        <v>3167</v>
      </c>
      <c r="AR14" s="267">
        <v>63.7</v>
      </c>
    </row>
    <row r="15" spans="1:46" ht="13.5" customHeight="1" x14ac:dyDescent="0.15">
      <c r="A15" s="247"/>
      <c r="AK15" s="1106" t="s">
        <v>495</v>
      </c>
      <c r="AL15" s="1107"/>
      <c r="AM15" s="1107"/>
      <c r="AN15" s="1108"/>
      <c r="AO15" s="265">
        <v>-111510</v>
      </c>
      <c r="AP15" s="265">
        <v>-9698</v>
      </c>
      <c r="AQ15" s="266">
        <v>-7315</v>
      </c>
      <c r="AR15" s="267">
        <v>32.6</v>
      </c>
    </row>
    <row r="16" spans="1:46" x14ac:dyDescent="0.15">
      <c r="A16" s="247"/>
      <c r="AK16" s="1106" t="s">
        <v>179</v>
      </c>
      <c r="AL16" s="1107"/>
      <c r="AM16" s="1107"/>
      <c r="AN16" s="1108"/>
      <c r="AO16" s="265">
        <v>2068628</v>
      </c>
      <c r="AP16" s="265">
        <v>179912</v>
      </c>
      <c r="AQ16" s="266">
        <v>161400</v>
      </c>
      <c r="AR16" s="267">
        <v>11.5</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15.05</v>
      </c>
      <c r="AP21" s="278">
        <v>13.23</v>
      </c>
      <c r="AQ21" s="279">
        <v>1.82</v>
      </c>
      <c r="AS21" s="280"/>
      <c r="AT21" s="276"/>
    </row>
    <row r="22" spans="1:46" s="248" customFormat="1" x14ac:dyDescent="0.15">
      <c r="A22" s="276"/>
      <c r="AK22" s="1109" t="s">
        <v>501</v>
      </c>
      <c r="AL22" s="1110"/>
      <c r="AM22" s="1110"/>
      <c r="AN22" s="1111"/>
      <c r="AO22" s="281">
        <v>93</v>
      </c>
      <c r="AP22" s="282">
        <v>95.5</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1300667</v>
      </c>
      <c r="AP32" s="291">
        <v>113121</v>
      </c>
      <c r="AQ32" s="292">
        <v>84123</v>
      </c>
      <c r="AR32" s="293">
        <v>34.5</v>
      </c>
    </row>
    <row r="33" spans="1:46" ht="13.5" customHeight="1" x14ac:dyDescent="0.15">
      <c r="A33" s="247"/>
      <c r="AK33" s="1117" t="s">
        <v>506</v>
      </c>
      <c r="AL33" s="1118"/>
      <c r="AM33" s="1118"/>
      <c r="AN33" s="1119"/>
      <c r="AO33" s="291" t="s">
        <v>492</v>
      </c>
      <c r="AP33" s="291" t="s">
        <v>492</v>
      </c>
      <c r="AQ33" s="292" t="s">
        <v>492</v>
      </c>
      <c r="AR33" s="293" t="s">
        <v>492</v>
      </c>
    </row>
    <row r="34" spans="1:46" ht="27" customHeight="1" x14ac:dyDescent="0.15">
      <c r="A34" s="247"/>
      <c r="AK34" s="1117" t="s">
        <v>507</v>
      </c>
      <c r="AL34" s="1118"/>
      <c r="AM34" s="1118"/>
      <c r="AN34" s="1119"/>
      <c r="AO34" s="291" t="s">
        <v>492</v>
      </c>
      <c r="AP34" s="291" t="s">
        <v>492</v>
      </c>
      <c r="AQ34" s="292" t="s">
        <v>492</v>
      </c>
      <c r="AR34" s="293" t="s">
        <v>492</v>
      </c>
    </row>
    <row r="35" spans="1:46" ht="27" customHeight="1" x14ac:dyDescent="0.15">
      <c r="A35" s="247"/>
      <c r="AK35" s="1117" t="s">
        <v>508</v>
      </c>
      <c r="AL35" s="1118"/>
      <c r="AM35" s="1118"/>
      <c r="AN35" s="1119"/>
      <c r="AO35" s="291">
        <v>122602</v>
      </c>
      <c r="AP35" s="291">
        <v>10663</v>
      </c>
      <c r="AQ35" s="292">
        <v>25612</v>
      </c>
      <c r="AR35" s="293">
        <v>-58.4</v>
      </c>
    </row>
    <row r="36" spans="1:46" ht="27" customHeight="1" x14ac:dyDescent="0.15">
      <c r="A36" s="247"/>
      <c r="AK36" s="1117" t="s">
        <v>509</v>
      </c>
      <c r="AL36" s="1118"/>
      <c r="AM36" s="1118"/>
      <c r="AN36" s="1119"/>
      <c r="AO36" s="291">
        <v>7285</v>
      </c>
      <c r="AP36" s="291">
        <v>634</v>
      </c>
      <c r="AQ36" s="292">
        <v>3548</v>
      </c>
      <c r="AR36" s="293">
        <v>-82.1</v>
      </c>
    </row>
    <row r="37" spans="1:46" ht="13.5" customHeight="1" x14ac:dyDescent="0.15">
      <c r="A37" s="247"/>
      <c r="AK37" s="1117" t="s">
        <v>510</v>
      </c>
      <c r="AL37" s="1118"/>
      <c r="AM37" s="1118"/>
      <c r="AN37" s="1119"/>
      <c r="AO37" s="291">
        <v>325</v>
      </c>
      <c r="AP37" s="291">
        <v>28</v>
      </c>
      <c r="AQ37" s="292">
        <v>660</v>
      </c>
      <c r="AR37" s="293">
        <v>-95.8</v>
      </c>
    </row>
    <row r="38" spans="1:46" ht="27" customHeight="1" x14ac:dyDescent="0.15">
      <c r="A38" s="247"/>
      <c r="AK38" s="1120" t="s">
        <v>511</v>
      </c>
      <c r="AL38" s="1121"/>
      <c r="AM38" s="1121"/>
      <c r="AN38" s="1122"/>
      <c r="AO38" s="294">
        <v>335</v>
      </c>
      <c r="AP38" s="294">
        <v>29</v>
      </c>
      <c r="AQ38" s="295">
        <v>49</v>
      </c>
      <c r="AR38" s="283">
        <v>-40.799999999999997</v>
      </c>
      <c r="AS38" s="290"/>
    </row>
    <row r="39" spans="1:46" x14ac:dyDescent="0.15">
      <c r="A39" s="247"/>
      <c r="AK39" s="1120" t="s">
        <v>512</v>
      </c>
      <c r="AL39" s="1121"/>
      <c r="AM39" s="1121"/>
      <c r="AN39" s="1122"/>
      <c r="AO39" s="291">
        <v>-92038</v>
      </c>
      <c r="AP39" s="291">
        <v>-8005</v>
      </c>
      <c r="AQ39" s="292">
        <v>-3738</v>
      </c>
      <c r="AR39" s="293">
        <v>114.2</v>
      </c>
      <c r="AS39" s="290"/>
    </row>
    <row r="40" spans="1:46" ht="27" customHeight="1" x14ac:dyDescent="0.15">
      <c r="A40" s="247"/>
      <c r="AK40" s="1117" t="s">
        <v>513</v>
      </c>
      <c r="AL40" s="1118"/>
      <c r="AM40" s="1118"/>
      <c r="AN40" s="1119"/>
      <c r="AO40" s="291">
        <v>-802526</v>
      </c>
      <c r="AP40" s="291">
        <v>-69797</v>
      </c>
      <c r="AQ40" s="292">
        <v>-72431</v>
      </c>
      <c r="AR40" s="293">
        <v>-3.6</v>
      </c>
      <c r="AS40" s="290"/>
    </row>
    <row r="41" spans="1:46" x14ac:dyDescent="0.15">
      <c r="A41" s="247"/>
      <c r="AK41" s="1123" t="s">
        <v>289</v>
      </c>
      <c r="AL41" s="1124"/>
      <c r="AM41" s="1124"/>
      <c r="AN41" s="1125"/>
      <c r="AO41" s="291">
        <v>536650</v>
      </c>
      <c r="AP41" s="291">
        <v>46673</v>
      </c>
      <c r="AQ41" s="292">
        <v>37824</v>
      </c>
      <c r="AR41" s="293">
        <v>23.4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5309758</v>
      </c>
      <c r="AN51" s="313">
        <v>427310</v>
      </c>
      <c r="AO51" s="314">
        <v>-8.6</v>
      </c>
      <c r="AP51" s="315">
        <v>120302</v>
      </c>
      <c r="AQ51" s="316">
        <v>1.7</v>
      </c>
      <c r="AR51" s="317">
        <v>-10.3</v>
      </c>
    </row>
    <row r="52" spans="1:44" x14ac:dyDescent="0.15">
      <c r="A52" s="247"/>
      <c r="AK52" s="318"/>
      <c r="AL52" s="319" t="s">
        <v>523</v>
      </c>
      <c r="AM52" s="320">
        <v>951258</v>
      </c>
      <c r="AN52" s="321">
        <v>76554</v>
      </c>
      <c r="AO52" s="322">
        <v>-30.5</v>
      </c>
      <c r="AP52" s="323">
        <v>59328</v>
      </c>
      <c r="AQ52" s="324">
        <v>18.7</v>
      </c>
      <c r="AR52" s="325">
        <v>-49.2</v>
      </c>
    </row>
    <row r="53" spans="1:44" x14ac:dyDescent="0.15">
      <c r="A53" s="247"/>
      <c r="AK53" s="303" t="s">
        <v>524</v>
      </c>
      <c r="AL53" s="304"/>
      <c r="AM53" s="312">
        <v>2549326</v>
      </c>
      <c r="AN53" s="313">
        <v>208653</v>
      </c>
      <c r="AO53" s="314">
        <v>-51.2</v>
      </c>
      <c r="AP53" s="315">
        <v>114841</v>
      </c>
      <c r="AQ53" s="316">
        <v>-4.5</v>
      </c>
      <c r="AR53" s="317">
        <v>-46.7</v>
      </c>
    </row>
    <row r="54" spans="1:44" x14ac:dyDescent="0.15">
      <c r="A54" s="247"/>
      <c r="AK54" s="318"/>
      <c r="AL54" s="319" t="s">
        <v>523</v>
      </c>
      <c r="AM54" s="320">
        <v>450624</v>
      </c>
      <c r="AN54" s="321">
        <v>36882</v>
      </c>
      <c r="AO54" s="322">
        <v>-51.8</v>
      </c>
      <c r="AP54" s="323">
        <v>51589</v>
      </c>
      <c r="AQ54" s="324">
        <v>-13</v>
      </c>
      <c r="AR54" s="325">
        <v>-38.799999999999997</v>
      </c>
    </row>
    <row r="55" spans="1:44" x14ac:dyDescent="0.15">
      <c r="A55" s="247"/>
      <c r="AK55" s="303" t="s">
        <v>525</v>
      </c>
      <c r="AL55" s="304"/>
      <c r="AM55" s="312">
        <v>2492921</v>
      </c>
      <c r="AN55" s="313">
        <v>208108</v>
      </c>
      <c r="AO55" s="314">
        <v>-0.3</v>
      </c>
      <c r="AP55" s="315">
        <v>124145</v>
      </c>
      <c r="AQ55" s="316">
        <v>8.1</v>
      </c>
      <c r="AR55" s="317">
        <v>-8.4</v>
      </c>
    </row>
    <row r="56" spans="1:44" x14ac:dyDescent="0.15">
      <c r="A56" s="247"/>
      <c r="AK56" s="318"/>
      <c r="AL56" s="319" t="s">
        <v>523</v>
      </c>
      <c r="AM56" s="320">
        <v>670017</v>
      </c>
      <c r="AN56" s="321">
        <v>55933</v>
      </c>
      <c r="AO56" s="322">
        <v>51.7</v>
      </c>
      <c r="AP56" s="323">
        <v>54761</v>
      </c>
      <c r="AQ56" s="324">
        <v>6.1</v>
      </c>
      <c r="AR56" s="325">
        <v>45.6</v>
      </c>
    </row>
    <row r="57" spans="1:44" x14ac:dyDescent="0.15">
      <c r="A57" s="247"/>
      <c r="AK57" s="303" t="s">
        <v>526</v>
      </c>
      <c r="AL57" s="304"/>
      <c r="AM57" s="312">
        <v>1702278</v>
      </c>
      <c r="AN57" s="313">
        <v>144616</v>
      </c>
      <c r="AO57" s="314">
        <v>-30.5</v>
      </c>
      <c r="AP57" s="315">
        <v>131480</v>
      </c>
      <c r="AQ57" s="316">
        <v>5.9</v>
      </c>
      <c r="AR57" s="317">
        <v>-36.4</v>
      </c>
    </row>
    <row r="58" spans="1:44" x14ac:dyDescent="0.15">
      <c r="A58" s="247"/>
      <c r="AK58" s="318"/>
      <c r="AL58" s="319" t="s">
        <v>523</v>
      </c>
      <c r="AM58" s="320">
        <v>502899</v>
      </c>
      <c r="AN58" s="321">
        <v>42724</v>
      </c>
      <c r="AO58" s="322">
        <v>-23.6</v>
      </c>
      <c r="AP58" s="323">
        <v>63148</v>
      </c>
      <c r="AQ58" s="324">
        <v>15.3</v>
      </c>
      <c r="AR58" s="325">
        <v>-38.9</v>
      </c>
    </row>
    <row r="59" spans="1:44" x14ac:dyDescent="0.15">
      <c r="A59" s="247"/>
      <c r="AK59" s="303" t="s">
        <v>527</v>
      </c>
      <c r="AL59" s="304"/>
      <c r="AM59" s="312">
        <v>1916560</v>
      </c>
      <c r="AN59" s="313">
        <v>166686</v>
      </c>
      <c r="AO59" s="314">
        <v>15.3</v>
      </c>
      <c r="AP59" s="315">
        <v>163245</v>
      </c>
      <c r="AQ59" s="316">
        <v>24.2</v>
      </c>
      <c r="AR59" s="317">
        <v>-8.9</v>
      </c>
    </row>
    <row r="60" spans="1:44" x14ac:dyDescent="0.15">
      <c r="A60" s="247"/>
      <c r="AK60" s="318"/>
      <c r="AL60" s="319" t="s">
        <v>523</v>
      </c>
      <c r="AM60" s="320">
        <v>838818</v>
      </c>
      <c r="AN60" s="321">
        <v>72953</v>
      </c>
      <c r="AO60" s="322">
        <v>70.8</v>
      </c>
      <c r="AP60" s="323">
        <v>87630</v>
      </c>
      <c r="AQ60" s="324">
        <v>38.799999999999997</v>
      </c>
      <c r="AR60" s="325">
        <v>32</v>
      </c>
    </row>
    <row r="61" spans="1:44" x14ac:dyDescent="0.15">
      <c r="A61" s="247"/>
      <c r="AK61" s="303" t="s">
        <v>528</v>
      </c>
      <c r="AL61" s="326"/>
      <c r="AM61" s="312">
        <v>2794169</v>
      </c>
      <c r="AN61" s="313">
        <v>231075</v>
      </c>
      <c r="AO61" s="314">
        <v>-15.1</v>
      </c>
      <c r="AP61" s="315">
        <v>130803</v>
      </c>
      <c r="AQ61" s="327">
        <v>7.1</v>
      </c>
      <c r="AR61" s="317">
        <v>-22.2</v>
      </c>
    </row>
    <row r="62" spans="1:44" x14ac:dyDescent="0.15">
      <c r="A62" s="247"/>
      <c r="AK62" s="318"/>
      <c r="AL62" s="319" t="s">
        <v>523</v>
      </c>
      <c r="AM62" s="320">
        <v>682723</v>
      </c>
      <c r="AN62" s="321">
        <v>57009</v>
      </c>
      <c r="AO62" s="322">
        <v>3.3</v>
      </c>
      <c r="AP62" s="323">
        <v>63291</v>
      </c>
      <c r="AQ62" s="324">
        <v>13.2</v>
      </c>
      <c r="AR62" s="325">
        <v>-9.9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a5XjpbyAnf1ECzoZLHCVgesObbC77EpSDB8KBr1N/mrt49R3a/lzigMZlFYxiEFYzilgmIlKo1zF+xWRhSOxg==" saltValue="2iD+CCMF07HqU0/VvPsl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myMBdJ1hjulkv96tyskopY7L45klsilkXU4NMN2v+O2s3koEoQkAZLMPw9r5TVjT9I6rYx9OvTXzIcLdag862Q==" saltValue="s9JSNAwh5aKvyQQZCuJC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xuZ9OdEpZyOJHjFgMwlqB/AMY9DIuPkG2aKNtrFcIR3TMqGCSlfizOXcrdShs+KZhEkfcdDaPtB9xX0d4XVktg==" saltValue="T/Hmi8EX2BX0Y0WtXsRx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79.86</v>
      </c>
      <c r="G47" s="12">
        <v>99.33</v>
      </c>
      <c r="H47" s="12">
        <v>103.1</v>
      </c>
      <c r="I47" s="12">
        <v>92.08</v>
      </c>
      <c r="J47" s="13">
        <v>79.84</v>
      </c>
    </row>
    <row r="48" spans="2:10" ht="57.75" customHeight="1" x14ac:dyDescent="0.15">
      <c r="B48" s="14"/>
      <c r="C48" s="1128" t="s">
        <v>4</v>
      </c>
      <c r="D48" s="1128"/>
      <c r="E48" s="1129"/>
      <c r="F48" s="15">
        <v>27.77</v>
      </c>
      <c r="G48" s="16">
        <v>24.18</v>
      </c>
      <c r="H48" s="16">
        <v>13.41</v>
      </c>
      <c r="I48" s="16">
        <v>15.33</v>
      </c>
      <c r="J48" s="17">
        <v>14.05</v>
      </c>
    </row>
    <row r="49" spans="2:10" ht="57.75" customHeight="1" thickBot="1" x14ac:dyDescent="0.2">
      <c r="B49" s="18"/>
      <c r="C49" s="1130" t="s">
        <v>5</v>
      </c>
      <c r="D49" s="1130"/>
      <c r="E49" s="1131"/>
      <c r="F49" s="19" t="s">
        <v>535</v>
      </c>
      <c r="G49" s="20">
        <v>8.1199999999999992</v>
      </c>
      <c r="H49" s="20" t="s">
        <v>536</v>
      </c>
      <c r="I49" s="20" t="s">
        <v>537</v>
      </c>
      <c r="J49" s="21" t="s">
        <v>538</v>
      </c>
    </row>
    <row r="50" spans="2:10" x14ac:dyDescent="0.15"/>
  </sheetData>
  <sheetProtection algorithmName="SHA-512" hashValue="E6HThizia4XyELMn6gJ9BrjkCGO7VMAgV6urmS1HxQi+TcB3zSzqQotlSrE1eMBOqF4miz9vO+ILVcJQSoHs5A==" saltValue="e0Pwf5L3Lg3eA2AdPQYB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24B651-1735-490D-BF90-86BF74C85398}">
  <ds:schemaRefs>
    <ds:schemaRef ds:uri="http://schemas.microsoft.com/sharepoint/v3/contenttype/forms"/>
  </ds:schemaRefs>
</ds:datastoreItem>
</file>

<file path=customXml/itemProps2.xml><?xml version="1.0" encoding="utf-8"?>
<ds:datastoreItem xmlns:ds="http://schemas.openxmlformats.org/officeDocument/2006/customXml" ds:itemID="{76B5F3F0-5285-4476-8A54-7187207A2CCB}">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fd32c9f7-8932-4d07-b49b-91c8a1e26893"/>
    <ds:schemaRef ds:uri="a4e28f63-7028-4a93-8047-9653a98e0e88"/>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5AE1FCAB-A056-4206-B987-784C0F95DE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dcterms:created xsi:type="dcterms:W3CDTF">2026-02-23T04:41:02Z</dcterms:created>
  <dcterms:modified xsi:type="dcterms:W3CDTF">2026-03-18T08:10:09Z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